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MID_Data\0188_offline\modeldev\PARS\TABLES\"/>
    </mc:Choice>
  </mc:AlternateContent>
  <xr:revisionPtr revIDLastSave="0" documentId="13_ncr:1_{31DDDB02-1F54-480E-86A5-DCF415CE238E}" xr6:coauthVersionLast="45" xr6:coauthVersionMax="45" xr10:uidLastSave="{00000000-0000-0000-0000-000000000000}"/>
  <bookViews>
    <workbookView xWindow="29865" yWindow="90" windowWidth="27330" windowHeight="15360" xr2:uid="{00000000-000D-0000-FFFF-FFFF00000000}"/>
  </bookViews>
  <sheets>
    <sheet name="Formatted_EDITED" sheetId="2" r:id="rId1"/>
    <sheet name="TextExport" sheetId="3" r:id="rId2"/>
    <sheet name="PARS" sheetId="5" r:id="rId3"/>
    <sheet name="TPL_Export" sheetId="4" r:id="rId4"/>
    <sheet name="OrigTextVersion" sheetId="1" r:id="rId5"/>
    <sheet name="Parnme" sheetId="6" r:id="rId6"/>
    <sheet name="ParVal1" sheetId="7" r:id="rId7"/>
    <sheet name="Crosstab_1000m_LU_vs_HYDGRP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" i="2" l="1"/>
  <c r="U13" i="2"/>
  <c r="T13" i="2"/>
  <c r="S13" i="2"/>
  <c r="V12" i="2"/>
  <c r="U12" i="2"/>
  <c r="T12" i="2"/>
  <c r="S12" i="2"/>
  <c r="N69" i="2"/>
  <c r="AM78" i="2"/>
  <c r="AL78" i="2"/>
  <c r="AK78" i="2"/>
  <c r="AJ78" i="2"/>
  <c r="AI78" i="2"/>
  <c r="AH78" i="2"/>
  <c r="AG78" i="2"/>
  <c r="AF78" i="2"/>
  <c r="AE78" i="2"/>
  <c r="AG72" i="2"/>
  <c r="AF72" i="2"/>
  <c r="AM72" i="2" s="1"/>
  <c r="AE72" i="2"/>
  <c r="AG71" i="2"/>
  <c r="AF71" i="2"/>
  <c r="AE71" i="2"/>
  <c r="AG70" i="2"/>
  <c r="AF70" i="2"/>
  <c r="AM70" i="2" s="1"/>
  <c r="AE70" i="2"/>
  <c r="AG69" i="2"/>
  <c r="AF69" i="2"/>
  <c r="AM69" i="2" s="1"/>
  <c r="AE69" i="2"/>
  <c r="AK72" i="2"/>
  <c r="AJ72" i="2"/>
  <c r="AI72" i="2"/>
  <c r="AH72" i="2"/>
  <c r="AL72" i="2" s="1"/>
  <c r="AM71" i="2"/>
  <c r="AK71" i="2"/>
  <c r="AJ71" i="2"/>
  <c r="AI71" i="2"/>
  <c r="AH71" i="2"/>
  <c r="AL71" i="2" s="1"/>
  <c r="AK70" i="2"/>
  <c r="AJ70" i="2"/>
  <c r="AI70" i="2"/>
  <c r="AH70" i="2"/>
  <c r="AL70" i="2" s="1"/>
  <c r="AK69" i="2"/>
  <c r="AJ69" i="2"/>
  <c r="AI69" i="2"/>
  <c r="AH69" i="2"/>
  <c r="AL69" i="2" s="1"/>
  <c r="AN10" i="2"/>
  <c r="AM10" i="2"/>
  <c r="AL10" i="2"/>
  <c r="AK10" i="2"/>
  <c r="AJ10" i="2"/>
  <c r="AI10" i="2"/>
  <c r="AH10" i="2"/>
  <c r="AB10" i="2"/>
  <c r="AC10" i="2"/>
  <c r="AD10" i="2"/>
  <c r="AE10" i="2"/>
  <c r="AF10" i="2"/>
  <c r="AG10" i="2"/>
  <c r="AA10" i="2"/>
  <c r="F76" i="2"/>
  <c r="AI83" i="2"/>
  <c r="AJ83" i="2"/>
  <c r="AK83" i="2"/>
  <c r="AL83" i="2"/>
  <c r="AM83" i="2"/>
  <c r="AN83" i="2"/>
  <c r="AH83" i="2"/>
  <c r="AM76" i="2"/>
  <c r="AM75" i="2"/>
  <c r="AM74" i="2"/>
  <c r="AL75" i="2"/>
  <c r="AL76" i="2"/>
  <c r="AL74" i="2"/>
  <c r="AK76" i="2"/>
  <c r="AK75" i="2"/>
  <c r="AK74" i="2"/>
  <c r="AJ76" i="2"/>
  <c r="AJ75" i="2"/>
  <c r="AJ74" i="2"/>
  <c r="AI76" i="2"/>
  <c r="AI75" i="2"/>
  <c r="AI74" i="2"/>
  <c r="AH75" i="2"/>
  <c r="AH76" i="2"/>
  <c r="AH74" i="2"/>
  <c r="I22" i="2"/>
  <c r="I21" i="2"/>
  <c r="I31" i="2"/>
  <c r="I54" i="2"/>
  <c r="I81" i="2"/>
  <c r="F81" i="2"/>
  <c r="I105" i="2"/>
  <c r="I115" i="2"/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4" i="8"/>
  <c r="G76" i="5"/>
  <c r="AA66" i="2" l="1"/>
  <c r="AB66" i="2"/>
  <c r="AC66" i="2"/>
  <c r="AD66" i="2"/>
  <c r="AE66" i="2"/>
  <c r="AF66" i="2"/>
  <c r="AG66" i="2"/>
  <c r="M130" i="8"/>
  <c r="M121" i="8"/>
  <c r="M120" i="8"/>
  <c r="M119" i="8"/>
  <c r="M118" i="8"/>
  <c r="M117" i="8"/>
  <c r="M115" i="8"/>
  <c r="M108" i="8"/>
  <c r="M106" i="8"/>
  <c r="M105" i="8"/>
  <c r="M102" i="8"/>
  <c r="M99" i="8"/>
  <c r="M93" i="8"/>
  <c r="M90" i="8"/>
  <c r="M86" i="8"/>
  <c r="M84" i="8"/>
  <c r="M83" i="8"/>
  <c r="M80" i="8"/>
  <c r="M78" i="8"/>
  <c r="M76" i="8"/>
  <c r="M75" i="8"/>
  <c r="M74" i="8"/>
  <c r="M73" i="8"/>
  <c r="M72" i="8"/>
  <c r="M71" i="8"/>
  <c r="M70" i="8"/>
  <c r="M69" i="8"/>
  <c r="M68" i="8"/>
  <c r="M67" i="8"/>
  <c r="M62" i="8"/>
  <c r="M56" i="8"/>
  <c r="M54" i="8"/>
  <c r="M52" i="8"/>
  <c r="M51" i="8"/>
  <c r="M50" i="8"/>
  <c r="M47" i="8"/>
  <c r="M46" i="8"/>
  <c r="M41" i="8"/>
  <c r="M40" i="8"/>
  <c r="M39" i="8"/>
  <c r="M38" i="8"/>
  <c r="M37" i="8"/>
  <c r="M36" i="8"/>
  <c r="M35" i="8"/>
  <c r="M33" i="8"/>
  <c r="M31" i="8"/>
  <c r="M30" i="8"/>
  <c r="M25" i="8"/>
  <c r="M23" i="8"/>
  <c r="M22" i="8"/>
  <c r="M21" i="8"/>
  <c r="M20" i="8"/>
  <c r="M18" i="8"/>
  <c r="M13" i="8"/>
  <c r="M12" i="8"/>
  <c r="M11" i="8"/>
  <c r="M10" i="8"/>
  <c r="M9" i="8"/>
  <c r="M8" i="8"/>
  <c r="M7" i="8"/>
  <c r="M6" i="8"/>
  <c r="M5" i="8"/>
  <c r="M4" i="8"/>
  <c r="AQ4" i="5" l="1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Y85" i="5"/>
  <c r="Z85" i="5"/>
  <c r="AA85" i="5"/>
  <c r="Y86" i="5"/>
  <c r="Z86" i="5"/>
  <c r="AA86" i="5"/>
  <c r="Y87" i="5"/>
  <c r="Z87" i="5"/>
  <c r="AA87" i="5"/>
  <c r="Y88" i="5"/>
  <c r="Z88" i="5"/>
  <c r="AA88" i="5"/>
  <c r="Y89" i="5"/>
  <c r="Z89" i="5"/>
  <c r="AA89" i="5"/>
  <c r="Y90" i="5"/>
  <c r="Z90" i="5"/>
  <c r="AA90" i="5"/>
  <c r="Y91" i="5"/>
  <c r="Z91" i="5"/>
  <c r="AA91" i="5"/>
  <c r="Y92" i="5"/>
  <c r="Z92" i="5"/>
  <c r="AA92" i="5"/>
  <c r="Y93" i="5"/>
  <c r="Z93" i="5"/>
  <c r="AA93" i="5"/>
  <c r="Y94" i="5"/>
  <c r="Z94" i="5"/>
  <c r="AA94" i="5"/>
  <c r="Y95" i="5"/>
  <c r="Z95" i="5"/>
  <c r="AA95" i="5"/>
  <c r="Y96" i="5"/>
  <c r="Z96" i="5"/>
  <c r="AA96" i="5"/>
  <c r="Y97" i="5"/>
  <c r="Z97" i="5"/>
  <c r="AA97" i="5"/>
  <c r="Y98" i="5"/>
  <c r="Z98" i="5"/>
  <c r="AA98" i="5"/>
  <c r="Y99" i="5"/>
  <c r="Z99" i="5"/>
  <c r="AA99" i="5"/>
  <c r="Y100" i="5"/>
  <c r="Z100" i="5"/>
  <c r="AA100" i="5"/>
  <c r="Y101" i="5"/>
  <c r="Z101" i="5"/>
  <c r="AA101" i="5"/>
  <c r="Y102" i="5"/>
  <c r="Z102" i="5"/>
  <c r="AA102" i="5"/>
  <c r="Y103" i="5"/>
  <c r="Z103" i="5"/>
  <c r="AA103" i="5"/>
  <c r="Y104" i="5"/>
  <c r="Z104" i="5"/>
  <c r="AA104" i="5"/>
  <c r="Y105" i="5"/>
  <c r="Z105" i="5"/>
  <c r="AA105" i="5"/>
  <c r="Y106" i="5"/>
  <c r="Z106" i="5"/>
  <c r="AA106" i="5"/>
  <c r="Y107" i="5"/>
  <c r="Z107" i="5"/>
  <c r="AA107" i="5"/>
  <c r="Y108" i="5"/>
  <c r="Z108" i="5"/>
  <c r="AA108" i="5"/>
  <c r="Y109" i="5"/>
  <c r="Z109" i="5"/>
  <c r="AA109" i="5"/>
  <c r="Y110" i="5"/>
  <c r="Z110" i="5"/>
  <c r="AA110" i="5"/>
  <c r="Y111" i="5"/>
  <c r="Z111" i="5"/>
  <c r="AA111" i="5"/>
  <c r="Y112" i="5"/>
  <c r="Z112" i="5"/>
  <c r="AA112" i="5"/>
  <c r="Y113" i="5"/>
  <c r="Z113" i="5"/>
  <c r="AA113" i="5"/>
  <c r="Y114" i="5"/>
  <c r="Z114" i="5"/>
  <c r="AA114" i="5"/>
  <c r="Y115" i="5"/>
  <c r="Z115" i="5"/>
  <c r="AA115" i="5"/>
  <c r="Y116" i="5"/>
  <c r="Z116" i="5"/>
  <c r="AA116" i="5"/>
  <c r="Y117" i="5"/>
  <c r="Z117" i="5"/>
  <c r="AA117" i="5"/>
  <c r="Y118" i="5"/>
  <c r="Z118" i="5"/>
  <c r="AA118" i="5"/>
  <c r="Y119" i="5"/>
  <c r="Z119" i="5"/>
  <c r="AA119" i="5"/>
  <c r="Y120" i="5"/>
  <c r="Z120" i="5"/>
  <c r="AA120" i="5"/>
  <c r="Y121" i="5"/>
  <c r="Z121" i="5"/>
  <c r="AA121" i="5"/>
  <c r="Y122" i="5"/>
  <c r="Z122" i="5"/>
  <c r="AA122" i="5"/>
  <c r="Y123" i="5"/>
  <c r="Z123" i="5"/>
  <c r="AA123" i="5"/>
  <c r="Y124" i="5"/>
  <c r="Z124" i="5"/>
  <c r="AA124" i="5"/>
  <c r="Y125" i="5"/>
  <c r="Z125" i="5"/>
  <c r="AA125" i="5"/>
  <c r="Y126" i="5"/>
  <c r="Z126" i="5"/>
  <c r="AA126" i="5"/>
  <c r="Y127" i="5"/>
  <c r="Z127" i="5"/>
  <c r="AA127" i="5"/>
  <c r="Y128" i="5"/>
  <c r="Z128" i="5"/>
  <c r="AA128" i="5"/>
  <c r="Y129" i="5"/>
  <c r="Z129" i="5"/>
  <c r="AA129" i="5"/>
  <c r="Y130" i="5"/>
  <c r="Z130" i="5"/>
  <c r="AA130" i="5"/>
  <c r="AM83" i="5"/>
  <c r="AN83" i="5"/>
  <c r="AO83" i="5"/>
  <c r="AP83" i="5"/>
  <c r="AQ83" i="5"/>
  <c r="AR83" i="5"/>
  <c r="AS83" i="5"/>
  <c r="AT83" i="5"/>
  <c r="AU83" i="5"/>
  <c r="AV83" i="5"/>
  <c r="AM84" i="5"/>
  <c r="AN84" i="5"/>
  <c r="AO84" i="5"/>
  <c r="AP84" i="5"/>
  <c r="AQ84" i="5"/>
  <c r="AR84" i="5"/>
  <c r="AS84" i="5"/>
  <c r="AT84" i="5"/>
  <c r="AU84" i="5"/>
  <c r="AV84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A81" i="5"/>
  <c r="AA82" i="5"/>
  <c r="Y81" i="5"/>
  <c r="Z81" i="5"/>
  <c r="Y82" i="5"/>
  <c r="Z82" i="5"/>
  <c r="AM80" i="5"/>
  <c r="AN80" i="5"/>
  <c r="AO80" i="5"/>
  <c r="AP80" i="5"/>
  <c r="AQ80" i="5"/>
  <c r="AR80" i="5"/>
  <c r="AS80" i="5"/>
  <c r="AT80" i="5"/>
  <c r="AU80" i="5"/>
  <c r="AV80" i="5"/>
  <c r="AM76" i="5"/>
  <c r="AN76" i="5"/>
  <c r="AO76" i="5"/>
  <c r="AP76" i="5"/>
  <c r="AQ76" i="5"/>
  <c r="AR76" i="5"/>
  <c r="AS76" i="5"/>
  <c r="AT76" i="5"/>
  <c r="AU76" i="5"/>
  <c r="AV76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M78" i="5"/>
  <c r="AN78" i="5"/>
  <c r="AO78" i="5"/>
  <c r="AP78" i="5"/>
  <c r="AQ78" i="5"/>
  <c r="AR78" i="5"/>
  <c r="AS78" i="5"/>
  <c r="AT78" i="5"/>
  <c r="AU78" i="5"/>
  <c r="AV78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Y77" i="5"/>
  <c r="Y79" i="5"/>
  <c r="AM74" i="5"/>
  <c r="AN74" i="5"/>
  <c r="AO74" i="5"/>
  <c r="AP74" i="5"/>
  <c r="AQ74" i="5"/>
  <c r="AR74" i="5"/>
  <c r="AS74" i="5"/>
  <c r="AT74" i="5"/>
  <c r="AU74" i="5"/>
  <c r="AV74" i="5"/>
  <c r="AM75" i="5"/>
  <c r="AN75" i="5"/>
  <c r="AO75" i="5"/>
  <c r="AP75" i="5"/>
  <c r="AQ75" i="5"/>
  <c r="AR75" i="5"/>
  <c r="AS75" i="5"/>
  <c r="AT75" i="5"/>
  <c r="AU75" i="5"/>
  <c r="AV75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M52" i="5"/>
  <c r="AN52" i="5"/>
  <c r="AO52" i="5"/>
  <c r="AP52" i="5"/>
  <c r="AQ52" i="5"/>
  <c r="AR52" i="5"/>
  <c r="AS52" i="5"/>
  <c r="AT52" i="5"/>
  <c r="AU52" i="5"/>
  <c r="AV52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M54" i="5"/>
  <c r="AN54" i="5"/>
  <c r="AO54" i="5"/>
  <c r="AP54" i="5"/>
  <c r="AQ54" i="5"/>
  <c r="AR54" i="5"/>
  <c r="AS54" i="5"/>
  <c r="AT54" i="5"/>
  <c r="AU54" i="5"/>
  <c r="AV54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M69" i="5"/>
  <c r="AN69" i="5"/>
  <c r="AO69" i="5"/>
  <c r="AP69" i="5"/>
  <c r="AQ69" i="5"/>
  <c r="AR69" i="5"/>
  <c r="AS69" i="5"/>
  <c r="AT69" i="5"/>
  <c r="AU69" i="5"/>
  <c r="AV69" i="5"/>
  <c r="AM70" i="5"/>
  <c r="AN70" i="5"/>
  <c r="AO70" i="5"/>
  <c r="AP70" i="5"/>
  <c r="AQ70" i="5"/>
  <c r="AR70" i="5"/>
  <c r="AS70" i="5"/>
  <c r="AT70" i="5"/>
  <c r="AU70" i="5"/>
  <c r="AV70" i="5"/>
  <c r="AM71" i="5"/>
  <c r="AN71" i="5"/>
  <c r="AO71" i="5"/>
  <c r="AP71" i="5"/>
  <c r="AQ71" i="5"/>
  <c r="AR71" i="5"/>
  <c r="AS71" i="5"/>
  <c r="AT71" i="5"/>
  <c r="AU71" i="5"/>
  <c r="AV71" i="5"/>
  <c r="AM72" i="5"/>
  <c r="AN72" i="5"/>
  <c r="AO72" i="5"/>
  <c r="AP72" i="5"/>
  <c r="AQ72" i="5"/>
  <c r="AR72" i="5"/>
  <c r="AS72" i="5"/>
  <c r="AT72" i="5"/>
  <c r="AU72" i="5"/>
  <c r="AV72" i="5"/>
  <c r="AM73" i="5"/>
  <c r="AN73" i="5"/>
  <c r="AO73" i="5"/>
  <c r="AP73" i="5"/>
  <c r="AQ73" i="5"/>
  <c r="AR73" i="5"/>
  <c r="AS73" i="5"/>
  <c r="AT73" i="5"/>
  <c r="AU73" i="5"/>
  <c r="AV73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M23" i="5"/>
  <c r="AN23" i="5"/>
  <c r="AO23" i="5"/>
  <c r="AP23" i="5"/>
  <c r="AQ23" i="5"/>
  <c r="AR23" i="5"/>
  <c r="AS23" i="5"/>
  <c r="AT23" i="5"/>
  <c r="AU23" i="5"/>
  <c r="AV23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M30" i="5"/>
  <c r="AN30" i="5"/>
  <c r="AO30" i="5"/>
  <c r="AP30" i="5"/>
  <c r="AQ30" i="5"/>
  <c r="AR30" i="5"/>
  <c r="AS30" i="5"/>
  <c r="AT30" i="5"/>
  <c r="AU30" i="5"/>
  <c r="AV30" i="5"/>
  <c r="AM31" i="5"/>
  <c r="AN31" i="5"/>
  <c r="AO31" i="5"/>
  <c r="AP31" i="5"/>
  <c r="AQ31" i="5"/>
  <c r="AR31" i="5"/>
  <c r="AS31" i="5"/>
  <c r="AT31" i="5"/>
  <c r="AU31" i="5"/>
  <c r="AV31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M36" i="5"/>
  <c r="AN36" i="5"/>
  <c r="AO36" i="5"/>
  <c r="AP36" i="5"/>
  <c r="AQ36" i="5"/>
  <c r="AR36" i="5"/>
  <c r="AS36" i="5"/>
  <c r="AT36" i="5"/>
  <c r="AU36" i="5"/>
  <c r="AV36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M38" i="5"/>
  <c r="AN38" i="5"/>
  <c r="AO38" i="5"/>
  <c r="AP38" i="5"/>
  <c r="AQ38" i="5"/>
  <c r="AR38" i="5"/>
  <c r="AS38" i="5"/>
  <c r="AT38" i="5"/>
  <c r="AU38" i="5"/>
  <c r="AV38" i="5"/>
  <c r="AM39" i="5"/>
  <c r="AN39" i="5"/>
  <c r="AO39" i="5"/>
  <c r="AP39" i="5"/>
  <c r="AQ39" i="5"/>
  <c r="AR39" i="5"/>
  <c r="AS39" i="5"/>
  <c r="AT39" i="5"/>
  <c r="AU39" i="5"/>
  <c r="AV39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M10" i="5"/>
  <c r="AN10" i="5"/>
  <c r="AO10" i="5"/>
  <c r="AP10" i="5"/>
  <c r="AQ10" i="5"/>
  <c r="AR10" i="5"/>
  <c r="AS10" i="5"/>
  <c r="AT10" i="5"/>
  <c r="AU10" i="5"/>
  <c r="AV10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M12" i="5"/>
  <c r="AN12" i="5"/>
  <c r="AO12" i="5"/>
  <c r="AP12" i="5"/>
  <c r="AQ12" i="5"/>
  <c r="AR12" i="5"/>
  <c r="AS12" i="5"/>
  <c r="AT12" i="5"/>
  <c r="AU12" i="5"/>
  <c r="AV12" i="5"/>
  <c r="AM13" i="5"/>
  <c r="AN13" i="5"/>
  <c r="AO13" i="5"/>
  <c r="AP13" i="5"/>
  <c r="AQ13" i="5"/>
  <c r="AR13" i="5"/>
  <c r="AS13" i="5"/>
  <c r="AT13" i="5"/>
  <c r="AU13" i="5"/>
  <c r="AV13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M18" i="5"/>
  <c r="AN18" i="5"/>
  <c r="AO18" i="5"/>
  <c r="AP18" i="5"/>
  <c r="AQ18" i="5"/>
  <c r="AR18" i="5"/>
  <c r="AS18" i="5"/>
  <c r="AT18" i="5"/>
  <c r="AU18" i="5"/>
  <c r="AV18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M20" i="5"/>
  <c r="AN20" i="5"/>
  <c r="AO20" i="5"/>
  <c r="AP20" i="5"/>
  <c r="AQ20" i="5"/>
  <c r="AR20" i="5"/>
  <c r="AS20" i="5"/>
  <c r="AT20" i="5"/>
  <c r="AU20" i="5"/>
  <c r="AV20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I9" i="5"/>
  <c r="AH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C9" i="5"/>
  <c r="AD9" i="5"/>
  <c r="AE9" i="5"/>
  <c r="AF9" i="5"/>
  <c r="AG9" i="5"/>
  <c r="Y9" i="5"/>
  <c r="Z9" i="5"/>
  <c r="AB9" i="5"/>
  <c r="AA9" i="5"/>
  <c r="AM8" i="5"/>
  <c r="AN8" i="5"/>
  <c r="AO8" i="5"/>
  <c r="AP8" i="5"/>
  <c r="AQ8" i="5"/>
  <c r="AR8" i="5"/>
  <c r="AS8" i="5"/>
  <c r="AT8" i="5"/>
  <c r="AU8" i="5"/>
  <c r="AV8" i="5"/>
  <c r="AM5" i="5"/>
  <c r="AN5" i="5"/>
  <c r="AO5" i="5"/>
  <c r="AP5" i="5"/>
  <c r="AQ5" i="5"/>
  <c r="AR5" i="5"/>
  <c r="AS5" i="5"/>
  <c r="AT5" i="5"/>
  <c r="AU5" i="5"/>
  <c r="AV5" i="5"/>
  <c r="AM6" i="5"/>
  <c r="AN6" i="5"/>
  <c r="AO6" i="5"/>
  <c r="AP6" i="5"/>
  <c r="AQ6" i="5"/>
  <c r="AR6" i="5"/>
  <c r="AS6" i="5"/>
  <c r="AT6" i="5"/>
  <c r="AU6" i="5"/>
  <c r="AV6" i="5"/>
  <c r="AM7" i="5"/>
  <c r="AN7" i="5"/>
  <c r="AO7" i="5"/>
  <c r="AP7" i="5"/>
  <c r="AQ7" i="5"/>
  <c r="AR7" i="5"/>
  <c r="AS7" i="5"/>
  <c r="AT7" i="5"/>
  <c r="AU7" i="5"/>
  <c r="AV7" i="5"/>
  <c r="AM4" i="5"/>
  <c r="AN4" i="5"/>
  <c r="AO4" i="5"/>
  <c r="AP4" i="5"/>
  <c r="AR4" i="5"/>
  <c r="AS4" i="5"/>
  <c r="AT4" i="5"/>
  <c r="AU4" i="5"/>
  <c r="AV4" i="5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J66" i="4"/>
  <c r="I66" i="4"/>
  <c r="H66" i="4"/>
  <c r="G66" i="4"/>
  <c r="F66" i="4"/>
  <c r="E66" i="4"/>
  <c r="D66" i="4"/>
  <c r="C66" i="4"/>
  <c r="B66" i="4"/>
  <c r="A66" i="4"/>
  <c r="J84" i="2" l="1"/>
  <c r="J74" i="2"/>
  <c r="Q75" i="2"/>
  <c r="N4" i="2" l="1"/>
  <c r="X4" i="2" s="1"/>
  <c r="J130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9" i="2"/>
  <c r="J70" i="2"/>
  <c r="J71" i="2"/>
  <c r="J72" i="2"/>
  <c r="J73" i="2"/>
  <c r="J76" i="2"/>
  <c r="J77" i="2"/>
  <c r="J78" i="2"/>
  <c r="J79" i="2"/>
  <c r="J80" i="2"/>
  <c r="J81" i="2"/>
  <c r="J82" i="2"/>
  <c r="J83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4" i="2"/>
  <c r="S5" i="2" l="1"/>
  <c r="U5" i="2"/>
  <c r="V5" i="2"/>
  <c r="S6" i="2"/>
  <c r="N6" i="2" s="1"/>
  <c r="X6" i="2" s="1"/>
  <c r="S7" i="2"/>
  <c r="T7" i="2"/>
  <c r="U7" i="2"/>
  <c r="T7" i="5" s="1"/>
  <c r="V7" i="2"/>
  <c r="S8" i="5"/>
  <c r="V8" i="2"/>
  <c r="N8" i="2" s="1"/>
  <c r="X8" i="2" s="1"/>
  <c r="S9" i="2"/>
  <c r="R9" i="5" s="1"/>
  <c r="T9" i="2"/>
  <c r="U9" i="2"/>
  <c r="V9" i="2"/>
  <c r="S10" i="2"/>
  <c r="T10" i="2"/>
  <c r="S10" i="5" s="1"/>
  <c r="U10" i="2"/>
  <c r="T10" i="5" s="1"/>
  <c r="V10" i="2"/>
  <c r="S11" i="2"/>
  <c r="T11" i="2"/>
  <c r="U11" i="2"/>
  <c r="V11" i="2"/>
  <c r="U11" i="5" s="1"/>
  <c r="R12" i="5"/>
  <c r="S12" i="5"/>
  <c r="T13" i="5"/>
  <c r="S14" i="2"/>
  <c r="T14" i="2"/>
  <c r="S14" i="5" s="1"/>
  <c r="U14" i="2"/>
  <c r="V14" i="2"/>
  <c r="U14" i="5" s="1"/>
  <c r="S15" i="2"/>
  <c r="T15" i="2"/>
  <c r="S15" i="5" s="1"/>
  <c r="U15" i="2"/>
  <c r="V15" i="2"/>
  <c r="S16" i="2"/>
  <c r="T16" i="2"/>
  <c r="S16" i="5" s="1"/>
  <c r="U16" i="2"/>
  <c r="T16" i="5" s="1"/>
  <c r="V16" i="2"/>
  <c r="S17" i="2"/>
  <c r="T17" i="2"/>
  <c r="U17" i="2"/>
  <c r="V17" i="2"/>
  <c r="S18" i="2"/>
  <c r="R18" i="5" s="1"/>
  <c r="T18" i="2"/>
  <c r="S18" i="5" s="1"/>
  <c r="U18" i="2"/>
  <c r="V18" i="2"/>
  <c r="S19" i="2"/>
  <c r="T19" i="2"/>
  <c r="U19" i="2"/>
  <c r="T19" i="5" s="1"/>
  <c r="V19" i="2"/>
  <c r="S20" i="2"/>
  <c r="T20" i="2"/>
  <c r="S20" i="5" s="1"/>
  <c r="U20" i="2"/>
  <c r="V20" i="2"/>
  <c r="U20" i="5" s="1"/>
  <c r="S21" i="2"/>
  <c r="R21" i="5" s="1"/>
  <c r="T21" i="2"/>
  <c r="S21" i="5" s="1"/>
  <c r="U21" i="2"/>
  <c r="V21" i="2"/>
  <c r="S22" i="2"/>
  <c r="T22" i="2"/>
  <c r="S22" i="5" s="1"/>
  <c r="U22" i="2"/>
  <c r="T22" i="5" s="1"/>
  <c r="V22" i="2"/>
  <c r="S23" i="2"/>
  <c r="T23" i="2"/>
  <c r="U23" i="2"/>
  <c r="V23" i="2"/>
  <c r="U23" i="5" s="1"/>
  <c r="S24" i="2"/>
  <c r="R24" i="5" s="1"/>
  <c r="T24" i="2"/>
  <c r="S24" i="5" s="1"/>
  <c r="U24" i="2"/>
  <c r="V24" i="2"/>
  <c r="S25" i="2"/>
  <c r="T25" i="2"/>
  <c r="U25" i="2"/>
  <c r="T25" i="5" s="1"/>
  <c r="V25" i="2"/>
  <c r="S26" i="2"/>
  <c r="T26" i="2"/>
  <c r="S26" i="5" s="1"/>
  <c r="U26" i="2"/>
  <c r="V26" i="2"/>
  <c r="U26" i="5" s="1"/>
  <c r="S27" i="2"/>
  <c r="T27" i="2"/>
  <c r="S27" i="5" s="1"/>
  <c r="U27" i="2"/>
  <c r="V27" i="2"/>
  <c r="S28" i="2"/>
  <c r="T28" i="2"/>
  <c r="S28" i="5" s="1"/>
  <c r="U28" i="2"/>
  <c r="T28" i="5" s="1"/>
  <c r="V28" i="2"/>
  <c r="S29" i="2"/>
  <c r="T29" i="2"/>
  <c r="U29" i="2"/>
  <c r="V29" i="2"/>
  <c r="S30" i="2"/>
  <c r="R30" i="5" s="1"/>
  <c r="T30" i="2"/>
  <c r="S30" i="5" s="1"/>
  <c r="U30" i="2"/>
  <c r="V30" i="2"/>
  <c r="S31" i="2"/>
  <c r="T31" i="2"/>
  <c r="U31" i="2"/>
  <c r="T31" i="5" s="1"/>
  <c r="V31" i="2"/>
  <c r="S32" i="2"/>
  <c r="T32" i="2"/>
  <c r="S32" i="5" s="1"/>
  <c r="U32" i="2"/>
  <c r="V32" i="2"/>
  <c r="U32" i="5" s="1"/>
  <c r="S33" i="2"/>
  <c r="R33" i="5" s="1"/>
  <c r="T33" i="2"/>
  <c r="S33" i="5" s="1"/>
  <c r="U33" i="2"/>
  <c r="V33" i="2"/>
  <c r="S34" i="2"/>
  <c r="T34" i="2"/>
  <c r="S34" i="5" s="1"/>
  <c r="U34" i="2"/>
  <c r="T34" i="5" s="1"/>
  <c r="V34" i="2"/>
  <c r="S35" i="2"/>
  <c r="T35" i="2"/>
  <c r="U35" i="2"/>
  <c r="V35" i="2"/>
  <c r="U35" i="5" s="1"/>
  <c r="S36" i="2"/>
  <c r="R36" i="5" s="1"/>
  <c r="T36" i="2"/>
  <c r="S36" i="5" s="1"/>
  <c r="U36" i="2"/>
  <c r="V36" i="2"/>
  <c r="S37" i="2"/>
  <c r="T37" i="2"/>
  <c r="U37" i="2"/>
  <c r="T37" i="5" s="1"/>
  <c r="V37" i="2"/>
  <c r="S38" i="2"/>
  <c r="T38" i="2"/>
  <c r="S38" i="5" s="1"/>
  <c r="U38" i="2"/>
  <c r="V38" i="2"/>
  <c r="U38" i="5" s="1"/>
  <c r="S39" i="2"/>
  <c r="T39" i="2"/>
  <c r="S39" i="5" s="1"/>
  <c r="U39" i="2"/>
  <c r="V39" i="2"/>
  <c r="S40" i="2"/>
  <c r="T40" i="2"/>
  <c r="S40" i="5" s="1"/>
  <c r="U40" i="2"/>
  <c r="T40" i="5" s="1"/>
  <c r="V40" i="2"/>
  <c r="S41" i="2"/>
  <c r="T41" i="2"/>
  <c r="U41" i="2"/>
  <c r="V41" i="2"/>
  <c r="S42" i="2"/>
  <c r="R42" i="5" s="1"/>
  <c r="T42" i="2"/>
  <c r="S42" i="5" s="1"/>
  <c r="U42" i="2"/>
  <c r="V42" i="2"/>
  <c r="S43" i="2"/>
  <c r="T43" i="2"/>
  <c r="U43" i="2"/>
  <c r="T43" i="5" s="1"/>
  <c r="V43" i="2"/>
  <c r="S44" i="2"/>
  <c r="T44" i="2"/>
  <c r="S44" i="5" s="1"/>
  <c r="U44" i="2"/>
  <c r="V44" i="2"/>
  <c r="U44" i="5" s="1"/>
  <c r="S45" i="2"/>
  <c r="R45" i="5" s="1"/>
  <c r="T45" i="2"/>
  <c r="S45" i="5" s="1"/>
  <c r="U45" i="2"/>
  <c r="V45" i="2"/>
  <c r="S46" i="2"/>
  <c r="T46" i="2"/>
  <c r="S46" i="5" s="1"/>
  <c r="U46" i="2"/>
  <c r="T46" i="5" s="1"/>
  <c r="V46" i="2"/>
  <c r="S47" i="2"/>
  <c r="T47" i="2"/>
  <c r="U47" i="2"/>
  <c r="V47" i="2"/>
  <c r="U47" i="5" s="1"/>
  <c r="S48" i="2"/>
  <c r="R48" i="5" s="1"/>
  <c r="T48" i="2"/>
  <c r="S48" i="5" s="1"/>
  <c r="U48" i="2"/>
  <c r="V48" i="2"/>
  <c r="S49" i="2"/>
  <c r="T49" i="2"/>
  <c r="U49" i="2"/>
  <c r="T49" i="5" s="1"/>
  <c r="V49" i="2"/>
  <c r="S50" i="2"/>
  <c r="T50" i="2"/>
  <c r="S50" i="5" s="1"/>
  <c r="U50" i="2"/>
  <c r="V50" i="2"/>
  <c r="U50" i="5" s="1"/>
  <c r="S51" i="2"/>
  <c r="T51" i="2"/>
  <c r="S51" i="5" s="1"/>
  <c r="U51" i="2"/>
  <c r="V51" i="2"/>
  <c r="S52" i="2"/>
  <c r="T52" i="2"/>
  <c r="S52" i="5" s="1"/>
  <c r="U52" i="2"/>
  <c r="T52" i="5" s="1"/>
  <c r="V52" i="2"/>
  <c r="S53" i="2"/>
  <c r="T53" i="2"/>
  <c r="U53" i="2"/>
  <c r="V53" i="2"/>
  <c r="S54" i="2"/>
  <c r="R54" i="5" s="1"/>
  <c r="T54" i="2"/>
  <c r="S54" i="5" s="1"/>
  <c r="U54" i="2"/>
  <c r="V54" i="2"/>
  <c r="S55" i="2"/>
  <c r="T55" i="2"/>
  <c r="S55" i="5" s="1"/>
  <c r="U55" i="2"/>
  <c r="T55" i="5" s="1"/>
  <c r="V55" i="2"/>
  <c r="S56" i="2"/>
  <c r="T56" i="2"/>
  <c r="S56" i="5" s="1"/>
  <c r="U56" i="2"/>
  <c r="V56" i="2"/>
  <c r="U56" i="5" s="1"/>
  <c r="S57" i="2"/>
  <c r="R57" i="5" s="1"/>
  <c r="T57" i="2"/>
  <c r="S57" i="5" s="1"/>
  <c r="U57" i="2"/>
  <c r="V57" i="2"/>
  <c r="S58" i="2"/>
  <c r="T58" i="2"/>
  <c r="S58" i="5" s="1"/>
  <c r="U58" i="2"/>
  <c r="T58" i="5" s="1"/>
  <c r="V58" i="2"/>
  <c r="S59" i="2"/>
  <c r="T59" i="2"/>
  <c r="U59" i="2"/>
  <c r="V59" i="2"/>
  <c r="U59" i="5" s="1"/>
  <c r="S60" i="2"/>
  <c r="R60" i="5" s="1"/>
  <c r="T60" i="2"/>
  <c r="S60" i="5" s="1"/>
  <c r="U60" i="2"/>
  <c r="V60" i="2"/>
  <c r="S61" i="2"/>
  <c r="T61" i="2"/>
  <c r="S61" i="5" s="1"/>
  <c r="U61" i="2"/>
  <c r="T61" i="5" s="1"/>
  <c r="V61" i="2"/>
  <c r="S62" i="2"/>
  <c r="T62" i="2"/>
  <c r="S62" i="5" s="1"/>
  <c r="U62" i="2"/>
  <c r="V62" i="2"/>
  <c r="U62" i="5" s="1"/>
  <c r="S63" i="2"/>
  <c r="R63" i="5" s="1"/>
  <c r="T63" i="2"/>
  <c r="S63" i="5" s="1"/>
  <c r="U63" i="2"/>
  <c r="V63" i="2"/>
  <c r="S64" i="2"/>
  <c r="T64" i="2"/>
  <c r="S64" i="5" s="1"/>
  <c r="U64" i="2"/>
  <c r="T64" i="5" s="1"/>
  <c r="V64" i="2"/>
  <c r="S65" i="2"/>
  <c r="T65" i="2"/>
  <c r="U65" i="2"/>
  <c r="V65" i="2"/>
  <c r="U65" i="5" s="1"/>
  <c r="S66" i="2"/>
  <c r="R66" i="5" s="1"/>
  <c r="T66" i="2"/>
  <c r="S66" i="5" s="1"/>
  <c r="U66" i="2"/>
  <c r="V66" i="2"/>
  <c r="S67" i="2"/>
  <c r="T67" i="2"/>
  <c r="S67" i="5" s="1"/>
  <c r="U67" i="2"/>
  <c r="T67" i="5" s="1"/>
  <c r="V67" i="2"/>
  <c r="S68" i="5"/>
  <c r="S69" i="2"/>
  <c r="S69" i="5"/>
  <c r="U69" i="2"/>
  <c r="T69" i="5" s="1"/>
  <c r="V69" i="2"/>
  <c r="U69" i="5" s="1"/>
  <c r="S70" i="2"/>
  <c r="S70" i="5"/>
  <c r="U70" i="2"/>
  <c r="T70" i="5" s="1"/>
  <c r="V70" i="2"/>
  <c r="S71" i="2"/>
  <c r="U71" i="2"/>
  <c r="V71" i="2"/>
  <c r="S72" i="2"/>
  <c r="S72" i="5"/>
  <c r="U72" i="2"/>
  <c r="T72" i="5" s="1"/>
  <c r="V72" i="2"/>
  <c r="U72" i="5" s="1"/>
  <c r="S73" i="2"/>
  <c r="S73" i="5"/>
  <c r="U73" i="2"/>
  <c r="T73" i="5" s="1"/>
  <c r="V73" i="2"/>
  <c r="S74" i="2"/>
  <c r="R74" i="5" s="1"/>
  <c r="S74" i="5"/>
  <c r="V74" i="2"/>
  <c r="S75" i="2"/>
  <c r="V75" i="2"/>
  <c r="U75" i="5" s="1"/>
  <c r="S76" i="2"/>
  <c r="S76" i="5"/>
  <c r="U76" i="2"/>
  <c r="T76" i="5" s="1"/>
  <c r="V76" i="2"/>
  <c r="S77" i="2"/>
  <c r="T77" i="2"/>
  <c r="U77" i="2"/>
  <c r="V77" i="2"/>
  <c r="S78" i="2"/>
  <c r="T78" i="2"/>
  <c r="S78" i="5" s="1"/>
  <c r="U78" i="2"/>
  <c r="V78" i="2"/>
  <c r="U78" i="5" s="1"/>
  <c r="S79" i="2"/>
  <c r="R79" i="5" s="1"/>
  <c r="T79" i="2"/>
  <c r="S79" i="5" s="1"/>
  <c r="U79" i="2"/>
  <c r="T79" i="5" s="1"/>
  <c r="V79" i="2"/>
  <c r="S80" i="2"/>
  <c r="T80" i="2"/>
  <c r="S80" i="5" s="1"/>
  <c r="S81" i="2"/>
  <c r="T81" i="2"/>
  <c r="U81" i="2"/>
  <c r="V81" i="2"/>
  <c r="U81" i="5" s="1"/>
  <c r="S82" i="2"/>
  <c r="T82" i="2"/>
  <c r="S82" i="5" s="1"/>
  <c r="U82" i="2"/>
  <c r="T82" i="5" s="1"/>
  <c r="V82" i="2"/>
  <c r="U82" i="5" s="1"/>
  <c r="S83" i="2"/>
  <c r="N83" i="2" s="1"/>
  <c r="X83" i="2" s="1"/>
  <c r="T83" i="2"/>
  <c r="V83" i="2"/>
  <c r="S84" i="2"/>
  <c r="T84" i="2"/>
  <c r="U84" i="2"/>
  <c r="T84" i="5" s="1"/>
  <c r="V84" i="2"/>
  <c r="S85" i="2"/>
  <c r="T85" i="2"/>
  <c r="S85" i="5" s="1"/>
  <c r="U85" i="2"/>
  <c r="T85" i="5" s="1"/>
  <c r="V85" i="2"/>
  <c r="U85" i="5" s="1"/>
  <c r="S86" i="2"/>
  <c r="T86" i="2"/>
  <c r="S86" i="5" s="1"/>
  <c r="U86" i="2"/>
  <c r="V86" i="2"/>
  <c r="S87" i="2"/>
  <c r="T87" i="2"/>
  <c r="U87" i="2"/>
  <c r="V87" i="2"/>
  <c r="S88" i="2"/>
  <c r="T88" i="2"/>
  <c r="S88" i="5" s="1"/>
  <c r="U88" i="2"/>
  <c r="T88" i="5" s="1"/>
  <c r="V88" i="2"/>
  <c r="S89" i="2"/>
  <c r="R89" i="5" s="1"/>
  <c r="T89" i="2"/>
  <c r="S89" i="5" s="1"/>
  <c r="U89" i="2"/>
  <c r="V89" i="2"/>
  <c r="S90" i="2"/>
  <c r="R90" i="5" s="1"/>
  <c r="T90" i="2"/>
  <c r="S90" i="5" s="1"/>
  <c r="U90" i="2"/>
  <c r="V90" i="2"/>
  <c r="S91" i="2"/>
  <c r="T91" i="2"/>
  <c r="S91" i="5" s="1"/>
  <c r="U91" i="2"/>
  <c r="T91" i="5" s="1"/>
  <c r="V91" i="2"/>
  <c r="U91" i="5" s="1"/>
  <c r="S92" i="2"/>
  <c r="R92" i="5" s="1"/>
  <c r="T92" i="2"/>
  <c r="S92" i="5" s="1"/>
  <c r="U92" i="2"/>
  <c r="V92" i="2"/>
  <c r="S93" i="2"/>
  <c r="T93" i="2"/>
  <c r="S93" i="5" s="1"/>
  <c r="U93" i="2"/>
  <c r="V93" i="2"/>
  <c r="S94" i="2"/>
  <c r="T94" i="2"/>
  <c r="S94" i="5" s="1"/>
  <c r="U94" i="2"/>
  <c r="T94" i="5" s="1"/>
  <c r="V94" i="2"/>
  <c r="U94" i="5" s="1"/>
  <c r="S95" i="2"/>
  <c r="R95" i="5" s="1"/>
  <c r="T95" i="2"/>
  <c r="S95" i="5" s="1"/>
  <c r="U95" i="2"/>
  <c r="V95" i="2"/>
  <c r="S96" i="2"/>
  <c r="T96" i="2"/>
  <c r="U96" i="2"/>
  <c r="T96" i="5" s="1"/>
  <c r="V96" i="2"/>
  <c r="S97" i="2"/>
  <c r="T97" i="2"/>
  <c r="S97" i="5" s="1"/>
  <c r="U97" i="2"/>
  <c r="T97" i="5" s="1"/>
  <c r="V97" i="2"/>
  <c r="U97" i="5" s="1"/>
  <c r="S98" i="2"/>
  <c r="R98" i="5" s="1"/>
  <c r="T98" i="2"/>
  <c r="S98" i="5" s="1"/>
  <c r="U98" i="2"/>
  <c r="V98" i="2"/>
  <c r="S99" i="2"/>
  <c r="T99" i="2"/>
  <c r="S99" i="5" s="1"/>
  <c r="U99" i="2"/>
  <c r="V99" i="2"/>
  <c r="S100" i="2"/>
  <c r="T100" i="2"/>
  <c r="S100" i="5" s="1"/>
  <c r="U100" i="2"/>
  <c r="T100" i="5" s="1"/>
  <c r="V100" i="2"/>
  <c r="U100" i="5" s="1"/>
  <c r="S101" i="2"/>
  <c r="R101" i="5" s="1"/>
  <c r="T101" i="2"/>
  <c r="S101" i="5" s="1"/>
  <c r="U101" i="2"/>
  <c r="V101" i="2"/>
  <c r="S102" i="2"/>
  <c r="R102" i="5" s="1"/>
  <c r="T102" i="2"/>
  <c r="S102" i="5" s="1"/>
  <c r="U102" i="2"/>
  <c r="V102" i="2"/>
  <c r="S103" i="2"/>
  <c r="T103" i="2"/>
  <c r="S103" i="5" s="1"/>
  <c r="U103" i="2"/>
  <c r="T103" i="5" s="1"/>
  <c r="V103" i="2"/>
  <c r="U103" i="5" s="1"/>
  <c r="S104" i="2"/>
  <c r="T104" i="2"/>
  <c r="S104" i="5" s="1"/>
  <c r="U104" i="2"/>
  <c r="V104" i="2"/>
  <c r="S105" i="2"/>
  <c r="T105" i="2"/>
  <c r="U105" i="2"/>
  <c r="V105" i="2"/>
  <c r="S106" i="2"/>
  <c r="T106" i="2"/>
  <c r="S106" i="5" s="1"/>
  <c r="U106" i="2"/>
  <c r="T106" i="5" s="1"/>
  <c r="V106" i="2"/>
  <c r="S107" i="2"/>
  <c r="R107" i="5" s="1"/>
  <c r="T107" i="2"/>
  <c r="S107" i="5" s="1"/>
  <c r="U107" i="2"/>
  <c r="V107" i="2"/>
  <c r="S108" i="2"/>
  <c r="R108" i="5" s="1"/>
  <c r="T108" i="2"/>
  <c r="S108" i="5" s="1"/>
  <c r="U108" i="2"/>
  <c r="V108" i="2"/>
  <c r="S109" i="2"/>
  <c r="T109" i="2"/>
  <c r="S109" i="5" s="1"/>
  <c r="U109" i="2"/>
  <c r="T109" i="5" s="1"/>
  <c r="V109" i="2"/>
  <c r="U109" i="5" s="1"/>
  <c r="S110" i="2"/>
  <c r="R110" i="5" s="1"/>
  <c r="T110" i="2"/>
  <c r="S110" i="5" s="1"/>
  <c r="U110" i="2"/>
  <c r="V110" i="2"/>
  <c r="S111" i="2"/>
  <c r="N111" i="2" s="1"/>
  <c r="X111" i="2" s="1"/>
  <c r="T111" i="2"/>
  <c r="S111" i="5" s="1"/>
  <c r="U111" i="2"/>
  <c r="V111" i="2"/>
  <c r="S112" i="2"/>
  <c r="T112" i="2"/>
  <c r="S112" i="5" s="1"/>
  <c r="U112" i="2"/>
  <c r="T112" i="5" s="1"/>
  <c r="V112" i="2"/>
  <c r="U112" i="5" s="1"/>
  <c r="S113" i="2"/>
  <c r="R113" i="5" s="1"/>
  <c r="T113" i="2"/>
  <c r="S113" i="5" s="1"/>
  <c r="U113" i="2"/>
  <c r="V113" i="2"/>
  <c r="S114" i="2"/>
  <c r="N114" i="2" s="1"/>
  <c r="X114" i="2" s="1"/>
  <c r="T114" i="2"/>
  <c r="U114" i="2"/>
  <c r="T114" i="5" s="1"/>
  <c r="V114" i="2"/>
  <c r="S115" i="2"/>
  <c r="T115" i="2"/>
  <c r="S115" i="5" s="1"/>
  <c r="U115" i="2"/>
  <c r="T115" i="5" s="1"/>
  <c r="V115" i="2"/>
  <c r="U115" i="5" s="1"/>
  <c r="S116" i="2"/>
  <c r="R116" i="5" s="1"/>
  <c r="T116" i="2"/>
  <c r="S116" i="5" s="1"/>
  <c r="U116" i="2"/>
  <c r="V116" i="2"/>
  <c r="S117" i="2"/>
  <c r="N117" i="2" s="1"/>
  <c r="X117" i="2" s="1"/>
  <c r="T117" i="2"/>
  <c r="U117" i="2"/>
  <c r="V117" i="2"/>
  <c r="S118" i="2"/>
  <c r="T118" i="2"/>
  <c r="S118" i="5" s="1"/>
  <c r="U118" i="2"/>
  <c r="T118" i="5" s="1"/>
  <c r="V118" i="2"/>
  <c r="U118" i="5" s="1"/>
  <c r="S119" i="2"/>
  <c r="R119" i="5" s="1"/>
  <c r="T119" i="2"/>
  <c r="S119" i="5" s="1"/>
  <c r="U119" i="2"/>
  <c r="V119" i="2"/>
  <c r="S120" i="2"/>
  <c r="N120" i="2" s="1"/>
  <c r="X120" i="2" s="1"/>
  <c r="T120" i="2"/>
  <c r="S120" i="5" s="1"/>
  <c r="U120" i="2"/>
  <c r="V120" i="2"/>
  <c r="S121" i="2"/>
  <c r="T121" i="2"/>
  <c r="S121" i="5" s="1"/>
  <c r="U121" i="2"/>
  <c r="T121" i="5" s="1"/>
  <c r="V121" i="2"/>
  <c r="U121" i="5" s="1"/>
  <c r="S122" i="2"/>
  <c r="T122" i="2"/>
  <c r="S122" i="5" s="1"/>
  <c r="U122" i="2"/>
  <c r="V122" i="2"/>
  <c r="S123" i="2"/>
  <c r="N123" i="2" s="1"/>
  <c r="X123" i="2" s="1"/>
  <c r="T123" i="2"/>
  <c r="S123" i="5" s="1"/>
  <c r="U123" i="2"/>
  <c r="T123" i="5" s="1"/>
  <c r="V123" i="2"/>
  <c r="S124" i="2"/>
  <c r="T124" i="2"/>
  <c r="S124" i="5" s="1"/>
  <c r="U124" i="2"/>
  <c r="T124" i="5" s="1"/>
  <c r="V124" i="2"/>
  <c r="S125" i="2"/>
  <c r="R125" i="5" s="1"/>
  <c r="T125" i="2"/>
  <c r="S125" i="5" s="1"/>
  <c r="U125" i="2"/>
  <c r="V125" i="2"/>
  <c r="S126" i="2"/>
  <c r="N126" i="2" s="1"/>
  <c r="X126" i="2" s="1"/>
  <c r="T126" i="2"/>
  <c r="U126" i="2"/>
  <c r="V126" i="2"/>
  <c r="S127" i="2"/>
  <c r="T127" i="2"/>
  <c r="S127" i="5" s="1"/>
  <c r="U127" i="2"/>
  <c r="T127" i="5" s="1"/>
  <c r="V127" i="2"/>
  <c r="U127" i="5" s="1"/>
  <c r="S128" i="2"/>
  <c r="R128" i="5" s="1"/>
  <c r="T128" i="2"/>
  <c r="S128" i="5" s="1"/>
  <c r="U128" i="2"/>
  <c r="V128" i="2"/>
  <c r="S129" i="2"/>
  <c r="N129" i="2" s="1"/>
  <c r="X129" i="2" s="1"/>
  <c r="T129" i="2"/>
  <c r="U129" i="2"/>
  <c r="V129" i="2"/>
  <c r="S130" i="2"/>
  <c r="T130" i="2"/>
  <c r="U130" i="2"/>
  <c r="V130" i="2"/>
  <c r="T4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6" i="5"/>
  <c r="I107" i="5"/>
  <c r="I108" i="5"/>
  <c r="I109" i="5"/>
  <c r="I110" i="5"/>
  <c r="I111" i="5"/>
  <c r="I112" i="5"/>
  <c r="I113" i="5"/>
  <c r="I114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85" i="5"/>
  <c r="I82" i="5"/>
  <c r="I77" i="5"/>
  <c r="I79" i="5"/>
  <c r="I67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85" i="5"/>
  <c r="F82" i="5"/>
  <c r="F77" i="5"/>
  <c r="F78" i="5"/>
  <c r="F79" i="5"/>
  <c r="F70" i="5"/>
  <c r="F71" i="5"/>
  <c r="F72" i="5"/>
  <c r="F73" i="5"/>
  <c r="F69" i="5"/>
  <c r="F68" i="5"/>
  <c r="F67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10" i="5"/>
  <c r="F9" i="5"/>
  <c r="F7" i="5"/>
  <c r="F5" i="5"/>
  <c r="I10" i="5"/>
  <c r="I11" i="5"/>
  <c r="I14" i="5"/>
  <c r="I15" i="5"/>
  <c r="I16" i="5"/>
  <c r="I17" i="5"/>
  <c r="I19" i="5"/>
  <c r="I20" i="5"/>
  <c r="I23" i="5"/>
  <c r="I24" i="5"/>
  <c r="I25" i="5"/>
  <c r="I26" i="5"/>
  <c r="I27" i="5"/>
  <c r="I28" i="5"/>
  <c r="I29" i="5"/>
  <c r="I30" i="5"/>
  <c r="I32" i="5"/>
  <c r="I33" i="5"/>
  <c r="I34" i="5"/>
  <c r="I35" i="5"/>
  <c r="I36" i="5"/>
  <c r="I37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I55" i="5"/>
  <c r="I56" i="5"/>
  <c r="I57" i="5"/>
  <c r="I58" i="5"/>
  <c r="I59" i="5"/>
  <c r="I60" i="5"/>
  <c r="I61" i="5"/>
  <c r="I62" i="5"/>
  <c r="I63" i="5"/>
  <c r="I64" i="5"/>
  <c r="I65" i="5"/>
  <c r="I9" i="5"/>
  <c r="Q5" i="5"/>
  <c r="R5" i="5"/>
  <c r="S5" i="5"/>
  <c r="T5" i="5"/>
  <c r="U5" i="5"/>
  <c r="V5" i="5"/>
  <c r="Q6" i="5"/>
  <c r="T6" i="5"/>
  <c r="U6" i="5"/>
  <c r="V6" i="5"/>
  <c r="Q7" i="5"/>
  <c r="R7" i="5"/>
  <c r="S7" i="5"/>
  <c r="U7" i="5"/>
  <c r="V7" i="5"/>
  <c r="Q8" i="5"/>
  <c r="R8" i="5"/>
  <c r="T8" i="5"/>
  <c r="V8" i="5"/>
  <c r="Q9" i="5"/>
  <c r="S9" i="5"/>
  <c r="T9" i="5"/>
  <c r="U9" i="5"/>
  <c r="V9" i="5"/>
  <c r="Q10" i="5"/>
  <c r="R10" i="5"/>
  <c r="U10" i="5"/>
  <c r="V10" i="5"/>
  <c r="Q11" i="5"/>
  <c r="R11" i="5"/>
  <c r="S11" i="5"/>
  <c r="T11" i="5"/>
  <c r="V11" i="5"/>
  <c r="Q12" i="5"/>
  <c r="T12" i="5"/>
  <c r="U12" i="5"/>
  <c r="V12" i="5"/>
  <c r="Q13" i="5"/>
  <c r="R13" i="5"/>
  <c r="S13" i="5"/>
  <c r="U13" i="5"/>
  <c r="V13" i="5"/>
  <c r="Q14" i="5"/>
  <c r="R14" i="5"/>
  <c r="T14" i="5"/>
  <c r="V14" i="5"/>
  <c r="Q15" i="5"/>
  <c r="R15" i="5"/>
  <c r="T15" i="5"/>
  <c r="U15" i="5"/>
  <c r="V15" i="5"/>
  <c r="Q16" i="5"/>
  <c r="R16" i="5"/>
  <c r="U16" i="5"/>
  <c r="V16" i="5"/>
  <c r="Q17" i="5"/>
  <c r="R17" i="5"/>
  <c r="S17" i="5"/>
  <c r="T17" i="5"/>
  <c r="U17" i="5"/>
  <c r="V17" i="5"/>
  <c r="Q18" i="5"/>
  <c r="T18" i="5"/>
  <c r="U18" i="5"/>
  <c r="V18" i="5"/>
  <c r="Q19" i="5"/>
  <c r="R19" i="5"/>
  <c r="S19" i="5"/>
  <c r="U19" i="5"/>
  <c r="V19" i="5"/>
  <c r="Q20" i="5"/>
  <c r="R20" i="5"/>
  <c r="T20" i="5"/>
  <c r="V20" i="5"/>
  <c r="Q21" i="5"/>
  <c r="T21" i="5"/>
  <c r="U21" i="5"/>
  <c r="V21" i="5"/>
  <c r="Q22" i="5"/>
  <c r="R22" i="5"/>
  <c r="U22" i="5"/>
  <c r="V22" i="5"/>
  <c r="Q23" i="5"/>
  <c r="R23" i="5"/>
  <c r="S23" i="5"/>
  <c r="T23" i="5"/>
  <c r="V23" i="5"/>
  <c r="Q24" i="5"/>
  <c r="T24" i="5"/>
  <c r="U24" i="5"/>
  <c r="V24" i="5"/>
  <c r="Q25" i="5"/>
  <c r="R25" i="5"/>
  <c r="S25" i="5"/>
  <c r="U25" i="5"/>
  <c r="V25" i="5"/>
  <c r="Q26" i="5"/>
  <c r="R26" i="5"/>
  <c r="T26" i="5"/>
  <c r="V26" i="5"/>
  <c r="Q27" i="5"/>
  <c r="R27" i="5"/>
  <c r="T27" i="5"/>
  <c r="U27" i="5"/>
  <c r="V27" i="5"/>
  <c r="Q28" i="5"/>
  <c r="R28" i="5"/>
  <c r="U28" i="5"/>
  <c r="V28" i="5"/>
  <c r="Q29" i="5"/>
  <c r="R29" i="5"/>
  <c r="S29" i="5"/>
  <c r="T29" i="5"/>
  <c r="U29" i="5"/>
  <c r="V29" i="5"/>
  <c r="Q30" i="5"/>
  <c r="T30" i="5"/>
  <c r="U30" i="5"/>
  <c r="V30" i="5"/>
  <c r="Q31" i="5"/>
  <c r="R31" i="5"/>
  <c r="S31" i="5"/>
  <c r="U31" i="5"/>
  <c r="V31" i="5"/>
  <c r="Q32" i="5"/>
  <c r="R32" i="5"/>
  <c r="T32" i="5"/>
  <c r="V32" i="5"/>
  <c r="Q33" i="5"/>
  <c r="T33" i="5"/>
  <c r="U33" i="5"/>
  <c r="V33" i="5"/>
  <c r="Q34" i="5"/>
  <c r="R34" i="5"/>
  <c r="U34" i="5"/>
  <c r="V34" i="5"/>
  <c r="Q35" i="5"/>
  <c r="R35" i="5"/>
  <c r="S35" i="5"/>
  <c r="T35" i="5"/>
  <c r="V35" i="5"/>
  <c r="Q36" i="5"/>
  <c r="T36" i="5"/>
  <c r="U36" i="5"/>
  <c r="V36" i="5"/>
  <c r="Q37" i="5"/>
  <c r="R37" i="5"/>
  <c r="S37" i="5"/>
  <c r="U37" i="5"/>
  <c r="V37" i="5"/>
  <c r="Q38" i="5"/>
  <c r="R38" i="5"/>
  <c r="T38" i="5"/>
  <c r="V38" i="5"/>
  <c r="Q39" i="5"/>
  <c r="R39" i="5"/>
  <c r="T39" i="5"/>
  <c r="U39" i="5"/>
  <c r="V39" i="5"/>
  <c r="Q40" i="5"/>
  <c r="R40" i="5"/>
  <c r="U40" i="5"/>
  <c r="V40" i="5"/>
  <c r="Q41" i="5"/>
  <c r="R41" i="5"/>
  <c r="S41" i="5"/>
  <c r="T41" i="5"/>
  <c r="U41" i="5"/>
  <c r="V41" i="5"/>
  <c r="Q42" i="5"/>
  <c r="T42" i="5"/>
  <c r="U42" i="5"/>
  <c r="V42" i="5"/>
  <c r="Q43" i="5"/>
  <c r="R43" i="5"/>
  <c r="S43" i="5"/>
  <c r="U43" i="5"/>
  <c r="V43" i="5"/>
  <c r="Q44" i="5"/>
  <c r="R44" i="5"/>
  <c r="T44" i="5"/>
  <c r="V44" i="5"/>
  <c r="Q45" i="5"/>
  <c r="T45" i="5"/>
  <c r="U45" i="5"/>
  <c r="V45" i="5"/>
  <c r="Q46" i="5"/>
  <c r="R46" i="5"/>
  <c r="U46" i="5"/>
  <c r="V46" i="5"/>
  <c r="Q47" i="5"/>
  <c r="R47" i="5"/>
  <c r="S47" i="5"/>
  <c r="T47" i="5"/>
  <c r="V47" i="5"/>
  <c r="Q48" i="5"/>
  <c r="T48" i="5"/>
  <c r="U48" i="5"/>
  <c r="V48" i="5"/>
  <c r="Q49" i="5"/>
  <c r="R49" i="5"/>
  <c r="S49" i="5"/>
  <c r="U49" i="5"/>
  <c r="V49" i="5"/>
  <c r="Q50" i="5"/>
  <c r="R50" i="5"/>
  <c r="T50" i="5"/>
  <c r="V50" i="5"/>
  <c r="Q51" i="5"/>
  <c r="R51" i="5"/>
  <c r="T51" i="5"/>
  <c r="U51" i="5"/>
  <c r="V51" i="5"/>
  <c r="Q52" i="5"/>
  <c r="R52" i="5"/>
  <c r="U52" i="5"/>
  <c r="V52" i="5"/>
  <c r="Q53" i="5"/>
  <c r="R53" i="5"/>
  <c r="S53" i="5"/>
  <c r="T53" i="5"/>
  <c r="U53" i="5"/>
  <c r="V53" i="5"/>
  <c r="Q54" i="5"/>
  <c r="T54" i="5"/>
  <c r="U54" i="5"/>
  <c r="V54" i="5"/>
  <c r="Q55" i="5"/>
  <c r="R55" i="5"/>
  <c r="U55" i="5"/>
  <c r="V55" i="5"/>
  <c r="Q56" i="5"/>
  <c r="R56" i="5"/>
  <c r="T56" i="5"/>
  <c r="V56" i="5"/>
  <c r="Q57" i="5"/>
  <c r="T57" i="5"/>
  <c r="U57" i="5"/>
  <c r="V57" i="5"/>
  <c r="Q58" i="5"/>
  <c r="R58" i="5"/>
  <c r="U58" i="5"/>
  <c r="V58" i="5"/>
  <c r="Q59" i="5"/>
  <c r="R59" i="5"/>
  <c r="S59" i="5"/>
  <c r="T59" i="5"/>
  <c r="V59" i="5"/>
  <c r="Q60" i="5"/>
  <c r="T60" i="5"/>
  <c r="U60" i="5"/>
  <c r="V60" i="5"/>
  <c r="Q61" i="5"/>
  <c r="R61" i="5"/>
  <c r="U61" i="5"/>
  <c r="V61" i="5"/>
  <c r="Q62" i="5"/>
  <c r="R62" i="5"/>
  <c r="T62" i="5"/>
  <c r="V62" i="5"/>
  <c r="Q63" i="5"/>
  <c r="T63" i="5"/>
  <c r="U63" i="5"/>
  <c r="V63" i="5"/>
  <c r="Q64" i="5"/>
  <c r="R64" i="5"/>
  <c r="U64" i="5"/>
  <c r="V64" i="5"/>
  <c r="Q65" i="5"/>
  <c r="R65" i="5"/>
  <c r="S65" i="5"/>
  <c r="T65" i="5"/>
  <c r="V65" i="5"/>
  <c r="Q66" i="5"/>
  <c r="T66" i="5"/>
  <c r="U66" i="5"/>
  <c r="Q67" i="5"/>
  <c r="R67" i="5"/>
  <c r="U67" i="5"/>
  <c r="V67" i="5"/>
  <c r="Q68" i="5"/>
  <c r="R68" i="5"/>
  <c r="T68" i="5"/>
  <c r="U68" i="5"/>
  <c r="V68" i="5"/>
  <c r="Q69" i="5"/>
  <c r="R69" i="5"/>
  <c r="V69" i="5"/>
  <c r="Q70" i="5"/>
  <c r="R70" i="5"/>
  <c r="U70" i="5"/>
  <c r="V70" i="5"/>
  <c r="Q71" i="5"/>
  <c r="R71" i="5"/>
  <c r="S71" i="5"/>
  <c r="T71" i="5"/>
  <c r="U71" i="5"/>
  <c r="V71" i="5"/>
  <c r="Q72" i="5"/>
  <c r="R72" i="5"/>
  <c r="V72" i="5"/>
  <c r="Q73" i="5"/>
  <c r="R73" i="5"/>
  <c r="U73" i="5"/>
  <c r="V73" i="5"/>
  <c r="Q74" i="5"/>
  <c r="T74" i="5"/>
  <c r="U74" i="5"/>
  <c r="V74" i="5"/>
  <c r="Q75" i="5"/>
  <c r="R75" i="5"/>
  <c r="S75" i="5"/>
  <c r="T75" i="5"/>
  <c r="V75" i="5"/>
  <c r="Q76" i="5"/>
  <c r="R76" i="5"/>
  <c r="U76" i="5"/>
  <c r="V76" i="5"/>
  <c r="Q77" i="5"/>
  <c r="R77" i="5"/>
  <c r="S77" i="5"/>
  <c r="T77" i="5"/>
  <c r="U77" i="5"/>
  <c r="V77" i="5"/>
  <c r="Q78" i="5"/>
  <c r="R78" i="5"/>
  <c r="T78" i="5"/>
  <c r="V78" i="5"/>
  <c r="Q79" i="5"/>
  <c r="U79" i="5"/>
  <c r="V79" i="5"/>
  <c r="Q80" i="5"/>
  <c r="R80" i="5"/>
  <c r="T80" i="5"/>
  <c r="U80" i="5"/>
  <c r="V80" i="5"/>
  <c r="Q81" i="5"/>
  <c r="R81" i="5"/>
  <c r="S81" i="5"/>
  <c r="T81" i="5"/>
  <c r="V81" i="5"/>
  <c r="Q82" i="5"/>
  <c r="R82" i="5"/>
  <c r="V82" i="5"/>
  <c r="Q83" i="5"/>
  <c r="S83" i="5"/>
  <c r="T83" i="5"/>
  <c r="U83" i="5"/>
  <c r="V83" i="5"/>
  <c r="Q84" i="5"/>
  <c r="S84" i="5"/>
  <c r="U84" i="5"/>
  <c r="V84" i="5"/>
  <c r="Q85" i="5"/>
  <c r="R85" i="5"/>
  <c r="V85" i="5"/>
  <c r="Q86" i="5"/>
  <c r="R86" i="5"/>
  <c r="T86" i="5"/>
  <c r="U86" i="5"/>
  <c r="V86" i="5"/>
  <c r="Q87" i="5"/>
  <c r="R87" i="5"/>
  <c r="S87" i="5"/>
  <c r="T87" i="5"/>
  <c r="U87" i="5"/>
  <c r="V87" i="5"/>
  <c r="Q88" i="5"/>
  <c r="U88" i="5"/>
  <c r="V88" i="5"/>
  <c r="Q89" i="5"/>
  <c r="T89" i="5"/>
  <c r="U89" i="5"/>
  <c r="V89" i="5"/>
  <c r="Q90" i="5"/>
  <c r="T90" i="5"/>
  <c r="U90" i="5"/>
  <c r="V90" i="5"/>
  <c r="Q91" i="5"/>
  <c r="V91" i="5"/>
  <c r="Q92" i="5"/>
  <c r="T92" i="5"/>
  <c r="U92" i="5"/>
  <c r="V92" i="5"/>
  <c r="Q93" i="5"/>
  <c r="R93" i="5"/>
  <c r="T93" i="5"/>
  <c r="U93" i="5"/>
  <c r="V93" i="5"/>
  <c r="Q94" i="5"/>
  <c r="V94" i="5"/>
  <c r="Q95" i="5"/>
  <c r="T95" i="5"/>
  <c r="U95" i="5"/>
  <c r="V95" i="5"/>
  <c r="Q96" i="5"/>
  <c r="R96" i="5"/>
  <c r="S96" i="5"/>
  <c r="U96" i="5"/>
  <c r="V96" i="5"/>
  <c r="Q97" i="5"/>
  <c r="R97" i="5"/>
  <c r="V97" i="5"/>
  <c r="Q98" i="5"/>
  <c r="T98" i="5"/>
  <c r="U98" i="5"/>
  <c r="V98" i="5"/>
  <c r="Q99" i="5"/>
  <c r="T99" i="5"/>
  <c r="U99" i="5"/>
  <c r="V99" i="5"/>
  <c r="Q100" i="5"/>
  <c r="V100" i="5"/>
  <c r="Q101" i="5"/>
  <c r="T101" i="5"/>
  <c r="U101" i="5"/>
  <c r="V101" i="5"/>
  <c r="Q102" i="5"/>
  <c r="T102" i="5"/>
  <c r="U102" i="5"/>
  <c r="V102" i="5"/>
  <c r="Q103" i="5"/>
  <c r="V103" i="5"/>
  <c r="Q104" i="5"/>
  <c r="R104" i="5"/>
  <c r="T104" i="5"/>
  <c r="U104" i="5"/>
  <c r="V104" i="5"/>
  <c r="Q105" i="5"/>
  <c r="R105" i="5"/>
  <c r="S105" i="5"/>
  <c r="T105" i="5"/>
  <c r="U105" i="5"/>
  <c r="V105" i="5"/>
  <c r="Q106" i="5"/>
  <c r="U106" i="5"/>
  <c r="V106" i="5"/>
  <c r="Q107" i="5"/>
  <c r="T107" i="5"/>
  <c r="U107" i="5"/>
  <c r="V107" i="5"/>
  <c r="Q108" i="5"/>
  <c r="T108" i="5"/>
  <c r="U108" i="5"/>
  <c r="V108" i="5"/>
  <c r="Q109" i="5"/>
  <c r="V109" i="5"/>
  <c r="Q110" i="5"/>
  <c r="T110" i="5"/>
  <c r="U110" i="5"/>
  <c r="V110" i="5"/>
  <c r="Q111" i="5"/>
  <c r="R111" i="5"/>
  <c r="T111" i="5"/>
  <c r="U111" i="5"/>
  <c r="V111" i="5"/>
  <c r="Q112" i="5"/>
  <c r="V112" i="5"/>
  <c r="Q113" i="5"/>
  <c r="T113" i="5"/>
  <c r="U113" i="5"/>
  <c r="V113" i="5"/>
  <c r="Q114" i="5"/>
  <c r="R114" i="5"/>
  <c r="S114" i="5"/>
  <c r="U114" i="5"/>
  <c r="V114" i="5"/>
  <c r="Q115" i="5"/>
  <c r="V115" i="5"/>
  <c r="Q116" i="5"/>
  <c r="T116" i="5"/>
  <c r="U116" i="5"/>
  <c r="V116" i="5"/>
  <c r="Q117" i="5"/>
  <c r="S117" i="5"/>
  <c r="T117" i="5"/>
  <c r="U117" i="5"/>
  <c r="V117" i="5"/>
  <c r="Q118" i="5"/>
  <c r="V118" i="5"/>
  <c r="Q119" i="5"/>
  <c r="T119" i="5"/>
  <c r="U119" i="5"/>
  <c r="V119" i="5"/>
  <c r="Q120" i="5"/>
  <c r="T120" i="5"/>
  <c r="U120" i="5"/>
  <c r="V120" i="5"/>
  <c r="Q121" i="5"/>
  <c r="V121" i="5"/>
  <c r="Q122" i="5"/>
  <c r="R122" i="5"/>
  <c r="T122" i="5"/>
  <c r="U122" i="5"/>
  <c r="V122" i="5"/>
  <c r="Q123" i="5"/>
  <c r="R123" i="5"/>
  <c r="U123" i="5"/>
  <c r="V123" i="5"/>
  <c r="Q124" i="5"/>
  <c r="U124" i="5"/>
  <c r="V124" i="5"/>
  <c r="Q125" i="5"/>
  <c r="T125" i="5"/>
  <c r="U125" i="5"/>
  <c r="V125" i="5"/>
  <c r="Q126" i="5"/>
  <c r="S126" i="5"/>
  <c r="T126" i="5"/>
  <c r="U126" i="5"/>
  <c r="V126" i="5"/>
  <c r="Q127" i="5"/>
  <c r="V127" i="5"/>
  <c r="Q128" i="5"/>
  <c r="T128" i="5"/>
  <c r="U128" i="5"/>
  <c r="V128" i="5"/>
  <c r="S4" i="5"/>
  <c r="U4" i="5"/>
  <c r="V4" i="5"/>
  <c r="Q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K4" i="5"/>
  <c r="J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7" i="5"/>
  <c r="G68" i="5"/>
  <c r="G69" i="5"/>
  <c r="G70" i="5"/>
  <c r="G71" i="5"/>
  <c r="G72" i="5"/>
  <c r="G73" i="5"/>
  <c r="G74" i="5"/>
  <c r="G75" i="5"/>
  <c r="G77" i="5"/>
  <c r="G78" i="5"/>
  <c r="G79" i="5"/>
  <c r="G80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4" i="5"/>
  <c r="R83" i="5" l="1"/>
  <c r="R126" i="5"/>
  <c r="N130" i="2"/>
  <c r="X130" i="2" s="1"/>
  <c r="N127" i="2"/>
  <c r="X127" i="2" s="1"/>
  <c r="N124" i="2"/>
  <c r="X124" i="2" s="1"/>
  <c r="N121" i="2"/>
  <c r="X121" i="2" s="1"/>
  <c r="N118" i="2"/>
  <c r="X118" i="2" s="1"/>
  <c r="N115" i="2"/>
  <c r="X115" i="2" s="1"/>
  <c r="N112" i="2"/>
  <c r="X112" i="2" s="1"/>
  <c r="N109" i="2"/>
  <c r="X109" i="2" s="1"/>
  <c r="N106" i="2"/>
  <c r="X106" i="2" s="1"/>
  <c r="N103" i="2"/>
  <c r="X103" i="2" s="1"/>
  <c r="N100" i="2"/>
  <c r="X100" i="2" s="1"/>
  <c r="N97" i="2"/>
  <c r="X97" i="2" s="1"/>
  <c r="N94" i="2"/>
  <c r="X94" i="2" s="1"/>
  <c r="N91" i="2"/>
  <c r="X91" i="2" s="1"/>
  <c r="N88" i="2"/>
  <c r="X88" i="2" s="1"/>
  <c r="N85" i="2"/>
  <c r="X85" i="2" s="1"/>
  <c r="R120" i="5"/>
  <c r="N108" i="2"/>
  <c r="X108" i="2" s="1"/>
  <c r="N105" i="2"/>
  <c r="X105" i="2" s="1"/>
  <c r="N102" i="2"/>
  <c r="X102" i="2" s="1"/>
  <c r="N99" i="2"/>
  <c r="X99" i="2" s="1"/>
  <c r="N96" i="2"/>
  <c r="X96" i="2" s="1"/>
  <c r="N93" i="2"/>
  <c r="X93" i="2" s="1"/>
  <c r="N90" i="2"/>
  <c r="X90" i="2" s="1"/>
  <c r="N87" i="2"/>
  <c r="X87" i="2" s="1"/>
  <c r="N84" i="2"/>
  <c r="X84" i="2" s="1"/>
  <c r="R99" i="5"/>
  <c r="R84" i="5"/>
  <c r="U8" i="5"/>
  <c r="N80" i="2"/>
  <c r="X80" i="2" s="1"/>
  <c r="N77" i="2"/>
  <c r="X77" i="2" s="1"/>
  <c r="R117" i="5"/>
  <c r="R91" i="5"/>
  <c r="R127" i="5"/>
  <c r="R115" i="5"/>
  <c r="R103" i="5"/>
  <c r="N128" i="2"/>
  <c r="X128" i="2" s="1"/>
  <c r="N125" i="2"/>
  <c r="X125" i="2" s="1"/>
  <c r="N122" i="2"/>
  <c r="X122" i="2" s="1"/>
  <c r="N119" i="2"/>
  <c r="X119" i="2" s="1"/>
  <c r="N116" i="2"/>
  <c r="X116" i="2" s="1"/>
  <c r="N113" i="2"/>
  <c r="X113" i="2" s="1"/>
  <c r="N110" i="2"/>
  <c r="X110" i="2" s="1"/>
  <c r="N107" i="2"/>
  <c r="X107" i="2" s="1"/>
  <c r="N104" i="2"/>
  <c r="X104" i="2" s="1"/>
  <c r="N101" i="2"/>
  <c r="X101" i="2" s="1"/>
  <c r="N98" i="2"/>
  <c r="X98" i="2" s="1"/>
  <c r="N95" i="2"/>
  <c r="X95" i="2" s="1"/>
  <c r="N92" i="2"/>
  <c r="X92" i="2" s="1"/>
  <c r="N89" i="2"/>
  <c r="X89" i="2" s="1"/>
  <c r="N86" i="2"/>
  <c r="X86" i="2" s="1"/>
  <c r="N7" i="2"/>
  <c r="X7" i="2" s="1"/>
  <c r="R88" i="5"/>
  <c r="N73" i="2"/>
  <c r="X73" i="2" s="1"/>
  <c r="N70" i="2"/>
  <c r="X70" i="2" s="1"/>
  <c r="N67" i="2"/>
  <c r="X67" i="2" s="1"/>
  <c r="N64" i="2"/>
  <c r="X64" i="2" s="1"/>
  <c r="N61" i="2"/>
  <c r="X61" i="2" s="1"/>
  <c r="N58" i="2"/>
  <c r="X58" i="2" s="1"/>
  <c r="N55" i="2"/>
  <c r="X55" i="2" s="1"/>
  <c r="N52" i="2"/>
  <c r="X52" i="2" s="1"/>
  <c r="N49" i="2"/>
  <c r="X49" i="2" s="1"/>
  <c r="N46" i="2"/>
  <c r="X46" i="2" s="1"/>
  <c r="N43" i="2"/>
  <c r="X43" i="2" s="1"/>
  <c r="N40" i="2"/>
  <c r="X40" i="2" s="1"/>
  <c r="N37" i="2"/>
  <c r="X37" i="2" s="1"/>
  <c r="N34" i="2"/>
  <c r="X34" i="2" s="1"/>
  <c r="N31" i="2"/>
  <c r="X31" i="2" s="1"/>
  <c r="N28" i="2"/>
  <c r="X28" i="2" s="1"/>
  <c r="N25" i="2"/>
  <c r="X25" i="2" s="1"/>
  <c r="N22" i="2"/>
  <c r="X22" i="2" s="1"/>
  <c r="N19" i="2"/>
  <c r="X19" i="2" s="1"/>
  <c r="N16" i="2"/>
  <c r="X16" i="2" s="1"/>
  <c r="N13" i="2"/>
  <c r="X13" i="2" s="1"/>
  <c r="N10" i="2"/>
  <c r="X10" i="2" s="1"/>
  <c r="R100" i="5"/>
  <c r="R124" i="5"/>
  <c r="R112" i="5"/>
  <c r="N82" i="2"/>
  <c r="X82" i="2" s="1"/>
  <c r="N79" i="2"/>
  <c r="X79" i="2" s="1"/>
  <c r="N76" i="2"/>
  <c r="X76" i="2" s="1"/>
  <c r="R121" i="5"/>
  <c r="R109" i="5"/>
  <c r="N75" i="2"/>
  <c r="X75" i="2" s="1"/>
  <c r="N72" i="2"/>
  <c r="X72" i="2" s="1"/>
  <c r="X69" i="2"/>
  <c r="N66" i="2"/>
  <c r="X66" i="2" s="1"/>
  <c r="N63" i="2"/>
  <c r="X63" i="2" s="1"/>
  <c r="N60" i="2"/>
  <c r="X60" i="2" s="1"/>
  <c r="N57" i="2"/>
  <c r="X57" i="2" s="1"/>
  <c r="N54" i="2"/>
  <c r="X54" i="2" s="1"/>
  <c r="N51" i="2"/>
  <c r="X51" i="2" s="1"/>
  <c r="N48" i="2"/>
  <c r="X48" i="2" s="1"/>
  <c r="N45" i="2"/>
  <c r="X45" i="2" s="1"/>
  <c r="N42" i="2"/>
  <c r="X42" i="2" s="1"/>
  <c r="N39" i="2"/>
  <c r="X39" i="2" s="1"/>
  <c r="N36" i="2"/>
  <c r="X36" i="2" s="1"/>
  <c r="N33" i="2"/>
  <c r="X33" i="2" s="1"/>
  <c r="N30" i="2"/>
  <c r="X30" i="2" s="1"/>
  <c r="N27" i="2"/>
  <c r="X27" i="2" s="1"/>
  <c r="N24" i="2"/>
  <c r="X24" i="2" s="1"/>
  <c r="N21" i="2"/>
  <c r="X21" i="2" s="1"/>
  <c r="N18" i="2"/>
  <c r="X18" i="2" s="1"/>
  <c r="N15" i="2"/>
  <c r="X15" i="2" s="1"/>
  <c r="N12" i="2"/>
  <c r="X12" i="2" s="1"/>
  <c r="N9" i="2"/>
  <c r="X9" i="2" s="1"/>
  <c r="N81" i="2"/>
  <c r="X81" i="2" s="1"/>
  <c r="N78" i="2"/>
  <c r="X78" i="2" s="1"/>
  <c r="R118" i="5"/>
  <c r="R106" i="5"/>
  <c r="R94" i="5"/>
  <c r="R6" i="5"/>
  <c r="N5" i="2"/>
  <c r="X5" i="2" s="1"/>
  <c r="N74" i="2"/>
  <c r="X74" i="2" s="1"/>
  <c r="N71" i="2"/>
  <c r="X71" i="2" s="1"/>
  <c r="N68" i="2"/>
  <c r="X68" i="2" s="1"/>
  <c r="N65" i="2"/>
  <c r="X65" i="2" s="1"/>
  <c r="N62" i="2"/>
  <c r="X62" i="2" s="1"/>
  <c r="N59" i="2"/>
  <c r="X59" i="2" s="1"/>
  <c r="N56" i="2"/>
  <c r="X56" i="2" s="1"/>
  <c r="N53" i="2"/>
  <c r="X53" i="2" s="1"/>
  <c r="N50" i="2"/>
  <c r="X50" i="2" s="1"/>
  <c r="N47" i="2"/>
  <c r="X47" i="2" s="1"/>
  <c r="N44" i="2"/>
  <c r="X44" i="2" s="1"/>
  <c r="N41" i="2"/>
  <c r="X41" i="2" s="1"/>
  <c r="N38" i="2"/>
  <c r="X38" i="2" s="1"/>
  <c r="N35" i="2"/>
  <c r="X35" i="2" s="1"/>
  <c r="N32" i="2"/>
  <c r="X32" i="2" s="1"/>
  <c r="N29" i="2"/>
  <c r="X29" i="2" s="1"/>
  <c r="N26" i="2"/>
  <c r="X26" i="2" s="1"/>
  <c r="N23" i="2"/>
  <c r="X23" i="2" s="1"/>
  <c r="N20" i="2"/>
  <c r="X20" i="2" s="1"/>
  <c r="N17" i="2"/>
  <c r="X17" i="2" s="1"/>
  <c r="N14" i="2"/>
  <c r="X14" i="2" s="1"/>
  <c r="N11" i="2"/>
  <c r="X11" i="2" s="1"/>
  <c r="S6" i="5"/>
  <c r="R4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Q5" i="2"/>
  <c r="M5" i="2" s="1"/>
  <c r="M5" i="5" s="1"/>
  <c r="Q6" i="2"/>
  <c r="L6" i="2" s="1"/>
  <c r="L6" i="5" s="1"/>
  <c r="Q7" i="2"/>
  <c r="M7" i="2" s="1"/>
  <c r="M7" i="5" s="1"/>
  <c r="Q8" i="2"/>
  <c r="L8" i="2" s="1"/>
  <c r="L8" i="5" s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9" i="2"/>
  <c r="Q70" i="2"/>
  <c r="Q71" i="2"/>
  <c r="Q72" i="2"/>
  <c r="Q73" i="2"/>
  <c r="Q74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4" i="2"/>
  <c r="M8" i="2" l="1"/>
  <c r="M8" i="5" s="1"/>
  <c r="L7" i="2"/>
  <c r="L7" i="5" s="1"/>
  <c r="L5" i="2"/>
  <c r="L5" i="5" s="1"/>
  <c r="M4" i="2"/>
  <c r="M4" i="5" s="1"/>
  <c r="L4" i="2"/>
  <c r="L4" i="5" s="1"/>
  <c r="M6" i="2"/>
  <c r="M6" i="5" s="1"/>
  <c r="L79" i="2"/>
  <c r="L79" i="5" s="1"/>
  <c r="M79" i="2"/>
  <c r="M79" i="5" s="1"/>
  <c r="L120" i="2"/>
  <c r="L120" i="5" s="1"/>
  <c r="M120" i="2"/>
  <c r="M120" i="5" s="1"/>
  <c r="L84" i="2"/>
  <c r="L84" i="5" s="1"/>
  <c r="M84" i="2"/>
  <c r="M84" i="5" s="1"/>
  <c r="L83" i="2"/>
  <c r="L83" i="5" s="1"/>
  <c r="M83" i="2"/>
  <c r="M83" i="5" s="1"/>
  <c r="L118" i="2"/>
  <c r="L118" i="5" s="1"/>
  <c r="M118" i="2"/>
  <c r="M118" i="5" s="1"/>
  <c r="L82" i="2"/>
  <c r="L82" i="5" s="1"/>
  <c r="M82" i="2"/>
  <c r="M82" i="5" s="1"/>
  <c r="L58" i="2"/>
  <c r="L58" i="5" s="1"/>
  <c r="M58" i="2"/>
  <c r="M58" i="5" s="1"/>
  <c r="M22" i="2"/>
  <c r="M22" i="5" s="1"/>
  <c r="L22" i="2"/>
  <c r="L22" i="5" s="1"/>
  <c r="L117" i="2"/>
  <c r="L117" i="5" s="1"/>
  <c r="M117" i="2"/>
  <c r="M117" i="5" s="1"/>
  <c r="M93" i="2"/>
  <c r="M93" i="5" s="1"/>
  <c r="L93" i="2"/>
  <c r="L93" i="5" s="1"/>
  <c r="L69" i="2"/>
  <c r="L69" i="5" s="1"/>
  <c r="M69" i="2"/>
  <c r="M69" i="5" s="1"/>
  <c r="L128" i="2"/>
  <c r="L128" i="5" s="1"/>
  <c r="M128" i="2"/>
  <c r="M128" i="5" s="1"/>
  <c r="L116" i="2"/>
  <c r="L116" i="5" s="1"/>
  <c r="M116" i="2"/>
  <c r="M116" i="5" s="1"/>
  <c r="L104" i="2"/>
  <c r="L104" i="5" s="1"/>
  <c r="M104" i="2"/>
  <c r="M104" i="5" s="1"/>
  <c r="L92" i="2"/>
  <c r="L92" i="5" s="1"/>
  <c r="M92" i="2"/>
  <c r="M92" i="5" s="1"/>
  <c r="L80" i="2"/>
  <c r="L80" i="5" s="1"/>
  <c r="M80" i="2"/>
  <c r="M80" i="5" s="1"/>
  <c r="L68" i="2"/>
  <c r="M68" i="2"/>
  <c r="L56" i="2"/>
  <c r="L56" i="5" s="1"/>
  <c r="M56" i="2"/>
  <c r="M56" i="5" s="1"/>
  <c r="L44" i="2"/>
  <c r="L44" i="5" s="1"/>
  <c r="M44" i="2"/>
  <c r="M44" i="5" s="1"/>
  <c r="L32" i="2"/>
  <c r="L32" i="5" s="1"/>
  <c r="M32" i="2"/>
  <c r="M32" i="5" s="1"/>
  <c r="L20" i="2"/>
  <c r="L20" i="5" s="1"/>
  <c r="M20" i="2"/>
  <c r="M20" i="5" s="1"/>
  <c r="L19" i="2"/>
  <c r="L19" i="5" s="1"/>
  <c r="M19" i="2"/>
  <c r="M19" i="5" s="1"/>
  <c r="L126" i="2"/>
  <c r="L126" i="5" s="1"/>
  <c r="M126" i="2"/>
  <c r="M126" i="5" s="1"/>
  <c r="L102" i="2"/>
  <c r="L102" i="5" s="1"/>
  <c r="M102" i="2"/>
  <c r="M102" i="5" s="1"/>
  <c r="L54" i="2"/>
  <c r="L54" i="5" s="1"/>
  <c r="M54" i="2"/>
  <c r="M54" i="5" s="1"/>
  <c r="L18" i="2"/>
  <c r="L18" i="5" s="1"/>
  <c r="M18" i="2"/>
  <c r="M18" i="5" s="1"/>
  <c r="L113" i="2"/>
  <c r="L113" i="5" s="1"/>
  <c r="M113" i="2"/>
  <c r="M113" i="5" s="1"/>
  <c r="L89" i="2"/>
  <c r="L89" i="5" s="1"/>
  <c r="M89" i="2"/>
  <c r="M89" i="5" s="1"/>
  <c r="L77" i="2"/>
  <c r="L77" i="5" s="1"/>
  <c r="M77" i="2"/>
  <c r="M77" i="5" s="1"/>
  <c r="L65" i="2"/>
  <c r="L65" i="5" s="1"/>
  <c r="M65" i="2"/>
  <c r="M65" i="5" s="1"/>
  <c r="L53" i="2"/>
  <c r="L53" i="5" s="1"/>
  <c r="M53" i="2"/>
  <c r="M53" i="5" s="1"/>
  <c r="L41" i="2"/>
  <c r="L41" i="5" s="1"/>
  <c r="M41" i="2"/>
  <c r="M41" i="5" s="1"/>
  <c r="L29" i="2"/>
  <c r="L29" i="5" s="1"/>
  <c r="M29" i="2"/>
  <c r="M29" i="5" s="1"/>
  <c r="L17" i="2"/>
  <c r="L17" i="5" s="1"/>
  <c r="M17" i="2"/>
  <c r="M17" i="5" s="1"/>
  <c r="L67" i="2"/>
  <c r="L67" i="5" s="1"/>
  <c r="M67" i="2"/>
  <c r="M67" i="5" s="1"/>
  <c r="L66" i="2"/>
  <c r="L66" i="5" s="1"/>
  <c r="M66" i="2"/>
  <c r="M66" i="5" s="1"/>
  <c r="L100" i="2"/>
  <c r="L100" i="5" s="1"/>
  <c r="M100" i="2"/>
  <c r="M100" i="5" s="1"/>
  <c r="L76" i="2"/>
  <c r="L76" i="5" s="1"/>
  <c r="M76" i="2"/>
  <c r="M76" i="5" s="1"/>
  <c r="L64" i="2"/>
  <c r="L64" i="5" s="1"/>
  <c r="M64" i="2"/>
  <c r="M64" i="5" s="1"/>
  <c r="L52" i="2"/>
  <c r="L52" i="5" s="1"/>
  <c r="M52" i="2"/>
  <c r="M52" i="5" s="1"/>
  <c r="L40" i="2"/>
  <c r="L40" i="5" s="1"/>
  <c r="M40" i="2"/>
  <c r="M40" i="5" s="1"/>
  <c r="L28" i="2"/>
  <c r="L28" i="5" s="1"/>
  <c r="M28" i="2"/>
  <c r="M28" i="5" s="1"/>
  <c r="L16" i="2"/>
  <c r="L16" i="5" s="1"/>
  <c r="M16" i="2"/>
  <c r="M16" i="5" s="1"/>
  <c r="L55" i="2"/>
  <c r="L55" i="5" s="1"/>
  <c r="M55" i="2"/>
  <c r="M55" i="5" s="1"/>
  <c r="L114" i="2"/>
  <c r="L114" i="5" s="1"/>
  <c r="M114" i="2"/>
  <c r="M114" i="5" s="1"/>
  <c r="L78" i="2"/>
  <c r="L78" i="5" s="1"/>
  <c r="M78" i="2"/>
  <c r="M78" i="5" s="1"/>
  <c r="L42" i="2"/>
  <c r="L42" i="5" s="1"/>
  <c r="M42" i="2"/>
  <c r="M42" i="5" s="1"/>
  <c r="L125" i="2"/>
  <c r="L125" i="5" s="1"/>
  <c r="M125" i="2"/>
  <c r="M125" i="5" s="1"/>
  <c r="L124" i="2"/>
  <c r="L124" i="5" s="1"/>
  <c r="M124" i="2"/>
  <c r="M124" i="5" s="1"/>
  <c r="L88" i="2"/>
  <c r="L88" i="5" s="1"/>
  <c r="M88" i="2"/>
  <c r="M88" i="5" s="1"/>
  <c r="M123" i="2"/>
  <c r="M123" i="5" s="1"/>
  <c r="L123" i="2"/>
  <c r="L123" i="5" s="1"/>
  <c r="L111" i="2"/>
  <c r="L111" i="5" s="1"/>
  <c r="M111" i="2"/>
  <c r="M111" i="5" s="1"/>
  <c r="L99" i="2"/>
  <c r="L99" i="5" s="1"/>
  <c r="M99" i="2"/>
  <c r="M99" i="5" s="1"/>
  <c r="L87" i="2"/>
  <c r="L87" i="5" s="1"/>
  <c r="M87" i="2"/>
  <c r="M87" i="5" s="1"/>
  <c r="M75" i="2"/>
  <c r="M75" i="5" s="1"/>
  <c r="L75" i="2"/>
  <c r="L75" i="5" s="1"/>
  <c r="L63" i="2"/>
  <c r="L63" i="5" s="1"/>
  <c r="M63" i="2"/>
  <c r="M63" i="5" s="1"/>
  <c r="M51" i="2"/>
  <c r="M51" i="5" s="1"/>
  <c r="L51" i="2"/>
  <c r="L51" i="5" s="1"/>
  <c r="M39" i="2"/>
  <c r="M39" i="5" s="1"/>
  <c r="L39" i="2"/>
  <c r="L39" i="5" s="1"/>
  <c r="M27" i="2"/>
  <c r="M27" i="5" s="1"/>
  <c r="L27" i="2"/>
  <c r="L27" i="5" s="1"/>
  <c r="M15" i="2"/>
  <c r="M15" i="5" s="1"/>
  <c r="L15" i="2"/>
  <c r="L15" i="5" s="1"/>
  <c r="L43" i="2"/>
  <c r="L43" i="5" s="1"/>
  <c r="M43" i="2"/>
  <c r="M43" i="5" s="1"/>
  <c r="L90" i="2"/>
  <c r="L90" i="5" s="1"/>
  <c r="M90" i="2"/>
  <c r="M90" i="5" s="1"/>
  <c r="L30" i="2"/>
  <c r="L30" i="5" s="1"/>
  <c r="M30" i="2"/>
  <c r="M30" i="5" s="1"/>
  <c r="L101" i="2"/>
  <c r="L101" i="5" s="1"/>
  <c r="M101" i="2"/>
  <c r="M101" i="5" s="1"/>
  <c r="L112" i="2"/>
  <c r="L112" i="5" s="1"/>
  <c r="M112" i="2"/>
  <c r="M112" i="5" s="1"/>
  <c r="L122" i="2"/>
  <c r="L122" i="5" s="1"/>
  <c r="M122" i="2"/>
  <c r="M122" i="5" s="1"/>
  <c r="L110" i="2"/>
  <c r="L110" i="5" s="1"/>
  <c r="M110" i="2"/>
  <c r="M110" i="5" s="1"/>
  <c r="L98" i="2"/>
  <c r="L98" i="5" s="1"/>
  <c r="M98" i="2"/>
  <c r="M98" i="5" s="1"/>
  <c r="L86" i="2"/>
  <c r="L86" i="5" s="1"/>
  <c r="M86" i="2"/>
  <c r="M86" i="5" s="1"/>
  <c r="L74" i="2"/>
  <c r="L74" i="5" s="1"/>
  <c r="M74" i="2"/>
  <c r="M74" i="5" s="1"/>
  <c r="L62" i="2"/>
  <c r="L62" i="5" s="1"/>
  <c r="M62" i="2"/>
  <c r="M62" i="5" s="1"/>
  <c r="L50" i="2"/>
  <c r="L50" i="5" s="1"/>
  <c r="M50" i="2"/>
  <c r="M50" i="5" s="1"/>
  <c r="L38" i="2"/>
  <c r="L38" i="5" s="1"/>
  <c r="M38" i="2"/>
  <c r="M38" i="5" s="1"/>
  <c r="L26" i="2"/>
  <c r="L26" i="5" s="1"/>
  <c r="M26" i="2"/>
  <c r="M26" i="5" s="1"/>
  <c r="L14" i="2"/>
  <c r="L14" i="5" s="1"/>
  <c r="M14" i="2"/>
  <c r="M14" i="5" s="1"/>
  <c r="L103" i="2"/>
  <c r="L103" i="5" s="1"/>
  <c r="M103" i="2"/>
  <c r="M103" i="5" s="1"/>
  <c r="L97" i="2"/>
  <c r="L97" i="5" s="1"/>
  <c r="M97" i="2"/>
  <c r="M97" i="5" s="1"/>
  <c r="L85" i="2"/>
  <c r="L85" i="5" s="1"/>
  <c r="M85" i="2"/>
  <c r="M85" i="5" s="1"/>
  <c r="L73" i="2"/>
  <c r="L73" i="5" s="1"/>
  <c r="M73" i="2"/>
  <c r="M73" i="5" s="1"/>
  <c r="L61" i="2"/>
  <c r="L61" i="5" s="1"/>
  <c r="M61" i="2"/>
  <c r="M61" i="5" s="1"/>
  <c r="L49" i="2"/>
  <c r="L49" i="5" s="1"/>
  <c r="M49" i="2"/>
  <c r="M49" i="5" s="1"/>
  <c r="L37" i="2"/>
  <c r="L37" i="5" s="1"/>
  <c r="M37" i="2"/>
  <c r="M37" i="5" s="1"/>
  <c r="L25" i="2"/>
  <c r="L25" i="5" s="1"/>
  <c r="M25" i="2"/>
  <c r="M25" i="5" s="1"/>
  <c r="L13" i="2"/>
  <c r="L13" i="5" s="1"/>
  <c r="M13" i="2"/>
  <c r="M13" i="5" s="1"/>
  <c r="L115" i="2"/>
  <c r="L115" i="5" s="1"/>
  <c r="M115" i="2"/>
  <c r="M115" i="5" s="1"/>
  <c r="L108" i="2"/>
  <c r="L108" i="5" s="1"/>
  <c r="M108" i="2"/>
  <c r="M108" i="5" s="1"/>
  <c r="L60" i="2"/>
  <c r="L60" i="5" s="1"/>
  <c r="M60" i="2"/>
  <c r="M60" i="5" s="1"/>
  <c r="L48" i="2"/>
  <c r="L48" i="5" s="1"/>
  <c r="M48" i="2"/>
  <c r="M48" i="5" s="1"/>
  <c r="L36" i="2"/>
  <c r="L36" i="5" s="1"/>
  <c r="M36" i="2"/>
  <c r="M36" i="5" s="1"/>
  <c r="L24" i="2"/>
  <c r="L24" i="5" s="1"/>
  <c r="M24" i="2"/>
  <c r="M24" i="5" s="1"/>
  <c r="L12" i="2"/>
  <c r="L12" i="5" s="1"/>
  <c r="M12" i="2"/>
  <c r="M12" i="5" s="1"/>
  <c r="L91" i="2"/>
  <c r="L91" i="5" s="1"/>
  <c r="M91" i="2"/>
  <c r="M91" i="5" s="1"/>
  <c r="L109" i="2"/>
  <c r="L109" i="5" s="1"/>
  <c r="M109" i="2"/>
  <c r="M109" i="5" s="1"/>
  <c r="L119" i="2"/>
  <c r="L119" i="5" s="1"/>
  <c r="M119" i="2"/>
  <c r="M119" i="5" s="1"/>
  <c r="L71" i="2"/>
  <c r="L71" i="5" s="1"/>
  <c r="M71" i="2"/>
  <c r="M71" i="5" s="1"/>
  <c r="L59" i="2"/>
  <c r="L59" i="5" s="1"/>
  <c r="M59" i="2"/>
  <c r="M59" i="5" s="1"/>
  <c r="L47" i="2"/>
  <c r="L47" i="5" s="1"/>
  <c r="M47" i="2"/>
  <c r="M47" i="5" s="1"/>
  <c r="L35" i="2"/>
  <c r="L35" i="5" s="1"/>
  <c r="M35" i="2"/>
  <c r="M35" i="5" s="1"/>
  <c r="L23" i="2"/>
  <c r="L23" i="5" s="1"/>
  <c r="M23" i="2"/>
  <c r="M23" i="5" s="1"/>
  <c r="L11" i="2"/>
  <c r="L11" i="5" s="1"/>
  <c r="M11" i="2"/>
  <c r="M11" i="5" s="1"/>
  <c r="L127" i="2"/>
  <c r="L127" i="5" s="1"/>
  <c r="M127" i="2"/>
  <c r="M127" i="5" s="1"/>
  <c r="L121" i="2"/>
  <c r="L121" i="5" s="1"/>
  <c r="M121" i="2"/>
  <c r="M121" i="5" s="1"/>
  <c r="L96" i="2"/>
  <c r="L96" i="5" s="1"/>
  <c r="M96" i="2"/>
  <c r="M96" i="5" s="1"/>
  <c r="L107" i="2"/>
  <c r="L107" i="5" s="1"/>
  <c r="M107" i="2"/>
  <c r="M107" i="5" s="1"/>
  <c r="L106" i="2"/>
  <c r="L106" i="5" s="1"/>
  <c r="M106" i="2"/>
  <c r="M106" i="5" s="1"/>
  <c r="L34" i="2"/>
  <c r="L34" i="5" s="1"/>
  <c r="M34" i="2"/>
  <c r="M34" i="5" s="1"/>
  <c r="L31" i="2"/>
  <c r="L31" i="5" s="1"/>
  <c r="M31" i="2"/>
  <c r="M31" i="5" s="1"/>
  <c r="L72" i="2"/>
  <c r="L72" i="5" s="1"/>
  <c r="M72" i="2"/>
  <c r="M72" i="5" s="1"/>
  <c r="L95" i="2"/>
  <c r="L95" i="5" s="1"/>
  <c r="M95" i="2"/>
  <c r="M95" i="5" s="1"/>
  <c r="L130" i="2"/>
  <c r="L130" i="5" s="1"/>
  <c r="M130" i="2"/>
  <c r="M130" i="5" s="1"/>
  <c r="L94" i="2"/>
  <c r="L94" i="5" s="1"/>
  <c r="M94" i="2"/>
  <c r="M94" i="5" s="1"/>
  <c r="L70" i="2"/>
  <c r="L70" i="5" s="1"/>
  <c r="M70" i="2"/>
  <c r="M70" i="5" s="1"/>
  <c r="L46" i="2"/>
  <c r="L46" i="5" s="1"/>
  <c r="M46" i="2"/>
  <c r="M46" i="5" s="1"/>
  <c r="L10" i="2"/>
  <c r="L10" i="5" s="1"/>
  <c r="M10" i="2"/>
  <c r="M10" i="5" s="1"/>
  <c r="L129" i="2"/>
  <c r="L129" i="5" s="1"/>
  <c r="M129" i="2"/>
  <c r="M129" i="5" s="1"/>
  <c r="M105" i="2"/>
  <c r="M105" i="5" s="1"/>
  <c r="L105" i="2"/>
  <c r="L105" i="5" s="1"/>
  <c r="L81" i="2"/>
  <c r="L81" i="5" s="1"/>
  <c r="M81" i="2"/>
  <c r="M81" i="5" s="1"/>
  <c r="M57" i="2"/>
  <c r="M57" i="5" s="1"/>
  <c r="L57" i="2"/>
  <c r="L57" i="5" s="1"/>
  <c r="M45" i="2"/>
  <c r="M45" i="5" s="1"/>
  <c r="L45" i="2"/>
  <c r="L45" i="5" s="1"/>
  <c r="M33" i="2"/>
  <c r="M33" i="5" s="1"/>
  <c r="L33" i="2"/>
  <c r="L33" i="5" s="1"/>
  <c r="M21" i="2"/>
  <c r="M21" i="5" s="1"/>
  <c r="L21" i="2"/>
  <c r="L21" i="5" s="1"/>
  <c r="L9" i="2"/>
  <c r="L9" i="5" s="1"/>
  <c r="M9" i="2"/>
  <c r="M9" i="5" s="1"/>
  <c r="AP3" i="4"/>
  <c r="AQ3" i="4"/>
  <c r="AP4" i="4"/>
  <c r="AQ4" i="4"/>
  <c r="AP5" i="4"/>
  <c r="AQ5" i="4"/>
  <c r="AP6" i="4"/>
  <c r="AQ6" i="4"/>
  <c r="AP7" i="4"/>
  <c r="AQ7" i="4"/>
  <c r="AP8" i="4"/>
  <c r="AQ8" i="4"/>
  <c r="AP9" i="4"/>
  <c r="AQ9" i="4"/>
  <c r="AP10" i="4"/>
  <c r="AQ10" i="4"/>
  <c r="AP11" i="4"/>
  <c r="AQ11" i="4"/>
  <c r="AP12" i="4"/>
  <c r="AQ12" i="4"/>
  <c r="AP13" i="4"/>
  <c r="AQ13" i="4"/>
  <c r="AP14" i="4"/>
  <c r="AQ14" i="4"/>
  <c r="AP15" i="4"/>
  <c r="AQ15" i="4"/>
  <c r="AP16" i="4"/>
  <c r="AQ16" i="4"/>
  <c r="AP17" i="4"/>
  <c r="AQ17" i="4"/>
  <c r="AP18" i="4"/>
  <c r="AQ18" i="4"/>
  <c r="AP19" i="4"/>
  <c r="AQ19" i="4"/>
  <c r="AP20" i="4"/>
  <c r="AQ20" i="4"/>
  <c r="AP21" i="4"/>
  <c r="AQ21" i="4"/>
  <c r="AP22" i="4"/>
  <c r="AQ22" i="4"/>
  <c r="AP23" i="4"/>
  <c r="AQ23" i="4"/>
  <c r="AP24" i="4"/>
  <c r="AQ24" i="4"/>
  <c r="AP25" i="4"/>
  <c r="AQ25" i="4"/>
  <c r="AP26" i="4"/>
  <c r="AQ26" i="4"/>
  <c r="AP27" i="4"/>
  <c r="AQ27" i="4"/>
  <c r="AP28" i="4"/>
  <c r="AQ28" i="4"/>
  <c r="AP29" i="4"/>
  <c r="AQ29" i="4"/>
  <c r="AP30" i="4"/>
  <c r="AQ30" i="4"/>
  <c r="AP31" i="4"/>
  <c r="AQ31" i="4"/>
  <c r="AP32" i="4"/>
  <c r="AQ32" i="4"/>
  <c r="AP33" i="4"/>
  <c r="AQ33" i="4"/>
  <c r="AP34" i="4"/>
  <c r="AQ34" i="4"/>
  <c r="AP35" i="4"/>
  <c r="AQ35" i="4"/>
  <c r="AP36" i="4"/>
  <c r="AQ36" i="4"/>
  <c r="AP37" i="4"/>
  <c r="AQ37" i="4"/>
  <c r="AP38" i="4"/>
  <c r="AQ38" i="4"/>
  <c r="AP39" i="4"/>
  <c r="AQ39" i="4"/>
  <c r="AP40" i="4"/>
  <c r="AQ40" i="4"/>
  <c r="AP41" i="4"/>
  <c r="AQ41" i="4"/>
  <c r="AP42" i="4"/>
  <c r="AQ42" i="4"/>
  <c r="AP43" i="4"/>
  <c r="AQ43" i="4"/>
  <c r="AP44" i="4"/>
  <c r="AQ44" i="4"/>
  <c r="AP45" i="4"/>
  <c r="AQ45" i="4"/>
  <c r="AP46" i="4"/>
  <c r="AQ46" i="4"/>
  <c r="AP47" i="4"/>
  <c r="AQ47" i="4"/>
  <c r="AP48" i="4"/>
  <c r="AQ48" i="4"/>
  <c r="AP49" i="4"/>
  <c r="AQ49" i="4"/>
  <c r="AP50" i="4"/>
  <c r="AQ50" i="4"/>
  <c r="AP51" i="4"/>
  <c r="AQ51" i="4"/>
  <c r="AP52" i="4"/>
  <c r="AQ52" i="4"/>
  <c r="AP53" i="4"/>
  <c r="AQ53" i="4"/>
  <c r="AP54" i="4"/>
  <c r="AQ54" i="4"/>
  <c r="AP55" i="4"/>
  <c r="AQ55" i="4"/>
  <c r="AP56" i="4"/>
  <c r="AQ56" i="4"/>
  <c r="AP57" i="4"/>
  <c r="AQ57" i="4"/>
  <c r="AP58" i="4"/>
  <c r="AQ58" i="4"/>
  <c r="AP59" i="4"/>
  <c r="AQ59" i="4"/>
  <c r="AP60" i="4"/>
  <c r="AQ60" i="4"/>
  <c r="AP61" i="4"/>
  <c r="AQ61" i="4"/>
  <c r="AP62" i="4"/>
  <c r="AQ62" i="4"/>
  <c r="AP63" i="4"/>
  <c r="AQ63" i="4"/>
  <c r="AP65" i="4"/>
  <c r="AQ65" i="4"/>
  <c r="AP67" i="4"/>
  <c r="AQ67" i="4"/>
  <c r="AP68" i="4"/>
  <c r="AQ68" i="4"/>
  <c r="AP69" i="4"/>
  <c r="AQ69" i="4"/>
  <c r="AP70" i="4"/>
  <c r="AQ70" i="4"/>
  <c r="AP71" i="4"/>
  <c r="AQ71" i="4"/>
  <c r="AP72" i="4"/>
  <c r="AQ72" i="4"/>
  <c r="AP73" i="4"/>
  <c r="AQ73" i="4"/>
  <c r="AP74" i="4"/>
  <c r="AQ74" i="4"/>
  <c r="AP75" i="4"/>
  <c r="AQ75" i="4"/>
  <c r="AP76" i="4"/>
  <c r="AQ76" i="4"/>
  <c r="AP77" i="4"/>
  <c r="AQ77" i="4"/>
  <c r="AP78" i="4"/>
  <c r="AQ78" i="4"/>
  <c r="AP79" i="4"/>
  <c r="AQ79" i="4"/>
  <c r="AP80" i="4"/>
  <c r="AQ80" i="4"/>
  <c r="AP81" i="4"/>
  <c r="AQ81" i="4"/>
  <c r="AP82" i="4"/>
  <c r="AQ82" i="4"/>
  <c r="AP83" i="4"/>
  <c r="AQ83" i="4"/>
  <c r="AP84" i="4"/>
  <c r="AQ84" i="4"/>
  <c r="AP85" i="4"/>
  <c r="AQ85" i="4"/>
  <c r="AP86" i="4"/>
  <c r="AQ86" i="4"/>
  <c r="AP87" i="4"/>
  <c r="AQ87" i="4"/>
  <c r="AP88" i="4"/>
  <c r="AQ88" i="4"/>
  <c r="AP89" i="4"/>
  <c r="AQ89" i="4"/>
  <c r="AP90" i="4"/>
  <c r="AQ90" i="4"/>
  <c r="AP91" i="4"/>
  <c r="AQ91" i="4"/>
  <c r="AP92" i="4"/>
  <c r="AQ92" i="4"/>
  <c r="AP93" i="4"/>
  <c r="AQ93" i="4"/>
  <c r="AP94" i="4"/>
  <c r="AQ94" i="4"/>
  <c r="AP95" i="4"/>
  <c r="AQ95" i="4"/>
  <c r="AP96" i="4"/>
  <c r="AQ96" i="4"/>
  <c r="AP97" i="4"/>
  <c r="AQ97" i="4"/>
  <c r="AP98" i="4"/>
  <c r="AQ98" i="4"/>
  <c r="AP99" i="4"/>
  <c r="AQ99" i="4"/>
  <c r="AP100" i="4"/>
  <c r="AQ100" i="4"/>
  <c r="AP101" i="4"/>
  <c r="AQ101" i="4"/>
  <c r="AP102" i="4"/>
  <c r="AQ102" i="4"/>
  <c r="AP103" i="4"/>
  <c r="AQ103" i="4"/>
  <c r="AP104" i="4"/>
  <c r="AQ104" i="4"/>
  <c r="AP105" i="4"/>
  <c r="AQ105" i="4"/>
  <c r="AP106" i="4"/>
  <c r="AQ106" i="4"/>
  <c r="AP107" i="4"/>
  <c r="AQ107" i="4"/>
  <c r="AP108" i="4"/>
  <c r="AQ108" i="4"/>
  <c r="AP109" i="4"/>
  <c r="AQ109" i="4"/>
  <c r="AP110" i="4"/>
  <c r="AQ110" i="4"/>
  <c r="AP111" i="4"/>
  <c r="AQ111" i="4"/>
  <c r="AP112" i="4"/>
  <c r="AQ112" i="4"/>
  <c r="AP113" i="4"/>
  <c r="AQ113" i="4"/>
  <c r="AP114" i="4"/>
  <c r="AQ114" i="4"/>
  <c r="AP115" i="4"/>
  <c r="AQ115" i="4"/>
  <c r="AP116" i="4"/>
  <c r="AQ116" i="4"/>
  <c r="AP117" i="4"/>
  <c r="AQ117" i="4"/>
  <c r="AP118" i="4"/>
  <c r="AQ118" i="4"/>
  <c r="AP119" i="4"/>
  <c r="AQ119" i="4"/>
  <c r="AP120" i="4"/>
  <c r="AQ120" i="4"/>
  <c r="AP121" i="4"/>
  <c r="AQ121" i="4"/>
  <c r="AP122" i="4"/>
  <c r="AQ122" i="4"/>
  <c r="AP123" i="4"/>
  <c r="AQ123" i="4"/>
  <c r="AP124" i="4"/>
  <c r="AQ124" i="4"/>
  <c r="AP125" i="4"/>
  <c r="AQ125" i="4"/>
  <c r="AP126" i="4"/>
  <c r="AQ126" i="4"/>
  <c r="AP127" i="4"/>
  <c r="AQ127" i="4"/>
  <c r="AP128" i="4"/>
  <c r="AQ128" i="4"/>
  <c r="AQ2" i="4"/>
  <c r="A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2" i="4"/>
  <c r="AP3" i="3"/>
  <c r="AQ3" i="3"/>
  <c r="AP4" i="3"/>
  <c r="AQ4" i="3"/>
  <c r="AP5" i="3"/>
  <c r="AQ5" i="3"/>
  <c r="AP6" i="3"/>
  <c r="AQ6" i="3"/>
  <c r="AP7" i="3"/>
  <c r="AQ7" i="3"/>
  <c r="AP8" i="3"/>
  <c r="AQ8" i="3"/>
  <c r="AP9" i="3"/>
  <c r="AQ9" i="3"/>
  <c r="AP10" i="3"/>
  <c r="AQ10" i="3"/>
  <c r="AP11" i="3"/>
  <c r="AQ11" i="3"/>
  <c r="AP12" i="3"/>
  <c r="AQ12" i="3"/>
  <c r="AP13" i="3"/>
  <c r="AQ13" i="3"/>
  <c r="AP14" i="3"/>
  <c r="AQ14" i="3"/>
  <c r="AP15" i="3"/>
  <c r="AQ15" i="3"/>
  <c r="AP16" i="3"/>
  <c r="AQ16" i="3"/>
  <c r="AP17" i="3"/>
  <c r="AQ17" i="3"/>
  <c r="AP18" i="3"/>
  <c r="AQ18" i="3"/>
  <c r="AP19" i="3"/>
  <c r="AQ19" i="3"/>
  <c r="AP20" i="3"/>
  <c r="AQ20" i="3"/>
  <c r="AP21" i="3"/>
  <c r="AQ21" i="3"/>
  <c r="AP22" i="3"/>
  <c r="AQ22" i="3"/>
  <c r="AP23" i="3"/>
  <c r="AQ23" i="3"/>
  <c r="AP24" i="3"/>
  <c r="AQ24" i="3"/>
  <c r="AP25" i="3"/>
  <c r="AQ25" i="3"/>
  <c r="AP26" i="3"/>
  <c r="AQ26" i="3"/>
  <c r="AP27" i="3"/>
  <c r="AQ27" i="3"/>
  <c r="AP28" i="3"/>
  <c r="AQ28" i="3"/>
  <c r="AP29" i="3"/>
  <c r="AQ29" i="3"/>
  <c r="AP30" i="3"/>
  <c r="AQ30" i="3"/>
  <c r="AP31" i="3"/>
  <c r="AQ31" i="3"/>
  <c r="AP32" i="3"/>
  <c r="AQ32" i="3"/>
  <c r="AP33" i="3"/>
  <c r="AQ33" i="3"/>
  <c r="AP34" i="3"/>
  <c r="AQ34" i="3"/>
  <c r="AP35" i="3"/>
  <c r="AQ35" i="3"/>
  <c r="AP36" i="3"/>
  <c r="AQ36" i="3"/>
  <c r="AP37" i="3"/>
  <c r="AQ37" i="3"/>
  <c r="AP38" i="3"/>
  <c r="AQ38" i="3"/>
  <c r="AP39" i="3"/>
  <c r="AQ39" i="3"/>
  <c r="AP40" i="3"/>
  <c r="AQ40" i="3"/>
  <c r="AP41" i="3"/>
  <c r="AQ41" i="3"/>
  <c r="AP42" i="3"/>
  <c r="AQ42" i="3"/>
  <c r="AP43" i="3"/>
  <c r="AQ43" i="3"/>
  <c r="AP44" i="3"/>
  <c r="AQ44" i="3"/>
  <c r="AP45" i="3"/>
  <c r="AQ45" i="3"/>
  <c r="AP46" i="3"/>
  <c r="AQ46" i="3"/>
  <c r="AP47" i="3"/>
  <c r="AQ47" i="3"/>
  <c r="AP48" i="3"/>
  <c r="AQ48" i="3"/>
  <c r="AP49" i="3"/>
  <c r="AQ49" i="3"/>
  <c r="AP50" i="3"/>
  <c r="AQ50" i="3"/>
  <c r="AP51" i="3"/>
  <c r="AQ51" i="3"/>
  <c r="AP52" i="3"/>
  <c r="AQ52" i="3"/>
  <c r="AP53" i="3"/>
  <c r="AQ53" i="3"/>
  <c r="AP54" i="3"/>
  <c r="AQ54" i="3"/>
  <c r="AP55" i="3"/>
  <c r="AQ55" i="3"/>
  <c r="AP56" i="3"/>
  <c r="AQ56" i="3"/>
  <c r="AP57" i="3"/>
  <c r="AQ57" i="3"/>
  <c r="AP58" i="3"/>
  <c r="AQ58" i="3"/>
  <c r="AP59" i="3"/>
  <c r="AQ59" i="3"/>
  <c r="AP60" i="3"/>
  <c r="AQ60" i="3"/>
  <c r="AP61" i="3"/>
  <c r="AQ61" i="3"/>
  <c r="AP62" i="3"/>
  <c r="AQ62" i="3"/>
  <c r="AP63" i="3"/>
  <c r="AQ63" i="3"/>
  <c r="AP65" i="3"/>
  <c r="AQ65" i="3"/>
  <c r="AP66" i="3"/>
  <c r="AQ66" i="3"/>
  <c r="AP67" i="3"/>
  <c r="AQ67" i="3"/>
  <c r="AP68" i="3"/>
  <c r="AQ68" i="3"/>
  <c r="AP69" i="3"/>
  <c r="AQ69" i="3"/>
  <c r="AP70" i="3"/>
  <c r="AQ70" i="3"/>
  <c r="AP71" i="3"/>
  <c r="AQ71" i="3"/>
  <c r="AP72" i="3"/>
  <c r="AQ72" i="3"/>
  <c r="AP73" i="3"/>
  <c r="AQ73" i="3"/>
  <c r="AP74" i="3"/>
  <c r="AQ74" i="3"/>
  <c r="AP75" i="3"/>
  <c r="AQ75" i="3"/>
  <c r="AP76" i="3"/>
  <c r="AQ76" i="3"/>
  <c r="AP77" i="3"/>
  <c r="AQ77" i="3"/>
  <c r="AP78" i="3"/>
  <c r="AQ78" i="3"/>
  <c r="AP79" i="3"/>
  <c r="AQ79" i="3"/>
  <c r="AP80" i="3"/>
  <c r="AQ80" i="3"/>
  <c r="AP81" i="3"/>
  <c r="AQ81" i="3"/>
  <c r="AP82" i="3"/>
  <c r="AQ82" i="3"/>
  <c r="AP83" i="3"/>
  <c r="AQ83" i="3"/>
  <c r="AP84" i="3"/>
  <c r="AQ84" i="3"/>
  <c r="AP85" i="3"/>
  <c r="AQ85" i="3"/>
  <c r="AP86" i="3"/>
  <c r="AQ86" i="3"/>
  <c r="AP87" i="3"/>
  <c r="AQ87" i="3"/>
  <c r="AP88" i="3"/>
  <c r="AQ88" i="3"/>
  <c r="AP89" i="3"/>
  <c r="AQ89" i="3"/>
  <c r="AP90" i="3"/>
  <c r="AQ90" i="3"/>
  <c r="AP91" i="3"/>
  <c r="AQ91" i="3"/>
  <c r="AP92" i="3"/>
  <c r="AQ92" i="3"/>
  <c r="AP93" i="3"/>
  <c r="AQ93" i="3"/>
  <c r="AP94" i="3"/>
  <c r="AQ94" i="3"/>
  <c r="AP95" i="3"/>
  <c r="AQ95" i="3"/>
  <c r="AP96" i="3"/>
  <c r="AQ96" i="3"/>
  <c r="AP97" i="3"/>
  <c r="AQ97" i="3"/>
  <c r="AP98" i="3"/>
  <c r="AQ98" i="3"/>
  <c r="AP99" i="3"/>
  <c r="AQ99" i="3"/>
  <c r="AP100" i="3"/>
  <c r="AQ100" i="3"/>
  <c r="AP101" i="3"/>
  <c r="AQ101" i="3"/>
  <c r="AP102" i="3"/>
  <c r="AQ102" i="3"/>
  <c r="AP103" i="3"/>
  <c r="AQ103" i="3"/>
  <c r="AP104" i="3"/>
  <c r="AQ104" i="3"/>
  <c r="AP105" i="3"/>
  <c r="AQ105" i="3"/>
  <c r="AP106" i="3"/>
  <c r="AQ106" i="3"/>
  <c r="AP107" i="3"/>
  <c r="AQ107" i="3"/>
  <c r="AP108" i="3"/>
  <c r="AQ108" i="3"/>
  <c r="AP109" i="3"/>
  <c r="AQ109" i="3"/>
  <c r="AP110" i="3"/>
  <c r="AQ110" i="3"/>
  <c r="AP111" i="3"/>
  <c r="AQ111" i="3"/>
  <c r="AP112" i="3"/>
  <c r="AQ112" i="3"/>
  <c r="AP113" i="3"/>
  <c r="AQ113" i="3"/>
  <c r="AP114" i="3"/>
  <c r="AQ114" i="3"/>
  <c r="AP115" i="3"/>
  <c r="AQ115" i="3"/>
  <c r="AP116" i="3"/>
  <c r="AQ116" i="3"/>
  <c r="AP117" i="3"/>
  <c r="AQ117" i="3"/>
  <c r="AP118" i="3"/>
  <c r="AQ118" i="3"/>
  <c r="AP119" i="3"/>
  <c r="AQ119" i="3"/>
  <c r="AP120" i="3"/>
  <c r="AQ120" i="3"/>
  <c r="AP121" i="3"/>
  <c r="AQ121" i="3"/>
  <c r="AP122" i="3"/>
  <c r="AQ122" i="3"/>
  <c r="AP123" i="3"/>
  <c r="AQ123" i="3"/>
  <c r="AP124" i="3"/>
  <c r="AQ124" i="3"/>
  <c r="AP125" i="3"/>
  <c r="AQ125" i="3"/>
  <c r="AP126" i="3"/>
  <c r="AQ126" i="3"/>
  <c r="AP127" i="3"/>
  <c r="AQ127" i="3"/>
  <c r="AP128" i="3"/>
  <c r="AQ128" i="3"/>
  <c r="AQ2" i="3"/>
  <c r="A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2" i="3"/>
  <c r="L68" i="5" l="1"/>
  <c r="K66" i="4"/>
  <c r="M68" i="5"/>
  <c r="L66" i="4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S66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S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T4" i="7"/>
  <c r="V4" i="7"/>
  <c r="W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J66" i="7"/>
  <c r="K66" i="7"/>
  <c r="N66" i="7"/>
  <c r="O66" i="7"/>
  <c r="P66" i="7"/>
  <c r="Q66" i="7"/>
  <c r="R66" i="7"/>
  <c r="S66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D4" i="7"/>
  <c r="AS130" i="6"/>
  <c r="AS129" i="6"/>
  <c r="AS128" i="6"/>
  <c r="AS127" i="6"/>
  <c r="AS126" i="6"/>
  <c r="AS125" i="6"/>
  <c r="AS124" i="6"/>
  <c r="AS123" i="6"/>
  <c r="AS122" i="6"/>
  <c r="AS121" i="6"/>
  <c r="AS120" i="6"/>
  <c r="AS119" i="6"/>
  <c r="AS118" i="6"/>
  <c r="AS117" i="6"/>
  <c r="AS116" i="6"/>
  <c r="AS115" i="6"/>
  <c r="AS114" i="6"/>
  <c r="AS113" i="6"/>
  <c r="AS112" i="6"/>
  <c r="AS111" i="6"/>
  <c r="AS110" i="6"/>
  <c r="AS109" i="6"/>
  <c r="AS108" i="6"/>
  <c r="AS107" i="6"/>
  <c r="AS106" i="6"/>
  <c r="AS105" i="6"/>
  <c r="AS104" i="6"/>
  <c r="AS103" i="6"/>
  <c r="AS102" i="6"/>
  <c r="AS101" i="6"/>
  <c r="AS100" i="6"/>
  <c r="AS99" i="6"/>
  <c r="AS98" i="6"/>
  <c r="AS97" i="6"/>
  <c r="AS96" i="6"/>
  <c r="AS95" i="6"/>
  <c r="AS94" i="6"/>
  <c r="AS93" i="6"/>
  <c r="AS92" i="6"/>
  <c r="AS91" i="6"/>
  <c r="AS90" i="6"/>
  <c r="AS89" i="6"/>
  <c r="AS88" i="6"/>
  <c r="AS87" i="6"/>
  <c r="AS86" i="6"/>
  <c r="AS85" i="6"/>
  <c r="AS84" i="6"/>
  <c r="AS83" i="6"/>
  <c r="AS82" i="6"/>
  <c r="AS81" i="6"/>
  <c r="AS80" i="6"/>
  <c r="AS79" i="6"/>
  <c r="AS78" i="6"/>
  <c r="AS77" i="6"/>
  <c r="AS76" i="6"/>
  <c r="AS75" i="6"/>
  <c r="AS74" i="6"/>
  <c r="AS73" i="6"/>
  <c r="AS72" i="6"/>
  <c r="AS71" i="6"/>
  <c r="AS70" i="6"/>
  <c r="AS69" i="6"/>
  <c r="AS68" i="6"/>
  <c r="AS67" i="6"/>
  <c r="AS66" i="6"/>
  <c r="AS65" i="6"/>
  <c r="AS64" i="6"/>
  <c r="AS63" i="6"/>
  <c r="AS62" i="6"/>
  <c r="AS61" i="6"/>
  <c r="AS60" i="6"/>
  <c r="AS59" i="6"/>
  <c r="AS58" i="6"/>
  <c r="AS57" i="6"/>
  <c r="AS56" i="6"/>
  <c r="AS55" i="6"/>
  <c r="AS54" i="6"/>
  <c r="AS53" i="6"/>
  <c r="AS52" i="6"/>
  <c r="AS51" i="6"/>
  <c r="AS50" i="6"/>
  <c r="AS49" i="6"/>
  <c r="AS48" i="6"/>
  <c r="AS47" i="6"/>
  <c r="AS46" i="6"/>
  <c r="AS45" i="6"/>
  <c r="AS44" i="6"/>
  <c r="AS43" i="6"/>
  <c r="AS42" i="6"/>
  <c r="AS41" i="6"/>
  <c r="AS40" i="6"/>
  <c r="AS39" i="6"/>
  <c r="AS38" i="6"/>
  <c r="AS37" i="6"/>
  <c r="AS36" i="6"/>
  <c r="AS35" i="6"/>
  <c r="AS34" i="6"/>
  <c r="AS33" i="6"/>
  <c r="AS32" i="6"/>
  <c r="AS31" i="6"/>
  <c r="AS30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T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T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T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T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T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T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T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T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T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T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T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T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T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T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T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T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T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T21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T2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T23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T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T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T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T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T28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T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T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T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T32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T33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T34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T35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T36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T37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T38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T39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T40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T41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T42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T43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T44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T45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T46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T47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T48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T49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T50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T51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T52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T53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T54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T55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T56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T57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T58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T59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T60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T61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T62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T63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T64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T65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T67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T68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T69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T70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T71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T72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T73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T74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T75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T76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T77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T78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T79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T80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T81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T82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T83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T84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T85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T86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T87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T88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T89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T90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T91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T92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T93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T94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T95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T96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T97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T98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T99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T100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T101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T102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T103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T104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T105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T106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T107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T108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T109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T110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T111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T112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T113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T114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T115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T116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T117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T118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T119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T120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T121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T122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T123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T124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T125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T126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T127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T128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T129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T130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J66" i="6"/>
  <c r="K66" i="6"/>
  <c r="N66" i="6"/>
  <c r="O66" i="6"/>
  <c r="P66" i="6"/>
  <c r="Q66" i="6"/>
  <c r="R66" i="6"/>
  <c r="S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D4" i="6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I66" i="5" l="1"/>
  <c r="N66" i="5"/>
  <c r="O66" i="5"/>
  <c r="W66" i="5"/>
  <c r="X66" i="5"/>
  <c r="G66" i="2"/>
  <c r="G66" i="5" s="1"/>
  <c r="H66" i="2"/>
  <c r="H66" i="5" s="1"/>
  <c r="I66" i="2"/>
  <c r="J66" i="2" s="1"/>
  <c r="J66" i="5" s="1"/>
  <c r="K66" i="2"/>
  <c r="K66" i="5" s="1"/>
  <c r="O66" i="2"/>
  <c r="P66" i="2"/>
  <c r="W66" i="2"/>
  <c r="V66" i="5" s="1"/>
  <c r="Y66" i="2"/>
  <c r="Z66" i="2"/>
  <c r="Y66" i="5"/>
  <c r="Z66" i="5"/>
  <c r="AA66" i="5"/>
  <c r="AB66" i="5"/>
  <c r="AC66" i="5"/>
  <c r="AD66" i="5"/>
  <c r="AE66" i="5"/>
  <c r="AH66" i="2"/>
  <c r="AF66" i="5" s="1"/>
  <c r="AI66" i="2"/>
  <c r="AG66" i="5" s="1"/>
  <c r="AJ66" i="2"/>
  <c r="AH66" i="5" s="1"/>
  <c r="AK66" i="2"/>
  <c r="AI66" i="5" s="1"/>
  <c r="AL66" i="2"/>
  <c r="AJ66" i="5" s="1"/>
  <c r="AM66" i="2"/>
  <c r="AK66" i="5" s="1"/>
  <c r="AN66" i="2"/>
  <c r="AL66" i="5" s="1"/>
  <c r="AO66" i="2"/>
  <c r="AM66" i="5" s="1"/>
  <c r="AP66" i="2"/>
  <c r="AN66" i="5" s="1"/>
  <c r="AQ66" i="2"/>
  <c r="AO66" i="5" s="1"/>
  <c r="AR66" i="2"/>
  <c r="AP66" i="5" s="1"/>
  <c r="AS66" i="2"/>
  <c r="AT66" i="2"/>
  <c r="AU66" i="2"/>
  <c r="AS66" i="5" s="1"/>
  <c r="AV66" i="2"/>
  <c r="AT66" i="5" s="1"/>
  <c r="AW66" i="2"/>
  <c r="AU66" i="5" s="1"/>
  <c r="AX66" i="2"/>
  <c r="AV66" i="5" s="1"/>
  <c r="F66" i="2"/>
  <c r="F66" i="5"/>
  <c r="D66" i="6" s="1"/>
  <c r="U66" i="7" l="1"/>
  <c r="U66" i="6"/>
  <c r="L66" i="7"/>
  <c r="L66" i="6"/>
  <c r="M66" i="6"/>
  <c r="M66" i="7"/>
  <c r="AQ64" i="3"/>
  <c r="AR66" i="5"/>
  <c r="AP64" i="3"/>
  <c r="AQ66" i="5"/>
  <c r="AQ66" i="6"/>
  <c r="AQ66" i="7"/>
  <c r="AL66" i="6"/>
  <c r="AL66" i="7"/>
  <c r="AK66" i="6"/>
  <c r="AK66" i="7"/>
  <c r="AT66" i="7"/>
  <c r="AT66" i="6"/>
  <c r="AR66" i="6"/>
  <c r="AR66" i="7"/>
  <c r="AN66" i="6"/>
  <c r="AN66" i="7"/>
  <c r="AM66" i="6"/>
  <c r="AM66" i="7"/>
  <c r="AJ66" i="7"/>
  <c r="AJ66" i="6"/>
  <c r="AI66" i="7"/>
  <c r="AI66" i="6"/>
  <c r="AH66" i="7"/>
  <c r="AH66" i="6"/>
  <c r="AD66" i="7"/>
  <c r="AD66" i="6"/>
  <c r="AC66" i="7"/>
  <c r="AC66" i="6"/>
  <c r="AB66" i="7"/>
  <c r="AB66" i="6"/>
  <c r="AA66" i="7"/>
  <c r="AA66" i="6"/>
  <c r="Z66" i="7"/>
  <c r="Z66" i="6"/>
  <c r="Y66" i="7"/>
  <c r="Y66" i="6"/>
  <c r="X66" i="7"/>
  <c r="X66" i="6"/>
  <c r="W66" i="7"/>
  <c r="W66" i="6"/>
  <c r="AG66" i="7"/>
  <c r="AG66" i="6"/>
  <c r="AF66" i="7"/>
  <c r="AF66" i="6"/>
  <c r="AE66" i="7"/>
  <c r="AE66" i="6"/>
  <c r="E66" i="7"/>
  <c r="E66" i="6"/>
  <c r="D66" i="7"/>
  <c r="T66" i="6"/>
  <c r="T66" i="7"/>
  <c r="I66" i="6"/>
  <c r="I66" i="7"/>
  <c r="H66" i="7"/>
  <c r="H66" i="6"/>
  <c r="F66" i="7"/>
  <c r="F66" i="6"/>
  <c r="G66" i="7"/>
  <c r="G66" i="6"/>
  <c r="A3" i="4"/>
  <c r="B3" i="4"/>
  <c r="C3" i="4"/>
  <c r="E3" i="4"/>
  <c r="F3" i="4"/>
  <c r="G3" i="4"/>
  <c r="H3" i="4"/>
  <c r="I3" i="4"/>
  <c r="J3" i="4"/>
  <c r="K3" i="4"/>
  <c r="L3" i="4"/>
  <c r="M3" i="4"/>
  <c r="N3" i="4"/>
  <c r="O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R3" i="4"/>
  <c r="AS3" i="4"/>
  <c r="AT3" i="4"/>
  <c r="AU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R4" i="4"/>
  <c r="AS4" i="4"/>
  <c r="AT4" i="4"/>
  <c r="AU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R5" i="4"/>
  <c r="AS5" i="4"/>
  <c r="AT5" i="4"/>
  <c r="AU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R6" i="4"/>
  <c r="AS6" i="4"/>
  <c r="AT6" i="4"/>
  <c r="AU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R7" i="4"/>
  <c r="AS7" i="4"/>
  <c r="AT7" i="4"/>
  <c r="AU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R8" i="4"/>
  <c r="AS8" i="4"/>
  <c r="AT8" i="4"/>
  <c r="AU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R9" i="4"/>
  <c r="AS9" i="4"/>
  <c r="AT9" i="4"/>
  <c r="AU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R10" i="4"/>
  <c r="AS10" i="4"/>
  <c r="AT10" i="4"/>
  <c r="AU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R11" i="4"/>
  <c r="AS11" i="4"/>
  <c r="AT11" i="4"/>
  <c r="AU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R12" i="4"/>
  <c r="AS12" i="4"/>
  <c r="AT12" i="4"/>
  <c r="AU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R13" i="4"/>
  <c r="AS13" i="4"/>
  <c r="AT13" i="4"/>
  <c r="AU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R14" i="4"/>
  <c r="AS14" i="4"/>
  <c r="AT14" i="4"/>
  <c r="AU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R15" i="4"/>
  <c r="AS15" i="4"/>
  <c r="AT15" i="4"/>
  <c r="AU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R16" i="4"/>
  <c r="AS16" i="4"/>
  <c r="AT16" i="4"/>
  <c r="AU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R17" i="4"/>
  <c r="AS17" i="4"/>
  <c r="AT17" i="4"/>
  <c r="AU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R18" i="4"/>
  <c r="AS18" i="4"/>
  <c r="AT18" i="4"/>
  <c r="AU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R19" i="4"/>
  <c r="AS19" i="4"/>
  <c r="AT19" i="4"/>
  <c r="AU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R20" i="4"/>
  <c r="AS20" i="4"/>
  <c r="AT20" i="4"/>
  <c r="AU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R21" i="4"/>
  <c r="AS21" i="4"/>
  <c r="AT21" i="4"/>
  <c r="AU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R22" i="4"/>
  <c r="AS22" i="4"/>
  <c r="AT22" i="4"/>
  <c r="AU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R23" i="4"/>
  <c r="AS23" i="4"/>
  <c r="AT23" i="4"/>
  <c r="AU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R24" i="4"/>
  <c r="AS24" i="4"/>
  <c r="AT24" i="4"/>
  <c r="AU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R25" i="4"/>
  <c r="AS25" i="4"/>
  <c r="AT25" i="4"/>
  <c r="AU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R26" i="4"/>
  <c r="AS26" i="4"/>
  <c r="AT26" i="4"/>
  <c r="AU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R27" i="4"/>
  <c r="AS27" i="4"/>
  <c r="AT27" i="4"/>
  <c r="AU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R28" i="4"/>
  <c r="AS28" i="4"/>
  <c r="AT28" i="4"/>
  <c r="AU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R29" i="4"/>
  <c r="AS29" i="4"/>
  <c r="AT29" i="4"/>
  <c r="AU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R30" i="4"/>
  <c r="AS30" i="4"/>
  <c r="AT30" i="4"/>
  <c r="AU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R31" i="4"/>
  <c r="AS31" i="4"/>
  <c r="AT31" i="4"/>
  <c r="AU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R32" i="4"/>
  <c r="AS32" i="4"/>
  <c r="AT32" i="4"/>
  <c r="AU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R33" i="4"/>
  <c r="AS33" i="4"/>
  <c r="AT33" i="4"/>
  <c r="AU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R34" i="4"/>
  <c r="AS34" i="4"/>
  <c r="AT34" i="4"/>
  <c r="AU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R35" i="4"/>
  <c r="AS35" i="4"/>
  <c r="AT35" i="4"/>
  <c r="AU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R36" i="4"/>
  <c r="AS36" i="4"/>
  <c r="AT36" i="4"/>
  <c r="AU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R37" i="4"/>
  <c r="AS37" i="4"/>
  <c r="AT37" i="4"/>
  <c r="AU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R38" i="4"/>
  <c r="AS38" i="4"/>
  <c r="AT38" i="4"/>
  <c r="AU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R39" i="4"/>
  <c r="AS39" i="4"/>
  <c r="AT39" i="4"/>
  <c r="AU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R40" i="4"/>
  <c r="AS40" i="4"/>
  <c r="AT40" i="4"/>
  <c r="AU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R41" i="4"/>
  <c r="AS41" i="4"/>
  <c r="AT41" i="4"/>
  <c r="AU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R42" i="4"/>
  <c r="AS42" i="4"/>
  <c r="AT42" i="4"/>
  <c r="AU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R43" i="4"/>
  <c r="AS43" i="4"/>
  <c r="AT43" i="4"/>
  <c r="AU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R44" i="4"/>
  <c r="AS44" i="4"/>
  <c r="AT44" i="4"/>
  <c r="AU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R45" i="4"/>
  <c r="AS45" i="4"/>
  <c r="AT45" i="4"/>
  <c r="AU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R46" i="4"/>
  <c r="AS46" i="4"/>
  <c r="AT46" i="4"/>
  <c r="AU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R47" i="4"/>
  <c r="AS47" i="4"/>
  <c r="AT47" i="4"/>
  <c r="AU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R48" i="4"/>
  <c r="AS48" i="4"/>
  <c r="AT48" i="4"/>
  <c r="AU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R49" i="4"/>
  <c r="AS49" i="4"/>
  <c r="AT49" i="4"/>
  <c r="AU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R50" i="4"/>
  <c r="AS50" i="4"/>
  <c r="AT50" i="4"/>
  <c r="AU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R51" i="4"/>
  <c r="AS51" i="4"/>
  <c r="AT51" i="4"/>
  <c r="AU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R52" i="4"/>
  <c r="AS52" i="4"/>
  <c r="AT52" i="4"/>
  <c r="AU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R53" i="4"/>
  <c r="AS53" i="4"/>
  <c r="AT53" i="4"/>
  <c r="AU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R54" i="4"/>
  <c r="AS54" i="4"/>
  <c r="AT54" i="4"/>
  <c r="AU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R55" i="4"/>
  <c r="AS55" i="4"/>
  <c r="AT55" i="4"/>
  <c r="AU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R56" i="4"/>
  <c r="AS56" i="4"/>
  <c r="AT56" i="4"/>
  <c r="AU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R57" i="4"/>
  <c r="AS57" i="4"/>
  <c r="AT57" i="4"/>
  <c r="AU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R58" i="4"/>
  <c r="AS58" i="4"/>
  <c r="AT58" i="4"/>
  <c r="AU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R59" i="4"/>
  <c r="AS59" i="4"/>
  <c r="AT59" i="4"/>
  <c r="AU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R60" i="4"/>
  <c r="AS60" i="4"/>
  <c r="AT60" i="4"/>
  <c r="AU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R61" i="4"/>
  <c r="AS61" i="4"/>
  <c r="AT61" i="4"/>
  <c r="AU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R62" i="4"/>
  <c r="AS62" i="4"/>
  <c r="AT62" i="4"/>
  <c r="AU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R63" i="4"/>
  <c r="AS63" i="4"/>
  <c r="AT63" i="4"/>
  <c r="AU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R64" i="4"/>
  <c r="AS64" i="4"/>
  <c r="AT64" i="4"/>
  <c r="AU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R65" i="4"/>
  <c r="AS65" i="4"/>
  <c r="AT65" i="4"/>
  <c r="AU65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R67" i="4"/>
  <c r="AS67" i="4"/>
  <c r="AT67" i="4"/>
  <c r="AU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R68" i="4"/>
  <c r="AS68" i="4"/>
  <c r="AT68" i="4"/>
  <c r="AU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R69" i="4"/>
  <c r="AS69" i="4"/>
  <c r="AT69" i="4"/>
  <c r="AU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R70" i="4"/>
  <c r="AS70" i="4"/>
  <c r="AT70" i="4"/>
  <c r="AU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R71" i="4"/>
  <c r="AS71" i="4"/>
  <c r="AT71" i="4"/>
  <c r="AU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R72" i="4"/>
  <c r="AS72" i="4"/>
  <c r="AT72" i="4"/>
  <c r="AU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R73" i="4"/>
  <c r="AS73" i="4"/>
  <c r="AT73" i="4"/>
  <c r="AU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R74" i="4"/>
  <c r="AS74" i="4"/>
  <c r="AT74" i="4"/>
  <c r="AU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R75" i="4"/>
  <c r="AS75" i="4"/>
  <c r="AT75" i="4"/>
  <c r="AU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R76" i="4"/>
  <c r="AS76" i="4"/>
  <c r="AT76" i="4"/>
  <c r="AU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R77" i="4"/>
  <c r="AS77" i="4"/>
  <c r="AT77" i="4"/>
  <c r="AU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R78" i="4"/>
  <c r="AS78" i="4"/>
  <c r="AT78" i="4"/>
  <c r="AU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R79" i="4"/>
  <c r="AS79" i="4"/>
  <c r="AT79" i="4"/>
  <c r="AU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R80" i="4"/>
  <c r="AS80" i="4"/>
  <c r="AT80" i="4"/>
  <c r="AU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R81" i="4"/>
  <c r="AS81" i="4"/>
  <c r="AT81" i="4"/>
  <c r="AU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R82" i="4"/>
  <c r="AS82" i="4"/>
  <c r="AT82" i="4"/>
  <c r="AU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R83" i="4"/>
  <c r="AS83" i="4"/>
  <c r="AT83" i="4"/>
  <c r="AU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R84" i="4"/>
  <c r="AS84" i="4"/>
  <c r="AT84" i="4"/>
  <c r="AU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R85" i="4"/>
  <c r="AS85" i="4"/>
  <c r="AT85" i="4"/>
  <c r="AU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R86" i="4"/>
  <c r="AS86" i="4"/>
  <c r="AT86" i="4"/>
  <c r="AU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R87" i="4"/>
  <c r="AS87" i="4"/>
  <c r="AT87" i="4"/>
  <c r="AU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R88" i="4"/>
  <c r="AS88" i="4"/>
  <c r="AT88" i="4"/>
  <c r="AU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R89" i="4"/>
  <c r="AS89" i="4"/>
  <c r="AT89" i="4"/>
  <c r="AU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R90" i="4"/>
  <c r="AS90" i="4"/>
  <c r="AT90" i="4"/>
  <c r="AU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R91" i="4"/>
  <c r="AS91" i="4"/>
  <c r="AT91" i="4"/>
  <c r="AU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R92" i="4"/>
  <c r="AS92" i="4"/>
  <c r="AT92" i="4"/>
  <c r="AU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R93" i="4"/>
  <c r="AS93" i="4"/>
  <c r="AT93" i="4"/>
  <c r="AU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R94" i="4"/>
  <c r="AS94" i="4"/>
  <c r="AT94" i="4"/>
  <c r="AU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R95" i="4"/>
  <c r="AS95" i="4"/>
  <c r="AT95" i="4"/>
  <c r="AU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R96" i="4"/>
  <c r="AS96" i="4"/>
  <c r="AT96" i="4"/>
  <c r="AU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R97" i="4"/>
  <c r="AS97" i="4"/>
  <c r="AT97" i="4"/>
  <c r="AU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R98" i="4"/>
  <c r="AS98" i="4"/>
  <c r="AT98" i="4"/>
  <c r="AU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R99" i="4"/>
  <c r="AS99" i="4"/>
  <c r="AT99" i="4"/>
  <c r="AU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R100" i="4"/>
  <c r="AS100" i="4"/>
  <c r="AT100" i="4"/>
  <c r="AU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R101" i="4"/>
  <c r="AS101" i="4"/>
  <c r="AT101" i="4"/>
  <c r="AU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R102" i="4"/>
  <c r="AS102" i="4"/>
  <c r="AT102" i="4"/>
  <c r="AU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R103" i="4"/>
  <c r="AS103" i="4"/>
  <c r="AT103" i="4"/>
  <c r="AU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R104" i="4"/>
  <c r="AS104" i="4"/>
  <c r="AT104" i="4"/>
  <c r="AU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R105" i="4"/>
  <c r="AS105" i="4"/>
  <c r="AT105" i="4"/>
  <c r="AU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R106" i="4"/>
  <c r="AS106" i="4"/>
  <c r="AT106" i="4"/>
  <c r="AU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R107" i="4"/>
  <c r="AS107" i="4"/>
  <c r="AT107" i="4"/>
  <c r="AU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R108" i="4"/>
  <c r="AS108" i="4"/>
  <c r="AT108" i="4"/>
  <c r="AU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R109" i="4"/>
  <c r="AS109" i="4"/>
  <c r="AT109" i="4"/>
  <c r="AU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R110" i="4"/>
  <c r="AS110" i="4"/>
  <c r="AT110" i="4"/>
  <c r="AU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R111" i="4"/>
  <c r="AS111" i="4"/>
  <c r="AT111" i="4"/>
  <c r="AU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R112" i="4"/>
  <c r="AS112" i="4"/>
  <c r="AT112" i="4"/>
  <c r="AU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R113" i="4"/>
  <c r="AS113" i="4"/>
  <c r="AT113" i="4"/>
  <c r="AU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R114" i="4"/>
  <c r="AS114" i="4"/>
  <c r="AT114" i="4"/>
  <c r="AU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R115" i="4"/>
  <c r="AS115" i="4"/>
  <c r="AT115" i="4"/>
  <c r="AU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R116" i="4"/>
  <c r="AS116" i="4"/>
  <c r="AT116" i="4"/>
  <c r="AU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R117" i="4"/>
  <c r="AS117" i="4"/>
  <c r="AT117" i="4"/>
  <c r="AU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R118" i="4"/>
  <c r="AS118" i="4"/>
  <c r="AT118" i="4"/>
  <c r="AU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R119" i="4"/>
  <c r="AS119" i="4"/>
  <c r="AT119" i="4"/>
  <c r="AU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R120" i="4"/>
  <c r="AS120" i="4"/>
  <c r="AT120" i="4"/>
  <c r="AU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R121" i="4"/>
  <c r="AS121" i="4"/>
  <c r="AT121" i="4"/>
  <c r="AU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R122" i="4"/>
  <c r="AS122" i="4"/>
  <c r="AT122" i="4"/>
  <c r="AU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R123" i="4"/>
  <c r="AS123" i="4"/>
  <c r="AT123" i="4"/>
  <c r="AU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R124" i="4"/>
  <c r="AS124" i="4"/>
  <c r="AT124" i="4"/>
  <c r="AU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R125" i="4"/>
  <c r="AS125" i="4"/>
  <c r="AT125" i="4"/>
  <c r="AU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R126" i="4"/>
  <c r="AS126" i="4"/>
  <c r="AT126" i="4"/>
  <c r="AU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R127" i="4"/>
  <c r="AS127" i="4"/>
  <c r="AT127" i="4"/>
  <c r="AU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R128" i="4"/>
  <c r="AS128" i="4"/>
  <c r="AT128" i="4"/>
  <c r="AU128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R2" i="4"/>
  <c r="AS2" i="4"/>
  <c r="AT2" i="4"/>
  <c r="AU2" i="4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R3" i="3"/>
  <c r="AS3" i="3"/>
  <c r="AT3" i="3"/>
  <c r="A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R4" i="3"/>
  <c r="AS4" i="3"/>
  <c r="AT4" i="3"/>
  <c r="A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R5" i="3"/>
  <c r="AS5" i="3"/>
  <c r="AT5" i="3"/>
  <c r="A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R6" i="3"/>
  <c r="AS6" i="3"/>
  <c r="AT6" i="3"/>
  <c r="A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R7" i="3"/>
  <c r="AS7" i="3"/>
  <c r="AT7" i="3"/>
  <c r="AU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R8" i="3"/>
  <c r="AS8" i="3"/>
  <c r="AT8" i="3"/>
  <c r="AU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R9" i="3"/>
  <c r="AS9" i="3"/>
  <c r="AT9" i="3"/>
  <c r="AU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R10" i="3"/>
  <c r="AS10" i="3"/>
  <c r="AT10" i="3"/>
  <c r="AU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R11" i="3"/>
  <c r="AS11" i="3"/>
  <c r="AT11" i="3"/>
  <c r="AU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R12" i="3"/>
  <c r="AS12" i="3"/>
  <c r="AT12" i="3"/>
  <c r="AU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R13" i="3"/>
  <c r="AS13" i="3"/>
  <c r="AT13" i="3"/>
  <c r="AU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R14" i="3"/>
  <c r="AS14" i="3"/>
  <c r="AT14" i="3"/>
  <c r="AU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R15" i="3"/>
  <c r="AS15" i="3"/>
  <c r="AT15" i="3"/>
  <c r="AU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R16" i="3"/>
  <c r="AS16" i="3"/>
  <c r="AT16" i="3"/>
  <c r="AU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R17" i="3"/>
  <c r="AS17" i="3"/>
  <c r="AT17" i="3"/>
  <c r="AU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R18" i="3"/>
  <c r="AS18" i="3"/>
  <c r="AT18" i="3"/>
  <c r="AU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R19" i="3"/>
  <c r="AS19" i="3"/>
  <c r="AT19" i="3"/>
  <c r="AU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R20" i="3"/>
  <c r="AS20" i="3"/>
  <c r="AT20" i="3"/>
  <c r="AU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R21" i="3"/>
  <c r="AS21" i="3"/>
  <c r="AT21" i="3"/>
  <c r="AU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R22" i="3"/>
  <c r="AS22" i="3"/>
  <c r="AT22" i="3"/>
  <c r="AU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R23" i="3"/>
  <c r="AS23" i="3"/>
  <c r="AT23" i="3"/>
  <c r="AU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R24" i="3"/>
  <c r="AS24" i="3"/>
  <c r="AT24" i="3"/>
  <c r="AU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R25" i="3"/>
  <c r="AS25" i="3"/>
  <c r="AT25" i="3"/>
  <c r="AU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R26" i="3"/>
  <c r="AS26" i="3"/>
  <c r="AT26" i="3"/>
  <c r="A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R27" i="3"/>
  <c r="AS27" i="3"/>
  <c r="AT27" i="3"/>
  <c r="A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R28" i="3"/>
  <c r="AS28" i="3"/>
  <c r="AT28" i="3"/>
  <c r="A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R29" i="3"/>
  <c r="AS29" i="3"/>
  <c r="AT29" i="3"/>
  <c r="A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R30" i="3"/>
  <c r="AS30" i="3"/>
  <c r="AT30" i="3"/>
  <c r="A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R31" i="3"/>
  <c r="AS31" i="3"/>
  <c r="AT31" i="3"/>
  <c r="A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R32" i="3"/>
  <c r="AS32" i="3"/>
  <c r="AT32" i="3"/>
  <c r="A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R33" i="3"/>
  <c r="AS33" i="3"/>
  <c r="AT33" i="3"/>
  <c r="A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R34" i="3"/>
  <c r="AS34" i="3"/>
  <c r="AT34" i="3"/>
  <c r="A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R35" i="3"/>
  <c r="AS35" i="3"/>
  <c r="AT35" i="3"/>
  <c r="A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R36" i="3"/>
  <c r="AS36" i="3"/>
  <c r="AT36" i="3"/>
  <c r="A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R37" i="3"/>
  <c r="AS37" i="3"/>
  <c r="AT37" i="3"/>
  <c r="A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R38" i="3"/>
  <c r="AS38" i="3"/>
  <c r="AT38" i="3"/>
  <c r="A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R39" i="3"/>
  <c r="AS39" i="3"/>
  <c r="AT39" i="3"/>
  <c r="A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R40" i="3"/>
  <c r="AS40" i="3"/>
  <c r="AT40" i="3"/>
  <c r="A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R41" i="3"/>
  <c r="AS41" i="3"/>
  <c r="AT41" i="3"/>
  <c r="A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R42" i="3"/>
  <c r="AS42" i="3"/>
  <c r="AT42" i="3"/>
  <c r="A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R43" i="3"/>
  <c r="AS43" i="3"/>
  <c r="AT43" i="3"/>
  <c r="A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R44" i="3"/>
  <c r="AS44" i="3"/>
  <c r="AT44" i="3"/>
  <c r="A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R45" i="3"/>
  <c r="AS45" i="3"/>
  <c r="AT45" i="3"/>
  <c r="A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R46" i="3"/>
  <c r="AS46" i="3"/>
  <c r="AT46" i="3"/>
  <c r="A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R47" i="3"/>
  <c r="AS47" i="3"/>
  <c r="AT47" i="3"/>
  <c r="A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R48" i="3"/>
  <c r="AS48" i="3"/>
  <c r="AT48" i="3"/>
  <c r="A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R49" i="3"/>
  <c r="AS49" i="3"/>
  <c r="AT49" i="3"/>
  <c r="A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R50" i="3"/>
  <c r="AS50" i="3"/>
  <c r="AT50" i="3"/>
  <c r="A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R51" i="3"/>
  <c r="AS51" i="3"/>
  <c r="AT51" i="3"/>
  <c r="A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R52" i="3"/>
  <c r="AS52" i="3"/>
  <c r="AT52" i="3"/>
  <c r="A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R53" i="3"/>
  <c r="AS53" i="3"/>
  <c r="AT53" i="3"/>
  <c r="A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R54" i="3"/>
  <c r="AS54" i="3"/>
  <c r="AT54" i="3"/>
  <c r="AU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R55" i="3"/>
  <c r="AS55" i="3"/>
  <c r="AT55" i="3"/>
  <c r="AU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R56" i="3"/>
  <c r="AS56" i="3"/>
  <c r="AT56" i="3"/>
  <c r="AU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R57" i="3"/>
  <c r="AS57" i="3"/>
  <c r="AT57" i="3"/>
  <c r="AU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R58" i="3"/>
  <c r="AS58" i="3"/>
  <c r="AT58" i="3"/>
  <c r="AU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R59" i="3"/>
  <c r="AS59" i="3"/>
  <c r="AT59" i="3"/>
  <c r="AU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R60" i="3"/>
  <c r="AS60" i="3"/>
  <c r="AT60" i="3"/>
  <c r="AU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R61" i="3"/>
  <c r="AS61" i="3"/>
  <c r="AT61" i="3"/>
  <c r="AU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R62" i="3"/>
  <c r="AS62" i="3"/>
  <c r="AT62" i="3"/>
  <c r="AU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R63" i="3"/>
  <c r="AS63" i="3"/>
  <c r="AT63" i="3"/>
  <c r="AU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R64" i="3"/>
  <c r="AS64" i="3"/>
  <c r="AT64" i="3"/>
  <c r="AU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R65" i="3"/>
  <c r="AS65" i="3"/>
  <c r="AT65" i="3"/>
  <c r="AU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R66" i="3"/>
  <c r="AS66" i="3"/>
  <c r="AT66" i="3"/>
  <c r="AU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R67" i="3"/>
  <c r="AS67" i="3"/>
  <c r="AT67" i="3"/>
  <c r="AU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R68" i="3"/>
  <c r="AS68" i="3"/>
  <c r="AT68" i="3"/>
  <c r="AU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R69" i="3"/>
  <c r="AS69" i="3"/>
  <c r="AT69" i="3"/>
  <c r="AU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R70" i="3"/>
  <c r="AS70" i="3"/>
  <c r="AT70" i="3"/>
  <c r="AU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R71" i="3"/>
  <c r="AS71" i="3"/>
  <c r="AT71" i="3"/>
  <c r="AU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R72" i="3"/>
  <c r="AS72" i="3"/>
  <c r="AT72" i="3"/>
  <c r="AU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R73" i="3"/>
  <c r="AS73" i="3"/>
  <c r="AT73" i="3"/>
  <c r="AU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R74" i="3"/>
  <c r="AS74" i="3"/>
  <c r="AT74" i="3"/>
  <c r="AU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R75" i="3"/>
  <c r="AS75" i="3"/>
  <c r="AT75" i="3"/>
  <c r="AU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R76" i="3"/>
  <c r="AS76" i="3"/>
  <c r="AT76" i="3"/>
  <c r="AU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R77" i="3"/>
  <c r="AS77" i="3"/>
  <c r="AT77" i="3"/>
  <c r="AU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R78" i="3"/>
  <c r="AS78" i="3"/>
  <c r="AT78" i="3"/>
  <c r="AU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R79" i="3"/>
  <c r="AS79" i="3"/>
  <c r="AT79" i="3"/>
  <c r="AU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R80" i="3"/>
  <c r="AS80" i="3"/>
  <c r="AT80" i="3"/>
  <c r="AU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R81" i="3"/>
  <c r="AS81" i="3"/>
  <c r="AT81" i="3"/>
  <c r="AU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R82" i="3"/>
  <c r="AS82" i="3"/>
  <c r="AT82" i="3"/>
  <c r="AU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R83" i="3"/>
  <c r="AS83" i="3"/>
  <c r="AT83" i="3"/>
  <c r="AU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R84" i="3"/>
  <c r="AS84" i="3"/>
  <c r="AT84" i="3"/>
  <c r="AU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R85" i="3"/>
  <c r="AS85" i="3"/>
  <c r="AT85" i="3"/>
  <c r="AU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R86" i="3"/>
  <c r="AS86" i="3"/>
  <c r="AT86" i="3"/>
  <c r="AU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R87" i="3"/>
  <c r="AS87" i="3"/>
  <c r="AT87" i="3"/>
  <c r="AU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R88" i="3"/>
  <c r="AS88" i="3"/>
  <c r="AT88" i="3"/>
  <c r="AU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R89" i="3"/>
  <c r="AS89" i="3"/>
  <c r="AT89" i="3"/>
  <c r="AU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R90" i="3"/>
  <c r="AS90" i="3"/>
  <c r="AT90" i="3"/>
  <c r="AU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R91" i="3"/>
  <c r="AS91" i="3"/>
  <c r="AT91" i="3"/>
  <c r="AU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R92" i="3"/>
  <c r="AS92" i="3"/>
  <c r="AT92" i="3"/>
  <c r="AU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R93" i="3"/>
  <c r="AS93" i="3"/>
  <c r="AT93" i="3"/>
  <c r="AU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R94" i="3"/>
  <c r="AS94" i="3"/>
  <c r="AT94" i="3"/>
  <c r="AU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R95" i="3"/>
  <c r="AS95" i="3"/>
  <c r="AT95" i="3"/>
  <c r="AU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R96" i="3"/>
  <c r="AS96" i="3"/>
  <c r="AT96" i="3"/>
  <c r="AU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R97" i="3"/>
  <c r="AS97" i="3"/>
  <c r="AT97" i="3"/>
  <c r="AU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R98" i="3"/>
  <c r="AS98" i="3"/>
  <c r="AT98" i="3"/>
  <c r="AU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R99" i="3"/>
  <c r="AS99" i="3"/>
  <c r="AT99" i="3"/>
  <c r="AU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R100" i="3"/>
  <c r="AS100" i="3"/>
  <c r="AT100" i="3"/>
  <c r="AU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R101" i="3"/>
  <c r="AS101" i="3"/>
  <c r="AT101" i="3"/>
  <c r="AU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R102" i="3"/>
  <c r="AS102" i="3"/>
  <c r="AT102" i="3"/>
  <c r="AU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R103" i="3"/>
  <c r="AS103" i="3"/>
  <c r="AT103" i="3"/>
  <c r="AU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R104" i="3"/>
  <c r="AS104" i="3"/>
  <c r="AT104" i="3"/>
  <c r="AU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R105" i="3"/>
  <c r="AS105" i="3"/>
  <c r="AT105" i="3"/>
  <c r="AU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R106" i="3"/>
  <c r="AS106" i="3"/>
  <c r="AT106" i="3"/>
  <c r="AU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R107" i="3"/>
  <c r="AS107" i="3"/>
  <c r="AT107" i="3"/>
  <c r="AU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R108" i="3"/>
  <c r="AS108" i="3"/>
  <c r="AT108" i="3"/>
  <c r="AU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R109" i="3"/>
  <c r="AS109" i="3"/>
  <c r="AT109" i="3"/>
  <c r="AU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R110" i="3"/>
  <c r="AS110" i="3"/>
  <c r="AT110" i="3"/>
  <c r="AU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R111" i="3"/>
  <c r="AS111" i="3"/>
  <c r="AT111" i="3"/>
  <c r="AU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R112" i="3"/>
  <c r="AS112" i="3"/>
  <c r="AT112" i="3"/>
  <c r="AU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R113" i="3"/>
  <c r="AS113" i="3"/>
  <c r="AT113" i="3"/>
  <c r="AU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R114" i="3"/>
  <c r="AS114" i="3"/>
  <c r="AT114" i="3"/>
  <c r="AU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R115" i="3"/>
  <c r="AS115" i="3"/>
  <c r="AT115" i="3"/>
  <c r="AU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R116" i="3"/>
  <c r="AS116" i="3"/>
  <c r="AT116" i="3"/>
  <c r="AU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R117" i="3"/>
  <c r="AS117" i="3"/>
  <c r="AT117" i="3"/>
  <c r="AU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R118" i="3"/>
  <c r="AS118" i="3"/>
  <c r="AT118" i="3"/>
  <c r="AU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R119" i="3"/>
  <c r="AS119" i="3"/>
  <c r="AT119" i="3"/>
  <c r="AU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R120" i="3"/>
  <c r="AS120" i="3"/>
  <c r="AT120" i="3"/>
  <c r="AU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R121" i="3"/>
  <c r="AS121" i="3"/>
  <c r="AT121" i="3"/>
  <c r="AU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R122" i="3"/>
  <c r="AS122" i="3"/>
  <c r="AT122" i="3"/>
  <c r="AU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R123" i="3"/>
  <c r="AS123" i="3"/>
  <c r="AT123" i="3"/>
  <c r="AU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R124" i="3"/>
  <c r="AS124" i="3"/>
  <c r="AT124" i="3"/>
  <c r="AU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R125" i="3"/>
  <c r="AS125" i="3"/>
  <c r="AT125" i="3"/>
  <c r="AU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R126" i="3"/>
  <c r="AS126" i="3"/>
  <c r="AT126" i="3"/>
  <c r="AU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R127" i="3"/>
  <c r="AS127" i="3"/>
  <c r="AT127" i="3"/>
  <c r="AU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R128" i="3"/>
  <c r="AS128" i="3"/>
  <c r="AT128" i="3"/>
  <c r="AU128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R2" i="3"/>
  <c r="AS2" i="3"/>
  <c r="AT2" i="3"/>
  <c r="AU2" i="3"/>
  <c r="AP64" i="4" l="1"/>
  <c r="AO66" i="6"/>
  <c r="AO66" i="7"/>
  <c r="AQ64" i="4"/>
  <c r="AP66" i="7"/>
  <c r="AP6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tc={FD0AEAD9-25B8-4121-9CCA-174A1976F277}</author>
    <author>tc={8C22361B-9CD7-4527-BBCA-908B3F8FD05A}</author>
    <author>tc={E4F794F3-EDDF-422E-ADB1-F49B9DFA8B7D}</author>
    <author>tc={8575EE0B-8E4C-44D0-B53C-409960E780E9}</author>
    <author>tc={B562CA52-F8A3-4DA0-BB92-AC25D5D244E8}</author>
    <author>tc={02E420D6-51FB-48CA-A286-E54F15341CD5}</author>
  </authors>
  <commentList>
    <comment ref="J3" authorId="0" shapeId="0" xr:uid="{FD0AEAD9-25B8-4121-9CCA-174A1976F277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from kcb_mid</t>
      </text>
    </comment>
    <comment ref="N3" authorId="1" shapeId="0" xr:uid="{8C22361B-9CD7-4527-BBCA-908B3F8FD05A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someone to research what this SHOULD be for each crop.</t>
      </text>
    </comment>
    <comment ref="S4" authorId="2" shapeId="0" xr:uid="{E4F794F3-EDDF-422E-ADB1-F49B9DFA8B7D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Lengths based on https://odells.typepad.com/blog/corn-growth-stages.html</t>
      </text>
    </comment>
    <comment ref="T6" authorId="3" shapeId="0" xr:uid="{8575EE0B-8E4C-44D0-B53C-409960E780E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Starting with https://ipmdata.ipmcenters.org/documents/timelines/Rice.pdf</t>
      </text>
    </comment>
    <comment ref="S8" authorId="4" shapeId="0" xr:uid="{B562CA52-F8A3-4DA0-BB92-AC25D5D244E8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lengths based on https://www.ag.ndsu.edu/pubs/plantsci/rowcrops/a1174.pdf</t>
      </text>
    </comment>
    <comment ref="T8" authorId="5" shapeId="0" xr:uid="{02E420D6-51FB-48CA-A286-E54F15341CD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https://harvesttotable.com/how_to_grow_soybean/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tc={34D98E14-ABEE-4F16-A749-DC57CAF001E9}</author>
  </authors>
  <commentList>
    <comment ref="A1" authorId="0" shapeId="0" xr:uid="{34D98E14-ABEE-4F16-A749-DC57CAF001E9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 to unprotect = SWB</t>
      </text>
    </comment>
  </commentList>
</comments>
</file>

<file path=xl/sharedStrings.xml><?xml version="1.0" encoding="utf-8"?>
<sst xmlns="http://schemas.openxmlformats.org/spreadsheetml/2006/main" count="2702" uniqueCount="519">
  <si>
    <t>lu_code_2</t>
  </si>
  <si>
    <t>description_2</t>
  </si>
  <si>
    <t>lu_group</t>
  </si>
  <si>
    <t>irrigation_table_notes</t>
  </si>
  <si>
    <t>mean_plant_height</t>
  </si>
  <si>
    <t>kcb_mult</t>
  </si>
  <si>
    <t>kcb_ini</t>
  </si>
  <si>
    <t>kcb_mid</t>
  </si>
  <si>
    <t>kcb_end</t>
  </si>
  <si>
    <t>kcb_min</t>
  </si>
  <si>
    <t>first_day_of_growing_season</t>
  </si>
  <si>
    <t>last_day_of_growing_season</t>
  </si>
  <si>
    <t>l_offset</t>
  </si>
  <si>
    <t>l_mult</t>
  </si>
  <si>
    <t>planting_date</t>
  </si>
  <si>
    <t>planting_date__mmdd</t>
  </si>
  <si>
    <t>l_ini</t>
  </si>
  <si>
    <t>l_dev</t>
  </si>
  <si>
    <t>l_mid</t>
  </si>
  <si>
    <t>l_late</t>
  </si>
  <si>
    <t>l_fallow</t>
  </si>
  <si>
    <t>irrigation_length</t>
  </si>
  <si>
    <t>na</t>
  </si>
  <si>
    <t>rew_1</t>
  </si>
  <si>
    <t>rew_2</t>
  </si>
  <si>
    <t>rew_3</t>
  </si>
  <si>
    <t>rew_4</t>
  </si>
  <si>
    <t>rew_5</t>
  </si>
  <si>
    <t>rew_6</t>
  </si>
  <si>
    <t>rew_7</t>
  </si>
  <si>
    <t>tew_1</t>
  </si>
  <si>
    <t>tew_2</t>
  </si>
  <si>
    <t>tew_3</t>
  </si>
  <si>
    <t>tew_4</t>
  </si>
  <si>
    <t>tew_5</t>
  </si>
  <si>
    <t>tew_6</t>
  </si>
  <si>
    <t>tew_7</t>
  </si>
  <si>
    <t>depletion_fraction</t>
  </si>
  <si>
    <t>gdd_base</t>
  </si>
  <si>
    <t>gdd_max</t>
  </si>
  <si>
    <t>mad</t>
  </si>
  <si>
    <t>irrigation_start</t>
  </si>
  <si>
    <t>irrigation_end</t>
  </si>
  <si>
    <t>application_amount</t>
  </si>
  <si>
    <t>fraction_irrigation_from_gw</t>
  </si>
  <si>
    <t>application_scheme</t>
  </si>
  <si>
    <t>irrigation_application_efficiency</t>
  </si>
  <si>
    <t>Corn</t>
  </si>
  <si>
    <t>corn</t>
  </si>
  <si>
    <t>DOY</t>
  </si>
  <si>
    <t>field_capacity</t>
  </si>
  <si>
    <t>Cotton</t>
  </si>
  <si>
    <t>cott</t>
  </si>
  <si>
    <t>http://www.cotton.org/tech/ace/growth-and-development.cfm ; Ddbase=60, RZ ~ 36in</t>
  </si>
  <si>
    <t>Rice</t>
  </si>
  <si>
    <t>rice</t>
  </si>
  <si>
    <t xml:space="preserve"> Sorghum</t>
  </si>
  <si>
    <t>sorg</t>
  </si>
  <si>
    <t>Soybeans</t>
  </si>
  <si>
    <t>soybn</t>
  </si>
  <si>
    <t>Sunflower</t>
  </si>
  <si>
    <t>sunf</t>
  </si>
  <si>
    <t>Peanuts</t>
  </si>
  <si>
    <t>clseed</t>
  </si>
  <si>
    <t>Tobacco</t>
  </si>
  <si>
    <t>tobac</t>
  </si>
  <si>
    <t>Sweet Corn</t>
  </si>
  <si>
    <t>Pop or Orn Corn</t>
  </si>
  <si>
    <t>Mint</t>
  </si>
  <si>
    <t>Barley</t>
  </si>
  <si>
    <t>smgrn</t>
  </si>
  <si>
    <t>Durham Wheat</t>
  </si>
  <si>
    <t>Spring Wheat</t>
  </si>
  <si>
    <t>Winter Wheat</t>
  </si>
  <si>
    <t>Other Small Grains</t>
  </si>
  <si>
    <t>Dbl Crop WinWht/Soybeans</t>
  </si>
  <si>
    <t>Rye</t>
  </si>
  <si>
    <t>Oats</t>
  </si>
  <si>
    <t>Millet</t>
  </si>
  <si>
    <t>Speltz</t>
  </si>
  <si>
    <t>Canola</t>
  </si>
  <si>
    <t xml:space="preserve"> Flaxseed</t>
  </si>
  <si>
    <t>Safflower</t>
  </si>
  <si>
    <t>Rape Seed</t>
  </si>
  <si>
    <t>Mustard</t>
  </si>
  <si>
    <t>Alfalfa</t>
  </si>
  <si>
    <t>alfalf</t>
  </si>
  <si>
    <t xml:space="preserve"> Other Hay/Non Alfalfa</t>
  </si>
  <si>
    <t>hayoth</t>
  </si>
  <si>
    <t xml:space="preserve"> Camelina</t>
  </si>
  <si>
    <t>Buckwheat</t>
  </si>
  <si>
    <t>Sugarbeets</t>
  </si>
  <si>
    <t>rootvg</t>
  </si>
  <si>
    <t>Snap beans</t>
  </si>
  <si>
    <t>smveg</t>
  </si>
  <si>
    <t>Potatoes</t>
  </si>
  <si>
    <t>Other Crops</t>
  </si>
  <si>
    <t>Sugarcane</t>
  </si>
  <si>
    <t>sugcane</t>
  </si>
  <si>
    <t>Sweet Potatoes</t>
  </si>
  <si>
    <t>swtpot</t>
  </si>
  <si>
    <t>Misc Vegs and Fruits</t>
  </si>
  <si>
    <t>Watermelons</t>
  </si>
  <si>
    <t>melon</t>
  </si>
  <si>
    <t>Onions</t>
  </si>
  <si>
    <t xml:space="preserve"> Cucumbers</t>
  </si>
  <si>
    <t>Chick Peas</t>
  </si>
  <si>
    <t>Lentils</t>
  </si>
  <si>
    <t>Peas</t>
  </si>
  <si>
    <t>Tomatoes</t>
  </si>
  <si>
    <t>Caneberries</t>
  </si>
  <si>
    <t>Hops</t>
  </si>
  <si>
    <t>Herbs</t>
  </si>
  <si>
    <t>Clover/Wildflowers</t>
  </si>
  <si>
    <t>clover</t>
  </si>
  <si>
    <t>none</t>
  </si>
  <si>
    <t>Sod/Grass Seed</t>
  </si>
  <si>
    <t>sod</t>
  </si>
  <si>
    <t>Switchgrass</t>
  </si>
  <si>
    <t>swtchgr</t>
  </si>
  <si>
    <t>Fallow / Idle</t>
  </si>
  <si>
    <t>fallow</t>
  </si>
  <si>
    <t>Cherries</t>
  </si>
  <si>
    <t>frttr</t>
  </si>
  <si>
    <t>Peaches</t>
  </si>
  <si>
    <t>Apples</t>
  </si>
  <si>
    <t>Grapes</t>
  </si>
  <si>
    <t>Christmas Trees</t>
  </si>
  <si>
    <t>xmastr</t>
  </si>
  <si>
    <t>Other Tree Crops</t>
  </si>
  <si>
    <t>Citrus</t>
  </si>
  <si>
    <t>Pecans</t>
  </si>
  <si>
    <t>Almonds</t>
  </si>
  <si>
    <t>Walnuts</t>
  </si>
  <si>
    <t>Pears</t>
  </si>
  <si>
    <t xml:space="preserve"> Aquaculture</t>
  </si>
  <si>
    <t>aqua</t>
  </si>
  <si>
    <t>OPEN WATER</t>
  </si>
  <si>
    <t>openwat</t>
  </si>
  <si>
    <t>Developed, Open Space</t>
  </si>
  <si>
    <t>devopen</t>
  </si>
  <si>
    <t>Developed, Low Intensity</t>
  </si>
  <si>
    <t>devlow</t>
  </si>
  <si>
    <t>Developed, Medium Intensity</t>
  </si>
  <si>
    <t>devmed</t>
  </si>
  <si>
    <t>Developed, High Intensity</t>
  </si>
  <si>
    <t>devhi</t>
  </si>
  <si>
    <t>Barren Land</t>
  </si>
  <si>
    <t>barren</t>
  </si>
  <si>
    <t>Deciduous Forest</t>
  </si>
  <si>
    <t>decfrst</t>
  </si>
  <si>
    <t>Evergreen Forest</t>
  </si>
  <si>
    <t>evfrst</t>
  </si>
  <si>
    <t>Mixed Forest</t>
  </si>
  <si>
    <t>mixfrst</t>
  </si>
  <si>
    <t>Dwarf Scrub</t>
  </si>
  <si>
    <t>dwscrub</t>
  </si>
  <si>
    <t>Shrub/Scrub</t>
  </si>
  <si>
    <t>shrub</t>
  </si>
  <si>
    <t>Grassland/Herbaceous (arid)</t>
  </si>
  <si>
    <t>grsherb</t>
  </si>
  <si>
    <t>Grass/Pasture</t>
  </si>
  <si>
    <t>pasture</t>
  </si>
  <si>
    <t>Pasture/Hay (fair)</t>
  </si>
  <si>
    <t>hay</t>
  </si>
  <si>
    <t>Cultivated Crops (SR+CR poor)</t>
  </si>
  <si>
    <t>gencrop</t>
  </si>
  <si>
    <t>Woody Wetlands</t>
  </si>
  <si>
    <t>wdwetl</t>
  </si>
  <si>
    <t>Emergent Herbaceous Wetlands</t>
  </si>
  <si>
    <t>hbwetl</t>
  </si>
  <si>
    <t>Pistachios</t>
  </si>
  <si>
    <t>Triticale</t>
  </si>
  <si>
    <t>Carrots</t>
  </si>
  <si>
    <t>Asparagus</t>
  </si>
  <si>
    <t>Garlic</t>
  </si>
  <si>
    <t>Cantaloupes</t>
  </si>
  <si>
    <t>Prunes</t>
  </si>
  <si>
    <t>Olives</t>
  </si>
  <si>
    <t>Oranges</t>
  </si>
  <si>
    <t>Honeydew Melons</t>
  </si>
  <si>
    <t>Broccoli</t>
  </si>
  <si>
    <t>Peppers</t>
  </si>
  <si>
    <t>Pomegranates</t>
  </si>
  <si>
    <t>Nectarines</t>
  </si>
  <si>
    <t>Greens</t>
  </si>
  <si>
    <t>Plums</t>
  </si>
  <si>
    <t>Strawberries</t>
  </si>
  <si>
    <t>Squash</t>
  </si>
  <si>
    <t>Apricots</t>
  </si>
  <si>
    <t>Vetch</t>
  </si>
  <si>
    <t>vetch</t>
  </si>
  <si>
    <t>Dbl Crop WinWht/Corn</t>
  </si>
  <si>
    <t>dblcrp</t>
  </si>
  <si>
    <t>Dbl Crop Oats/Corn</t>
  </si>
  <si>
    <t>Lettuce</t>
  </si>
  <si>
    <t>Pumpkins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</si>
  <si>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</si>
  <si>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</si>
  <si>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</si>
  <si>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</si>
  <si>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</si>
  <si>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</si>
  <si>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</si>
  <si>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</si>
  <si>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</si>
  <si>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</si>
  <si>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</si>
  <si>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>Dbl Crop Corn/Soybeans</t>
  </si>
  <si>
    <t>Blueberries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</si>
  <si>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</si>
  <si>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</si>
  <si>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</si>
  <si>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</si>
  <si>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</si>
  <si>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</si>
  <si>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</si>
  <si>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</si>
  <si>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cran</t>
  </si>
  <si>
    <t>Dbl Crop Barley/Soybeans</t>
  </si>
  <si>
    <t>#</t>
  </si>
  <si>
    <t>Description</t>
  </si>
  <si>
    <t>Wetland</t>
  </si>
  <si>
    <t>feet</t>
  </si>
  <si>
    <t>days</t>
  </si>
  <si>
    <t>A</t>
  </si>
  <si>
    <t>B</t>
  </si>
  <si>
    <t>C</t>
  </si>
  <si>
    <t>D</t>
  </si>
  <si>
    <t>A/D</t>
  </si>
  <si>
    <t>B/D</t>
  </si>
  <si>
    <t>C/D</t>
  </si>
  <si>
    <t>final values after PEST adjustments</t>
  </si>
  <si>
    <t>PEST variables to adjust l_days</t>
  </si>
  <si>
    <t>Should be Set by forumula</t>
  </si>
  <si>
    <t>LOOK INTO THESE</t>
  </si>
  <si>
    <t>description</t>
  </si>
  <si>
    <t xml:space="preserve"> Corn</t>
  </si>
  <si>
    <t xml:space="preserve"> Soybeans</t>
  </si>
  <si>
    <t xml:space="preserve"> Sunflowers</t>
  </si>
  <si>
    <t xml:space="preserve"> Sweet Corn</t>
  </si>
  <si>
    <t>Durum Wheat</t>
  </si>
  <si>
    <t xml:space="preserve"> Rye</t>
  </si>
  <si>
    <t xml:space="preserve"> Oats</t>
  </si>
  <si>
    <t xml:space="preserve"> Millet</t>
  </si>
  <si>
    <t xml:space="preserve"> Alfalfa</t>
  </si>
  <si>
    <t xml:space="preserve"> Sugarbeets</t>
  </si>
  <si>
    <t xml:space="preserve"> Dry Beans</t>
  </si>
  <si>
    <t xml:space="preserve"> Potatoes</t>
  </si>
  <si>
    <t xml:space="preserve"> Onions</t>
  </si>
  <si>
    <t xml:space="preserve"> Peas</t>
  </si>
  <si>
    <t xml:space="preserve"> Herbs</t>
  </si>
  <si>
    <t xml:space="preserve"> Clover/Wildflowers</t>
  </si>
  <si>
    <t xml:space="preserve"> Fallow/Idle Cropland</t>
  </si>
  <si>
    <t xml:space="preserve"> Christmas Trees</t>
  </si>
  <si>
    <t>Wetlands</t>
  </si>
  <si>
    <t xml:space="preserve"> Open Water</t>
  </si>
  <si>
    <t xml:space="preserve"> Developed/Open Space</t>
  </si>
  <si>
    <t xml:space="preserve"> Developed/Low Intensity</t>
  </si>
  <si>
    <t xml:space="preserve"> Developed/Medium Intensity</t>
  </si>
  <si>
    <t xml:space="preserve"> Developed/High Intensity</t>
  </si>
  <si>
    <t xml:space="preserve"> Barren</t>
  </si>
  <si>
    <t xml:space="preserve"> Deciduous Forest</t>
  </si>
  <si>
    <t xml:space="preserve"> Evergreen Forest</t>
  </si>
  <si>
    <t xml:space="preserve"> Mixed Forest</t>
  </si>
  <si>
    <t xml:space="preserve"> Shrubland</t>
  </si>
  <si>
    <t>Grassland/Pasture</t>
  </si>
  <si>
    <t xml:space="preserve"> Woody Wetlands</t>
  </si>
  <si>
    <t xml:space="preserve"> Herbaceous Wetlands</t>
  </si>
  <si>
    <t xml:space="preserve"> Triticale</t>
  </si>
  <si>
    <t xml:space="preserve"> Carrots</t>
  </si>
  <si>
    <t xml:space="preserve"> Strawberries</t>
  </si>
  <si>
    <t xml:space="preserve"> Dbl Crop WinWht/Corn</t>
  </si>
  <si>
    <t xml:space="preserve"> Dbl Crop Oats/Corn</t>
  </si>
  <si>
    <t xml:space="preserve"> Dbl Crop Corn/Soybeans</t>
  </si>
  <si>
    <t xml:space="preserve"> Blueberries</t>
  </si>
  <si>
    <t xml:space="preserve"> Cabbage</t>
  </si>
  <si>
    <t xml:space="preserve"> Cranberries</t>
  </si>
  <si>
    <t>Sorghum</t>
  </si>
  <si>
    <t>Flaxseed</t>
  </si>
  <si>
    <t>Camelina</t>
  </si>
  <si>
    <t>Cucumbers</t>
  </si>
  <si>
    <t>Aquaculture</t>
  </si>
  <si>
    <t>Total Cells - MAP area</t>
  </si>
  <si>
    <t>Calculated_growing_season_length</t>
  </si>
  <si>
    <t>calculated END date:</t>
  </si>
  <si>
    <t>NEW:</t>
  </si>
  <si>
    <t>DESCRIPTION</t>
  </si>
  <si>
    <t>gNATSGO NO DATA</t>
  </si>
  <si>
    <t>NoDataPercent</t>
  </si>
  <si>
    <t>Rowid_</t>
  </si>
  <si>
    <t>lu_code</t>
  </si>
  <si>
    <t>VALUE_1</t>
  </si>
  <si>
    <t>VALUE_2</t>
  </si>
  <si>
    <t>VALUE_3</t>
  </si>
  <si>
    <t>VALUE_4</t>
  </si>
  <si>
    <t>VALUE_5</t>
  </si>
  <si>
    <t>VALUE_6</t>
  </si>
  <si>
    <t>VALUE_7</t>
  </si>
  <si>
    <t>NoData</t>
  </si>
  <si>
    <t>~  cor_height  ~</t>
  </si>
  <si>
    <t>~  ric_height  ~</t>
  </si>
  <si>
    <t>~  soy_height  ~</t>
  </si>
  <si>
    <t>~  cor_kcb-mid  ~</t>
  </si>
  <si>
    <t>~  rice_kcb-mid  ~</t>
  </si>
  <si>
    <t>~  soy_kcb-mid  ~</t>
  </si>
  <si>
    <t>~  decid_height  ~</t>
  </si>
  <si>
    <t>~  evrg_height  ~</t>
  </si>
  <si>
    <t>~  wetf_height  ~</t>
  </si>
  <si>
    <t>~  dcd_kcb-mid  ~</t>
  </si>
  <si>
    <t>~  evrg_kcb-mid  ~</t>
  </si>
  <si>
    <t>~  wetf_kcb-mid  ~</t>
  </si>
  <si>
    <t>~  evgr_c_rew  ~</t>
  </si>
  <si>
    <t>~  evgr_c_tew  ~</t>
  </si>
  <si>
    <t>~ crop1_b_rew ~</t>
  </si>
  <si>
    <t>~ crop1_c_rew ~</t>
  </si>
  <si>
    <t>~ crop1_d_rew ~</t>
  </si>
  <si>
    <t>~ crop1_cd_rew ~</t>
  </si>
  <si>
    <t>~ crop1_b_tew ~</t>
  </si>
  <si>
    <t>~ crop1_c_tew ~</t>
  </si>
  <si>
    <t>~ crop1_d_tew ~</t>
  </si>
  <si>
    <t>~ crop1_cd_tew ~</t>
  </si>
  <si>
    <t>~  crop2_c_rew  ~</t>
  </si>
  <si>
    <t>~  crop2_d_rew  ~</t>
  </si>
  <si>
    <t>~  crop2_cd_rew  ~</t>
  </si>
  <si>
    <t>~  crop2_c_tew  ~</t>
  </si>
  <si>
    <t>~  crop2_d_tew  ~</t>
  </si>
  <si>
    <t>~  crop2_cd_tew  ~</t>
  </si>
  <si>
    <t>~  sugcn_c_rew  ~</t>
  </si>
  <si>
    <t>~  sugcn_d_rew  ~</t>
  </si>
  <si>
    <t>~  sugcn_cd_rew  ~</t>
  </si>
  <si>
    <t>~  sugcn_c_tew  ~</t>
  </si>
  <si>
    <t>~  sugcn_d_tew  ~</t>
  </si>
  <si>
    <t>~  sugcn_cd_tew  ~</t>
  </si>
  <si>
    <t>~  crop2_b_rew  ~</t>
  </si>
  <si>
    <t>~  crop2_a_rew  ~</t>
  </si>
  <si>
    <t>~ crop1_a_rew ~</t>
  </si>
  <si>
    <t>~  crop2_b_tew  ~</t>
  </si>
  <si>
    <t>~  crop2_a_tew  ~</t>
  </si>
  <si>
    <t>~ crop1_a_tew ~</t>
  </si>
  <si>
    <t>~  crop3_b_rew  ~</t>
  </si>
  <si>
    <t>~  crop3_c_rew  ~</t>
  </si>
  <si>
    <t>~  crop3_d_rew  ~</t>
  </si>
  <si>
    <t>~  crop3_cd_rew  ~</t>
  </si>
  <si>
    <t>~  crop3_a_tew  ~</t>
  </si>
  <si>
    <t>~  crop3_b_tew  ~</t>
  </si>
  <si>
    <t>~  crop3_c_tew  ~</t>
  </si>
  <si>
    <t>~  crop3_d_tew  ~</t>
  </si>
  <si>
    <t>~  crop3_cd_tew  ~</t>
  </si>
  <si>
    <t>~  crop3_a_rew  ~</t>
  </si>
  <si>
    <t>~  dvlow_a_rew  ~</t>
  </si>
  <si>
    <t>~  dvlow_b_rew  ~</t>
  </si>
  <si>
    <t>~  dvlow_c_rew  ~</t>
  </si>
  <si>
    <t>~  dvlow_d_rew  ~</t>
  </si>
  <si>
    <t>~  dvlow_ad_rew  ~</t>
  </si>
  <si>
    <t>~  dvlow_bd_rew  ~</t>
  </si>
  <si>
    <t>~  dvlow_cd_rew  ~</t>
  </si>
  <si>
    <t>~  crop3_ad_rew  ~</t>
  </si>
  <si>
    <t>~  crop3_bd_rew  ~</t>
  </si>
  <si>
    <t>~  crop3_ad_tew  ~</t>
  </si>
  <si>
    <t>~  crop3_bd_tew  ~</t>
  </si>
  <si>
    <t>~  dvlow_b_tew  ~</t>
  </si>
  <si>
    <t>~  dvlow_c_tew  ~</t>
  </si>
  <si>
    <t>~  dvlow_d_tew  ~</t>
  </si>
  <si>
    <t>~  dvlow_ad_tew  ~</t>
  </si>
  <si>
    <t>~  dvlow_bd_tew  ~</t>
  </si>
  <si>
    <t>~  dvlow_cd_tew  ~</t>
  </si>
  <si>
    <t>~  dvlow_a_tew  ~</t>
  </si>
  <si>
    <t>~  dvmhi_a_rew  ~</t>
  </si>
  <si>
    <t>~  dvmhi_b_rew  ~</t>
  </si>
  <si>
    <t>~  dvmhi_c_rew  ~</t>
  </si>
  <si>
    <t>~  dvmhi_d_rew  ~</t>
  </si>
  <si>
    <t>~  dvmhi_ad_rew  ~</t>
  </si>
  <si>
    <t>~  dvmhi_bd_rew  ~</t>
  </si>
  <si>
    <t>~  dvmhi_cd_rew  ~</t>
  </si>
  <si>
    <t>~  dvmhi_a_tew  ~</t>
  </si>
  <si>
    <t>~  dvmhi_b_tew  ~</t>
  </si>
  <si>
    <t>~  dvmhi_c_tew  ~</t>
  </si>
  <si>
    <t>~  dvmhi_d_tew  ~</t>
  </si>
  <si>
    <t>~  dvmhi_ad_tew  ~</t>
  </si>
  <si>
    <t>~  dvmhi_bd_tew  ~</t>
  </si>
  <si>
    <t>~  dvmhi_cd_tew  ~</t>
  </si>
  <si>
    <t>~  decid_b_rew  ~</t>
  </si>
  <si>
    <t>~  decid_a_rew  ~</t>
  </si>
  <si>
    <t>~  decid_c_rew  ~</t>
  </si>
  <si>
    <t>~  decid_d_rew  ~</t>
  </si>
  <si>
    <t>~  decid_ab_rew  ~</t>
  </si>
  <si>
    <t>~  decid_bd_rew  ~</t>
  </si>
  <si>
    <t>~  decid_a_tew  ~</t>
  </si>
  <si>
    <t>~  decid_b_tew  ~</t>
  </si>
  <si>
    <t>~  decid_c_tew  ~</t>
  </si>
  <si>
    <t>~  decid_d_tew  ~</t>
  </si>
  <si>
    <t>~  decid_ab_tew  ~</t>
  </si>
  <si>
    <t>~  decid_bd_tew  ~</t>
  </si>
  <si>
    <t>~  evgr_a_rew  ~</t>
  </si>
  <si>
    <t>~  evgr_b_rew  ~</t>
  </si>
  <si>
    <t>~  evgr_d_rew  ~</t>
  </si>
  <si>
    <t>~  evgr_ad_rew  ~</t>
  </si>
  <si>
    <t>~  evgr_bd_rew  ~</t>
  </si>
  <si>
    <t>~  evgr_cd_rew  ~</t>
  </si>
  <si>
    <t>~ shrub_a_rew  ~</t>
  </si>
  <si>
    <t>~ shrub_b_rew  ~</t>
  </si>
  <si>
    <t>~ shrub_c_rew  ~</t>
  </si>
  <si>
    <t>~ shrub_d_rew  ~</t>
  </si>
  <si>
    <t>~ shrub_ad_rew  ~</t>
  </si>
  <si>
    <t>~ shrub_bd_rew  ~</t>
  </si>
  <si>
    <t>~ shrub_cd_rew  ~</t>
  </si>
  <si>
    <t>~ shrub_a_tew  ~</t>
  </si>
  <si>
    <t>~ shrub_b_tew  ~</t>
  </si>
  <si>
    <t>~ shrub_c_tew  ~</t>
  </si>
  <si>
    <t>~ shrub_d_tew  ~</t>
  </si>
  <si>
    <t>~ shrub_ad_tew  ~</t>
  </si>
  <si>
    <t>~ shrub_bd_tew  ~</t>
  </si>
  <si>
    <t>~ shrub_cd_tew  ~</t>
  </si>
  <si>
    <t>~ wetf_a_rew  ~</t>
  </si>
  <si>
    <t>~ wetf_b_rew  ~</t>
  </si>
  <si>
    <t>~ wetf_c_rew  ~</t>
  </si>
  <si>
    <t>~ wetf_d_rew  ~</t>
  </si>
  <si>
    <t>~ wetf_ad_rew  ~</t>
  </si>
  <si>
    <t>~ wetf_bd_rew  ~</t>
  </si>
  <si>
    <t>~ wetf_cd_rew  ~</t>
  </si>
  <si>
    <t>~ wetf_a_tew  ~</t>
  </si>
  <si>
    <t>~ wetf_b_tew  ~</t>
  </si>
  <si>
    <t>~ wetf_c_tew  ~</t>
  </si>
  <si>
    <t>~ wetf_d_tew  ~</t>
  </si>
  <si>
    <t>~ wetf_ad_tew  ~</t>
  </si>
  <si>
    <t>~ wetf_bd_tew  ~</t>
  </si>
  <si>
    <t>~ wetf_cd_tew  ~</t>
  </si>
  <si>
    <t>~ wetem_a_rew  ~</t>
  </si>
  <si>
    <t>~ wetem_b_rew  ~</t>
  </si>
  <si>
    <t>~ wetem_c_rew  ~</t>
  </si>
  <si>
    <t>~ wetem_d_rew  ~</t>
  </si>
  <si>
    <t>~ wetem_ad_rew  ~</t>
  </si>
  <si>
    <t>~ wetem_bd_rew  ~</t>
  </si>
  <si>
    <t>~ wetem_cd_rew  ~</t>
  </si>
  <si>
    <t>~ wetem_a_tew  ~</t>
  </si>
  <si>
    <t>~ wetem_b_tew  ~</t>
  </si>
  <si>
    <t>~ wetem_c_tew  ~</t>
  </si>
  <si>
    <t>~ wetem_d_tew  ~</t>
  </si>
  <si>
    <t>~ wetem_ad_tew  ~</t>
  </si>
  <si>
    <t>~ wetem_bd_tew  ~</t>
  </si>
  <si>
    <t>~ wetem_cd_tew  ~</t>
  </si>
  <si>
    <t>~  past_height  ~</t>
  </si>
  <si>
    <t>~  wetem_height  ~</t>
  </si>
  <si>
    <t>~  past_kcb-mid  ~</t>
  </si>
  <si>
    <t>~  wtem_kcb-mid  ~</t>
  </si>
  <si>
    <t>totals</t>
  </si>
  <si>
    <t>~  cot_kcb-mid  ~</t>
  </si>
  <si>
    <t>~  sorg_kcb-mid  ~</t>
  </si>
  <si>
    <t>~  wht_kcb-mid  ~</t>
  </si>
  <si>
    <t>~  cane_kcb-mid  ~</t>
  </si>
  <si>
    <t>~  dvlw_kcb-mid  ~</t>
  </si>
  <si>
    <t>~  dvos_kcb-mid  ~</t>
  </si>
  <si>
    <t>~  dvmd_kcb-mid  ~</t>
  </si>
  <si>
    <t>~  dvhi_kcb-mid  ~</t>
  </si>
  <si>
    <t>~  barr_kcb-mid  ~</t>
  </si>
  <si>
    <t>~  shrb_kcb-mid  ~</t>
  </si>
  <si>
    <t>~  sod_kcb-mid  ~</t>
  </si>
  <si>
    <t>~  evgr_a_tew  ~</t>
  </si>
  <si>
    <t>~  evgr_b_tew  ~</t>
  </si>
  <si>
    <t>~  evgr_d_tew  ~</t>
  </si>
  <si>
    <t>~  evgr_ad_tew  ~</t>
  </si>
  <si>
    <t>~  evgr_bd_tew  ~</t>
  </si>
  <si>
    <t>~  evgr_cd_tew  ~</t>
  </si>
  <si>
    <t>~ crop1_ad_rew ~</t>
  </si>
  <si>
    <t>~ crop1_bd_rew ~</t>
  </si>
  <si>
    <t>~  crop2_ad_rew  ~</t>
  </si>
  <si>
    <t>~  crop2_bd_rew  ~</t>
  </si>
  <si>
    <t>~ crop1_ad_tew ~</t>
  </si>
  <si>
    <t>~ crop1_bd_tew ~</t>
  </si>
  <si>
    <t>~  crop2_ad_tew  ~</t>
  </si>
  <si>
    <t>~  crop2_bd_tew  ~</t>
  </si>
  <si>
    <t>~ cot_a_rew ~</t>
  </si>
  <si>
    <t>~ cot_b_rew ~</t>
  </si>
  <si>
    <t>~ cot_c_rew ~</t>
  </si>
  <si>
    <t>~ cot_d_rew ~</t>
  </si>
  <si>
    <t>~ cot_ad_rew ~</t>
  </si>
  <si>
    <t>~ cot_bd_rew ~</t>
  </si>
  <si>
    <t>~ cot_cd_rew ~</t>
  </si>
  <si>
    <t>~ cot_a_tew ~</t>
  </si>
  <si>
    <t>~ cot_b_tew ~</t>
  </si>
  <si>
    <t>~ cot_c_tew ~</t>
  </si>
  <si>
    <t>~ cot_d_tew ~</t>
  </si>
  <si>
    <t>~ cot_ad_tew ~</t>
  </si>
  <si>
    <t>~ cot_bd_tew ~</t>
  </si>
  <si>
    <t>~ cot_cd_tew ~</t>
  </si>
  <si>
    <t>~ rice_a_rew ~</t>
  </si>
  <si>
    <t>~ rice_b_rew ~</t>
  </si>
  <si>
    <t>~ rice_c_rew ~</t>
  </si>
  <si>
    <t>~ rice_d_rew ~</t>
  </si>
  <si>
    <t>~ rice_ad_rew ~</t>
  </si>
  <si>
    <t>~ rice_bd_rew ~</t>
  </si>
  <si>
    <t>~ rice_cd_rew ~</t>
  </si>
  <si>
    <t>~ rice_a_tew ~</t>
  </si>
  <si>
    <t>~ rice_b_tew ~</t>
  </si>
  <si>
    <t>~ rice_c_tew ~</t>
  </si>
  <si>
    <t>~ rice_d_tew ~</t>
  </si>
  <si>
    <t>~ rice_ad_tew ~</t>
  </si>
  <si>
    <t>~ rice_bd_tew ~</t>
  </si>
  <si>
    <t>~ rice_cd_tew ~</t>
  </si>
  <si>
    <t>~  sugcn_b_rew  ~</t>
  </si>
  <si>
    <t>~  sugcn_b_tew  ~</t>
  </si>
  <si>
    <t>gNATSGO_vs_2008CDL - MEANS of 2012 - 2018</t>
  </si>
  <si>
    <t>~ bare_a_rew  ~</t>
  </si>
  <si>
    <t>~ bare_b_rew  ~</t>
  </si>
  <si>
    <t>~ bare_c_rew  ~</t>
  </si>
  <si>
    <t>~ bare_d_rew  ~</t>
  </si>
  <si>
    <t>~ bare_ad_rew  ~</t>
  </si>
  <si>
    <t>~ bare_bd_rew  ~</t>
  </si>
  <si>
    <t>~ bare_cd_rew  ~</t>
  </si>
  <si>
    <t>~ bare_a_tew  ~</t>
  </si>
  <si>
    <t>~ bare_b_tew  ~</t>
  </si>
  <si>
    <t>~ bare_c_tew  ~</t>
  </si>
  <si>
    <t>~ bare_d_tew  ~</t>
  </si>
  <si>
    <t>~ bare_ad_tew  ~</t>
  </si>
  <si>
    <t>~ bare_bd_tew  ~</t>
  </si>
  <si>
    <t>~ bare_cd_tew  ~</t>
  </si>
  <si>
    <t>~  decid_cd_rew  ~</t>
  </si>
  <si>
    <t>~  decid_cd_tew 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</si>
</sst>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;@"/>
    <numFmt numFmtId="165" formatCode="_(* #,##0_);_(* \(#,##0\);_(* &quot;-&quot;??_);_(@_)"/>
    <numFmt numFmtId="166" formatCode="mm/dd"/>
    <numFmt numFmtId="167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rgb="FF222222"/>
      <name val="Arial"/>
      <family val="2"/>
    </font>
    <font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33" borderId="10" xfId="0" applyFont="1" applyFill="1" applyBorder="1" applyAlignment="1">
      <alignment wrapText="1"/>
    </xf>
    <xf numFmtId="0" fontId="16" fillId="35" borderId="10" xfId="0" applyFont="1" applyFill="1" applyBorder="1" applyAlignment="1">
      <alignment wrapText="1"/>
    </xf>
    <xf numFmtId="0" fontId="16" fillId="36" borderId="10" xfId="0" applyFont="1" applyFill="1" applyBorder="1" applyAlignment="1">
      <alignment wrapText="1"/>
    </xf>
    <xf numFmtId="0" fontId="16" fillId="37" borderId="10" xfId="0" applyFont="1" applyFill="1" applyBorder="1" applyAlignment="1">
      <alignment wrapText="1"/>
    </xf>
    <xf numFmtId="0" fontId="0" fillId="37" borderId="10" xfId="0" applyFill="1" applyBorder="1" applyAlignment="1">
      <alignment wrapText="1"/>
    </xf>
    <xf numFmtId="0" fontId="16" fillId="33" borderId="12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  <xf numFmtId="0" fontId="18" fillId="0" borderId="13" xfId="0" applyFont="1" applyFill="1" applyBorder="1"/>
    <xf numFmtId="0" fontId="16" fillId="38" borderId="10" xfId="0" applyFont="1" applyFill="1" applyBorder="1" applyAlignment="1">
      <alignment wrapText="1"/>
    </xf>
    <xf numFmtId="0" fontId="16" fillId="39" borderId="10" xfId="0" applyFont="1" applyFill="1" applyBorder="1" applyAlignment="1">
      <alignment wrapText="1"/>
    </xf>
    <xf numFmtId="0" fontId="0" fillId="39" borderId="0" xfId="0" applyFill="1"/>
    <xf numFmtId="0" fontId="16" fillId="0" borderId="0" xfId="0" applyFont="1"/>
    <xf numFmtId="0" fontId="16" fillId="40" borderId="10" xfId="0" applyFont="1" applyFill="1" applyBorder="1" applyAlignment="1">
      <alignment wrapText="1"/>
    </xf>
    <xf numFmtId="0" fontId="16" fillId="41" borderId="10" xfId="0" applyFont="1" applyFill="1" applyBorder="1" applyAlignment="1">
      <alignment wrapText="1"/>
    </xf>
    <xf numFmtId="0" fontId="0" fillId="42" borderId="0" xfId="0" applyFill="1"/>
    <xf numFmtId="0" fontId="0" fillId="43" borderId="11" xfId="0" applyFill="1" applyBorder="1"/>
    <xf numFmtId="0" fontId="0" fillId="44" borderId="0" xfId="0" applyFill="1"/>
    <xf numFmtId="164" fontId="0" fillId="44" borderId="0" xfId="0" applyNumberFormat="1" applyFill="1"/>
    <xf numFmtId="0" fontId="17" fillId="45" borderId="0" xfId="0" applyFont="1" applyFill="1" applyAlignment="1">
      <alignment horizontal="center"/>
    </xf>
    <xf numFmtId="0" fontId="0" fillId="33" borderId="0" xfId="0" applyFill="1"/>
    <xf numFmtId="0" fontId="0" fillId="41" borderId="0" xfId="0" applyFill="1"/>
    <xf numFmtId="0" fontId="0" fillId="0" borderId="0" xfId="0" applyAlignment="1">
      <alignment horizontal="center"/>
    </xf>
    <xf numFmtId="0" fontId="0" fillId="46" borderId="0" xfId="0" applyFill="1"/>
    <xf numFmtId="0" fontId="16" fillId="46" borderId="10" xfId="0" applyFont="1" applyFill="1" applyBorder="1" applyAlignment="1">
      <alignment wrapText="1"/>
    </xf>
    <xf numFmtId="0" fontId="19" fillId="46" borderId="0" xfId="0" applyFont="1" applyFill="1"/>
    <xf numFmtId="0" fontId="0" fillId="47" borderId="0" xfId="0" applyFill="1"/>
    <xf numFmtId="164" fontId="0" fillId="47" borderId="0" xfId="0" applyNumberFormat="1" applyFill="1"/>
    <xf numFmtId="165" fontId="0" fillId="0" borderId="0" xfId="42" applyNumberFormat="1" applyFont="1"/>
    <xf numFmtId="165" fontId="0" fillId="44" borderId="0" xfId="42" applyNumberFormat="1" applyFont="1" applyFill="1"/>
    <xf numFmtId="0" fontId="20" fillId="0" borderId="0" xfId="0" applyFont="1"/>
    <xf numFmtId="166" fontId="0" fillId="0" borderId="0" xfId="0" applyNumberFormat="1"/>
    <xf numFmtId="0" fontId="21" fillId="0" borderId="0" xfId="0" applyFont="1"/>
    <xf numFmtId="0" fontId="19" fillId="44" borderId="0" xfId="0" applyFont="1" applyFill="1"/>
    <xf numFmtId="0" fontId="22" fillId="0" borderId="0" xfId="0" applyFont="1"/>
    <xf numFmtId="166" fontId="0" fillId="44" borderId="0" xfId="0" applyNumberFormat="1" applyFill="1"/>
    <xf numFmtId="0" fontId="21" fillId="44" borderId="0" xfId="0" applyFont="1" applyFill="1"/>
    <xf numFmtId="0" fontId="0" fillId="48" borderId="0" xfId="0" applyFill="1"/>
    <xf numFmtId="0" fontId="21" fillId="48" borderId="0" xfId="0" applyFont="1" applyFill="1"/>
    <xf numFmtId="164" fontId="0" fillId="48" borderId="0" xfId="0" applyNumberFormat="1" applyFill="1"/>
    <xf numFmtId="166" fontId="0" fillId="48" borderId="0" xfId="0" applyNumberFormat="1" applyFill="1"/>
    <xf numFmtId="0" fontId="20" fillId="48" borderId="0" xfId="0" applyFont="1" applyFill="1"/>
    <xf numFmtId="0" fontId="23" fillId="0" borderId="0" xfId="0" applyFont="1"/>
    <xf numFmtId="0" fontId="24" fillId="0" borderId="0" xfId="0" applyFont="1"/>
    <xf numFmtId="0" fontId="18" fillId="0" borderId="13" xfId="0" applyFont="1" applyBorder="1"/>
    <xf numFmtId="165" fontId="25" fillId="34" borderId="13" xfId="42" applyNumberFormat="1" applyFont="1" applyFill="1" applyBorder="1"/>
    <xf numFmtId="165" fontId="25" fillId="34" borderId="0" xfId="42" applyNumberFormat="1" applyFont="1" applyFill="1"/>
    <xf numFmtId="0" fontId="13" fillId="45" borderId="14" xfId="0" applyFont="1" applyFill="1" applyBorder="1" applyAlignment="1">
      <alignment horizontal="center"/>
    </xf>
    <xf numFmtId="0" fontId="16" fillId="33" borderId="15" xfId="0" applyFont="1" applyFill="1" applyBorder="1"/>
    <xf numFmtId="167" fontId="0" fillId="0" borderId="0" xfId="43" applyNumberFormat="1" applyFont="1"/>
    <xf numFmtId="0" fontId="0" fillId="49" borderId="0" xfId="0" applyFill="1"/>
    <xf numFmtId="0" fontId="16" fillId="38" borderId="12" xfId="0" applyFont="1" applyFill="1" applyBorder="1" applyAlignment="1">
      <alignment wrapText="1"/>
    </xf>
    <xf numFmtId="0" fontId="26" fillId="0" borderId="0" xfId="0" applyFont="1" applyBorder="1"/>
    <xf numFmtId="0" fontId="0" fillId="0" borderId="0" xfId="0" applyBorder="1"/>
    <xf numFmtId="0" fontId="16" fillId="39" borderId="12" xfId="0" applyFont="1" applyFill="1" applyBorder="1" applyAlignment="1">
      <alignment wrapText="1"/>
    </xf>
    <xf numFmtId="11" fontId="24" fillId="0" borderId="0" xfId="0" applyNumberFormat="1" applyFont="1"/>
    <xf numFmtId="11" fontId="18" fillId="0" borderId="13" xfId="0" applyNumberFormat="1" applyFont="1" applyBorder="1"/>
    <xf numFmtId="11" fontId="16" fillId="33" borderId="0" xfId="0" applyNumberFormat="1" applyFont="1" applyFill="1" applyBorder="1"/>
    <xf numFmtId="11" fontId="0" fillId="33" borderId="0" xfId="0" applyNumberFormat="1" applyFill="1"/>
    <xf numFmtId="11" fontId="0" fillId="0" borderId="0" xfId="0" applyNumberFormat="1"/>
    <xf numFmtId="0" fontId="0" fillId="49" borderId="0" xfId="0" applyFill="1" applyBorder="1"/>
    <xf numFmtId="0" fontId="0" fillId="0" borderId="0" xfId="0" applyFill="1" applyBorder="1"/>
    <xf numFmtId="0" fontId="0" fillId="38" borderId="0" xfId="0" applyFill="1" applyBorder="1"/>
    <xf numFmtId="0" fontId="0" fillId="44" borderId="0" xfId="0" applyFill="1" applyBorder="1"/>
    <xf numFmtId="0" fontId="16" fillId="34" borderId="12" xfId="0" applyFont="1" applyFill="1" applyBorder="1" applyAlignment="1">
      <alignment wrapText="1"/>
    </xf>
    <xf numFmtId="0" fontId="16" fillId="46" borderId="12" xfId="0" applyFont="1" applyFill="1" applyBorder="1" applyAlignment="1">
      <alignment wrapText="1"/>
    </xf>
    <xf numFmtId="2" fontId="0" fillId="0" borderId="0" xfId="0" applyNumberFormat="1"/>
    <xf numFmtId="2" fontId="16" fillId="33" borderId="12" xfId="0" applyNumberFormat="1" applyFont="1" applyFill="1" applyBorder="1" applyAlignment="1">
      <alignment wrapText="1"/>
    </xf>
    <xf numFmtId="2" fontId="0" fillId="0" borderId="0" xfId="0" applyNumberFormat="1" applyFill="1" applyBorder="1"/>
    <xf numFmtId="2" fontId="0" fillId="44" borderId="0" xfId="0" applyNumberFormat="1" applyFill="1"/>
    <xf numFmtId="2" fontId="0" fillId="0" borderId="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b/>
        <i/>
        <color rgb="FFC00000"/>
      </font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theme="0" tint="-0.2499465926084170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 val="0"/>
        <i/>
        <color rgb="FFFF0000"/>
      </font>
      <fill>
        <patternFill>
          <bgColor rgb="FF66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theme="0" tint="-0.24994659260841701"/>
      </font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b/>
        <i/>
        <u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b/>
        <i/>
        <color rgb="FFC0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FFCC99"/>
      <color rgb="FF66FFFF"/>
      <color rgb="FFFF66FF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88\modeldev\PARS\TABLES\NEW_Landuse_lookup_table_PestTes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ed_EDITED"/>
      <sheetName val="NEW_Landuse_lookup_table_PestTe"/>
      <sheetName val="PARS"/>
      <sheetName val="TPL_Version"/>
      <sheetName val="Parnme"/>
      <sheetName val="ParVal1"/>
      <sheetName val="Crosstab_1000m_LU_vs_HYDGRP"/>
      <sheetName val="OrigTextVersion"/>
    </sheetNames>
    <sheetDataSet>
      <sheetData sheetId="0"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4.1999999999999997E-3</v>
          </cell>
        </row>
        <row r="17">
          <cell r="Y17">
            <v>4.1999999999999997E-3</v>
          </cell>
        </row>
        <row r="18">
          <cell r="Y18">
            <v>4.1999999999999997E-3</v>
          </cell>
        </row>
        <row r="19">
          <cell r="Y19">
            <v>4.1999999999999997E-3</v>
          </cell>
        </row>
        <row r="20">
          <cell r="Y20">
            <v>4.1999999999999997E-3</v>
          </cell>
        </row>
        <row r="21">
          <cell r="Y21">
            <v>4.1999999999999997E-3</v>
          </cell>
        </row>
        <row r="22">
          <cell r="Y22">
            <v>4.1999999999999997E-3</v>
          </cell>
        </row>
        <row r="23">
          <cell r="Y23">
            <v>4.1999999999999997E-3</v>
          </cell>
        </row>
        <row r="24">
          <cell r="Y24">
            <v>4.1999999999999997E-3</v>
          </cell>
        </row>
        <row r="25">
          <cell r="Y25">
            <v>4.1999999999999997E-3</v>
          </cell>
        </row>
        <row r="26">
          <cell r="Y26">
            <v>4.1999999999999997E-3</v>
          </cell>
        </row>
        <row r="27">
          <cell r="Y27">
            <v>4.1999999999999997E-3</v>
          </cell>
        </row>
        <row r="28">
          <cell r="Y28">
            <v>4.1999999999999997E-3</v>
          </cell>
        </row>
        <row r="29">
          <cell r="Y29">
            <v>4.1999999999999997E-3</v>
          </cell>
        </row>
        <row r="30">
          <cell r="Y30">
            <v>4.1999999999999997E-3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4.1999999999999997E-3</v>
          </cell>
        </row>
        <row r="34">
          <cell r="Y34">
            <v>4.1999999999999997E-3</v>
          </cell>
        </row>
        <row r="35">
          <cell r="Y35">
            <v>0</v>
          </cell>
        </row>
        <row r="36">
          <cell r="Y36">
            <v>0</v>
          </cell>
        </row>
        <row r="37">
          <cell r="Y37">
            <v>0</v>
          </cell>
        </row>
        <row r="38">
          <cell r="Y38">
            <v>0</v>
          </cell>
        </row>
        <row r="39">
          <cell r="Y39">
            <v>0</v>
          </cell>
        </row>
        <row r="40">
          <cell r="Y40">
            <v>0</v>
          </cell>
        </row>
        <row r="41">
          <cell r="Y41">
            <v>0</v>
          </cell>
        </row>
        <row r="42">
          <cell r="Y42">
            <v>0</v>
          </cell>
        </row>
        <row r="43">
          <cell r="Y43">
            <v>0</v>
          </cell>
        </row>
        <row r="44">
          <cell r="Y44">
            <v>0</v>
          </cell>
        </row>
        <row r="45">
          <cell r="Y45">
            <v>0</v>
          </cell>
        </row>
        <row r="46">
          <cell r="Y46">
            <v>0</v>
          </cell>
        </row>
        <row r="47">
          <cell r="Y47">
            <v>0</v>
          </cell>
        </row>
        <row r="48">
          <cell r="Y48">
            <v>0</v>
          </cell>
        </row>
        <row r="49">
          <cell r="Y49">
            <v>0</v>
          </cell>
        </row>
        <row r="50">
          <cell r="Y50">
            <v>0</v>
          </cell>
        </row>
        <row r="51">
          <cell r="Y51">
            <v>0</v>
          </cell>
        </row>
        <row r="52">
          <cell r="Y52">
            <v>2.7E-2</v>
          </cell>
        </row>
        <row r="53">
          <cell r="Y53">
            <v>3.0000000000000001E-3</v>
          </cell>
        </row>
        <row r="54">
          <cell r="Y54">
            <v>5.2999999999999999E-2</v>
          </cell>
        </row>
        <row r="55">
          <cell r="Y55">
            <v>0</v>
          </cell>
        </row>
        <row r="56">
          <cell r="Y56">
            <v>5.67E-2</v>
          </cell>
        </row>
        <row r="57">
          <cell r="Y57">
            <v>5.67E-2</v>
          </cell>
        </row>
        <row r="58">
          <cell r="Y58">
            <v>5.67E-2</v>
          </cell>
        </row>
        <row r="59">
          <cell r="Y59">
            <v>5.67E-2</v>
          </cell>
        </row>
        <row r="60">
          <cell r="Y60">
            <v>0.18</v>
          </cell>
        </row>
        <row r="61">
          <cell r="Y61">
            <v>5.67E-2</v>
          </cell>
        </row>
        <row r="62">
          <cell r="Y62">
            <v>5.67E-2</v>
          </cell>
        </row>
        <row r="63">
          <cell r="Y63">
            <v>5.67E-2</v>
          </cell>
        </row>
        <row r="64">
          <cell r="Y64">
            <v>5.67E-2</v>
          </cell>
        </row>
        <row r="65">
          <cell r="Y65">
            <v>5.67E-2</v>
          </cell>
        </row>
        <row r="66">
          <cell r="Y66">
            <v>5.67E-2</v>
          </cell>
        </row>
        <row r="67">
          <cell r="Y67">
            <v>0.05</v>
          </cell>
        </row>
        <row r="68">
          <cell r="Y68">
            <v>0</v>
          </cell>
        </row>
        <row r="69">
          <cell r="Y69">
            <v>0</v>
          </cell>
        </row>
        <row r="70">
          <cell r="Y70">
            <v>2.7E-2</v>
          </cell>
        </row>
        <row r="71">
          <cell r="Y71">
            <v>3.3000000000000002E-2</v>
          </cell>
        </row>
        <row r="72">
          <cell r="Y72">
            <v>2.7E-2</v>
          </cell>
        </row>
        <row r="73">
          <cell r="Y73">
            <v>2.7E-2</v>
          </cell>
        </row>
        <row r="74">
          <cell r="Y74">
            <v>0</v>
          </cell>
        </row>
        <row r="75">
          <cell r="Y75">
            <v>0.06</v>
          </cell>
        </row>
        <row r="76">
          <cell r="Y76">
            <v>0.2</v>
          </cell>
        </row>
        <row r="77">
          <cell r="Y77">
            <v>9.5000000000000001E-2</v>
          </cell>
        </row>
        <row r="78">
          <cell r="Y78">
            <v>5.2999999999999999E-2</v>
          </cell>
        </row>
        <row r="79">
          <cell r="Y79">
            <v>2.6499999999999999E-2</v>
          </cell>
        </row>
        <row r="80">
          <cell r="Y80">
            <v>0.05</v>
          </cell>
        </row>
        <row r="81">
          <cell r="Y81">
            <v>0.05</v>
          </cell>
        </row>
        <row r="82">
          <cell r="Y82">
            <v>0.05</v>
          </cell>
        </row>
        <row r="83">
          <cell r="Y83">
            <v>3.3000000000000002E-2</v>
          </cell>
        </row>
        <row r="84">
          <cell r="Y84">
            <v>0.06</v>
          </cell>
        </row>
        <row r="85">
          <cell r="Y85">
            <v>0.05</v>
          </cell>
        </row>
        <row r="86">
          <cell r="Y86">
            <v>5.67E-2</v>
          </cell>
        </row>
        <row r="87">
          <cell r="Y87">
            <v>4.1999999999999997E-3</v>
          </cell>
        </row>
        <row r="88">
          <cell r="Y88">
            <v>0</v>
          </cell>
        </row>
        <row r="89">
          <cell r="Y89">
            <v>0</v>
          </cell>
        </row>
        <row r="90">
          <cell r="Y90">
            <v>0</v>
          </cell>
        </row>
        <row r="91">
          <cell r="Y91">
            <v>0</v>
          </cell>
        </row>
        <row r="92">
          <cell r="Y92">
            <v>5.67E-2</v>
          </cell>
        </row>
        <row r="93">
          <cell r="Y93">
            <v>5.67E-2</v>
          </cell>
        </row>
        <row r="94">
          <cell r="Y94">
            <v>5.67E-2</v>
          </cell>
        </row>
        <row r="95">
          <cell r="Y95">
            <v>0</v>
          </cell>
        </row>
        <row r="96">
          <cell r="Y96">
            <v>0</v>
          </cell>
        </row>
        <row r="97">
          <cell r="Y97">
            <v>0</v>
          </cell>
        </row>
        <row r="98">
          <cell r="Y98">
            <v>5.67E-2</v>
          </cell>
        </row>
        <row r="99">
          <cell r="Y99">
            <v>5.67E-2</v>
          </cell>
        </row>
        <row r="100">
          <cell r="Y100">
            <v>0</v>
          </cell>
        </row>
        <row r="101">
          <cell r="Y101">
            <v>5.67E-2</v>
          </cell>
        </row>
        <row r="102">
          <cell r="Y102">
            <v>0</v>
          </cell>
        </row>
        <row r="103">
          <cell r="Y103">
            <v>0</v>
          </cell>
        </row>
        <row r="104">
          <cell r="Y104">
            <v>5.67E-2</v>
          </cell>
        </row>
        <row r="105">
          <cell r="Y105">
            <v>0.03</v>
          </cell>
        </row>
        <row r="106">
          <cell r="Y106">
            <v>7.4999999999999997E-2</v>
          </cell>
        </row>
        <row r="107">
          <cell r="Y107">
            <v>7.4999999999999997E-2</v>
          </cell>
        </row>
        <row r="108">
          <cell r="Y108">
            <v>0</v>
          </cell>
        </row>
        <row r="109">
          <cell r="Y109">
            <v>0</v>
          </cell>
        </row>
        <row r="110">
          <cell r="Y110">
            <v>7.4999999999999997E-2</v>
          </cell>
        </row>
        <row r="111">
          <cell r="Y111">
            <v>7.4999999999999997E-2</v>
          </cell>
        </row>
        <row r="112">
          <cell r="Y112">
            <v>7.4999999999999997E-2</v>
          </cell>
        </row>
        <row r="113">
          <cell r="Y113">
            <v>7.4999999999999997E-2</v>
          </cell>
        </row>
        <row r="114">
          <cell r="Y114">
            <v>7.4999999999999997E-2</v>
          </cell>
        </row>
        <row r="115">
          <cell r="Y115">
            <v>7.4999999999999997E-2</v>
          </cell>
        </row>
        <row r="116">
          <cell r="Y116">
            <v>7.4999999999999997E-2</v>
          </cell>
        </row>
        <row r="117">
          <cell r="Y117">
            <v>7.4999999999999997E-2</v>
          </cell>
        </row>
        <row r="118">
          <cell r="Y118">
            <v>7.4999999999999997E-2</v>
          </cell>
        </row>
        <row r="119">
          <cell r="Y119">
            <v>7.4999999999999997E-2</v>
          </cell>
        </row>
        <row r="120">
          <cell r="Y120">
            <v>7.4999999999999997E-2</v>
          </cell>
        </row>
        <row r="121">
          <cell r="Y121">
            <v>7.4999999999999997E-2</v>
          </cell>
        </row>
        <row r="122">
          <cell r="Y122">
            <v>2.6499999999999999E-2</v>
          </cell>
        </row>
        <row r="123">
          <cell r="Y123">
            <v>0</v>
          </cell>
        </row>
        <row r="124">
          <cell r="Y124">
            <v>0</v>
          </cell>
        </row>
        <row r="125">
          <cell r="Y125">
            <v>0</v>
          </cell>
        </row>
        <row r="126">
          <cell r="Y126">
            <v>0</v>
          </cell>
        </row>
        <row r="127">
          <cell r="Y127">
            <v>0</v>
          </cell>
        </row>
        <row r="128">
          <cell r="Y128">
            <v>0</v>
          </cell>
        </row>
        <row r="129">
          <cell r="Y129">
            <v>0</v>
          </cell>
        </row>
        <row r="130">
          <cell r="Y130">
            <v>0</v>
          </cell>
        </row>
        <row r="131">
          <cell r="Y131">
            <v>7.4999999999999997E-2</v>
          </cell>
        </row>
      </sheetData>
      <sheetData sheetId="1" refreshError="1"/>
      <sheetData sheetId="2"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4.1999999999999997E-3</v>
          </cell>
        </row>
        <row r="17">
          <cell r="Y17">
            <v>4.1999999999999997E-3</v>
          </cell>
        </row>
        <row r="18">
          <cell r="Y18">
            <v>4.1999999999999997E-3</v>
          </cell>
        </row>
        <row r="19">
          <cell r="Y19">
            <v>4.1999999999999997E-3</v>
          </cell>
        </row>
        <row r="20">
          <cell r="Y20">
            <v>4.1999999999999997E-3</v>
          </cell>
        </row>
        <row r="21">
          <cell r="Y21">
            <v>4.1999999999999997E-3</v>
          </cell>
        </row>
        <row r="22">
          <cell r="Y22">
            <v>4.1999999999999997E-3</v>
          </cell>
        </row>
        <row r="23">
          <cell r="Y23">
            <v>4.1999999999999997E-3</v>
          </cell>
        </row>
        <row r="24">
          <cell r="Y24">
            <v>4.1999999999999997E-3</v>
          </cell>
        </row>
        <row r="25">
          <cell r="Y25">
            <v>4.1999999999999997E-3</v>
          </cell>
        </row>
        <row r="26">
          <cell r="Y26">
            <v>4.1999999999999997E-3</v>
          </cell>
        </row>
        <row r="27">
          <cell r="Y27">
            <v>4.1999999999999997E-3</v>
          </cell>
        </row>
        <row r="28">
          <cell r="Y28">
            <v>4.1999999999999997E-3</v>
          </cell>
        </row>
        <row r="29">
          <cell r="Y29">
            <v>4.1999999999999997E-3</v>
          </cell>
        </row>
        <row r="30">
          <cell r="Y30">
            <v>4.1999999999999997E-3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4.1999999999999997E-3</v>
          </cell>
        </row>
        <row r="34">
          <cell r="Y34">
            <v>4.1999999999999997E-3</v>
          </cell>
        </row>
        <row r="35">
          <cell r="Y35">
            <v>0</v>
          </cell>
        </row>
        <row r="36">
          <cell r="Y36">
            <v>0</v>
          </cell>
        </row>
        <row r="37">
          <cell r="Y37">
            <v>0</v>
          </cell>
        </row>
        <row r="38">
          <cell r="Y38">
            <v>0</v>
          </cell>
        </row>
        <row r="39">
          <cell r="Y39">
            <v>0</v>
          </cell>
        </row>
        <row r="40">
          <cell r="Y40">
            <v>0</v>
          </cell>
        </row>
        <row r="41">
          <cell r="Y41">
            <v>0</v>
          </cell>
        </row>
        <row r="42">
          <cell r="Y42">
            <v>0</v>
          </cell>
        </row>
        <row r="43">
          <cell r="Y43">
            <v>0</v>
          </cell>
        </row>
        <row r="44">
          <cell r="Y44">
            <v>0</v>
          </cell>
        </row>
        <row r="45">
          <cell r="Y45">
            <v>0</v>
          </cell>
        </row>
        <row r="46">
          <cell r="Y46">
            <v>0</v>
          </cell>
        </row>
        <row r="47">
          <cell r="Y47">
            <v>0</v>
          </cell>
        </row>
        <row r="48">
          <cell r="Y48">
            <v>0</v>
          </cell>
        </row>
        <row r="49">
          <cell r="Y49">
            <v>0</v>
          </cell>
        </row>
        <row r="50">
          <cell r="Y50">
            <v>0</v>
          </cell>
        </row>
        <row r="51">
          <cell r="Y51">
            <v>0</v>
          </cell>
        </row>
        <row r="52">
          <cell r="Y52">
            <v>2.7E-2</v>
          </cell>
        </row>
        <row r="53">
          <cell r="Y53">
            <v>3.0000000000000001E-3</v>
          </cell>
        </row>
        <row r="54">
          <cell r="Y54">
            <v>5.2999999999999999E-2</v>
          </cell>
        </row>
        <row r="55">
          <cell r="Y55">
            <v>0</v>
          </cell>
        </row>
        <row r="56">
          <cell r="Y56">
            <v>5.67E-2</v>
          </cell>
        </row>
        <row r="57">
          <cell r="Y57">
            <v>5.67E-2</v>
          </cell>
        </row>
        <row r="58">
          <cell r="Y58">
            <v>5.67E-2</v>
          </cell>
        </row>
        <row r="59">
          <cell r="Y59">
            <v>5.67E-2</v>
          </cell>
        </row>
        <row r="60">
          <cell r="Y60">
            <v>0.18</v>
          </cell>
        </row>
        <row r="61">
          <cell r="Y61">
            <v>5.67E-2</v>
          </cell>
        </row>
        <row r="62">
          <cell r="Y62">
            <v>5.67E-2</v>
          </cell>
        </row>
        <row r="63">
          <cell r="Y63">
            <v>5.67E-2</v>
          </cell>
        </row>
        <row r="64">
          <cell r="Y64">
            <v>5.67E-2</v>
          </cell>
        </row>
        <row r="65">
          <cell r="Y65">
            <v>5.67E-2</v>
          </cell>
        </row>
        <row r="66">
          <cell r="Y66">
            <v>5.67E-2</v>
          </cell>
        </row>
        <row r="67">
          <cell r="Y67">
            <v>0.05</v>
          </cell>
        </row>
        <row r="68">
          <cell r="Y68">
            <v>0</v>
          </cell>
        </row>
        <row r="69">
          <cell r="Y69">
            <v>0</v>
          </cell>
        </row>
        <row r="70">
          <cell r="Y70">
            <v>2.7E-2</v>
          </cell>
        </row>
        <row r="71">
          <cell r="Y71">
            <v>3.3000000000000002E-2</v>
          </cell>
        </row>
        <row r="72">
          <cell r="Y72">
            <v>2.7E-2</v>
          </cell>
        </row>
        <row r="73">
          <cell r="Y73">
            <v>2.7E-2</v>
          </cell>
        </row>
        <row r="74">
          <cell r="Y74">
            <v>0</v>
          </cell>
        </row>
        <row r="75">
          <cell r="Y75">
            <v>0.06</v>
          </cell>
        </row>
        <row r="76">
          <cell r="Y76">
            <v>0.2</v>
          </cell>
        </row>
        <row r="77">
          <cell r="Y77">
            <v>9.5000000000000001E-2</v>
          </cell>
        </row>
        <row r="78">
          <cell r="Y78">
            <v>5.2999999999999999E-2</v>
          </cell>
        </row>
        <row r="79">
          <cell r="Y79">
            <v>2.6499999999999999E-2</v>
          </cell>
        </row>
        <row r="80">
          <cell r="Y80">
            <v>0.05</v>
          </cell>
        </row>
        <row r="81">
          <cell r="Y81">
            <v>0.05</v>
          </cell>
        </row>
        <row r="82">
          <cell r="Y82">
            <v>0.05</v>
          </cell>
        </row>
        <row r="83">
          <cell r="Y83">
            <v>3.3000000000000002E-2</v>
          </cell>
        </row>
        <row r="84">
          <cell r="Y84">
            <v>0.06</v>
          </cell>
        </row>
        <row r="85">
          <cell r="Y85">
            <v>0.05</v>
          </cell>
        </row>
        <row r="86">
          <cell r="Y86">
            <v>5.67E-2</v>
          </cell>
        </row>
        <row r="87">
          <cell r="Y87">
            <v>4.1999999999999997E-3</v>
          </cell>
        </row>
        <row r="88">
          <cell r="Y88">
            <v>0</v>
          </cell>
        </row>
        <row r="89">
          <cell r="Y89">
            <v>0</v>
          </cell>
        </row>
        <row r="90">
          <cell r="Y90">
            <v>0</v>
          </cell>
        </row>
        <row r="91">
          <cell r="Y91">
            <v>0</v>
          </cell>
        </row>
        <row r="92">
          <cell r="Y92">
            <v>5.67E-2</v>
          </cell>
        </row>
        <row r="93">
          <cell r="Y93">
            <v>5.67E-2</v>
          </cell>
        </row>
        <row r="94">
          <cell r="Y94">
            <v>5.67E-2</v>
          </cell>
        </row>
        <row r="95">
          <cell r="Y95">
            <v>0</v>
          </cell>
        </row>
        <row r="96">
          <cell r="Y96">
            <v>0</v>
          </cell>
        </row>
        <row r="97">
          <cell r="Y97">
            <v>0</v>
          </cell>
        </row>
        <row r="98">
          <cell r="Y98">
            <v>5.67E-2</v>
          </cell>
        </row>
        <row r="99">
          <cell r="Y99">
            <v>5.67E-2</v>
          </cell>
        </row>
        <row r="100">
          <cell r="Y100">
            <v>0</v>
          </cell>
        </row>
        <row r="101">
          <cell r="Y101">
            <v>5.67E-2</v>
          </cell>
        </row>
        <row r="102">
          <cell r="Y102">
            <v>0</v>
          </cell>
        </row>
        <row r="103">
          <cell r="Y103">
            <v>0</v>
          </cell>
        </row>
        <row r="104">
          <cell r="Y104">
            <v>5.67E-2</v>
          </cell>
        </row>
        <row r="105">
          <cell r="Y105">
            <v>0.03</v>
          </cell>
        </row>
        <row r="106">
          <cell r="Y106">
            <v>7.4999999999999997E-2</v>
          </cell>
        </row>
        <row r="107">
          <cell r="Y107">
            <v>7.4999999999999997E-2</v>
          </cell>
        </row>
        <row r="108">
          <cell r="Y108">
            <v>0</v>
          </cell>
        </row>
        <row r="109">
          <cell r="Y109">
            <v>0</v>
          </cell>
        </row>
        <row r="110">
          <cell r="Y110">
            <v>7.4999999999999997E-2</v>
          </cell>
        </row>
        <row r="111">
          <cell r="Y111">
            <v>7.4999999999999997E-2</v>
          </cell>
        </row>
        <row r="112">
          <cell r="Y112">
            <v>7.4999999999999997E-2</v>
          </cell>
        </row>
        <row r="113">
          <cell r="Y113">
            <v>7.4999999999999997E-2</v>
          </cell>
        </row>
        <row r="114">
          <cell r="Y114">
            <v>7.4999999999999997E-2</v>
          </cell>
        </row>
        <row r="115">
          <cell r="Y115">
            <v>7.4999999999999997E-2</v>
          </cell>
        </row>
        <row r="116">
          <cell r="Y116">
            <v>7.4999999999999997E-2</v>
          </cell>
        </row>
        <row r="117">
          <cell r="Y117">
            <v>7.4999999999999997E-2</v>
          </cell>
        </row>
        <row r="118">
          <cell r="Y118">
            <v>7.4999999999999997E-2</v>
          </cell>
        </row>
        <row r="119">
          <cell r="Y119">
            <v>7.4999999999999997E-2</v>
          </cell>
        </row>
        <row r="120">
          <cell r="Y120">
            <v>7.4999999999999997E-2</v>
          </cell>
        </row>
        <row r="121">
          <cell r="Y121">
            <v>7.4999999999999997E-2</v>
          </cell>
        </row>
        <row r="122">
          <cell r="Y122">
            <v>2.6499999999999999E-2</v>
          </cell>
        </row>
        <row r="123">
          <cell r="Y123">
            <v>0</v>
          </cell>
        </row>
        <row r="124">
          <cell r="Y124">
            <v>0</v>
          </cell>
        </row>
        <row r="125">
          <cell r="Y125">
            <v>0</v>
          </cell>
        </row>
        <row r="126">
          <cell r="Y126">
            <v>0</v>
          </cell>
        </row>
        <row r="127">
          <cell r="Y127">
            <v>0</v>
          </cell>
        </row>
        <row r="128">
          <cell r="Y128">
            <v>0</v>
          </cell>
        </row>
        <row r="129">
          <cell r="Y129">
            <v>0</v>
          </cell>
        </row>
        <row r="130">
          <cell r="Y130">
            <v>0</v>
          </cell>
        </row>
        <row r="131">
          <cell r="Y131">
            <v>7.4999999999999997E-2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elsen, Martha G" id="{786C8088-C031-4B45-875C-B84C21C40918}" userId="S::mnielsen@usgs.gov::a8090348-16bc-425a-a1bf-54829a3216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0-01-09T16:16:28.74" personId="{786C8088-C031-4B45-875C-B84C21C40918}" id="{FD0AEAD9-25B8-4121-9CCA-174A1976F277}">
    <text>Calculated from kcb_mid</text>
  </threadedComment>
  <threadedComment ref="N3" dT="2020-01-23T23:33:57.86" personId="{786C8088-C031-4B45-875C-B84C21C40918}" id="{8C22361B-9CD7-4527-BBCA-908B3F8FD05A}">
    <text>Get someone to research what this SHOULD be for each crop.</text>
  </threadedComment>
  <threadedComment ref="S4" dT="2020-01-28T20:07:23.42" personId="{786C8088-C031-4B45-875C-B84C21C40918}" id="{E4F794F3-EDDF-422E-ADB1-F49B9DFA8B7D}">
    <text>Lengths based on https://odells.typepad.com/blog/corn-growth-stages.html</text>
  </threadedComment>
  <threadedComment ref="T6" dT="2020-01-28T20:28:58.42" personId="{786C8088-C031-4B45-875C-B84C21C40918}" id="{8575EE0B-8E4C-44D0-B53C-409960E780E9}">
    <text>Starting with https://ipmdata.ipmcenters.org/documents/timelines/Rice.pdf</text>
  </threadedComment>
  <threadedComment ref="S8" dT="2020-01-28T20:07:42.58" personId="{786C8088-C031-4B45-875C-B84C21C40918}" id="{B562CA52-F8A3-4DA0-BB92-AC25D5D244E8}">
    <text>lengths based on https://www.ag.ndsu.edu/pubs/plantsci/rowcrops/a1174.pdf</text>
  </threadedComment>
  <threadedComment ref="T8" dT="2020-01-28T20:12:13.27" personId="{786C8088-C031-4B45-875C-B84C21C40918}" id="{02E420D6-51FB-48CA-A286-E54F15341CD5}">
    <text>From https://harvesttotable.com/how_to_grow_soybean/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2-03T15:06:33.00" personId="{786C8088-C031-4B45-875C-B84C21C40918}" id="{34D98E14-ABEE-4F16-A749-DC57CAF001E9}">
    <text>Password to unprotect = SWB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X130"/>
  <sheetViews>
    <sheetView tabSelected="1" zoomScale="80" zoomScaleNormal="80" workbookViewId="0">
      <pane xSplit="3" ySplit="3" topLeftCell="V7" activePane="bottomRight" state="frozen"/>
      <selection pane="topRight" activeCell="D1" sqref="D1"/>
      <selection pane="bottomLeft" activeCell="A4" sqref="A4"/>
      <selection pane="bottomRight" activeCell="AA39" sqref="AA39:AN39"/>
    </sheetView>
  </sheetViews>
  <sheetFormatPr defaultRowHeight="14.4" x14ac:dyDescent="0.3"/>
  <cols>
    <col min="3" max="3" width="30" bestFit="1" customWidth="1"/>
    <col min="7" max="7" width="9.109375" style="27"/>
    <col min="9" max="9" width="9.109375" style="70"/>
    <col min="15" max="17" width="9.109375" style="27"/>
    <col min="18" max="18" width="10.5546875" bestFit="1" customWidth="1"/>
  </cols>
  <sheetData>
    <row r="1" spans="1:50" x14ac:dyDescent="0.3">
      <c r="A1" t="s">
        <v>220</v>
      </c>
      <c r="B1" t="s">
        <v>220</v>
      </c>
      <c r="L1" s="16" t="s">
        <v>234</v>
      </c>
      <c r="O1" s="27" t="s">
        <v>233</v>
      </c>
      <c r="Q1" s="27" t="s">
        <v>235</v>
      </c>
      <c r="R1" s="19"/>
      <c r="S1" t="s">
        <v>232</v>
      </c>
    </row>
    <row r="2" spans="1:50" x14ac:dyDescent="0.3">
      <c r="A2" t="s">
        <v>220</v>
      </c>
      <c r="B2" t="s">
        <v>220</v>
      </c>
      <c r="F2" t="s">
        <v>223</v>
      </c>
      <c r="L2" t="s">
        <v>49</v>
      </c>
      <c r="M2" t="s">
        <v>49</v>
      </c>
      <c r="O2" s="27" t="s">
        <v>224</v>
      </c>
      <c r="P2" s="27" t="s">
        <v>224</v>
      </c>
      <c r="Q2" s="27" t="s">
        <v>49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AA2" s="12" t="s">
        <v>225</v>
      </c>
      <c r="AB2" s="12" t="s">
        <v>226</v>
      </c>
      <c r="AC2" s="12" t="s">
        <v>227</v>
      </c>
      <c r="AD2" s="12" t="s">
        <v>228</v>
      </c>
      <c r="AE2" s="12" t="s">
        <v>229</v>
      </c>
      <c r="AF2" s="12" t="s">
        <v>230</v>
      </c>
      <c r="AG2" s="12" t="s">
        <v>231</v>
      </c>
      <c r="AH2" s="12" t="s">
        <v>225</v>
      </c>
      <c r="AI2" s="12" t="s">
        <v>226</v>
      </c>
      <c r="AJ2" s="12" t="s">
        <v>227</v>
      </c>
      <c r="AK2" s="12" t="s">
        <v>228</v>
      </c>
      <c r="AL2" s="12" t="s">
        <v>229</v>
      </c>
      <c r="AM2" s="12" t="s">
        <v>230</v>
      </c>
      <c r="AN2" s="12" t="s">
        <v>231</v>
      </c>
    </row>
    <row r="3" spans="1:50" s="3" customFormat="1" ht="57.6" x14ac:dyDescent="0.3">
      <c r="B3" s="6" t="s">
        <v>0</v>
      </c>
      <c r="C3" s="6" t="s">
        <v>221</v>
      </c>
      <c r="D3" s="6" t="s">
        <v>2</v>
      </c>
      <c r="E3" s="4" t="s">
        <v>283</v>
      </c>
      <c r="F3" s="11" t="s">
        <v>4</v>
      </c>
      <c r="G3" s="28" t="s">
        <v>5</v>
      </c>
      <c r="H3" s="5" t="s">
        <v>6</v>
      </c>
      <c r="I3" s="71" t="s">
        <v>7</v>
      </c>
      <c r="J3" s="5" t="s">
        <v>8</v>
      </c>
      <c r="K3" s="5" t="s">
        <v>9</v>
      </c>
      <c r="L3" s="17" t="s">
        <v>10</v>
      </c>
      <c r="M3" s="17" t="s">
        <v>11</v>
      </c>
      <c r="N3" s="8" t="s">
        <v>284</v>
      </c>
      <c r="O3" s="28" t="s">
        <v>12</v>
      </c>
      <c r="P3" s="28" t="s">
        <v>13</v>
      </c>
      <c r="Q3" s="28" t="s">
        <v>14</v>
      </c>
      <c r="R3" s="18" t="s">
        <v>15</v>
      </c>
      <c r="S3" s="8" t="s">
        <v>16</v>
      </c>
      <c r="T3" s="8" t="s">
        <v>17</v>
      </c>
      <c r="U3" s="8" t="s">
        <v>18</v>
      </c>
      <c r="V3" s="8" t="s">
        <v>19</v>
      </c>
      <c r="W3" s="9" t="s">
        <v>20</v>
      </c>
      <c r="X3" s="17" t="s">
        <v>285</v>
      </c>
      <c r="Y3" s="3" t="s">
        <v>21</v>
      </c>
      <c r="Z3" s="3" t="s">
        <v>22</v>
      </c>
      <c r="AA3" s="55" t="s">
        <v>23</v>
      </c>
      <c r="AB3" s="55" t="s">
        <v>24</v>
      </c>
      <c r="AC3" s="55" t="s">
        <v>25</v>
      </c>
      <c r="AD3" s="55" t="s">
        <v>26</v>
      </c>
      <c r="AE3" s="55" t="s">
        <v>27</v>
      </c>
      <c r="AF3" s="55" t="s">
        <v>28</v>
      </c>
      <c r="AG3" s="55" t="s">
        <v>29</v>
      </c>
      <c r="AH3" s="58" t="s">
        <v>30</v>
      </c>
      <c r="AI3" s="58" t="s">
        <v>31</v>
      </c>
      <c r="AJ3" s="58" t="s">
        <v>32</v>
      </c>
      <c r="AK3" s="58" t="s">
        <v>33</v>
      </c>
      <c r="AL3" s="58" t="s">
        <v>34</v>
      </c>
      <c r="AM3" s="58" t="s">
        <v>35</v>
      </c>
      <c r="AN3" s="58" t="s">
        <v>36</v>
      </c>
      <c r="AO3" s="4" t="s">
        <v>37</v>
      </c>
      <c r="AP3" s="4" t="s">
        <v>38</v>
      </c>
      <c r="AQ3" s="4" t="s">
        <v>39</v>
      </c>
      <c r="AR3" s="4" t="s">
        <v>40</v>
      </c>
      <c r="AS3" s="4" t="s">
        <v>41</v>
      </c>
      <c r="AT3" s="4" t="s">
        <v>42</v>
      </c>
      <c r="AU3" s="4" t="s">
        <v>43</v>
      </c>
      <c r="AV3" s="4" t="s">
        <v>44</v>
      </c>
      <c r="AW3" s="4" t="s">
        <v>45</v>
      </c>
      <c r="AX3" s="4" t="s">
        <v>46</v>
      </c>
    </row>
    <row r="4" spans="1:50" x14ac:dyDescent="0.3">
      <c r="A4">
        <v>0</v>
      </c>
      <c r="B4">
        <v>1</v>
      </c>
      <c r="C4" t="s">
        <v>47</v>
      </c>
      <c r="D4" t="s">
        <v>48</v>
      </c>
      <c r="E4" s="32">
        <v>9698</v>
      </c>
      <c r="F4" s="54">
        <v>8</v>
      </c>
      <c r="G4">
        <v>0.59460000000000002</v>
      </c>
      <c r="H4">
        <v>0.2</v>
      </c>
      <c r="I4" s="70">
        <v>0.85</v>
      </c>
      <c r="J4" s="34">
        <f>I4/2</f>
        <v>0.42499999999999999</v>
      </c>
      <c r="K4">
        <v>0.2</v>
      </c>
      <c r="L4">
        <f>Q4+S4</f>
        <v>125</v>
      </c>
      <c r="M4">
        <f>Q4+S4+T4+U4+V4</f>
        <v>255</v>
      </c>
      <c r="N4" s="42">
        <f>S4+T4+U4+V4</f>
        <v>145</v>
      </c>
      <c r="O4" s="27">
        <v>-12.289400000000001</v>
      </c>
      <c r="P4" s="27">
        <v>1.3784000000000001</v>
      </c>
      <c r="Q4" s="29">
        <f>R4-DATE(YEAR(R4),1,0)</f>
        <v>110</v>
      </c>
      <c r="R4" s="2">
        <v>43575</v>
      </c>
      <c r="S4" s="41">
        <v>15</v>
      </c>
      <c r="T4" s="41">
        <v>60</v>
      </c>
      <c r="U4" s="41">
        <v>40</v>
      </c>
      <c r="V4" s="41">
        <v>30</v>
      </c>
      <c r="W4">
        <v>1</v>
      </c>
      <c r="X4" s="2">
        <f>(R4+N4)</f>
        <v>43720</v>
      </c>
      <c r="Y4">
        <v>9999</v>
      </c>
      <c r="Z4" t="s">
        <v>49</v>
      </c>
      <c r="AA4" s="57">
        <v>0.19600000000000001</v>
      </c>
      <c r="AB4" s="56">
        <v>0.29499999999999998</v>
      </c>
      <c r="AC4" s="56">
        <v>0.39300000000000002</v>
      </c>
      <c r="AD4" s="56">
        <v>0.47199999999999998</v>
      </c>
      <c r="AE4" s="57">
        <v>0.19600000000000001</v>
      </c>
      <c r="AF4" s="56">
        <v>0.47199999999999998</v>
      </c>
      <c r="AG4" s="56">
        <v>0.47199999999999998</v>
      </c>
      <c r="AH4" s="57">
        <v>0.35399999999999998</v>
      </c>
      <c r="AI4" s="57">
        <v>0.66900000000000004</v>
      </c>
      <c r="AJ4" s="57">
        <v>0.90600000000000003</v>
      </c>
      <c r="AK4" s="57">
        <v>1.0629999999999999</v>
      </c>
      <c r="AL4" s="57">
        <v>0.35399999999999998</v>
      </c>
      <c r="AM4" s="57">
        <v>1.0629999999999999</v>
      </c>
      <c r="AN4" s="57">
        <v>1.0629999999999999</v>
      </c>
      <c r="AO4">
        <v>0.55000000000000004</v>
      </c>
      <c r="AP4">
        <v>50</v>
      </c>
      <c r="AQ4">
        <v>130</v>
      </c>
      <c r="AR4">
        <v>0.55000000000000004</v>
      </c>
      <c r="AS4" s="2">
        <v>43595</v>
      </c>
      <c r="AT4" s="2">
        <v>43718</v>
      </c>
      <c r="AU4">
        <v>0</v>
      </c>
      <c r="AV4">
        <v>1</v>
      </c>
      <c r="AW4" t="s">
        <v>50</v>
      </c>
      <c r="AX4">
        <v>1</v>
      </c>
    </row>
    <row r="5" spans="1:50" x14ac:dyDescent="0.3">
      <c r="A5">
        <v>1</v>
      </c>
      <c r="B5">
        <v>2</v>
      </c>
      <c r="C5" t="s">
        <v>51</v>
      </c>
      <c r="D5" t="s">
        <v>52</v>
      </c>
      <c r="E5" s="32">
        <v>6325</v>
      </c>
      <c r="F5" s="54">
        <v>6</v>
      </c>
      <c r="G5">
        <v>0.94089999999999996</v>
      </c>
      <c r="H5">
        <v>0.2</v>
      </c>
      <c r="I5" s="70">
        <v>1</v>
      </c>
      <c r="J5" s="34">
        <f t="shared" ref="J5:J66" si="0">I5/2</f>
        <v>0.5</v>
      </c>
      <c r="K5">
        <v>0.2</v>
      </c>
      <c r="L5">
        <f t="shared" ref="L5:L68" si="1">Q5+S5</f>
        <v>140</v>
      </c>
      <c r="M5">
        <f t="shared" ref="M5:M68" si="2">Q5+S5+T5+U5+V5</f>
        <v>303</v>
      </c>
      <c r="N5" s="36">
        <f t="shared" ref="N5:N68" si="3">S5+T5+U5+V5</f>
        <v>193</v>
      </c>
      <c r="O5" s="27">
        <v>-30</v>
      </c>
      <c r="P5" s="27">
        <v>1.4823999999999999</v>
      </c>
      <c r="Q5" s="29">
        <f t="shared" ref="Q5:Q67" si="4">R5-DATE(YEAR(R5),1,0)</f>
        <v>110</v>
      </c>
      <c r="R5" s="2">
        <v>43575</v>
      </c>
      <c r="S5">
        <f>ROUND(OrigTextVersion!R3,0)</f>
        <v>30</v>
      </c>
      <c r="T5">
        <v>60</v>
      </c>
      <c r="U5">
        <f>ROUND(OrigTextVersion!T3,0)</f>
        <v>59</v>
      </c>
      <c r="V5">
        <f>ROUND(OrigTextVersion!U3,0)</f>
        <v>44</v>
      </c>
      <c r="W5">
        <v>1</v>
      </c>
      <c r="X5" s="2">
        <f t="shared" ref="X5:X68" si="5">(R5+N5)</f>
        <v>43768</v>
      </c>
      <c r="Y5">
        <v>9999</v>
      </c>
      <c r="Z5" t="s">
        <v>49</v>
      </c>
      <c r="AA5" s="57">
        <v>0.19600000000000001</v>
      </c>
      <c r="AB5" s="56">
        <v>0.29499999999999998</v>
      </c>
      <c r="AC5" s="56">
        <v>0.39300000000000002</v>
      </c>
      <c r="AD5" s="56">
        <v>0.47199999999999998</v>
      </c>
      <c r="AE5" s="57">
        <v>0.19600000000000001</v>
      </c>
      <c r="AF5" s="56">
        <v>0.47199999999999998</v>
      </c>
      <c r="AG5" s="56">
        <v>0.47199999999999998</v>
      </c>
      <c r="AH5" s="57">
        <v>0.35399999999999998</v>
      </c>
      <c r="AI5" s="57">
        <v>0.66900000000000004</v>
      </c>
      <c r="AJ5" s="57">
        <v>0.90600000000000003</v>
      </c>
      <c r="AK5" s="57">
        <v>1.0629999999999999</v>
      </c>
      <c r="AL5" s="57">
        <v>0.35399999999999998</v>
      </c>
      <c r="AM5" s="57">
        <v>1.0629999999999999</v>
      </c>
      <c r="AN5" s="57">
        <v>1.0629999999999999</v>
      </c>
      <c r="AO5">
        <v>0.55000000000000004</v>
      </c>
      <c r="AP5">
        <v>60</v>
      </c>
      <c r="AQ5">
        <v>130</v>
      </c>
      <c r="AR5">
        <v>0.55000000000000004</v>
      </c>
      <c r="AS5" s="2">
        <v>43595</v>
      </c>
      <c r="AT5" s="2">
        <v>43718</v>
      </c>
      <c r="AU5">
        <v>0</v>
      </c>
      <c r="AV5">
        <v>1</v>
      </c>
      <c r="AW5" t="s">
        <v>50</v>
      </c>
      <c r="AX5">
        <v>1</v>
      </c>
    </row>
    <row r="6" spans="1:50" x14ac:dyDescent="0.3">
      <c r="A6">
        <v>2</v>
      </c>
      <c r="B6">
        <v>3</v>
      </c>
      <c r="C6" t="s">
        <v>54</v>
      </c>
      <c r="D6" t="s">
        <v>55</v>
      </c>
      <c r="E6" s="32">
        <v>9203</v>
      </c>
      <c r="F6" s="54">
        <v>3</v>
      </c>
      <c r="G6">
        <v>0.84670000000000001</v>
      </c>
      <c r="H6">
        <v>0.2</v>
      </c>
      <c r="I6" s="70">
        <v>1.1000000000000001</v>
      </c>
      <c r="J6" s="34">
        <f t="shared" si="0"/>
        <v>0.55000000000000004</v>
      </c>
      <c r="K6">
        <v>0.2</v>
      </c>
      <c r="L6">
        <f t="shared" si="1"/>
        <v>119</v>
      </c>
      <c r="M6">
        <f t="shared" si="2"/>
        <v>244</v>
      </c>
      <c r="N6" s="42">
        <f t="shared" si="3"/>
        <v>152</v>
      </c>
      <c r="O6" s="27">
        <v>-12.823600000000001</v>
      </c>
      <c r="P6" s="27">
        <v>1.3602000000000001</v>
      </c>
      <c r="Q6" s="29">
        <f t="shared" si="4"/>
        <v>92</v>
      </c>
      <c r="R6" s="43">
        <v>43922</v>
      </c>
      <c r="S6">
        <f>ROUND(OrigTextVersion!R4,0)</f>
        <v>27</v>
      </c>
      <c r="T6" s="41">
        <v>45</v>
      </c>
      <c r="U6" s="41">
        <v>50</v>
      </c>
      <c r="V6" s="41">
        <v>30</v>
      </c>
      <c r="W6">
        <v>1</v>
      </c>
      <c r="X6" s="2">
        <f t="shared" si="5"/>
        <v>44074</v>
      </c>
      <c r="Y6">
        <v>9999</v>
      </c>
      <c r="Z6" t="s">
        <v>49</v>
      </c>
      <c r="AA6" s="57">
        <v>0.19600000000000001</v>
      </c>
      <c r="AB6" s="57">
        <v>0.29499999999999998</v>
      </c>
      <c r="AC6" s="57">
        <v>0.39300000000000002</v>
      </c>
      <c r="AD6" s="56">
        <v>0.47199999999999998</v>
      </c>
      <c r="AE6" s="57">
        <v>0.19600000000000001</v>
      </c>
      <c r="AF6" s="57">
        <v>0.47199999999999998</v>
      </c>
      <c r="AG6" s="56">
        <v>0.47199999999999998</v>
      </c>
      <c r="AH6" s="57">
        <v>0.35399999999999998</v>
      </c>
      <c r="AI6" s="57">
        <v>0.66900000000000004</v>
      </c>
      <c r="AJ6" s="57">
        <v>0.90600000000000003</v>
      </c>
      <c r="AK6" s="57">
        <v>1.0629999999999999</v>
      </c>
      <c r="AL6" s="57">
        <v>0.35399999999999998</v>
      </c>
      <c r="AM6" s="57">
        <v>1.0629999999999999</v>
      </c>
      <c r="AN6" s="57">
        <v>1.0629999999999999</v>
      </c>
      <c r="AO6">
        <v>0.55000000000000004</v>
      </c>
      <c r="AP6">
        <v>50</v>
      </c>
      <c r="AQ6">
        <v>130</v>
      </c>
      <c r="AR6">
        <v>0.55000000000000004</v>
      </c>
      <c r="AS6" s="2">
        <v>43595</v>
      </c>
      <c r="AT6" s="2">
        <v>43718</v>
      </c>
      <c r="AU6">
        <v>0</v>
      </c>
      <c r="AV6">
        <v>1</v>
      </c>
      <c r="AW6" t="s">
        <v>50</v>
      </c>
      <c r="AX6">
        <v>0.7</v>
      </c>
    </row>
    <row r="7" spans="1:50" x14ac:dyDescent="0.3">
      <c r="A7">
        <v>3</v>
      </c>
      <c r="B7">
        <v>4</v>
      </c>
      <c r="C7" t="s">
        <v>278</v>
      </c>
      <c r="D7" t="s">
        <v>57</v>
      </c>
      <c r="E7" s="32">
        <v>611</v>
      </c>
      <c r="F7" s="54">
        <v>3.28</v>
      </c>
      <c r="G7">
        <v>0.93540000000000001</v>
      </c>
      <c r="H7">
        <v>0.15</v>
      </c>
      <c r="I7" s="70">
        <v>0.9</v>
      </c>
      <c r="J7" s="34">
        <f t="shared" si="0"/>
        <v>0.45</v>
      </c>
      <c r="K7">
        <v>0.15</v>
      </c>
      <c r="L7">
        <f t="shared" si="1"/>
        <v>130</v>
      </c>
      <c r="M7">
        <f t="shared" si="2"/>
        <v>238</v>
      </c>
      <c r="N7" s="36">
        <f t="shared" si="3"/>
        <v>128</v>
      </c>
      <c r="O7" s="27">
        <v>3.0312000000000001</v>
      </c>
      <c r="P7" s="27">
        <v>1.0214000000000001</v>
      </c>
      <c r="Q7" s="29">
        <f t="shared" si="4"/>
        <v>110</v>
      </c>
      <c r="R7" s="2">
        <v>43575</v>
      </c>
      <c r="S7">
        <f>ROUND(OrigTextVersion!R5,0)</f>
        <v>20</v>
      </c>
      <c r="T7">
        <f>ROUND(OrigTextVersion!S5,0)</f>
        <v>36</v>
      </c>
      <c r="U7">
        <f>ROUND(OrigTextVersion!T5,0)</f>
        <v>41</v>
      </c>
      <c r="V7">
        <f>ROUND(OrigTextVersion!U5,0)</f>
        <v>31</v>
      </c>
      <c r="W7">
        <v>1</v>
      </c>
      <c r="X7" s="2">
        <f t="shared" si="5"/>
        <v>43703</v>
      </c>
      <c r="Y7">
        <v>9999</v>
      </c>
      <c r="Z7" t="s">
        <v>49</v>
      </c>
      <c r="AA7" s="57">
        <v>0.19600000000000001</v>
      </c>
      <c r="AB7" s="57">
        <v>0.29499999999999998</v>
      </c>
      <c r="AC7" s="57">
        <v>0.39300000000000002</v>
      </c>
      <c r="AD7" s="57">
        <v>0.47199999999999998</v>
      </c>
      <c r="AE7" s="57">
        <v>0.19600000000000001</v>
      </c>
      <c r="AF7" s="57">
        <v>0.47199999999999998</v>
      </c>
      <c r="AG7" s="57">
        <v>0.47199999999999998</v>
      </c>
      <c r="AH7" s="57">
        <v>0.35399999999999998</v>
      </c>
      <c r="AI7" s="57">
        <v>0.66900000000000004</v>
      </c>
      <c r="AJ7" s="57">
        <v>0.90600000000000003</v>
      </c>
      <c r="AK7" s="57">
        <v>1.0629999999999999</v>
      </c>
      <c r="AL7" s="57">
        <v>0.35399999999999998</v>
      </c>
      <c r="AM7" s="57">
        <v>1.0629999999999999</v>
      </c>
      <c r="AN7" s="57">
        <v>1.0629999999999999</v>
      </c>
      <c r="AO7">
        <v>0.5</v>
      </c>
      <c r="AP7">
        <v>50</v>
      </c>
      <c r="AQ7">
        <v>130</v>
      </c>
      <c r="AR7">
        <v>0.5</v>
      </c>
      <c r="AS7" s="2">
        <v>43595</v>
      </c>
      <c r="AT7" s="2">
        <v>43718</v>
      </c>
      <c r="AU7">
        <v>0</v>
      </c>
      <c r="AV7">
        <v>1</v>
      </c>
      <c r="AW7" t="s">
        <v>50</v>
      </c>
      <c r="AX7">
        <v>1</v>
      </c>
    </row>
    <row r="8" spans="1:50" x14ac:dyDescent="0.3">
      <c r="A8">
        <v>4</v>
      </c>
      <c r="B8">
        <v>5</v>
      </c>
      <c r="C8" t="s">
        <v>58</v>
      </c>
      <c r="D8" t="s">
        <v>59</v>
      </c>
      <c r="E8" s="32">
        <v>36406</v>
      </c>
      <c r="F8" s="54">
        <v>2.75</v>
      </c>
      <c r="G8">
        <v>0.89700000000000002</v>
      </c>
      <c r="H8">
        <v>0.2</v>
      </c>
      <c r="I8" s="70">
        <v>0.9</v>
      </c>
      <c r="J8" s="34">
        <f t="shared" si="0"/>
        <v>0.45</v>
      </c>
      <c r="K8">
        <v>0.2</v>
      </c>
      <c r="L8">
        <f t="shared" si="1"/>
        <v>120</v>
      </c>
      <c r="M8">
        <f t="shared" si="2"/>
        <v>223</v>
      </c>
      <c r="N8" s="42">
        <f t="shared" si="3"/>
        <v>113</v>
      </c>
      <c r="O8" s="27">
        <v>0.1042</v>
      </c>
      <c r="P8" s="27">
        <v>1.1311</v>
      </c>
      <c r="Q8" s="29">
        <f t="shared" si="4"/>
        <v>110</v>
      </c>
      <c r="R8" s="2">
        <v>43575</v>
      </c>
      <c r="S8" s="41">
        <v>10</v>
      </c>
      <c r="T8" s="41">
        <v>30</v>
      </c>
      <c r="U8" s="41">
        <v>45</v>
      </c>
      <c r="V8">
        <f>ROUND(OrigTextVersion!U6,0)</f>
        <v>28</v>
      </c>
      <c r="W8">
        <v>1</v>
      </c>
      <c r="X8" s="2">
        <f t="shared" si="5"/>
        <v>43688</v>
      </c>
      <c r="Y8">
        <v>9999</v>
      </c>
      <c r="Z8" t="s">
        <v>49</v>
      </c>
      <c r="AA8" s="56">
        <v>0.19600000000000001</v>
      </c>
      <c r="AB8" s="56">
        <v>0.29499999999999998</v>
      </c>
      <c r="AC8" s="66">
        <v>0.39300000000000002</v>
      </c>
      <c r="AD8" s="66">
        <v>0.47199999999999998</v>
      </c>
      <c r="AE8" s="57">
        <v>0.19600000000000001</v>
      </c>
      <c r="AF8" s="56">
        <v>0.47199999999999998</v>
      </c>
      <c r="AG8" s="56">
        <v>0.47199999999999998</v>
      </c>
      <c r="AH8" s="57">
        <v>0.35399999999999998</v>
      </c>
      <c r="AI8" s="57">
        <v>0.66900000000000004</v>
      </c>
      <c r="AJ8" s="66">
        <v>0.75</v>
      </c>
      <c r="AK8" s="66">
        <v>0.85</v>
      </c>
      <c r="AL8" s="57">
        <v>0.35399999999999998</v>
      </c>
      <c r="AM8" s="57">
        <v>1.0629999999999999</v>
      </c>
      <c r="AN8" s="57">
        <v>1.0629999999999999</v>
      </c>
      <c r="AO8">
        <v>0.5</v>
      </c>
      <c r="AP8">
        <v>50</v>
      </c>
      <c r="AQ8">
        <v>130</v>
      </c>
      <c r="AR8">
        <v>0.5</v>
      </c>
      <c r="AS8" s="2">
        <v>43595</v>
      </c>
      <c r="AT8" s="2">
        <v>43718</v>
      </c>
      <c r="AU8">
        <v>0</v>
      </c>
      <c r="AV8">
        <v>1</v>
      </c>
      <c r="AW8" t="s">
        <v>50</v>
      </c>
      <c r="AX8">
        <v>1</v>
      </c>
    </row>
    <row r="9" spans="1:50" x14ac:dyDescent="0.3">
      <c r="A9">
        <v>5</v>
      </c>
      <c r="B9">
        <v>6</v>
      </c>
      <c r="C9" t="s">
        <v>60</v>
      </c>
      <c r="D9" t="s">
        <v>61</v>
      </c>
      <c r="E9" s="32">
        <v>3</v>
      </c>
      <c r="F9" s="54">
        <v>6.56</v>
      </c>
      <c r="G9">
        <v>1</v>
      </c>
      <c r="H9">
        <v>0.15</v>
      </c>
      <c r="I9" s="70">
        <v>1</v>
      </c>
      <c r="J9" s="34">
        <f t="shared" si="0"/>
        <v>0.5</v>
      </c>
      <c r="K9">
        <v>0.15</v>
      </c>
      <c r="L9">
        <f t="shared" si="1"/>
        <v>135</v>
      </c>
      <c r="M9">
        <f t="shared" si="2"/>
        <v>240</v>
      </c>
      <c r="N9" s="36">
        <f t="shared" si="3"/>
        <v>130</v>
      </c>
      <c r="O9" s="27">
        <v>0</v>
      </c>
      <c r="P9" s="27">
        <v>1</v>
      </c>
      <c r="Q9" s="29">
        <f t="shared" si="4"/>
        <v>110</v>
      </c>
      <c r="R9" s="2">
        <v>43575</v>
      </c>
      <c r="S9">
        <f>ROUND(OrigTextVersion!R7,0)</f>
        <v>25</v>
      </c>
      <c r="T9">
        <f>ROUND(OrigTextVersion!S7,0)</f>
        <v>35</v>
      </c>
      <c r="U9">
        <f>ROUND(OrigTextVersion!T7,0)</f>
        <v>45</v>
      </c>
      <c r="V9">
        <f>ROUND(OrigTextVersion!U7,0)</f>
        <v>25</v>
      </c>
      <c r="W9">
        <v>1</v>
      </c>
      <c r="X9" s="2">
        <f t="shared" si="5"/>
        <v>43705</v>
      </c>
      <c r="Y9">
        <v>9999</v>
      </c>
      <c r="Z9" t="s">
        <v>49</v>
      </c>
      <c r="AA9" s="57">
        <v>0.19600000000000001</v>
      </c>
      <c r="AB9" s="57">
        <v>0.29499999999999998</v>
      </c>
      <c r="AC9" s="57">
        <v>0.39300000000000002</v>
      </c>
      <c r="AD9" s="57">
        <v>0.47199999999999998</v>
      </c>
      <c r="AE9" s="57">
        <v>0.19600000000000001</v>
      </c>
      <c r="AF9" s="57">
        <v>0.47199999999999998</v>
      </c>
      <c r="AG9" s="57">
        <v>0.47199999999999998</v>
      </c>
      <c r="AH9" s="57">
        <v>0.35399999999999998</v>
      </c>
      <c r="AI9" s="57">
        <v>0.66900000000000004</v>
      </c>
      <c r="AJ9" s="57">
        <v>0.90600000000000003</v>
      </c>
      <c r="AK9" s="57">
        <v>1.0629999999999999</v>
      </c>
      <c r="AL9" s="57">
        <v>0.35399999999999998</v>
      </c>
      <c r="AM9" s="57">
        <v>1.0629999999999999</v>
      </c>
      <c r="AN9" s="57">
        <v>1.0629999999999999</v>
      </c>
      <c r="AO9">
        <v>0.45</v>
      </c>
      <c r="AP9">
        <v>50</v>
      </c>
      <c r="AQ9">
        <v>130</v>
      </c>
      <c r="AR9">
        <v>0.45</v>
      </c>
      <c r="AS9" s="2">
        <v>43595</v>
      </c>
      <c r="AT9" s="2">
        <v>43718</v>
      </c>
      <c r="AU9">
        <v>0</v>
      </c>
      <c r="AV9">
        <v>1</v>
      </c>
      <c r="AW9" t="s">
        <v>50</v>
      </c>
      <c r="AX9">
        <v>1</v>
      </c>
    </row>
    <row r="10" spans="1:50" x14ac:dyDescent="0.3">
      <c r="A10">
        <v>6</v>
      </c>
      <c r="B10">
        <v>10</v>
      </c>
      <c r="C10" t="s">
        <v>62</v>
      </c>
      <c r="D10" t="s">
        <v>63</v>
      </c>
      <c r="E10" s="32">
        <v>19</v>
      </c>
      <c r="F10" s="54">
        <v>3.28</v>
      </c>
      <c r="G10" s="27">
        <v>0.99550000000000005</v>
      </c>
      <c r="H10">
        <v>0.15</v>
      </c>
      <c r="I10" s="70">
        <v>1</v>
      </c>
      <c r="J10" s="34">
        <f t="shared" si="0"/>
        <v>0.5</v>
      </c>
      <c r="K10">
        <v>0.15</v>
      </c>
      <c r="L10">
        <f t="shared" si="1"/>
        <v>130</v>
      </c>
      <c r="M10">
        <f t="shared" si="2"/>
        <v>235</v>
      </c>
      <c r="N10" s="36">
        <f t="shared" si="3"/>
        <v>125</v>
      </c>
      <c r="O10" s="27">
        <v>0.33660000000000001</v>
      </c>
      <c r="P10" s="27">
        <v>1.0034000000000001</v>
      </c>
      <c r="Q10" s="29">
        <f t="shared" si="4"/>
        <v>110</v>
      </c>
      <c r="R10" s="2">
        <v>43575</v>
      </c>
      <c r="S10">
        <f>ROUND(OrigTextVersion!R8,0)</f>
        <v>20</v>
      </c>
      <c r="T10">
        <f>ROUND(OrigTextVersion!S8,0)</f>
        <v>35</v>
      </c>
      <c r="U10">
        <f>ROUND(OrigTextVersion!T8,0)</f>
        <v>40</v>
      </c>
      <c r="V10">
        <f>ROUND(OrigTextVersion!U8,0)</f>
        <v>30</v>
      </c>
      <c r="W10">
        <v>1</v>
      </c>
      <c r="X10" s="2">
        <f t="shared" si="5"/>
        <v>43700</v>
      </c>
      <c r="Y10">
        <v>9999</v>
      </c>
      <c r="Z10" t="s">
        <v>49</v>
      </c>
      <c r="AA10" s="57">
        <f>AA8</f>
        <v>0.19600000000000001</v>
      </c>
      <c r="AB10" s="57">
        <f t="shared" ref="AB10:AN10" si="6">AB8</f>
        <v>0.29499999999999998</v>
      </c>
      <c r="AC10" s="57">
        <f t="shared" si="6"/>
        <v>0.39300000000000002</v>
      </c>
      <c r="AD10" s="57">
        <f t="shared" si="6"/>
        <v>0.47199999999999998</v>
      </c>
      <c r="AE10" s="57">
        <f t="shared" si="6"/>
        <v>0.19600000000000001</v>
      </c>
      <c r="AF10" s="57">
        <f t="shared" si="6"/>
        <v>0.47199999999999998</v>
      </c>
      <c r="AG10" s="57">
        <f t="shared" si="6"/>
        <v>0.47199999999999998</v>
      </c>
      <c r="AH10" s="57">
        <f>AH8</f>
        <v>0.35399999999999998</v>
      </c>
      <c r="AI10" s="57">
        <f>AI8</f>
        <v>0.66900000000000004</v>
      </c>
      <c r="AJ10" s="57">
        <f>AJ8</f>
        <v>0.75</v>
      </c>
      <c r="AK10" s="57">
        <f>AK8</f>
        <v>0.85</v>
      </c>
      <c r="AL10" s="57">
        <f>AL8</f>
        <v>0.35399999999999998</v>
      </c>
      <c r="AM10" s="57">
        <f>AM8</f>
        <v>1.0629999999999999</v>
      </c>
      <c r="AN10" s="57">
        <f>AN8</f>
        <v>1.0629999999999999</v>
      </c>
      <c r="AO10">
        <v>0.5</v>
      </c>
      <c r="AP10">
        <v>50</v>
      </c>
      <c r="AQ10">
        <v>130</v>
      </c>
      <c r="AR10">
        <v>0.5</v>
      </c>
      <c r="AS10" s="2">
        <v>43595</v>
      </c>
      <c r="AT10" s="2">
        <v>43718</v>
      </c>
      <c r="AU10">
        <v>0</v>
      </c>
      <c r="AV10">
        <v>1</v>
      </c>
      <c r="AW10" t="s">
        <v>50</v>
      </c>
      <c r="AX10">
        <v>1</v>
      </c>
    </row>
    <row r="11" spans="1:50" x14ac:dyDescent="0.3">
      <c r="A11">
        <v>7</v>
      </c>
      <c r="B11">
        <v>11</v>
      </c>
      <c r="C11" t="s">
        <v>64</v>
      </c>
      <c r="D11" t="s">
        <v>65</v>
      </c>
      <c r="E11" s="32">
        <v>0</v>
      </c>
      <c r="F11" s="54">
        <v>6.56</v>
      </c>
      <c r="G11" s="27">
        <v>1</v>
      </c>
      <c r="H11">
        <v>0.15</v>
      </c>
      <c r="I11" s="70">
        <v>1</v>
      </c>
      <c r="J11">
        <f t="shared" si="0"/>
        <v>0.5</v>
      </c>
      <c r="K11">
        <v>0.15</v>
      </c>
      <c r="L11">
        <f t="shared" si="1"/>
        <v>135</v>
      </c>
      <c r="M11">
        <f t="shared" si="2"/>
        <v>240</v>
      </c>
      <c r="N11" s="36">
        <f t="shared" si="3"/>
        <v>130</v>
      </c>
      <c r="O11" s="27">
        <v>0</v>
      </c>
      <c r="P11" s="27">
        <v>1</v>
      </c>
      <c r="Q11" s="29">
        <f t="shared" si="4"/>
        <v>110</v>
      </c>
      <c r="R11" s="35">
        <v>43575</v>
      </c>
      <c r="S11">
        <f>ROUND(OrigTextVersion!R9,0)</f>
        <v>25</v>
      </c>
      <c r="T11">
        <f>ROUND(OrigTextVersion!S9,0)</f>
        <v>35</v>
      </c>
      <c r="U11">
        <f>ROUND(OrigTextVersion!T9,0)</f>
        <v>45</v>
      </c>
      <c r="V11">
        <f>ROUND(OrigTextVersion!U9,0)</f>
        <v>25</v>
      </c>
      <c r="W11">
        <v>1</v>
      </c>
      <c r="X11" s="2">
        <f t="shared" si="5"/>
        <v>43705</v>
      </c>
      <c r="Y11">
        <v>9999</v>
      </c>
      <c r="Z11" t="s">
        <v>49</v>
      </c>
      <c r="AA11">
        <v>0.19600000000000001</v>
      </c>
      <c r="AB11">
        <v>0.29499999999999998</v>
      </c>
      <c r="AC11">
        <v>0.39300000000000002</v>
      </c>
      <c r="AD11">
        <v>0.47199999999999998</v>
      </c>
      <c r="AE11">
        <v>0.19600000000000001</v>
      </c>
      <c r="AF11">
        <v>0.47199999999999998</v>
      </c>
      <c r="AG11">
        <v>0.47199999999999998</v>
      </c>
      <c r="AH11">
        <v>0.35399999999999998</v>
      </c>
      <c r="AI11">
        <v>0.66900000000000004</v>
      </c>
      <c r="AJ11">
        <v>0.90600000000000003</v>
      </c>
      <c r="AK11">
        <v>1.0629999999999999</v>
      </c>
      <c r="AL11">
        <v>0.35399999999999998</v>
      </c>
      <c r="AM11">
        <v>1.0629999999999999</v>
      </c>
      <c r="AN11">
        <v>1.0629999999999999</v>
      </c>
      <c r="AO11">
        <v>0.45</v>
      </c>
      <c r="AP11">
        <v>50</v>
      </c>
      <c r="AQ11">
        <v>130</v>
      </c>
      <c r="AR11">
        <v>0.45</v>
      </c>
      <c r="AS11" s="2">
        <v>43595</v>
      </c>
      <c r="AT11" s="2">
        <v>43718</v>
      </c>
      <c r="AU11">
        <v>0</v>
      </c>
      <c r="AV11">
        <v>1</v>
      </c>
      <c r="AW11" t="s">
        <v>50</v>
      </c>
      <c r="AX11">
        <v>1</v>
      </c>
    </row>
    <row r="12" spans="1:50" x14ac:dyDescent="0.3">
      <c r="A12">
        <v>8</v>
      </c>
      <c r="B12">
        <v>12</v>
      </c>
      <c r="C12" t="s">
        <v>66</v>
      </c>
      <c r="D12" t="s">
        <v>48</v>
      </c>
      <c r="E12" s="32">
        <v>1</v>
      </c>
      <c r="F12" s="54">
        <v>6</v>
      </c>
      <c r="G12" s="27">
        <v>0.59460000000000002</v>
      </c>
      <c r="H12">
        <v>0.2</v>
      </c>
      <c r="I12" s="70">
        <v>0.85</v>
      </c>
      <c r="J12" s="34">
        <f t="shared" si="0"/>
        <v>0.42499999999999999</v>
      </c>
      <c r="K12">
        <v>0.2</v>
      </c>
      <c r="L12">
        <f t="shared" si="1"/>
        <v>125</v>
      </c>
      <c r="M12">
        <f t="shared" si="2"/>
        <v>255</v>
      </c>
      <c r="N12" s="36">
        <f t="shared" si="3"/>
        <v>145</v>
      </c>
      <c r="O12" s="27">
        <v>-12.289400000000001</v>
      </c>
      <c r="P12" s="27">
        <v>1.3784000000000001</v>
      </c>
      <c r="Q12" s="29">
        <f t="shared" si="4"/>
        <v>110</v>
      </c>
      <c r="R12" s="35">
        <v>43575</v>
      </c>
      <c r="S12">
        <f>S4</f>
        <v>15</v>
      </c>
      <c r="T12">
        <f>T4</f>
        <v>60</v>
      </c>
      <c r="U12">
        <f>U4</f>
        <v>40</v>
      </c>
      <c r="V12">
        <f>V4</f>
        <v>30</v>
      </c>
      <c r="W12">
        <v>1</v>
      </c>
      <c r="X12" s="2">
        <f t="shared" si="5"/>
        <v>43720</v>
      </c>
      <c r="Y12">
        <v>9999</v>
      </c>
      <c r="Z12" t="s">
        <v>49</v>
      </c>
      <c r="AA12">
        <v>0.19600000000000001</v>
      </c>
      <c r="AB12">
        <v>0.29499999999999998</v>
      </c>
      <c r="AC12">
        <v>0.39300000000000002</v>
      </c>
      <c r="AD12">
        <v>0.47199999999999998</v>
      </c>
      <c r="AE12">
        <v>0.19600000000000001</v>
      </c>
      <c r="AF12">
        <v>0.47199999999999998</v>
      </c>
      <c r="AG12">
        <v>0.47199999999999998</v>
      </c>
      <c r="AH12">
        <v>0.35399999999999998</v>
      </c>
      <c r="AI12">
        <v>0.66900000000000004</v>
      </c>
      <c r="AJ12">
        <v>0.90600000000000003</v>
      </c>
      <c r="AK12">
        <v>1.0629999999999999</v>
      </c>
      <c r="AL12">
        <v>0.35399999999999998</v>
      </c>
      <c r="AM12">
        <v>1.0629999999999999</v>
      </c>
      <c r="AN12">
        <v>1.0629999999999999</v>
      </c>
      <c r="AO12">
        <v>0.55000000000000004</v>
      </c>
      <c r="AP12">
        <v>50</v>
      </c>
      <c r="AQ12">
        <v>130</v>
      </c>
      <c r="AR12">
        <v>0.55000000000000004</v>
      </c>
      <c r="AS12" s="2">
        <v>43595</v>
      </c>
      <c r="AT12" s="2">
        <v>43718</v>
      </c>
      <c r="AU12">
        <v>0</v>
      </c>
      <c r="AV12">
        <v>1</v>
      </c>
      <c r="AW12" t="s">
        <v>50</v>
      </c>
      <c r="AX12">
        <v>1</v>
      </c>
    </row>
    <row r="13" spans="1:50" x14ac:dyDescent="0.3">
      <c r="A13">
        <v>9</v>
      </c>
      <c r="B13">
        <v>13</v>
      </c>
      <c r="C13" t="s">
        <v>67</v>
      </c>
      <c r="D13" t="s">
        <v>48</v>
      </c>
      <c r="E13" s="32">
        <v>3</v>
      </c>
      <c r="F13" s="54">
        <v>6</v>
      </c>
      <c r="G13" s="27">
        <v>0.59460000000000002</v>
      </c>
      <c r="H13">
        <v>0.2</v>
      </c>
      <c r="I13" s="70">
        <v>0.85</v>
      </c>
      <c r="J13" s="34">
        <f t="shared" si="0"/>
        <v>0.42499999999999999</v>
      </c>
      <c r="K13">
        <v>0.2</v>
      </c>
      <c r="L13">
        <f t="shared" si="1"/>
        <v>125</v>
      </c>
      <c r="M13">
        <f t="shared" si="2"/>
        <v>255</v>
      </c>
      <c r="N13" s="36">
        <f t="shared" si="3"/>
        <v>145</v>
      </c>
      <c r="O13" s="27">
        <v>-12.289400000000001</v>
      </c>
      <c r="P13" s="27">
        <v>1.3784000000000001</v>
      </c>
      <c r="Q13" s="29">
        <f t="shared" si="4"/>
        <v>110</v>
      </c>
      <c r="R13" s="35">
        <v>43575</v>
      </c>
      <c r="S13">
        <f>S4</f>
        <v>15</v>
      </c>
      <c r="T13">
        <f>T4</f>
        <v>60</v>
      </c>
      <c r="U13">
        <f>U4</f>
        <v>40</v>
      </c>
      <c r="V13">
        <f>V4</f>
        <v>30</v>
      </c>
      <c r="W13">
        <v>1</v>
      </c>
      <c r="X13" s="2">
        <f t="shared" si="5"/>
        <v>43720</v>
      </c>
      <c r="Y13">
        <v>9999</v>
      </c>
      <c r="Z13" t="s">
        <v>49</v>
      </c>
      <c r="AA13">
        <v>0.19600000000000001</v>
      </c>
      <c r="AB13">
        <v>0.29499999999999998</v>
      </c>
      <c r="AC13">
        <v>0.39300000000000002</v>
      </c>
      <c r="AD13">
        <v>0.47199999999999998</v>
      </c>
      <c r="AE13">
        <v>0.19600000000000001</v>
      </c>
      <c r="AF13">
        <v>0.47199999999999998</v>
      </c>
      <c r="AG13">
        <v>0.47199999999999998</v>
      </c>
      <c r="AH13">
        <v>0.35399999999999998</v>
      </c>
      <c r="AI13">
        <v>0.66900000000000004</v>
      </c>
      <c r="AJ13">
        <v>0.90600000000000003</v>
      </c>
      <c r="AK13">
        <v>1.0629999999999999</v>
      </c>
      <c r="AL13">
        <v>0.35399999999999998</v>
      </c>
      <c r="AM13">
        <v>1.0629999999999999</v>
      </c>
      <c r="AN13">
        <v>1.0629999999999999</v>
      </c>
      <c r="AO13">
        <v>0.55000000000000004</v>
      </c>
      <c r="AP13">
        <v>50</v>
      </c>
      <c r="AQ13">
        <v>130</v>
      </c>
      <c r="AR13">
        <v>0.55000000000000004</v>
      </c>
      <c r="AS13" s="2">
        <v>43595</v>
      </c>
      <c r="AT13" s="2">
        <v>43718</v>
      </c>
      <c r="AU13">
        <v>0</v>
      </c>
      <c r="AV13">
        <v>1</v>
      </c>
      <c r="AW13" t="s">
        <v>50</v>
      </c>
      <c r="AX13">
        <v>1</v>
      </c>
    </row>
    <row r="14" spans="1:50" x14ac:dyDescent="0.3">
      <c r="A14">
        <v>10</v>
      </c>
      <c r="B14">
        <v>14</v>
      </c>
      <c r="C14" t="s">
        <v>68</v>
      </c>
      <c r="D14" t="s">
        <v>63</v>
      </c>
      <c r="E14" s="32">
        <v>0</v>
      </c>
      <c r="F14" s="54">
        <v>2.75</v>
      </c>
      <c r="G14" s="27">
        <v>0.99550000000000005</v>
      </c>
      <c r="H14">
        <v>0.2</v>
      </c>
      <c r="I14" s="70">
        <v>1</v>
      </c>
      <c r="J14">
        <f t="shared" si="0"/>
        <v>0.5</v>
      </c>
      <c r="K14">
        <v>0.2</v>
      </c>
      <c r="L14">
        <f t="shared" si="1"/>
        <v>130</v>
      </c>
      <c r="M14">
        <f t="shared" si="2"/>
        <v>245</v>
      </c>
      <c r="N14" s="36">
        <f t="shared" si="3"/>
        <v>135</v>
      </c>
      <c r="O14" s="27">
        <v>0.33660000000000001</v>
      </c>
      <c r="P14" s="27">
        <v>1.0034000000000001</v>
      </c>
      <c r="Q14" s="29">
        <f t="shared" si="4"/>
        <v>110</v>
      </c>
      <c r="R14" s="35">
        <v>43575</v>
      </c>
      <c r="S14">
        <f>ROUND(OrigTextVersion!R12,0)</f>
        <v>20</v>
      </c>
      <c r="T14">
        <f>ROUND(OrigTextVersion!S12,0)</f>
        <v>30</v>
      </c>
      <c r="U14">
        <f>ROUND(OrigTextVersion!T12,0)</f>
        <v>60</v>
      </c>
      <c r="V14">
        <f>ROUND(OrigTextVersion!U12,0)</f>
        <v>25</v>
      </c>
      <c r="W14">
        <v>1</v>
      </c>
      <c r="X14" s="2">
        <f t="shared" si="5"/>
        <v>43710</v>
      </c>
      <c r="Y14">
        <v>9999</v>
      </c>
      <c r="Z14" t="s">
        <v>49</v>
      </c>
      <c r="AA14">
        <v>0.19600000000000001</v>
      </c>
      <c r="AB14">
        <v>0.29499999999999998</v>
      </c>
      <c r="AC14">
        <v>0.39300000000000002</v>
      </c>
      <c r="AD14">
        <v>0.47199999999999998</v>
      </c>
      <c r="AE14">
        <v>0.19600000000000001</v>
      </c>
      <c r="AF14">
        <v>0.47199999999999998</v>
      </c>
      <c r="AG14">
        <v>0.47199999999999998</v>
      </c>
      <c r="AH14">
        <v>0.35399999999999998</v>
      </c>
      <c r="AI14">
        <v>0.66900000000000004</v>
      </c>
      <c r="AJ14">
        <v>0.90600000000000003</v>
      </c>
      <c r="AK14">
        <v>1.0629999999999999</v>
      </c>
      <c r="AL14">
        <v>0.35399999999999998</v>
      </c>
      <c r="AM14">
        <v>1.0629999999999999</v>
      </c>
      <c r="AN14">
        <v>1.0629999999999999</v>
      </c>
      <c r="AO14">
        <v>0.5</v>
      </c>
      <c r="AP14">
        <v>50</v>
      </c>
      <c r="AQ14">
        <v>130</v>
      </c>
      <c r="AR14">
        <v>0.5</v>
      </c>
      <c r="AS14" s="2">
        <v>43595</v>
      </c>
      <c r="AT14" s="2">
        <v>43718</v>
      </c>
      <c r="AU14">
        <v>0</v>
      </c>
      <c r="AV14">
        <v>1</v>
      </c>
      <c r="AW14" t="s">
        <v>50</v>
      </c>
      <c r="AX14">
        <v>1</v>
      </c>
    </row>
    <row r="15" spans="1:50" x14ac:dyDescent="0.3">
      <c r="A15">
        <v>11</v>
      </c>
      <c r="B15">
        <v>21</v>
      </c>
      <c r="C15" t="s">
        <v>69</v>
      </c>
      <c r="D15" t="s">
        <v>70</v>
      </c>
      <c r="E15" s="32">
        <v>0</v>
      </c>
      <c r="F15" s="54">
        <v>3.28</v>
      </c>
      <c r="G15" s="27">
        <v>0.55269999999999997</v>
      </c>
      <c r="H15">
        <v>0.15</v>
      </c>
      <c r="I15" s="70">
        <v>0.63560000000000005</v>
      </c>
      <c r="J15">
        <f t="shared" si="0"/>
        <v>0.31780000000000003</v>
      </c>
      <c r="K15">
        <v>0.15</v>
      </c>
      <c r="L15">
        <f t="shared" si="1"/>
        <v>153</v>
      </c>
      <c r="M15">
        <f t="shared" si="2"/>
        <v>304</v>
      </c>
      <c r="N15" s="36">
        <f t="shared" si="3"/>
        <v>194</v>
      </c>
      <c r="O15" s="27">
        <v>-13.140499999999999</v>
      </c>
      <c r="P15" s="27">
        <v>1.0804</v>
      </c>
      <c r="Q15" s="29">
        <f t="shared" si="4"/>
        <v>110</v>
      </c>
      <c r="R15" s="35">
        <v>43575</v>
      </c>
      <c r="S15">
        <f>ROUND(OrigTextVersion!R13,0)</f>
        <v>43</v>
      </c>
      <c r="T15">
        <f>ROUND(OrigTextVersion!S13,0)</f>
        <v>43</v>
      </c>
      <c r="U15">
        <f>ROUND(OrigTextVersion!T13,0)</f>
        <v>54</v>
      </c>
      <c r="V15">
        <f>ROUND(OrigTextVersion!U13,0)</f>
        <v>54</v>
      </c>
      <c r="W15">
        <v>1</v>
      </c>
      <c r="X15" s="2">
        <f t="shared" si="5"/>
        <v>43769</v>
      </c>
      <c r="Y15">
        <v>9999</v>
      </c>
      <c r="Z15" t="s">
        <v>49</v>
      </c>
      <c r="AA15">
        <v>0.19600000000000001</v>
      </c>
      <c r="AB15">
        <v>0.29499999999999998</v>
      </c>
      <c r="AC15">
        <v>0.39300000000000002</v>
      </c>
      <c r="AD15">
        <v>0.47199999999999998</v>
      </c>
      <c r="AE15">
        <v>0.19600000000000001</v>
      </c>
      <c r="AF15">
        <v>0.47199999999999998</v>
      </c>
      <c r="AG15">
        <v>0.47199999999999998</v>
      </c>
      <c r="AH15">
        <v>0.35399999999999998</v>
      </c>
      <c r="AI15">
        <v>0.66900000000000004</v>
      </c>
      <c r="AJ15">
        <v>0.90600000000000003</v>
      </c>
      <c r="AK15">
        <v>1.0629999999999999</v>
      </c>
      <c r="AL15">
        <v>0.35399999999999998</v>
      </c>
      <c r="AM15">
        <v>1.0629999999999999</v>
      </c>
      <c r="AN15">
        <v>1.0629999999999999</v>
      </c>
      <c r="AO15">
        <v>0.55000000000000004</v>
      </c>
      <c r="AP15">
        <v>50</v>
      </c>
      <c r="AQ15">
        <v>130</v>
      </c>
      <c r="AR15">
        <v>0.55000000000000004</v>
      </c>
      <c r="AS15" s="2">
        <v>43595</v>
      </c>
      <c r="AT15" s="2">
        <v>43718</v>
      </c>
      <c r="AU15">
        <v>0</v>
      </c>
      <c r="AV15">
        <v>1</v>
      </c>
      <c r="AW15" t="s">
        <v>50</v>
      </c>
      <c r="AX15">
        <v>1</v>
      </c>
    </row>
    <row r="16" spans="1:50" x14ac:dyDescent="0.3">
      <c r="A16">
        <v>12</v>
      </c>
      <c r="B16">
        <v>22</v>
      </c>
      <c r="C16" t="s">
        <v>71</v>
      </c>
      <c r="D16" t="s">
        <v>70</v>
      </c>
      <c r="E16" s="32">
        <v>0</v>
      </c>
      <c r="F16" s="54">
        <v>3.28</v>
      </c>
      <c r="G16" s="27">
        <v>0.55269999999999997</v>
      </c>
      <c r="H16">
        <v>0.4</v>
      </c>
      <c r="I16" s="70">
        <v>0.63560000000000005</v>
      </c>
      <c r="J16">
        <f t="shared" si="0"/>
        <v>0.31780000000000003</v>
      </c>
      <c r="K16">
        <v>0.25</v>
      </c>
      <c r="L16">
        <f t="shared" si="1"/>
        <v>447</v>
      </c>
      <c r="M16">
        <f t="shared" si="2"/>
        <v>636</v>
      </c>
      <c r="N16" s="36">
        <f t="shared" si="3"/>
        <v>362</v>
      </c>
      <c r="O16" s="27">
        <v>-13.140499999999999</v>
      </c>
      <c r="P16" s="27">
        <v>1.0804</v>
      </c>
      <c r="Q16" s="29">
        <f t="shared" si="4"/>
        <v>274</v>
      </c>
      <c r="R16" s="35">
        <v>43739</v>
      </c>
      <c r="S16">
        <f>ROUND(OrigTextVersion!R14,0)</f>
        <v>173</v>
      </c>
      <c r="T16">
        <f>ROUND(OrigTextVersion!S14,0)</f>
        <v>81</v>
      </c>
      <c r="U16">
        <f>ROUND(OrigTextVersion!T14,0)</f>
        <v>81</v>
      </c>
      <c r="V16">
        <f>ROUND(OrigTextVersion!U14,0)</f>
        <v>27</v>
      </c>
      <c r="W16">
        <v>1</v>
      </c>
      <c r="X16" s="2">
        <f t="shared" si="5"/>
        <v>44101</v>
      </c>
      <c r="Y16">
        <v>9999</v>
      </c>
      <c r="Z16" t="s">
        <v>49</v>
      </c>
      <c r="AA16">
        <v>0.19600000000000001</v>
      </c>
      <c r="AB16">
        <v>0.29499999999999998</v>
      </c>
      <c r="AC16">
        <v>0.39300000000000002</v>
      </c>
      <c r="AD16">
        <v>0.47199999999999998</v>
      </c>
      <c r="AE16">
        <v>0.19600000000000001</v>
      </c>
      <c r="AF16">
        <v>0.47199999999999998</v>
      </c>
      <c r="AG16">
        <v>0.47199999999999998</v>
      </c>
      <c r="AH16">
        <v>0.35399999999999998</v>
      </c>
      <c r="AI16">
        <v>0.66900000000000004</v>
      </c>
      <c r="AJ16">
        <v>0.90600000000000003</v>
      </c>
      <c r="AK16">
        <v>1.0629999999999999</v>
      </c>
      <c r="AL16">
        <v>0.35399999999999998</v>
      </c>
      <c r="AM16">
        <v>1.0629999999999999</v>
      </c>
      <c r="AN16">
        <v>1.0629999999999999</v>
      </c>
      <c r="AO16">
        <v>0.55000000000000004</v>
      </c>
      <c r="AP16">
        <v>50</v>
      </c>
      <c r="AQ16">
        <v>130</v>
      </c>
      <c r="AR16">
        <v>0.55000000000000004</v>
      </c>
      <c r="AS16" s="2">
        <v>43595</v>
      </c>
      <c r="AT16" s="2">
        <v>43718</v>
      </c>
      <c r="AU16">
        <v>0</v>
      </c>
      <c r="AV16">
        <v>1</v>
      </c>
      <c r="AW16" t="s">
        <v>50</v>
      </c>
      <c r="AX16">
        <v>1</v>
      </c>
    </row>
    <row r="17" spans="1:50" x14ac:dyDescent="0.3">
      <c r="A17">
        <v>13</v>
      </c>
      <c r="B17">
        <v>23</v>
      </c>
      <c r="C17" t="s">
        <v>72</v>
      </c>
      <c r="D17" t="s">
        <v>70</v>
      </c>
      <c r="E17" s="32">
        <v>0</v>
      </c>
      <c r="F17" s="54">
        <v>3.28</v>
      </c>
      <c r="G17" s="27">
        <v>0.55269999999999997</v>
      </c>
      <c r="H17">
        <v>0.15</v>
      </c>
      <c r="I17" s="70">
        <v>0.63560000000000005</v>
      </c>
      <c r="J17">
        <f t="shared" si="0"/>
        <v>0.31780000000000003</v>
      </c>
      <c r="K17">
        <v>0.15</v>
      </c>
      <c r="L17">
        <f t="shared" si="1"/>
        <v>132</v>
      </c>
      <c r="M17">
        <f t="shared" si="2"/>
        <v>256</v>
      </c>
      <c r="N17" s="36">
        <f t="shared" si="3"/>
        <v>146</v>
      </c>
      <c r="O17" s="27">
        <v>-13.140499999999999</v>
      </c>
      <c r="P17" s="27">
        <v>1.0804</v>
      </c>
      <c r="Q17" s="29">
        <f t="shared" si="4"/>
        <v>110</v>
      </c>
      <c r="R17" s="35">
        <v>43575</v>
      </c>
      <c r="S17">
        <f>ROUND(OrigTextVersion!R15,0)</f>
        <v>22</v>
      </c>
      <c r="T17">
        <f>ROUND(OrigTextVersion!S15,0)</f>
        <v>27</v>
      </c>
      <c r="U17">
        <f>ROUND(OrigTextVersion!T15,0)</f>
        <v>65</v>
      </c>
      <c r="V17">
        <f>ROUND(OrigTextVersion!U15,0)</f>
        <v>32</v>
      </c>
      <c r="W17">
        <v>1</v>
      </c>
      <c r="X17" s="2">
        <f t="shared" si="5"/>
        <v>43721</v>
      </c>
      <c r="Y17">
        <v>9999</v>
      </c>
      <c r="Z17" t="s">
        <v>49</v>
      </c>
      <c r="AA17">
        <v>0.19600000000000001</v>
      </c>
      <c r="AB17">
        <v>0.29499999999999998</v>
      </c>
      <c r="AC17">
        <v>0.39300000000000002</v>
      </c>
      <c r="AD17">
        <v>0.47199999999999998</v>
      </c>
      <c r="AE17">
        <v>0.19600000000000001</v>
      </c>
      <c r="AF17">
        <v>0.47199999999999998</v>
      </c>
      <c r="AG17">
        <v>0.47199999999999998</v>
      </c>
      <c r="AH17">
        <v>0.35399999999999998</v>
      </c>
      <c r="AI17">
        <v>0.66900000000000004</v>
      </c>
      <c r="AJ17">
        <v>0.90600000000000003</v>
      </c>
      <c r="AK17">
        <v>1.0629999999999999</v>
      </c>
      <c r="AL17">
        <v>0.35399999999999998</v>
      </c>
      <c r="AM17">
        <v>1.0629999999999999</v>
      </c>
      <c r="AN17">
        <v>1.0629999999999999</v>
      </c>
      <c r="AO17">
        <v>0.55000000000000004</v>
      </c>
      <c r="AP17">
        <v>50</v>
      </c>
      <c r="AQ17">
        <v>130</v>
      </c>
      <c r="AR17">
        <v>0.55000000000000004</v>
      </c>
      <c r="AS17" s="2">
        <v>43595</v>
      </c>
      <c r="AT17" s="2">
        <v>43718</v>
      </c>
      <c r="AU17">
        <v>0</v>
      </c>
      <c r="AV17">
        <v>1</v>
      </c>
      <c r="AW17" t="s">
        <v>50</v>
      </c>
      <c r="AX17">
        <v>1</v>
      </c>
    </row>
    <row r="18" spans="1:50" x14ac:dyDescent="0.3">
      <c r="A18">
        <v>14</v>
      </c>
      <c r="B18">
        <v>24</v>
      </c>
      <c r="C18" t="s">
        <v>73</v>
      </c>
      <c r="D18" t="s">
        <v>70</v>
      </c>
      <c r="E18" s="32">
        <v>1233</v>
      </c>
      <c r="F18" s="54">
        <v>3.28</v>
      </c>
      <c r="G18" s="27">
        <v>0.55269999999999997</v>
      </c>
      <c r="H18">
        <v>0.4</v>
      </c>
      <c r="I18" s="70">
        <v>0.63560000000000005</v>
      </c>
      <c r="J18" s="34">
        <f t="shared" si="0"/>
        <v>0.31780000000000003</v>
      </c>
      <c r="K18">
        <v>0.25</v>
      </c>
      <c r="L18">
        <f t="shared" si="1"/>
        <v>447</v>
      </c>
      <c r="M18">
        <f t="shared" si="2"/>
        <v>636</v>
      </c>
      <c r="N18" s="36">
        <f t="shared" si="3"/>
        <v>362</v>
      </c>
      <c r="O18" s="27">
        <v>-13.140499999999999</v>
      </c>
      <c r="P18" s="27">
        <v>1.0804</v>
      </c>
      <c r="Q18" s="29">
        <f t="shared" si="4"/>
        <v>274</v>
      </c>
      <c r="R18" s="35">
        <v>43739</v>
      </c>
      <c r="S18">
        <f>ROUND(OrigTextVersion!R16,0)</f>
        <v>173</v>
      </c>
      <c r="T18">
        <f>ROUND(OrigTextVersion!S16,0)</f>
        <v>81</v>
      </c>
      <c r="U18">
        <f>ROUND(OrigTextVersion!T16,0)</f>
        <v>81</v>
      </c>
      <c r="V18">
        <f>ROUND(OrigTextVersion!U16,0)</f>
        <v>27</v>
      </c>
      <c r="W18">
        <v>1</v>
      </c>
      <c r="X18" s="2">
        <f t="shared" si="5"/>
        <v>44101</v>
      </c>
      <c r="Y18">
        <v>9999</v>
      </c>
      <c r="Z18" t="s">
        <v>49</v>
      </c>
      <c r="AA18" s="57">
        <v>0.19600000000000001</v>
      </c>
      <c r="AB18" s="57">
        <v>0.29499999999999998</v>
      </c>
      <c r="AC18" s="57">
        <v>0.39300000000000002</v>
      </c>
      <c r="AD18" s="57">
        <v>0.47199999999999998</v>
      </c>
      <c r="AE18" s="57">
        <v>0.19600000000000001</v>
      </c>
      <c r="AF18" s="57">
        <v>0.47199999999999998</v>
      </c>
      <c r="AG18" s="57">
        <v>0.47199999999999998</v>
      </c>
      <c r="AH18" s="57">
        <v>0.35399999999999998</v>
      </c>
      <c r="AI18" s="57">
        <v>0.66900000000000004</v>
      </c>
      <c r="AJ18" s="57">
        <v>0.75</v>
      </c>
      <c r="AK18" s="57">
        <v>0.85</v>
      </c>
      <c r="AL18" s="57">
        <v>0.35399999999999998</v>
      </c>
      <c r="AM18" s="57">
        <v>1.0629999999999999</v>
      </c>
      <c r="AN18">
        <v>1.0629999999999999</v>
      </c>
      <c r="AO18">
        <v>0.55000000000000004</v>
      </c>
      <c r="AP18">
        <v>50</v>
      </c>
      <c r="AQ18">
        <v>130</v>
      </c>
      <c r="AR18">
        <v>0.55000000000000004</v>
      </c>
      <c r="AS18" s="2">
        <v>43595</v>
      </c>
      <c r="AT18" s="2">
        <v>43718</v>
      </c>
      <c r="AU18">
        <v>0</v>
      </c>
      <c r="AV18">
        <v>1</v>
      </c>
      <c r="AW18" t="s">
        <v>50</v>
      </c>
      <c r="AX18">
        <v>1</v>
      </c>
    </row>
    <row r="19" spans="1:50" x14ac:dyDescent="0.3">
      <c r="A19">
        <v>15</v>
      </c>
      <c r="B19">
        <v>25</v>
      </c>
      <c r="C19" t="s">
        <v>74</v>
      </c>
      <c r="D19" t="s">
        <v>70</v>
      </c>
      <c r="E19" s="32">
        <v>0</v>
      </c>
      <c r="F19" s="54">
        <v>3.28</v>
      </c>
      <c r="G19" s="27">
        <v>0.55269999999999997</v>
      </c>
      <c r="H19">
        <v>0.4</v>
      </c>
      <c r="I19" s="70">
        <v>0.63560000000000005</v>
      </c>
      <c r="J19">
        <f t="shared" si="0"/>
        <v>0.31780000000000003</v>
      </c>
      <c r="K19">
        <v>0.25</v>
      </c>
      <c r="L19">
        <f t="shared" si="1"/>
        <v>132</v>
      </c>
      <c r="M19">
        <f t="shared" si="2"/>
        <v>251</v>
      </c>
      <c r="N19" s="36">
        <f t="shared" si="3"/>
        <v>141</v>
      </c>
      <c r="O19" s="27">
        <v>-13.140499999999999</v>
      </c>
      <c r="P19" s="27">
        <v>1.0804</v>
      </c>
      <c r="Q19" s="29">
        <f t="shared" si="4"/>
        <v>110</v>
      </c>
      <c r="R19" s="35">
        <v>43575</v>
      </c>
      <c r="S19">
        <f>ROUND(OrigTextVersion!R17,0)</f>
        <v>22</v>
      </c>
      <c r="T19">
        <f>ROUND(OrigTextVersion!S17,0)</f>
        <v>54</v>
      </c>
      <c r="U19">
        <f>ROUND(OrigTextVersion!T17,0)</f>
        <v>43</v>
      </c>
      <c r="V19">
        <f>ROUND(OrigTextVersion!U17,0)</f>
        <v>22</v>
      </c>
      <c r="W19">
        <v>1</v>
      </c>
      <c r="X19" s="2">
        <f t="shared" si="5"/>
        <v>43716</v>
      </c>
      <c r="Y19">
        <v>9999</v>
      </c>
      <c r="Z19" t="s">
        <v>49</v>
      </c>
      <c r="AA19" s="57">
        <v>0.19600000000000001</v>
      </c>
      <c r="AB19" s="57">
        <v>0.29499999999999998</v>
      </c>
      <c r="AC19" s="57">
        <v>0.39300000000000002</v>
      </c>
      <c r="AD19" s="57">
        <v>0.47199999999999998</v>
      </c>
      <c r="AE19" s="57">
        <v>0.19600000000000001</v>
      </c>
      <c r="AF19" s="57">
        <v>0.47199999999999998</v>
      </c>
      <c r="AG19" s="57">
        <v>0.47199999999999998</v>
      </c>
      <c r="AH19" s="57">
        <v>0.35399999999999998</v>
      </c>
      <c r="AI19" s="57">
        <v>0.66900000000000004</v>
      </c>
      <c r="AJ19" s="57">
        <v>0.90600000000000003</v>
      </c>
      <c r="AK19" s="57">
        <v>1.0629999999999999</v>
      </c>
      <c r="AL19" s="57">
        <v>0.35399999999999998</v>
      </c>
      <c r="AM19" s="57">
        <v>1.0629999999999999</v>
      </c>
      <c r="AN19">
        <v>1.0629999999999999</v>
      </c>
      <c r="AO19">
        <v>0.55000000000000004</v>
      </c>
      <c r="AP19">
        <v>50</v>
      </c>
      <c r="AQ19">
        <v>130</v>
      </c>
      <c r="AR19">
        <v>0.55000000000000004</v>
      </c>
      <c r="AS19" s="2">
        <v>43595</v>
      </c>
      <c r="AT19" s="2">
        <v>43718</v>
      </c>
      <c r="AU19">
        <v>0</v>
      </c>
      <c r="AV19">
        <v>1</v>
      </c>
      <c r="AW19" t="s">
        <v>50</v>
      </c>
      <c r="AX19">
        <v>1</v>
      </c>
    </row>
    <row r="20" spans="1:50" x14ac:dyDescent="0.3">
      <c r="A20">
        <v>16</v>
      </c>
      <c r="B20">
        <v>26</v>
      </c>
      <c r="C20" t="s">
        <v>75</v>
      </c>
      <c r="D20" t="s">
        <v>70</v>
      </c>
      <c r="E20" s="32">
        <v>7023</v>
      </c>
      <c r="F20" s="54">
        <v>2.46</v>
      </c>
      <c r="G20" s="27">
        <v>0.55269999999999997</v>
      </c>
      <c r="H20">
        <v>0.2</v>
      </c>
      <c r="I20" s="70">
        <v>0.9</v>
      </c>
      <c r="J20" s="34">
        <f t="shared" si="0"/>
        <v>0.45</v>
      </c>
      <c r="K20">
        <v>0.2</v>
      </c>
      <c r="L20">
        <f t="shared" si="1"/>
        <v>157</v>
      </c>
      <c r="M20">
        <f t="shared" si="2"/>
        <v>281</v>
      </c>
      <c r="N20" s="36">
        <f t="shared" si="3"/>
        <v>146</v>
      </c>
      <c r="O20" s="27">
        <v>-13.140499999999999</v>
      </c>
      <c r="P20" s="27">
        <v>1.0804</v>
      </c>
      <c r="Q20" s="29">
        <f t="shared" si="4"/>
        <v>135</v>
      </c>
      <c r="R20" s="35">
        <v>43600</v>
      </c>
      <c r="S20">
        <f>ROUND(OrigTextVersion!R18,0)</f>
        <v>22</v>
      </c>
      <c r="T20">
        <f>ROUND(OrigTextVersion!S18,0)</f>
        <v>32</v>
      </c>
      <c r="U20">
        <f>ROUND(OrigTextVersion!T18,0)</f>
        <v>65</v>
      </c>
      <c r="V20">
        <f>ROUND(OrigTextVersion!U18,0)</f>
        <v>27</v>
      </c>
      <c r="W20">
        <v>1</v>
      </c>
      <c r="X20" s="2">
        <f t="shared" si="5"/>
        <v>43746</v>
      </c>
      <c r="Y20">
        <v>9999</v>
      </c>
      <c r="Z20" t="s">
        <v>49</v>
      </c>
      <c r="AA20" s="57">
        <v>0.19600000000000001</v>
      </c>
      <c r="AB20" s="56">
        <v>0.29499999999999998</v>
      </c>
      <c r="AC20" s="57">
        <v>0.39300000000000002</v>
      </c>
      <c r="AD20" s="56">
        <v>0.47199999999999998</v>
      </c>
      <c r="AE20" s="57">
        <v>0.19600000000000001</v>
      </c>
      <c r="AF20" s="57">
        <v>0.47199999999999998</v>
      </c>
      <c r="AG20" s="56">
        <v>0.47199999999999998</v>
      </c>
      <c r="AH20" s="57">
        <v>0.35399999999999998</v>
      </c>
      <c r="AI20" s="57">
        <v>0.66900000000000004</v>
      </c>
      <c r="AJ20" s="57">
        <v>0.75</v>
      </c>
      <c r="AK20" s="57">
        <v>0.85</v>
      </c>
      <c r="AL20" s="57">
        <v>0.35399999999999998</v>
      </c>
      <c r="AM20" s="57">
        <v>1.0629999999999999</v>
      </c>
      <c r="AN20" s="57">
        <v>1.0629999999999999</v>
      </c>
      <c r="AO20">
        <v>0.55000000000000004</v>
      </c>
      <c r="AP20">
        <v>50</v>
      </c>
      <c r="AQ20">
        <v>130</v>
      </c>
      <c r="AR20">
        <v>0.55000000000000004</v>
      </c>
      <c r="AS20" s="2">
        <v>43595</v>
      </c>
      <c r="AT20" s="2">
        <v>43718</v>
      </c>
      <c r="AU20">
        <v>0</v>
      </c>
      <c r="AV20">
        <v>1</v>
      </c>
      <c r="AW20" t="s">
        <v>50</v>
      </c>
      <c r="AX20">
        <v>1</v>
      </c>
    </row>
    <row r="21" spans="1:50" x14ac:dyDescent="0.3">
      <c r="A21">
        <v>17</v>
      </c>
      <c r="B21">
        <v>27</v>
      </c>
      <c r="C21" t="s">
        <v>76</v>
      </c>
      <c r="D21" t="s">
        <v>70</v>
      </c>
      <c r="E21" s="32">
        <v>0</v>
      </c>
      <c r="F21" s="54">
        <v>0.98399999999999999</v>
      </c>
      <c r="G21" s="27">
        <v>0.55269999999999997</v>
      </c>
      <c r="H21">
        <v>0.95</v>
      </c>
      <c r="I21" s="70">
        <f>I18</f>
        <v>0.63560000000000005</v>
      </c>
      <c r="J21">
        <f t="shared" si="0"/>
        <v>0.31780000000000003</v>
      </c>
      <c r="K21">
        <v>0.15</v>
      </c>
      <c r="L21">
        <f t="shared" si="1"/>
        <v>132</v>
      </c>
      <c r="M21">
        <f t="shared" si="2"/>
        <v>256</v>
      </c>
      <c r="N21" s="36">
        <f t="shared" si="3"/>
        <v>146</v>
      </c>
      <c r="O21" s="27">
        <v>-13.140499999999999</v>
      </c>
      <c r="P21" s="27">
        <v>1.0804</v>
      </c>
      <c r="Q21" s="29">
        <f t="shared" si="4"/>
        <v>110</v>
      </c>
      <c r="R21" s="35">
        <v>43575</v>
      </c>
      <c r="S21">
        <f>ROUND(OrigTextVersion!R19,0)</f>
        <v>22</v>
      </c>
      <c r="T21">
        <f>ROUND(OrigTextVersion!S19,0)</f>
        <v>27</v>
      </c>
      <c r="U21">
        <f>ROUND(OrigTextVersion!T19,0)</f>
        <v>65</v>
      </c>
      <c r="V21">
        <f>ROUND(OrigTextVersion!U19,0)</f>
        <v>32</v>
      </c>
      <c r="W21">
        <v>1</v>
      </c>
      <c r="X21" s="2">
        <f t="shared" si="5"/>
        <v>43721</v>
      </c>
      <c r="Y21">
        <v>9999</v>
      </c>
      <c r="Z21" t="s">
        <v>49</v>
      </c>
      <c r="AA21" s="57">
        <v>0.19600000000000001</v>
      </c>
      <c r="AB21" s="57">
        <v>0.29499999999999998</v>
      </c>
      <c r="AC21" s="57">
        <v>0.39300000000000002</v>
      </c>
      <c r="AD21" s="57">
        <v>0.47199999999999998</v>
      </c>
      <c r="AE21" s="57">
        <v>0.19600000000000001</v>
      </c>
      <c r="AF21" s="57">
        <v>0.47199999999999998</v>
      </c>
      <c r="AG21" s="57">
        <v>0.47199999999999998</v>
      </c>
      <c r="AH21" s="57">
        <v>0.35399999999999998</v>
      </c>
      <c r="AI21" s="57">
        <v>0.66900000000000004</v>
      </c>
      <c r="AJ21" s="57">
        <v>0.90600000000000003</v>
      </c>
      <c r="AK21" s="57">
        <v>1.0629999999999999</v>
      </c>
      <c r="AL21" s="57">
        <v>0.35399999999999998</v>
      </c>
      <c r="AM21" s="57">
        <v>1.0629999999999999</v>
      </c>
      <c r="AN21">
        <v>1.0629999999999999</v>
      </c>
      <c r="AO21">
        <v>0.55000000000000004</v>
      </c>
      <c r="AP21">
        <v>50</v>
      </c>
      <c r="AQ21">
        <v>130</v>
      </c>
      <c r="AR21">
        <v>0.55000000000000004</v>
      </c>
      <c r="AS21" s="2">
        <v>43595</v>
      </c>
      <c r="AT21" s="2">
        <v>43718</v>
      </c>
      <c r="AU21">
        <v>0</v>
      </c>
      <c r="AV21">
        <v>1</v>
      </c>
      <c r="AW21" t="s">
        <v>50</v>
      </c>
      <c r="AX21">
        <v>1</v>
      </c>
    </row>
    <row r="22" spans="1:50" x14ac:dyDescent="0.3">
      <c r="A22">
        <v>18</v>
      </c>
      <c r="B22">
        <v>28</v>
      </c>
      <c r="C22" t="s">
        <v>77</v>
      </c>
      <c r="D22" t="s">
        <v>70</v>
      </c>
      <c r="E22" s="32">
        <v>1</v>
      </c>
      <c r="F22" s="54">
        <v>3.28</v>
      </c>
      <c r="G22" s="27">
        <v>0.55269999999999997</v>
      </c>
      <c r="H22">
        <v>0.15</v>
      </c>
      <c r="I22" s="70">
        <f>I18</f>
        <v>0.63560000000000005</v>
      </c>
      <c r="J22" s="34">
        <f t="shared" si="0"/>
        <v>0.31780000000000003</v>
      </c>
      <c r="K22">
        <v>0.15</v>
      </c>
      <c r="L22">
        <f t="shared" si="1"/>
        <v>132</v>
      </c>
      <c r="M22">
        <f t="shared" si="2"/>
        <v>256</v>
      </c>
      <c r="N22" s="36">
        <f t="shared" si="3"/>
        <v>146</v>
      </c>
      <c r="O22" s="27">
        <v>-13.140499999999999</v>
      </c>
      <c r="P22" s="27">
        <v>1.0804</v>
      </c>
      <c r="Q22" s="29">
        <f t="shared" si="4"/>
        <v>110</v>
      </c>
      <c r="R22" s="35">
        <v>43575</v>
      </c>
      <c r="S22">
        <f>ROUND(OrigTextVersion!R20,0)</f>
        <v>22</v>
      </c>
      <c r="T22">
        <f>ROUND(OrigTextVersion!S20,0)</f>
        <v>27</v>
      </c>
      <c r="U22">
        <f>ROUND(OrigTextVersion!T20,0)</f>
        <v>65</v>
      </c>
      <c r="V22">
        <f>ROUND(OrigTextVersion!U20,0)</f>
        <v>32</v>
      </c>
      <c r="W22">
        <v>1</v>
      </c>
      <c r="X22" s="2">
        <f t="shared" si="5"/>
        <v>43721</v>
      </c>
      <c r="Y22">
        <v>9999</v>
      </c>
      <c r="Z22" t="s">
        <v>49</v>
      </c>
      <c r="AA22" s="57">
        <v>0.19600000000000001</v>
      </c>
      <c r="AB22" s="57">
        <v>0.29499999999999998</v>
      </c>
      <c r="AC22" s="57">
        <v>0.39300000000000002</v>
      </c>
      <c r="AD22" s="57">
        <v>0.47199999999999998</v>
      </c>
      <c r="AE22" s="57">
        <v>0.19600000000000001</v>
      </c>
      <c r="AF22" s="57">
        <v>0.47199999999999998</v>
      </c>
      <c r="AG22" s="57">
        <v>0.47199999999999998</v>
      </c>
      <c r="AH22" s="57">
        <v>0.35399999999999998</v>
      </c>
      <c r="AI22" s="57">
        <v>0.66900000000000004</v>
      </c>
      <c r="AJ22" s="57">
        <v>0.90600000000000003</v>
      </c>
      <c r="AK22" s="57">
        <v>1.0629999999999999</v>
      </c>
      <c r="AL22" s="57">
        <v>0.35399999999999998</v>
      </c>
      <c r="AM22" s="57">
        <v>1.0629999999999999</v>
      </c>
      <c r="AN22">
        <v>1.0629999999999999</v>
      </c>
      <c r="AO22">
        <v>0.55000000000000004</v>
      </c>
      <c r="AP22">
        <v>50</v>
      </c>
      <c r="AQ22">
        <v>130</v>
      </c>
      <c r="AR22">
        <v>0.55000000000000004</v>
      </c>
      <c r="AS22" s="2">
        <v>43595</v>
      </c>
      <c r="AT22" s="2">
        <v>43718</v>
      </c>
      <c r="AU22">
        <v>0</v>
      </c>
      <c r="AV22">
        <v>1</v>
      </c>
      <c r="AW22" t="s">
        <v>50</v>
      </c>
      <c r="AX22">
        <v>1</v>
      </c>
    </row>
    <row r="23" spans="1:50" x14ac:dyDescent="0.3">
      <c r="A23">
        <v>19</v>
      </c>
      <c r="B23">
        <v>29</v>
      </c>
      <c r="C23" t="s">
        <v>78</v>
      </c>
      <c r="D23" t="s">
        <v>70</v>
      </c>
      <c r="E23" s="32">
        <v>1</v>
      </c>
      <c r="F23" s="54">
        <v>4.92</v>
      </c>
      <c r="G23" s="27">
        <v>0.55269999999999997</v>
      </c>
      <c r="H23">
        <v>0.15</v>
      </c>
      <c r="I23" s="70">
        <v>0.55269999999999997</v>
      </c>
      <c r="J23" s="34">
        <f t="shared" si="0"/>
        <v>0.27634999999999998</v>
      </c>
      <c r="K23">
        <v>0.15</v>
      </c>
      <c r="L23">
        <f t="shared" si="1"/>
        <v>132</v>
      </c>
      <c r="M23">
        <f t="shared" si="2"/>
        <v>261</v>
      </c>
      <c r="N23" s="36">
        <f t="shared" si="3"/>
        <v>151</v>
      </c>
      <c r="O23" s="27">
        <v>-13.140499999999999</v>
      </c>
      <c r="P23" s="27">
        <v>1.0804</v>
      </c>
      <c r="Q23" s="29">
        <f t="shared" si="4"/>
        <v>110</v>
      </c>
      <c r="R23" s="35">
        <v>43575</v>
      </c>
      <c r="S23">
        <f>ROUND(OrigTextVersion!R21,0)</f>
        <v>22</v>
      </c>
      <c r="T23">
        <f>ROUND(OrigTextVersion!S21,0)</f>
        <v>32</v>
      </c>
      <c r="U23">
        <f>ROUND(OrigTextVersion!T21,0)</f>
        <v>59</v>
      </c>
      <c r="V23">
        <f>ROUND(OrigTextVersion!U21,0)</f>
        <v>38</v>
      </c>
      <c r="W23">
        <v>1</v>
      </c>
      <c r="X23" s="2">
        <f t="shared" si="5"/>
        <v>43726</v>
      </c>
      <c r="Y23">
        <v>9999</v>
      </c>
      <c r="Z23" t="s">
        <v>49</v>
      </c>
      <c r="AA23" s="57">
        <v>0.19600000000000001</v>
      </c>
      <c r="AB23" s="57">
        <v>0.29499999999999998</v>
      </c>
      <c r="AC23" s="57">
        <v>0.39300000000000002</v>
      </c>
      <c r="AD23" s="57">
        <v>0.47199999999999998</v>
      </c>
      <c r="AE23" s="57">
        <v>0.19600000000000001</v>
      </c>
      <c r="AF23" s="57">
        <v>0.47199999999999998</v>
      </c>
      <c r="AG23" s="57">
        <v>0.47199999999999998</v>
      </c>
      <c r="AH23" s="57">
        <v>0.35399999999999998</v>
      </c>
      <c r="AI23" s="57">
        <v>0.66900000000000004</v>
      </c>
      <c r="AJ23" s="57">
        <v>0.90600000000000003</v>
      </c>
      <c r="AK23" s="57">
        <v>1.0629999999999999</v>
      </c>
      <c r="AL23" s="57">
        <v>0.35399999999999998</v>
      </c>
      <c r="AM23" s="57">
        <v>1.0629999999999999</v>
      </c>
      <c r="AN23">
        <v>1.0629999999999999</v>
      </c>
      <c r="AO23">
        <v>0.55000000000000004</v>
      </c>
      <c r="AP23">
        <v>50</v>
      </c>
      <c r="AQ23">
        <v>130</v>
      </c>
      <c r="AR23">
        <v>0.55000000000000004</v>
      </c>
      <c r="AS23" s="2">
        <v>43595</v>
      </c>
      <c r="AT23" s="2">
        <v>43718</v>
      </c>
      <c r="AU23">
        <v>0</v>
      </c>
      <c r="AV23">
        <v>1</v>
      </c>
      <c r="AW23" t="s">
        <v>50</v>
      </c>
      <c r="AX23">
        <v>1</v>
      </c>
    </row>
    <row r="24" spans="1:50" x14ac:dyDescent="0.3">
      <c r="A24">
        <v>20</v>
      </c>
      <c r="B24">
        <v>30</v>
      </c>
      <c r="C24" t="s">
        <v>79</v>
      </c>
      <c r="D24" t="s">
        <v>70</v>
      </c>
      <c r="E24" s="32">
        <v>0</v>
      </c>
      <c r="F24" s="54">
        <v>3.28</v>
      </c>
      <c r="G24" s="27">
        <v>0.55269999999999997</v>
      </c>
      <c r="H24">
        <v>0.15</v>
      </c>
      <c r="I24" s="70">
        <v>0.63560000000000005</v>
      </c>
      <c r="J24">
        <f t="shared" si="0"/>
        <v>0.31780000000000003</v>
      </c>
      <c r="K24">
        <v>0.15</v>
      </c>
      <c r="L24">
        <f t="shared" si="1"/>
        <v>132</v>
      </c>
      <c r="M24">
        <f t="shared" si="2"/>
        <v>256</v>
      </c>
      <c r="N24" s="36">
        <f t="shared" si="3"/>
        <v>146</v>
      </c>
      <c r="O24" s="27">
        <v>-13.140499999999999</v>
      </c>
      <c r="P24" s="27">
        <v>1.0804</v>
      </c>
      <c r="Q24" s="29">
        <f t="shared" si="4"/>
        <v>110</v>
      </c>
      <c r="R24" s="35">
        <v>43575</v>
      </c>
      <c r="S24">
        <f>ROUND(OrigTextVersion!R22,0)</f>
        <v>22</v>
      </c>
      <c r="T24">
        <f>ROUND(OrigTextVersion!S22,0)</f>
        <v>27</v>
      </c>
      <c r="U24">
        <f>ROUND(OrigTextVersion!T22,0)</f>
        <v>65</v>
      </c>
      <c r="V24">
        <f>ROUND(OrigTextVersion!U22,0)</f>
        <v>32</v>
      </c>
      <c r="W24">
        <v>1</v>
      </c>
      <c r="X24" s="2">
        <f t="shared" si="5"/>
        <v>43721</v>
      </c>
      <c r="Y24">
        <v>9999</v>
      </c>
      <c r="Z24" t="s">
        <v>49</v>
      </c>
      <c r="AA24" s="57">
        <v>0.19600000000000001</v>
      </c>
      <c r="AB24" s="57">
        <v>0.29499999999999998</v>
      </c>
      <c r="AC24" s="57">
        <v>0.39300000000000002</v>
      </c>
      <c r="AD24" s="57">
        <v>0.47199999999999998</v>
      </c>
      <c r="AE24" s="57">
        <v>0.19600000000000001</v>
      </c>
      <c r="AF24" s="57">
        <v>0.47199999999999998</v>
      </c>
      <c r="AG24" s="57">
        <v>0.47199999999999998</v>
      </c>
      <c r="AH24" s="57">
        <v>0.35399999999999998</v>
      </c>
      <c r="AI24" s="57">
        <v>0.66900000000000004</v>
      </c>
      <c r="AJ24" s="57">
        <v>0.90600000000000003</v>
      </c>
      <c r="AK24" s="57">
        <v>1.0629999999999999</v>
      </c>
      <c r="AL24" s="57">
        <v>0.35399999999999998</v>
      </c>
      <c r="AM24" s="57">
        <v>1.0629999999999999</v>
      </c>
      <c r="AN24">
        <v>1.0629999999999999</v>
      </c>
      <c r="AO24">
        <v>0.55000000000000004</v>
      </c>
      <c r="AP24">
        <v>50</v>
      </c>
      <c r="AQ24">
        <v>130</v>
      </c>
      <c r="AR24">
        <v>0.55000000000000004</v>
      </c>
      <c r="AS24" s="2">
        <v>43595</v>
      </c>
      <c r="AT24" s="2">
        <v>43718</v>
      </c>
      <c r="AU24">
        <v>0</v>
      </c>
      <c r="AV24">
        <v>1</v>
      </c>
      <c r="AW24" t="s">
        <v>50</v>
      </c>
      <c r="AX24">
        <v>1</v>
      </c>
    </row>
    <row r="25" spans="1:50" x14ac:dyDescent="0.3">
      <c r="A25">
        <v>21</v>
      </c>
      <c r="B25">
        <v>31</v>
      </c>
      <c r="C25" t="s">
        <v>80</v>
      </c>
      <c r="D25" t="s">
        <v>70</v>
      </c>
      <c r="E25" s="32">
        <v>0</v>
      </c>
      <c r="F25" s="54">
        <v>3.9359999999999999</v>
      </c>
      <c r="G25" s="27">
        <v>0.55269999999999997</v>
      </c>
      <c r="H25">
        <v>0.15</v>
      </c>
      <c r="I25" s="70">
        <v>0.6079</v>
      </c>
      <c r="J25">
        <f t="shared" si="0"/>
        <v>0.30395</v>
      </c>
      <c r="K25">
        <v>0.15</v>
      </c>
      <c r="L25">
        <f t="shared" si="1"/>
        <v>132</v>
      </c>
      <c r="M25">
        <f t="shared" si="2"/>
        <v>256</v>
      </c>
      <c r="N25" s="36">
        <f t="shared" si="3"/>
        <v>146</v>
      </c>
      <c r="O25" s="27">
        <v>-13.140499999999999</v>
      </c>
      <c r="P25" s="27">
        <v>1.0804</v>
      </c>
      <c r="Q25" s="29">
        <f t="shared" si="4"/>
        <v>110</v>
      </c>
      <c r="R25" s="35">
        <v>43575</v>
      </c>
      <c r="S25">
        <f>ROUND(OrigTextVersion!R23,0)</f>
        <v>22</v>
      </c>
      <c r="T25">
        <f>ROUND(OrigTextVersion!S23,0)</f>
        <v>27</v>
      </c>
      <c r="U25">
        <f>ROUND(OrigTextVersion!T23,0)</f>
        <v>65</v>
      </c>
      <c r="V25">
        <f>ROUND(OrigTextVersion!U23,0)</f>
        <v>32</v>
      </c>
      <c r="W25">
        <v>1</v>
      </c>
      <c r="X25" s="2">
        <f t="shared" si="5"/>
        <v>43721</v>
      </c>
      <c r="Y25">
        <v>9999</v>
      </c>
      <c r="Z25" t="s">
        <v>49</v>
      </c>
      <c r="AA25" s="57">
        <v>0.19600000000000001</v>
      </c>
      <c r="AB25" s="57">
        <v>0.29499999999999998</v>
      </c>
      <c r="AC25" s="57">
        <v>0.39300000000000002</v>
      </c>
      <c r="AD25" s="57">
        <v>0.47199999999999998</v>
      </c>
      <c r="AE25" s="57">
        <v>0.19600000000000001</v>
      </c>
      <c r="AF25" s="57">
        <v>0.47199999999999998</v>
      </c>
      <c r="AG25" s="57">
        <v>0.47199999999999998</v>
      </c>
      <c r="AH25" s="57">
        <v>0.35399999999999998</v>
      </c>
      <c r="AI25" s="57">
        <v>0.66900000000000004</v>
      </c>
      <c r="AJ25" s="57">
        <v>0.90600000000000003</v>
      </c>
      <c r="AK25" s="57">
        <v>1.0629999999999999</v>
      </c>
      <c r="AL25" s="57">
        <v>0.35399999999999998</v>
      </c>
      <c r="AM25" s="57">
        <v>1.0629999999999999</v>
      </c>
      <c r="AN25">
        <v>1.0629999999999999</v>
      </c>
      <c r="AO25">
        <v>0.55000000000000004</v>
      </c>
      <c r="AP25">
        <v>50</v>
      </c>
      <c r="AQ25">
        <v>130</v>
      </c>
      <c r="AR25">
        <v>0.55000000000000004</v>
      </c>
      <c r="AS25" s="2">
        <v>43595</v>
      </c>
      <c r="AT25" s="2">
        <v>43718</v>
      </c>
      <c r="AU25">
        <v>0</v>
      </c>
      <c r="AV25">
        <v>1</v>
      </c>
      <c r="AW25" t="s">
        <v>50</v>
      </c>
      <c r="AX25">
        <v>1</v>
      </c>
    </row>
    <row r="26" spans="1:50" x14ac:dyDescent="0.3">
      <c r="A26">
        <v>22</v>
      </c>
      <c r="B26">
        <v>32</v>
      </c>
      <c r="C26" t="s">
        <v>279</v>
      </c>
      <c r="D26" t="s">
        <v>70</v>
      </c>
      <c r="E26" s="32">
        <v>0</v>
      </c>
      <c r="F26" s="54">
        <v>3.9359999999999999</v>
      </c>
      <c r="G26" s="27">
        <v>0.55269999999999997</v>
      </c>
      <c r="H26">
        <v>0.15</v>
      </c>
      <c r="I26" s="70">
        <v>0.6079</v>
      </c>
      <c r="J26">
        <f t="shared" si="0"/>
        <v>0.30395</v>
      </c>
      <c r="K26">
        <v>0.15</v>
      </c>
      <c r="L26">
        <f t="shared" si="1"/>
        <v>132</v>
      </c>
      <c r="M26">
        <f t="shared" si="2"/>
        <v>256</v>
      </c>
      <c r="N26" s="36">
        <f t="shared" si="3"/>
        <v>146</v>
      </c>
      <c r="O26" s="27">
        <v>-13.140499999999999</v>
      </c>
      <c r="P26" s="27">
        <v>1.0804</v>
      </c>
      <c r="Q26" s="29">
        <f t="shared" si="4"/>
        <v>110</v>
      </c>
      <c r="R26" s="35">
        <v>43575</v>
      </c>
      <c r="S26">
        <f>ROUND(OrigTextVersion!R24,0)</f>
        <v>22</v>
      </c>
      <c r="T26">
        <f>ROUND(OrigTextVersion!S24,0)</f>
        <v>27</v>
      </c>
      <c r="U26">
        <f>ROUND(OrigTextVersion!T24,0)</f>
        <v>65</v>
      </c>
      <c r="V26">
        <f>ROUND(OrigTextVersion!U24,0)</f>
        <v>32</v>
      </c>
      <c r="W26">
        <v>1</v>
      </c>
      <c r="X26" s="2">
        <f t="shared" si="5"/>
        <v>43721</v>
      </c>
      <c r="Y26">
        <v>9999</v>
      </c>
      <c r="Z26" t="s">
        <v>49</v>
      </c>
      <c r="AA26" s="57">
        <v>0.19600000000000001</v>
      </c>
      <c r="AB26" s="57">
        <v>0.29499999999999998</v>
      </c>
      <c r="AC26" s="57">
        <v>0.39300000000000002</v>
      </c>
      <c r="AD26" s="57">
        <v>0.47199999999999998</v>
      </c>
      <c r="AE26" s="57">
        <v>0.19600000000000001</v>
      </c>
      <c r="AF26" s="57">
        <v>0.47199999999999998</v>
      </c>
      <c r="AG26" s="57">
        <v>0.47199999999999998</v>
      </c>
      <c r="AH26" s="57">
        <v>0.35399999999999998</v>
      </c>
      <c r="AI26" s="57">
        <v>0.66900000000000004</v>
      </c>
      <c r="AJ26" s="57">
        <v>0.90600000000000003</v>
      </c>
      <c r="AK26" s="57">
        <v>1.0629999999999999</v>
      </c>
      <c r="AL26" s="57">
        <v>0.35399999999999998</v>
      </c>
      <c r="AM26" s="57">
        <v>1.0629999999999999</v>
      </c>
      <c r="AN26">
        <v>1.0629999999999999</v>
      </c>
      <c r="AO26">
        <v>0.55000000000000004</v>
      </c>
      <c r="AP26">
        <v>50</v>
      </c>
      <c r="AQ26">
        <v>130</v>
      </c>
      <c r="AR26">
        <v>0.55000000000000004</v>
      </c>
      <c r="AS26" s="2">
        <v>43595</v>
      </c>
      <c r="AT26" s="2">
        <v>43718</v>
      </c>
      <c r="AU26">
        <v>0</v>
      </c>
      <c r="AV26">
        <v>1</v>
      </c>
      <c r="AW26" t="s">
        <v>50</v>
      </c>
      <c r="AX26">
        <v>1</v>
      </c>
    </row>
    <row r="27" spans="1:50" x14ac:dyDescent="0.3">
      <c r="A27">
        <v>23</v>
      </c>
      <c r="B27">
        <v>33</v>
      </c>
      <c r="C27" t="s">
        <v>82</v>
      </c>
      <c r="D27" t="s">
        <v>70</v>
      </c>
      <c r="E27" s="32">
        <v>0</v>
      </c>
      <c r="F27" s="54">
        <v>3.9359999999999999</v>
      </c>
      <c r="G27" s="27">
        <v>0.55269999999999997</v>
      </c>
      <c r="H27">
        <v>0.15</v>
      </c>
      <c r="I27" s="70">
        <v>0.6079</v>
      </c>
      <c r="J27">
        <f t="shared" si="0"/>
        <v>0.30395</v>
      </c>
      <c r="K27">
        <v>0.15</v>
      </c>
      <c r="L27">
        <f t="shared" si="1"/>
        <v>132</v>
      </c>
      <c r="M27">
        <f t="shared" si="2"/>
        <v>256</v>
      </c>
      <c r="N27" s="36">
        <f t="shared" si="3"/>
        <v>146</v>
      </c>
      <c r="O27" s="27">
        <v>-13.140499999999999</v>
      </c>
      <c r="P27" s="27">
        <v>1.0804</v>
      </c>
      <c r="Q27" s="29">
        <f t="shared" si="4"/>
        <v>110</v>
      </c>
      <c r="R27" s="35">
        <v>43575</v>
      </c>
      <c r="S27">
        <f>ROUND(OrigTextVersion!R25,0)</f>
        <v>22</v>
      </c>
      <c r="T27">
        <f>ROUND(OrigTextVersion!S25,0)</f>
        <v>27</v>
      </c>
      <c r="U27">
        <f>ROUND(OrigTextVersion!T25,0)</f>
        <v>65</v>
      </c>
      <c r="V27">
        <f>ROUND(OrigTextVersion!U25,0)</f>
        <v>32</v>
      </c>
      <c r="W27">
        <v>1</v>
      </c>
      <c r="X27" s="2">
        <f t="shared" si="5"/>
        <v>43721</v>
      </c>
      <c r="Y27">
        <v>9999</v>
      </c>
      <c r="Z27" t="s">
        <v>49</v>
      </c>
      <c r="AA27" s="57">
        <v>0.19600000000000001</v>
      </c>
      <c r="AB27" s="57">
        <v>0.29499999999999998</v>
      </c>
      <c r="AC27" s="57">
        <v>0.39300000000000002</v>
      </c>
      <c r="AD27" s="57">
        <v>0.47199999999999998</v>
      </c>
      <c r="AE27" s="57">
        <v>0.19600000000000001</v>
      </c>
      <c r="AF27" s="57">
        <v>0.47199999999999998</v>
      </c>
      <c r="AG27" s="57">
        <v>0.47199999999999998</v>
      </c>
      <c r="AH27" s="57">
        <v>0.35399999999999998</v>
      </c>
      <c r="AI27" s="57">
        <v>0.66900000000000004</v>
      </c>
      <c r="AJ27" s="57">
        <v>0.90600000000000003</v>
      </c>
      <c r="AK27" s="57">
        <v>1.0629999999999999</v>
      </c>
      <c r="AL27" s="57">
        <v>0.35399999999999998</v>
      </c>
      <c r="AM27" s="57">
        <v>1.0629999999999999</v>
      </c>
      <c r="AN27">
        <v>1.0629999999999999</v>
      </c>
      <c r="AO27">
        <v>0.55000000000000004</v>
      </c>
      <c r="AP27">
        <v>50</v>
      </c>
      <c r="AQ27">
        <v>130</v>
      </c>
      <c r="AR27">
        <v>0.55000000000000004</v>
      </c>
      <c r="AS27" s="2">
        <v>43595</v>
      </c>
      <c r="AT27" s="2">
        <v>43718</v>
      </c>
      <c r="AU27">
        <v>0</v>
      </c>
      <c r="AV27">
        <v>1</v>
      </c>
      <c r="AW27" t="s">
        <v>50</v>
      </c>
      <c r="AX27">
        <v>1</v>
      </c>
    </row>
    <row r="28" spans="1:50" x14ac:dyDescent="0.3">
      <c r="A28">
        <v>24</v>
      </c>
      <c r="B28">
        <v>34</v>
      </c>
      <c r="C28" t="s">
        <v>83</v>
      </c>
      <c r="D28" t="s">
        <v>70</v>
      </c>
      <c r="E28" s="32">
        <v>0</v>
      </c>
      <c r="F28" s="54">
        <v>3.9359999999999999</v>
      </c>
      <c r="G28" s="27">
        <v>0.55269999999999997</v>
      </c>
      <c r="H28">
        <v>0.15</v>
      </c>
      <c r="I28" s="70">
        <v>0.6079</v>
      </c>
      <c r="J28">
        <f t="shared" si="0"/>
        <v>0.30395</v>
      </c>
      <c r="K28">
        <v>0.15</v>
      </c>
      <c r="L28">
        <f t="shared" si="1"/>
        <v>132</v>
      </c>
      <c r="M28">
        <f t="shared" si="2"/>
        <v>256</v>
      </c>
      <c r="N28" s="36">
        <f t="shared" si="3"/>
        <v>146</v>
      </c>
      <c r="O28" s="27">
        <v>-13.140499999999999</v>
      </c>
      <c r="P28" s="27">
        <v>1.0804</v>
      </c>
      <c r="Q28" s="29">
        <f t="shared" si="4"/>
        <v>110</v>
      </c>
      <c r="R28" s="35">
        <v>43575</v>
      </c>
      <c r="S28">
        <f>ROUND(OrigTextVersion!R26,0)</f>
        <v>22</v>
      </c>
      <c r="T28">
        <f>ROUND(OrigTextVersion!S26,0)</f>
        <v>27</v>
      </c>
      <c r="U28">
        <f>ROUND(OrigTextVersion!T26,0)</f>
        <v>65</v>
      </c>
      <c r="V28">
        <f>ROUND(OrigTextVersion!U26,0)</f>
        <v>32</v>
      </c>
      <c r="W28">
        <v>1</v>
      </c>
      <c r="X28" s="2">
        <f t="shared" si="5"/>
        <v>43721</v>
      </c>
      <c r="Y28">
        <v>9999</v>
      </c>
      <c r="Z28" t="s">
        <v>49</v>
      </c>
      <c r="AA28" s="57">
        <v>0.19600000000000001</v>
      </c>
      <c r="AB28" s="57">
        <v>0.29499999999999998</v>
      </c>
      <c r="AC28" s="57">
        <v>0.39300000000000002</v>
      </c>
      <c r="AD28" s="57">
        <v>0.47199999999999998</v>
      </c>
      <c r="AE28" s="57">
        <v>0.19600000000000001</v>
      </c>
      <c r="AF28" s="57">
        <v>0.47199999999999998</v>
      </c>
      <c r="AG28" s="57">
        <v>0.47199999999999998</v>
      </c>
      <c r="AH28" s="57">
        <v>0.35399999999999998</v>
      </c>
      <c r="AI28" s="57">
        <v>0.66900000000000004</v>
      </c>
      <c r="AJ28" s="57">
        <v>0.90600000000000003</v>
      </c>
      <c r="AK28" s="57">
        <v>1.0629999999999999</v>
      </c>
      <c r="AL28" s="57">
        <v>0.35399999999999998</v>
      </c>
      <c r="AM28" s="57">
        <v>1.0629999999999999</v>
      </c>
      <c r="AN28">
        <v>1.0629999999999999</v>
      </c>
      <c r="AO28">
        <v>0.55000000000000004</v>
      </c>
      <c r="AP28">
        <v>50</v>
      </c>
      <c r="AQ28">
        <v>130</v>
      </c>
      <c r="AR28">
        <v>0.55000000000000004</v>
      </c>
      <c r="AS28" s="2">
        <v>43595</v>
      </c>
      <c r="AT28" s="2">
        <v>43718</v>
      </c>
      <c r="AU28">
        <v>0</v>
      </c>
      <c r="AV28">
        <v>1</v>
      </c>
      <c r="AW28" t="s">
        <v>50</v>
      </c>
      <c r="AX28">
        <v>1</v>
      </c>
    </row>
    <row r="29" spans="1:50" x14ac:dyDescent="0.3">
      <c r="A29">
        <v>25</v>
      </c>
      <c r="B29">
        <v>35</v>
      </c>
      <c r="C29" t="s">
        <v>84</v>
      </c>
      <c r="D29" t="s">
        <v>70</v>
      </c>
      <c r="E29" s="32">
        <v>0</v>
      </c>
      <c r="F29" s="54">
        <v>3.9359999999999999</v>
      </c>
      <c r="G29" s="27">
        <v>0.55269999999999997</v>
      </c>
      <c r="H29">
        <v>0.15</v>
      </c>
      <c r="I29" s="70">
        <v>0.6079</v>
      </c>
      <c r="J29">
        <f t="shared" si="0"/>
        <v>0.30395</v>
      </c>
      <c r="K29">
        <v>0.15</v>
      </c>
      <c r="L29">
        <f t="shared" si="1"/>
        <v>132</v>
      </c>
      <c r="M29">
        <f t="shared" si="2"/>
        <v>256</v>
      </c>
      <c r="N29" s="36">
        <f t="shared" si="3"/>
        <v>146</v>
      </c>
      <c r="O29" s="27">
        <v>-13.140499999999999</v>
      </c>
      <c r="P29" s="27">
        <v>1.0804</v>
      </c>
      <c r="Q29" s="29">
        <f t="shared" si="4"/>
        <v>110</v>
      </c>
      <c r="R29" s="35">
        <v>43575</v>
      </c>
      <c r="S29">
        <f>ROUND(OrigTextVersion!R27,0)</f>
        <v>22</v>
      </c>
      <c r="T29">
        <f>ROUND(OrigTextVersion!S27,0)</f>
        <v>27</v>
      </c>
      <c r="U29">
        <f>ROUND(OrigTextVersion!T27,0)</f>
        <v>65</v>
      </c>
      <c r="V29">
        <f>ROUND(OrigTextVersion!U27,0)</f>
        <v>32</v>
      </c>
      <c r="W29">
        <v>1</v>
      </c>
      <c r="X29" s="2">
        <f t="shared" si="5"/>
        <v>43721</v>
      </c>
      <c r="Y29">
        <v>9999</v>
      </c>
      <c r="Z29" t="s">
        <v>49</v>
      </c>
      <c r="AA29" s="57">
        <v>0.19600000000000001</v>
      </c>
      <c r="AB29" s="57">
        <v>0.29499999999999998</v>
      </c>
      <c r="AC29" s="57">
        <v>0.39300000000000002</v>
      </c>
      <c r="AD29" s="57">
        <v>0.47199999999999998</v>
      </c>
      <c r="AE29" s="57">
        <v>0.19600000000000001</v>
      </c>
      <c r="AF29" s="57">
        <v>0.47199999999999998</v>
      </c>
      <c r="AG29" s="57">
        <v>0.47199999999999998</v>
      </c>
      <c r="AH29" s="57">
        <v>0.35399999999999998</v>
      </c>
      <c r="AI29" s="57">
        <v>0.66900000000000004</v>
      </c>
      <c r="AJ29" s="57">
        <v>0.90600000000000003</v>
      </c>
      <c r="AK29" s="57">
        <v>1.0629999999999999</v>
      </c>
      <c r="AL29" s="57">
        <v>0.35399999999999998</v>
      </c>
      <c r="AM29" s="57">
        <v>1.0629999999999999</v>
      </c>
      <c r="AN29">
        <v>1.0629999999999999</v>
      </c>
      <c r="AO29">
        <v>0.55000000000000004</v>
      </c>
      <c r="AP29">
        <v>50</v>
      </c>
      <c r="AQ29">
        <v>130</v>
      </c>
      <c r="AR29">
        <v>0.55000000000000004</v>
      </c>
      <c r="AS29" s="2">
        <v>43595</v>
      </c>
      <c r="AT29" s="2">
        <v>43718</v>
      </c>
      <c r="AU29">
        <v>0</v>
      </c>
      <c r="AV29">
        <v>1</v>
      </c>
      <c r="AW29" t="s">
        <v>50</v>
      </c>
      <c r="AX29">
        <v>1</v>
      </c>
    </row>
    <row r="30" spans="1:50" x14ac:dyDescent="0.3">
      <c r="A30">
        <v>26</v>
      </c>
      <c r="B30">
        <v>36</v>
      </c>
      <c r="C30" t="s">
        <v>85</v>
      </c>
      <c r="D30" t="s">
        <v>86</v>
      </c>
      <c r="E30" s="32">
        <v>8</v>
      </c>
      <c r="F30" s="54">
        <v>3</v>
      </c>
      <c r="G30" s="27">
        <v>0.95699999999999996</v>
      </c>
      <c r="H30">
        <v>0.4</v>
      </c>
      <c r="I30" s="70">
        <v>0.90920000000000001</v>
      </c>
      <c r="J30" s="34">
        <f t="shared" si="0"/>
        <v>0.4546</v>
      </c>
      <c r="K30">
        <v>0.4</v>
      </c>
      <c r="L30">
        <f t="shared" si="1"/>
        <v>115</v>
      </c>
      <c r="M30">
        <f t="shared" si="2"/>
        <v>265</v>
      </c>
      <c r="N30" s="36">
        <f t="shared" si="3"/>
        <v>160</v>
      </c>
      <c r="O30" s="27">
        <v>2.9792000000000001</v>
      </c>
      <c r="P30" s="27">
        <v>1.0011000000000001</v>
      </c>
      <c r="Q30" s="29">
        <f t="shared" si="4"/>
        <v>105</v>
      </c>
      <c r="R30" s="35">
        <v>43570</v>
      </c>
      <c r="S30">
        <f>ROUND(OrigTextVersion!R28,0)</f>
        <v>10</v>
      </c>
      <c r="T30">
        <f>ROUND(OrigTextVersion!S28,0)</f>
        <v>30</v>
      </c>
      <c r="U30">
        <f>ROUND(OrigTextVersion!T28,0)</f>
        <v>90</v>
      </c>
      <c r="V30">
        <f>ROUND(OrigTextVersion!U28,0)</f>
        <v>30</v>
      </c>
      <c r="W30">
        <v>1</v>
      </c>
      <c r="X30" s="2">
        <f t="shared" si="5"/>
        <v>43730</v>
      </c>
      <c r="Y30">
        <v>9999</v>
      </c>
      <c r="Z30" t="s">
        <v>49</v>
      </c>
      <c r="AA30" s="57">
        <v>0.19600000000000001</v>
      </c>
      <c r="AB30" s="57">
        <v>0.29499999999999998</v>
      </c>
      <c r="AC30" s="57">
        <v>0.39300000000000002</v>
      </c>
      <c r="AD30" s="57">
        <v>0.47199999999999998</v>
      </c>
      <c r="AE30" s="57">
        <v>0.19600000000000001</v>
      </c>
      <c r="AF30" s="57">
        <v>0.47199999999999998</v>
      </c>
      <c r="AG30" s="57">
        <v>0.47199999999999998</v>
      </c>
      <c r="AH30" s="57">
        <v>0.35399999999999998</v>
      </c>
      <c r="AI30" s="57">
        <v>0.66900000000000004</v>
      </c>
      <c r="AJ30" s="57">
        <v>0.75</v>
      </c>
      <c r="AK30" s="57">
        <v>0.85</v>
      </c>
      <c r="AL30" s="57">
        <v>0.35399999999999998</v>
      </c>
      <c r="AM30" s="57">
        <v>1.0629999999999999</v>
      </c>
      <c r="AN30">
        <v>1.0629999999999999</v>
      </c>
      <c r="AO30">
        <v>0.6</v>
      </c>
      <c r="AP30">
        <v>50</v>
      </c>
      <c r="AQ30">
        <v>130</v>
      </c>
      <c r="AR30">
        <v>0.6</v>
      </c>
      <c r="AS30" s="2">
        <v>43556</v>
      </c>
      <c r="AT30" s="2">
        <v>43718</v>
      </c>
      <c r="AU30">
        <v>0</v>
      </c>
      <c r="AV30">
        <v>1</v>
      </c>
      <c r="AW30" t="s">
        <v>50</v>
      </c>
      <c r="AX30">
        <v>1</v>
      </c>
    </row>
    <row r="31" spans="1:50" x14ac:dyDescent="0.3">
      <c r="A31">
        <v>27</v>
      </c>
      <c r="B31">
        <v>37</v>
      </c>
      <c r="C31" t="s">
        <v>87</v>
      </c>
      <c r="D31" t="s">
        <v>88</v>
      </c>
      <c r="E31" s="32">
        <v>2584</v>
      </c>
      <c r="F31" s="54">
        <v>1.968</v>
      </c>
      <c r="G31" s="27">
        <v>1.423</v>
      </c>
      <c r="H31">
        <v>0.4</v>
      </c>
      <c r="I31" s="70">
        <f>I80</f>
        <v>1</v>
      </c>
      <c r="J31" s="34">
        <f t="shared" si="0"/>
        <v>0.5</v>
      </c>
      <c r="K31">
        <v>0.4</v>
      </c>
      <c r="L31">
        <f t="shared" si="1"/>
        <v>132</v>
      </c>
      <c r="M31">
        <f t="shared" si="2"/>
        <v>205</v>
      </c>
      <c r="N31" s="36">
        <f t="shared" si="3"/>
        <v>84</v>
      </c>
      <c r="O31" s="27">
        <v>-19.957100000000001</v>
      </c>
      <c r="P31" s="27">
        <v>1.1312</v>
      </c>
      <c r="Q31" s="29">
        <f t="shared" si="4"/>
        <v>121</v>
      </c>
      <c r="R31" s="35">
        <v>43586</v>
      </c>
      <c r="S31">
        <f>ROUND(OrigTextVersion!R29,0)</f>
        <v>11</v>
      </c>
      <c r="T31">
        <f>ROUND(OrigTextVersion!S29,0)</f>
        <v>34</v>
      </c>
      <c r="U31">
        <f>ROUND(OrigTextVersion!T29,0)</f>
        <v>28</v>
      </c>
      <c r="V31">
        <f>ROUND(OrigTextVersion!U29,0)</f>
        <v>11</v>
      </c>
      <c r="W31">
        <v>1</v>
      </c>
      <c r="X31" s="2">
        <f t="shared" si="5"/>
        <v>43670</v>
      </c>
      <c r="Y31">
        <v>9999</v>
      </c>
      <c r="Z31" t="s">
        <v>49</v>
      </c>
      <c r="AA31" s="57">
        <v>0.19600000000000001</v>
      </c>
      <c r="AB31" s="57">
        <v>0.29499999999999998</v>
      </c>
      <c r="AC31" s="57">
        <v>0.39300000000000002</v>
      </c>
      <c r="AD31" s="57">
        <v>0.47199999999999998</v>
      </c>
      <c r="AE31" s="57">
        <v>0.19600000000000001</v>
      </c>
      <c r="AF31" s="57">
        <v>0.47199999999999998</v>
      </c>
      <c r="AG31" s="57">
        <v>0.47199999999999998</v>
      </c>
      <c r="AH31" s="57">
        <v>0.35399999999999998</v>
      </c>
      <c r="AI31" s="57">
        <v>0.66900000000000004</v>
      </c>
      <c r="AJ31" s="57">
        <v>0.90600000000000003</v>
      </c>
      <c r="AK31" s="57">
        <v>1.0629999999999999</v>
      </c>
      <c r="AL31" s="57">
        <v>0.35399999999999998</v>
      </c>
      <c r="AM31" s="57">
        <v>1.0629999999999999</v>
      </c>
      <c r="AN31">
        <v>1.0629999999999999</v>
      </c>
      <c r="AO31">
        <v>0.55000000000000004</v>
      </c>
      <c r="AP31">
        <v>50</v>
      </c>
      <c r="AQ31">
        <v>130</v>
      </c>
      <c r="AR31">
        <v>0.55000000000000004</v>
      </c>
      <c r="AS31" s="2">
        <v>43595</v>
      </c>
      <c r="AT31" s="2">
        <v>43718</v>
      </c>
      <c r="AU31">
        <v>0</v>
      </c>
      <c r="AV31">
        <v>1</v>
      </c>
      <c r="AW31" t="s">
        <v>50</v>
      </c>
      <c r="AX31">
        <v>1</v>
      </c>
    </row>
    <row r="32" spans="1:50" x14ac:dyDescent="0.3">
      <c r="A32">
        <v>28</v>
      </c>
      <c r="B32">
        <v>38</v>
      </c>
      <c r="C32" t="s">
        <v>280</v>
      </c>
      <c r="D32" t="s">
        <v>70</v>
      </c>
      <c r="E32" s="32">
        <v>0</v>
      </c>
      <c r="F32" s="54">
        <v>1.968</v>
      </c>
      <c r="G32" s="27">
        <v>0.55269999999999997</v>
      </c>
      <c r="H32">
        <v>0.15</v>
      </c>
      <c r="I32" s="70">
        <v>0.63560000000000005</v>
      </c>
      <c r="J32">
        <f t="shared" si="0"/>
        <v>0.31780000000000003</v>
      </c>
      <c r="K32">
        <v>0.15</v>
      </c>
      <c r="L32">
        <f t="shared" si="1"/>
        <v>132</v>
      </c>
      <c r="M32">
        <f t="shared" si="2"/>
        <v>202</v>
      </c>
      <c r="N32" s="36">
        <f t="shared" si="3"/>
        <v>81</v>
      </c>
      <c r="O32" s="27">
        <v>-13.140499999999999</v>
      </c>
      <c r="P32" s="27">
        <v>1.0804</v>
      </c>
      <c r="Q32" s="29">
        <f t="shared" si="4"/>
        <v>121</v>
      </c>
      <c r="R32" s="35">
        <v>43586</v>
      </c>
      <c r="S32">
        <f>ROUND(OrigTextVersion!R30,0)</f>
        <v>11</v>
      </c>
      <c r="T32">
        <f>ROUND(OrigTextVersion!S30,0)</f>
        <v>32</v>
      </c>
      <c r="U32">
        <f>ROUND(OrigTextVersion!T30,0)</f>
        <v>27</v>
      </c>
      <c r="V32">
        <f>ROUND(OrigTextVersion!U30,0)</f>
        <v>11</v>
      </c>
      <c r="W32">
        <v>1</v>
      </c>
      <c r="X32" s="2">
        <f t="shared" si="5"/>
        <v>43667</v>
      </c>
      <c r="Y32">
        <v>9999</v>
      </c>
      <c r="Z32" t="s">
        <v>49</v>
      </c>
      <c r="AA32" s="57">
        <v>0.19600000000000001</v>
      </c>
      <c r="AB32" s="57">
        <v>0.29499999999999998</v>
      </c>
      <c r="AC32" s="57">
        <v>0.39300000000000002</v>
      </c>
      <c r="AD32" s="57">
        <v>0.47199999999999998</v>
      </c>
      <c r="AE32" s="57">
        <v>0.19600000000000001</v>
      </c>
      <c r="AF32" s="57">
        <v>0.47199999999999998</v>
      </c>
      <c r="AG32" s="57">
        <v>0.47199999999999998</v>
      </c>
      <c r="AH32" s="57">
        <v>0.35399999999999998</v>
      </c>
      <c r="AI32" s="57">
        <v>0.66900000000000004</v>
      </c>
      <c r="AJ32" s="57">
        <v>0.90600000000000003</v>
      </c>
      <c r="AK32" s="57">
        <v>1.0629999999999999</v>
      </c>
      <c r="AL32" s="57">
        <v>0.35399999999999998</v>
      </c>
      <c r="AM32" s="57">
        <v>1.0629999999999999</v>
      </c>
      <c r="AN32">
        <v>1.0629999999999999</v>
      </c>
      <c r="AO32">
        <v>0.55000000000000004</v>
      </c>
      <c r="AP32">
        <v>50</v>
      </c>
      <c r="AQ32">
        <v>130</v>
      </c>
      <c r="AR32">
        <v>0.55000000000000004</v>
      </c>
      <c r="AS32" s="2">
        <v>43595</v>
      </c>
      <c r="AT32" s="2">
        <v>43718</v>
      </c>
      <c r="AU32">
        <v>0</v>
      </c>
      <c r="AV32">
        <v>1</v>
      </c>
      <c r="AW32" t="s">
        <v>50</v>
      </c>
      <c r="AX32">
        <v>1</v>
      </c>
    </row>
    <row r="33" spans="1:50" x14ac:dyDescent="0.3">
      <c r="A33">
        <v>29</v>
      </c>
      <c r="B33">
        <v>39</v>
      </c>
      <c r="C33" t="s">
        <v>90</v>
      </c>
      <c r="D33" t="s">
        <v>70</v>
      </c>
      <c r="E33" s="32">
        <v>0</v>
      </c>
      <c r="F33" s="54">
        <v>3.28</v>
      </c>
      <c r="G33" s="27">
        <v>0.55269999999999997</v>
      </c>
      <c r="H33">
        <v>0.4</v>
      </c>
      <c r="I33" s="70">
        <v>0.63560000000000005</v>
      </c>
      <c r="J33">
        <f t="shared" si="0"/>
        <v>0.31780000000000003</v>
      </c>
      <c r="K33">
        <v>0.25</v>
      </c>
      <c r="L33">
        <f t="shared" si="1"/>
        <v>447</v>
      </c>
      <c r="M33">
        <f t="shared" si="2"/>
        <v>636</v>
      </c>
      <c r="N33" s="36">
        <f t="shared" si="3"/>
        <v>362</v>
      </c>
      <c r="O33" s="27">
        <v>-13.140499999999999</v>
      </c>
      <c r="P33" s="27">
        <v>1.0804</v>
      </c>
      <c r="Q33" s="29">
        <f t="shared" si="4"/>
        <v>274</v>
      </c>
      <c r="R33" s="35">
        <v>43739</v>
      </c>
      <c r="S33">
        <f>ROUND(OrigTextVersion!R31,0)</f>
        <v>173</v>
      </c>
      <c r="T33">
        <f>ROUND(OrigTextVersion!S31,0)</f>
        <v>81</v>
      </c>
      <c r="U33">
        <f>ROUND(OrigTextVersion!T31,0)</f>
        <v>81</v>
      </c>
      <c r="V33">
        <f>ROUND(OrigTextVersion!U31,0)</f>
        <v>27</v>
      </c>
      <c r="W33">
        <v>1</v>
      </c>
      <c r="X33" s="2">
        <f t="shared" si="5"/>
        <v>44101</v>
      </c>
      <c r="Y33">
        <v>9999</v>
      </c>
      <c r="Z33" t="s">
        <v>49</v>
      </c>
      <c r="AA33" s="57">
        <v>0.19600000000000001</v>
      </c>
      <c r="AB33" s="57">
        <v>0.29499999999999998</v>
      </c>
      <c r="AC33" s="57">
        <v>0.39300000000000002</v>
      </c>
      <c r="AD33" s="57">
        <v>0.47199999999999998</v>
      </c>
      <c r="AE33" s="57">
        <v>0.19600000000000001</v>
      </c>
      <c r="AF33" s="57">
        <v>0.47199999999999998</v>
      </c>
      <c r="AG33" s="57">
        <v>0.47199999999999998</v>
      </c>
      <c r="AH33" s="57">
        <v>0.35399999999999998</v>
      </c>
      <c r="AI33" s="57">
        <v>0.66900000000000004</v>
      </c>
      <c r="AJ33" s="57">
        <v>0.90600000000000003</v>
      </c>
      <c r="AK33" s="57">
        <v>1.0629999999999999</v>
      </c>
      <c r="AL33" s="57">
        <v>0.35399999999999998</v>
      </c>
      <c r="AM33" s="57">
        <v>1.0629999999999999</v>
      </c>
      <c r="AN33">
        <v>1.0629999999999999</v>
      </c>
      <c r="AO33">
        <v>0.55000000000000004</v>
      </c>
      <c r="AP33">
        <v>50</v>
      </c>
      <c r="AQ33">
        <v>130</v>
      </c>
      <c r="AR33">
        <v>0.55000000000000004</v>
      </c>
      <c r="AS33" s="2">
        <v>43595</v>
      </c>
      <c r="AT33" s="2">
        <v>43718</v>
      </c>
      <c r="AU33">
        <v>0</v>
      </c>
      <c r="AV33">
        <v>1</v>
      </c>
      <c r="AW33" t="s">
        <v>50</v>
      </c>
      <c r="AX33">
        <v>1</v>
      </c>
    </row>
    <row r="34" spans="1:50" x14ac:dyDescent="0.3">
      <c r="A34">
        <v>30</v>
      </c>
      <c r="B34">
        <v>41</v>
      </c>
      <c r="C34" t="s">
        <v>91</v>
      </c>
      <c r="D34" t="s">
        <v>92</v>
      </c>
      <c r="E34" s="32">
        <v>0</v>
      </c>
      <c r="F34" s="54">
        <v>1.3120000000000001</v>
      </c>
      <c r="G34" s="27">
        <v>1</v>
      </c>
      <c r="H34">
        <v>0.35</v>
      </c>
      <c r="I34" s="70">
        <v>0.75</v>
      </c>
      <c r="J34">
        <f t="shared" si="0"/>
        <v>0.375</v>
      </c>
      <c r="K34">
        <v>0.7</v>
      </c>
      <c r="L34">
        <f t="shared" si="1"/>
        <v>160</v>
      </c>
      <c r="M34">
        <f t="shared" si="2"/>
        <v>290</v>
      </c>
      <c r="N34" s="36">
        <f t="shared" si="3"/>
        <v>180</v>
      </c>
      <c r="O34" s="27">
        <v>0</v>
      </c>
      <c r="P34" s="27">
        <v>1</v>
      </c>
      <c r="Q34" s="29">
        <f t="shared" si="4"/>
        <v>110</v>
      </c>
      <c r="R34" s="35">
        <v>43575</v>
      </c>
      <c r="S34">
        <f>ROUND(OrigTextVersion!R32,0)</f>
        <v>50</v>
      </c>
      <c r="T34">
        <f>ROUND(OrigTextVersion!S32,0)</f>
        <v>40</v>
      </c>
      <c r="U34">
        <f>ROUND(OrigTextVersion!T32,0)</f>
        <v>50</v>
      </c>
      <c r="V34">
        <f>ROUND(OrigTextVersion!U32,0)</f>
        <v>40</v>
      </c>
      <c r="W34">
        <v>1</v>
      </c>
      <c r="X34" s="2">
        <f t="shared" si="5"/>
        <v>43755</v>
      </c>
      <c r="Y34">
        <v>9999</v>
      </c>
      <c r="Z34" t="s">
        <v>49</v>
      </c>
      <c r="AA34" s="57">
        <v>0.19600000000000001</v>
      </c>
      <c r="AB34" s="57">
        <v>0.29499999999999998</v>
      </c>
      <c r="AC34" s="57">
        <v>0.39300000000000002</v>
      </c>
      <c r="AD34" s="57">
        <v>0.47199999999999998</v>
      </c>
      <c r="AE34" s="57">
        <v>0.19600000000000001</v>
      </c>
      <c r="AF34" s="57">
        <v>0.47199999999999998</v>
      </c>
      <c r="AG34" s="57">
        <v>0.47199999999999998</v>
      </c>
      <c r="AH34" s="57">
        <v>0.35399999999999998</v>
      </c>
      <c r="AI34" s="57">
        <v>0.66900000000000004</v>
      </c>
      <c r="AJ34" s="57">
        <v>0.90600000000000003</v>
      </c>
      <c r="AK34" s="57">
        <v>1.0629999999999999</v>
      </c>
      <c r="AL34" s="57">
        <v>0.35399999999999998</v>
      </c>
      <c r="AM34" s="57">
        <v>1.0629999999999999</v>
      </c>
      <c r="AN34">
        <v>1.0629999999999999</v>
      </c>
      <c r="AO34">
        <v>0.55000000000000004</v>
      </c>
      <c r="AP34">
        <v>50</v>
      </c>
      <c r="AQ34">
        <v>130</v>
      </c>
      <c r="AR34">
        <v>0.55000000000000004</v>
      </c>
      <c r="AS34" s="2">
        <v>43595</v>
      </c>
      <c r="AT34" s="2">
        <v>43718</v>
      </c>
      <c r="AU34">
        <v>0</v>
      </c>
      <c r="AV34">
        <v>1</v>
      </c>
      <c r="AW34" t="s">
        <v>50</v>
      </c>
      <c r="AX34">
        <v>1</v>
      </c>
    </row>
    <row r="35" spans="1:50" x14ac:dyDescent="0.3">
      <c r="A35">
        <v>31</v>
      </c>
      <c r="B35">
        <v>42</v>
      </c>
      <c r="C35" t="s">
        <v>93</v>
      </c>
      <c r="D35" t="s">
        <v>94</v>
      </c>
      <c r="E35" s="32">
        <v>10</v>
      </c>
      <c r="F35" s="54">
        <v>1.3120000000000001</v>
      </c>
      <c r="G35" s="27">
        <v>1.0021</v>
      </c>
      <c r="H35">
        <v>0.5</v>
      </c>
      <c r="I35" s="70">
        <v>0.75</v>
      </c>
      <c r="J35" s="34">
        <f t="shared" si="0"/>
        <v>0.375</v>
      </c>
      <c r="K35">
        <v>0.5</v>
      </c>
      <c r="L35">
        <f t="shared" si="1"/>
        <v>160</v>
      </c>
      <c r="M35">
        <f t="shared" si="2"/>
        <v>252</v>
      </c>
      <c r="N35" s="36">
        <f t="shared" si="3"/>
        <v>112</v>
      </c>
      <c r="O35" s="27">
        <v>1.3064</v>
      </c>
      <c r="P35" s="27">
        <v>1.0209999999999999</v>
      </c>
      <c r="Q35" s="29">
        <f t="shared" si="4"/>
        <v>140</v>
      </c>
      <c r="R35" s="35">
        <v>43605</v>
      </c>
      <c r="S35">
        <f>ROUND(OrigTextVersion!R33,0)</f>
        <v>20</v>
      </c>
      <c r="T35">
        <f>ROUND(OrigTextVersion!S33,0)</f>
        <v>31</v>
      </c>
      <c r="U35">
        <f>ROUND(OrigTextVersion!T33,0)</f>
        <v>41</v>
      </c>
      <c r="V35">
        <f>ROUND(OrigTextVersion!U33,0)</f>
        <v>20</v>
      </c>
      <c r="W35">
        <v>1</v>
      </c>
      <c r="X35" s="2">
        <f t="shared" si="5"/>
        <v>43717</v>
      </c>
      <c r="Y35">
        <v>9999</v>
      </c>
      <c r="Z35" t="s">
        <v>49</v>
      </c>
      <c r="AA35" s="57">
        <v>0.19600000000000001</v>
      </c>
      <c r="AB35" s="57">
        <v>0.29499999999999998</v>
      </c>
      <c r="AC35" s="57">
        <v>0.39300000000000002</v>
      </c>
      <c r="AD35" s="57">
        <v>0.47199999999999998</v>
      </c>
      <c r="AE35" s="57">
        <v>0.19600000000000001</v>
      </c>
      <c r="AF35" s="57">
        <v>0.47199999999999998</v>
      </c>
      <c r="AG35" s="57">
        <v>0.47199999999999998</v>
      </c>
      <c r="AH35" s="57">
        <v>0.35399999999999998</v>
      </c>
      <c r="AI35" s="57">
        <v>0.66900000000000004</v>
      </c>
      <c r="AJ35" s="57">
        <v>0.90600000000000003</v>
      </c>
      <c r="AK35" s="57">
        <v>1.0629999999999999</v>
      </c>
      <c r="AL35" s="57">
        <v>0.35399999999999998</v>
      </c>
      <c r="AM35" s="57">
        <v>1.0629999999999999</v>
      </c>
      <c r="AN35">
        <v>1.0629999999999999</v>
      </c>
      <c r="AO35">
        <v>0.45</v>
      </c>
      <c r="AP35">
        <v>50</v>
      </c>
      <c r="AQ35">
        <v>130</v>
      </c>
      <c r="AR35">
        <v>0.45</v>
      </c>
      <c r="AS35" s="2">
        <v>43595</v>
      </c>
      <c r="AT35" s="2">
        <v>43718</v>
      </c>
      <c r="AU35">
        <v>0</v>
      </c>
      <c r="AV35">
        <v>1</v>
      </c>
      <c r="AW35" t="s">
        <v>50</v>
      </c>
      <c r="AX35">
        <v>1</v>
      </c>
    </row>
    <row r="36" spans="1:50" x14ac:dyDescent="0.3">
      <c r="A36">
        <v>32</v>
      </c>
      <c r="B36">
        <v>43</v>
      </c>
      <c r="C36" t="s">
        <v>95</v>
      </c>
      <c r="D36" t="s">
        <v>92</v>
      </c>
      <c r="E36" s="32">
        <v>1</v>
      </c>
      <c r="F36" s="54">
        <v>2.5</v>
      </c>
      <c r="G36" s="27">
        <v>1</v>
      </c>
      <c r="H36">
        <v>0.2</v>
      </c>
      <c r="I36" s="70">
        <v>0.9</v>
      </c>
      <c r="J36" s="34">
        <f t="shared" si="0"/>
        <v>0.45</v>
      </c>
      <c r="K36">
        <v>0.2</v>
      </c>
      <c r="L36">
        <f t="shared" si="1"/>
        <v>150</v>
      </c>
      <c r="M36">
        <f t="shared" si="2"/>
        <v>260</v>
      </c>
      <c r="N36" s="36">
        <f t="shared" si="3"/>
        <v>130</v>
      </c>
      <c r="O36" s="27">
        <v>0</v>
      </c>
      <c r="P36" s="27">
        <v>1</v>
      </c>
      <c r="Q36" s="29">
        <f t="shared" si="4"/>
        <v>130</v>
      </c>
      <c r="R36" s="35">
        <v>43595</v>
      </c>
      <c r="S36">
        <f>ROUND(OrigTextVersion!R34,0)</f>
        <v>20</v>
      </c>
      <c r="T36">
        <f>ROUND(OrigTextVersion!S34,0)</f>
        <v>70</v>
      </c>
      <c r="U36">
        <f>ROUND(OrigTextVersion!T34,0)</f>
        <v>30</v>
      </c>
      <c r="V36">
        <f>ROUND(OrigTextVersion!U34,0)</f>
        <v>10</v>
      </c>
      <c r="W36">
        <v>1</v>
      </c>
      <c r="X36" s="2">
        <f t="shared" si="5"/>
        <v>43725</v>
      </c>
      <c r="Y36">
        <v>9999</v>
      </c>
      <c r="Z36" t="s">
        <v>49</v>
      </c>
      <c r="AA36" s="57">
        <v>0.19600000000000001</v>
      </c>
      <c r="AB36" s="57">
        <v>0.29499999999999998</v>
      </c>
      <c r="AC36" s="57">
        <v>0.39300000000000002</v>
      </c>
      <c r="AD36" s="57">
        <v>0.47199999999999998</v>
      </c>
      <c r="AE36" s="57">
        <v>0.19600000000000001</v>
      </c>
      <c r="AF36" s="57">
        <v>0.47199999999999998</v>
      </c>
      <c r="AG36" s="57">
        <v>0.47199999999999998</v>
      </c>
      <c r="AH36" s="57">
        <v>0.35399999999999998</v>
      </c>
      <c r="AI36" s="57">
        <v>0.66900000000000004</v>
      </c>
      <c r="AJ36" s="57">
        <v>0.75</v>
      </c>
      <c r="AK36" s="57">
        <v>0.85</v>
      </c>
      <c r="AL36" s="57">
        <v>0.35399999999999998</v>
      </c>
      <c r="AM36" s="57">
        <v>1.0629999999999999</v>
      </c>
      <c r="AN36">
        <v>1.0629999999999999</v>
      </c>
      <c r="AO36">
        <v>0.45</v>
      </c>
      <c r="AP36">
        <v>50</v>
      </c>
      <c r="AQ36">
        <v>130</v>
      </c>
      <c r="AR36">
        <v>0.45</v>
      </c>
      <c r="AS36" s="2">
        <v>43595</v>
      </c>
      <c r="AT36" s="2">
        <v>43718</v>
      </c>
      <c r="AU36">
        <v>0</v>
      </c>
      <c r="AV36">
        <v>1</v>
      </c>
      <c r="AW36" t="s">
        <v>50</v>
      </c>
      <c r="AX36">
        <v>1</v>
      </c>
    </row>
    <row r="37" spans="1:50" x14ac:dyDescent="0.3">
      <c r="A37">
        <v>33</v>
      </c>
      <c r="B37">
        <v>44</v>
      </c>
      <c r="C37" t="s">
        <v>96</v>
      </c>
      <c r="D37" t="s">
        <v>94</v>
      </c>
      <c r="E37" s="32">
        <v>3</v>
      </c>
      <c r="F37" s="54">
        <v>2</v>
      </c>
      <c r="G37" s="27">
        <v>1.0021</v>
      </c>
      <c r="H37">
        <v>0.2</v>
      </c>
      <c r="I37" s="70">
        <v>0.90180000000000005</v>
      </c>
      <c r="J37" s="34">
        <f t="shared" si="0"/>
        <v>0.45090000000000002</v>
      </c>
      <c r="K37">
        <v>0.2</v>
      </c>
      <c r="L37">
        <f t="shared" si="1"/>
        <v>150</v>
      </c>
      <c r="M37">
        <f t="shared" si="2"/>
        <v>262</v>
      </c>
      <c r="N37" s="36">
        <f t="shared" si="3"/>
        <v>132</v>
      </c>
      <c r="O37" s="27">
        <v>1.3064</v>
      </c>
      <c r="P37" s="27">
        <v>1.0209999999999999</v>
      </c>
      <c r="Q37" s="29">
        <f t="shared" si="4"/>
        <v>130</v>
      </c>
      <c r="R37" s="35">
        <v>43595</v>
      </c>
      <c r="S37">
        <f>ROUND(OrigTextVersion!R35,0)</f>
        <v>20</v>
      </c>
      <c r="T37">
        <f>ROUND(OrigTextVersion!S35,0)</f>
        <v>71</v>
      </c>
      <c r="U37">
        <f>ROUND(OrigTextVersion!T35,0)</f>
        <v>31</v>
      </c>
      <c r="V37">
        <f>ROUND(OrigTextVersion!U35,0)</f>
        <v>10</v>
      </c>
      <c r="W37">
        <v>1</v>
      </c>
      <c r="X37" s="2">
        <f t="shared" si="5"/>
        <v>43727</v>
      </c>
      <c r="Y37">
        <v>9999</v>
      </c>
      <c r="Z37" t="s">
        <v>49</v>
      </c>
      <c r="AA37" s="57">
        <v>0.19600000000000001</v>
      </c>
      <c r="AB37" s="57">
        <v>0.29499999999999998</v>
      </c>
      <c r="AC37" s="57">
        <v>0.39300000000000002</v>
      </c>
      <c r="AD37" s="57">
        <v>0.47199999999999998</v>
      </c>
      <c r="AE37" s="57">
        <v>0.19600000000000001</v>
      </c>
      <c r="AF37" s="57">
        <v>0.47199999999999998</v>
      </c>
      <c r="AG37" s="57">
        <v>0.47199999999999998</v>
      </c>
      <c r="AH37" s="57">
        <v>0.35399999999999998</v>
      </c>
      <c r="AI37" s="57">
        <v>0.66900000000000004</v>
      </c>
      <c r="AJ37" s="57">
        <v>0.90600000000000003</v>
      </c>
      <c r="AK37" s="57">
        <v>1.0629999999999999</v>
      </c>
      <c r="AL37" s="57">
        <v>0.35399999999999998</v>
      </c>
      <c r="AM37" s="57">
        <v>1.0629999999999999</v>
      </c>
      <c r="AN37">
        <v>1.0629999999999999</v>
      </c>
      <c r="AO37">
        <v>0.45</v>
      </c>
      <c r="AP37">
        <v>50</v>
      </c>
      <c r="AQ37">
        <v>130</v>
      </c>
      <c r="AR37">
        <v>0.45</v>
      </c>
      <c r="AS37" s="2">
        <v>43595</v>
      </c>
      <c r="AT37" s="2">
        <v>43718</v>
      </c>
      <c r="AU37">
        <v>0</v>
      </c>
      <c r="AV37">
        <v>1</v>
      </c>
      <c r="AW37" t="s">
        <v>50</v>
      </c>
      <c r="AX37">
        <v>1</v>
      </c>
    </row>
    <row r="38" spans="1:50" x14ac:dyDescent="0.3">
      <c r="A38">
        <v>34</v>
      </c>
      <c r="B38">
        <v>45</v>
      </c>
      <c r="C38" t="s">
        <v>97</v>
      </c>
      <c r="D38" t="s">
        <v>98</v>
      </c>
      <c r="E38" s="32">
        <v>2225</v>
      </c>
      <c r="F38" s="54">
        <v>6</v>
      </c>
      <c r="G38" s="27">
        <v>1</v>
      </c>
      <c r="H38">
        <v>0.15</v>
      </c>
      <c r="I38" s="70">
        <v>1</v>
      </c>
      <c r="J38" s="34">
        <f t="shared" si="0"/>
        <v>0.5</v>
      </c>
      <c r="K38">
        <v>0.15</v>
      </c>
      <c r="L38">
        <f t="shared" si="1"/>
        <v>146</v>
      </c>
      <c r="M38">
        <f t="shared" si="2"/>
        <v>251</v>
      </c>
      <c r="N38" s="36">
        <f t="shared" si="3"/>
        <v>130</v>
      </c>
      <c r="O38" s="27">
        <v>0</v>
      </c>
      <c r="P38" s="27">
        <v>1</v>
      </c>
      <c r="Q38" s="29">
        <f t="shared" si="4"/>
        <v>121</v>
      </c>
      <c r="R38" s="35">
        <v>43586</v>
      </c>
      <c r="S38">
        <f>ROUND(OrigTextVersion!R36,0)</f>
        <v>25</v>
      </c>
      <c r="T38">
        <f>ROUND(OrigTextVersion!S36,0)</f>
        <v>35</v>
      </c>
      <c r="U38">
        <f>ROUND(OrigTextVersion!T36,0)</f>
        <v>45</v>
      </c>
      <c r="V38">
        <f>ROUND(OrigTextVersion!U36,0)</f>
        <v>25</v>
      </c>
      <c r="W38">
        <v>1</v>
      </c>
      <c r="X38" s="2">
        <f t="shared" si="5"/>
        <v>43716</v>
      </c>
      <c r="Y38">
        <v>9999</v>
      </c>
      <c r="Z38" t="s">
        <v>49</v>
      </c>
      <c r="AA38" s="57">
        <v>0.19600000000000001</v>
      </c>
      <c r="AB38" s="57">
        <v>0.29499999999999998</v>
      </c>
      <c r="AC38" s="56">
        <v>0.39300000000000002</v>
      </c>
      <c r="AD38" s="56">
        <v>0.47199999999999998</v>
      </c>
      <c r="AE38" s="57">
        <v>0.19600000000000001</v>
      </c>
      <c r="AF38" s="57">
        <v>0.47199999999999998</v>
      </c>
      <c r="AG38" s="57">
        <v>0.47199999999999998</v>
      </c>
      <c r="AH38" s="57">
        <v>0.35399999999999998</v>
      </c>
      <c r="AI38" s="57">
        <v>0.66900000000000004</v>
      </c>
      <c r="AJ38" s="57">
        <v>0.90600000000000003</v>
      </c>
      <c r="AK38" s="57">
        <v>1.0629999999999999</v>
      </c>
      <c r="AL38" s="57">
        <v>0.35399999999999998</v>
      </c>
      <c r="AM38" s="57">
        <v>1.0629999999999999</v>
      </c>
      <c r="AN38">
        <v>1.0629999999999999</v>
      </c>
      <c r="AO38">
        <v>0.45</v>
      </c>
      <c r="AP38">
        <v>50</v>
      </c>
      <c r="AQ38">
        <v>130</v>
      </c>
      <c r="AR38">
        <v>0.45</v>
      </c>
      <c r="AS38" s="2">
        <v>43595</v>
      </c>
      <c r="AT38" s="2">
        <v>43718</v>
      </c>
      <c r="AU38">
        <v>0</v>
      </c>
      <c r="AV38">
        <v>1</v>
      </c>
      <c r="AW38" t="s">
        <v>50</v>
      </c>
      <c r="AX38">
        <v>1</v>
      </c>
    </row>
    <row r="39" spans="1:50" x14ac:dyDescent="0.3">
      <c r="A39">
        <v>35</v>
      </c>
      <c r="B39">
        <v>46</v>
      </c>
      <c r="C39" t="s">
        <v>99</v>
      </c>
      <c r="D39" t="s">
        <v>100</v>
      </c>
      <c r="E39" s="32">
        <v>93</v>
      </c>
      <c r="F39" s="54">
        <v>3</v>
      </c>
      <c r="G39" s="27">
        <v>1.0713999999999999</v>
      </c>
      <c r="H39">
        <v>0.2</v>
      </c>
      <c r="I39" s="70">
        <v>0.96430000000000005</v>
      </c>
      <c r="J39" s="34">
        <f t="shared" si="0"/>
        <v>0.48215000000000002</v>
      </c>
      <c r="K39">
        <v>0.2</v>
      </c>
      <c r="L39">
        <f t="shared" si="1"/>
        <v>152</v>
      </c>
      <c r="M39">
        <f t="shared" si="2"/>
        <v>274</v>
      </c>
      <c r="N39" s="36">
        <f t="shared" si="3"/>
        <v>144</v>
      </c>
      <c r="O39" s="27">
        <v>18.9389</v>
      </c>
      <c r="P39" s="27">
        <v>1.1079000000000001</v>
      </c>
      <c r="Q39" s="29">
        <f t="shared" si="4"/>
        <v>130</v>
      </c>
      <c r="R39" s="35">
        <v>43595</v>
      </c>
      <c r="S39">
        <f>ROUND(OrigTextVersion!R37,0)</f>
        <v>22</v>
      </c>
      <c r="T39">
        <f>ROUND(OrigTextVersion!S37,0)</f>
        <v>78</v>
      </c>
      <c r="U39">
        <f>ROUND(OrigTextVersion!T37,0)</f>
        <v>33</v>
      </c>
      <c r="V39">
        <f>ROUND(OrigTextVersion!U37,0)</f>
        <v>11</v>
      </c>
      <c r="W39">
        <v>1</v>
      </c>
      <c r="X39" s="2">
        <f t="shared" si="5"/>
        <v>43739</v>
      </c>
      <c r="Y39">
        <v>9999</v>
      </c>
      <c r="Z39" t="s">
        <v>49</v>
      </c>
      <c r="AA39" s="57">
        <v>0.19600000000000001</v>
      </c>
      <c r="AB39" s="57">
        <v>0.29499999999999998</v>
      </c>
      <c r="AC39" s="57">
        <v>0.39300000000000002</v>
      </c>
      <c r="AD39" s="57">
        <v>0.47199999999999998</v>
      </c>
      <c r="AE39" s="57">
        <v>0.19600000000000001</v>
      </c>
      <c r="AF39" s="57">
        <v>0.47199999999999998</v>
      </c>
      <c r="AG39" s="57">
        <v>0.47199999999999998</v>
      </c>
      <c r="AH39" s="57">
        <v>0.35399999999999998</v>
      </c>
      <c r="AI39" s="57">
        <v>0.66900000000000004</v>
      </c>
      <c r="AJ39" s="57">
        <v>0.75</v>
      </c>
      <c r="AK39" s="57">
        <v>0.85</v>
      </c>
      <c r="AL39" s="57">
        <v>0.35399999999999998</v>
      </c>
      <c r="AM39" s="57">
        <v>1.0629999999999999</v>
      </c>
      <c r="AN39">
        <v>1.0629999999999999</v>
      </c>
      <c r="AO39">
        <v>0.45</v>
      </c>
      <c r="AP39">
        <v>50</v>
      </c>
      <c r="AQ39">
        <v>130</v>
      </c>
      <c r="AR39">
        <v>0.45</v>
      </c>
      <c r="AS39" s="2">
        <v>43595</v>
      </c>
      <c r="AT39" s="2">
        <v>43718</v>
      </c>
      <c r="AU39">
        <v>0</v>
      </c>
      <c r="AV39">
        <v>1</v>
      </c>
      <c r="AW39" t="s">
        <v>50</v>
      </c>
      <c r="AX39">
        <v>1</v>
      </c>
    </row>
    <row r="40" spans="1:50" x14ac:dyDescent="0.3">
      <c r="A40">
        <v>36</v>
      </c>
      <c r="B40">
        <v>47</v>
      </c>
      <c r="C40" t="s">
        <v>101</v>
      </c>
      <c r="D40" t="s">
        <v>94</v>
      </c>
      <c r="E40" s="32">
        <v>0</v>
      </c>
      <c r="F40" s="54">
        <v>2</v>
      </c>
      <c r="G40" s="27">
        <v>1.0021</v>
      </c>
      <c r="H40">
        <v>0.15</v>
      </c>
      <c r="I40" s="70">
        <v>1</v>
      </c>
      <c r="J40">
        <f t="shared" si="0"/>
        <v>0.5</v>
      </c>
      <c r="K40">
        <v>0.15</v>
      </c>
      <c r="L40">
        <f t="shared" si="1"/>
        <v>141</v>
      </c>
      <c r="M40">
        <f t="shared" si="2"/>
        <v>249</v>
      </c>
      <c r="N40" s="36">
        <f t="shared" si="3"/>
        <v>128</v>
      </c>
      <c r="O40" s="27">
        <v>1.3064</v>
      </c>
      <c r="P40" s="27">
        <v>1.0209999999999999</v>
      </c>
      <c r="Q40" s="29">
        <f t="shared" si="4"/>
        <v>121</v>
      </c>
      <c r="R40" s="35">
        <v>43586</v>
      </c>
      <c r="S40">
        <f>ROUND(OrigTextVersion!R38,0)</f>
        <v>20</v>
      </c>
      <c r="T40">
        <f>ROUND(OrigTextVersion!S38,0)</f>
        <v>31</v>
      </c>
      <c r="U40">
        <f>ROUND(OrigTextVersion!T38,0)</f>
        <v>46</v>
      </c>
      <c r="V40">
        <f>ROUND(OrigTextVersion!U38,0)</f>
        <v>31</v>
      </c>
      <c r="W40">
        <v>1</v>
      </c>
      <c r="X40" s="2">
        <f t="shared" si="5"/>
        <v>43714</v>
      </c>
      <c r="Y40">
        <v>9999</v>
      </c>
      <c r="Z40" t="s">
        <v>49</v>
      </c>
      <c r="AA40">
        <v>0.19600000000000001</v>
      </c>
      <c r="AB40">
        <v>0.29499999999999998</v>
      </c>
      <c r="AC40">
        <v>0.39300000000000002</v>
      </c>
      <c r="AD40">
        <v>0.47199999999999998</v>
      </c>
      <c r="AE40">
        <v>0.19600000000000001</v>
      </c>
      <c r="AF40">
        <v>0.47199999999999998</v>
      </c>
      <c r="AG40">
        <v>0.47199999999999998</v>
      </c>
      <c r="AH40">
        <v>0.35399999999999998</v>
      </c>
      <c r="AI40">
        <v>0.66900000000000004</v>
      </c>
      <c r="AJ40">
        <v>0.90600000000000003</v>
      </c>
      <c r="AK40">
        <v>1.0629999999999999</v>
      </c>
      <c r="AL40">
        <v>0.35399999999999998</v>
      </c>
      <c r="AM40">
        <v>1.0629999999999999</v>
      </c>
      <c r="AN40">
        <v>1.0629999999999999</v>
      </c>
      <c r="AO40">
        <v>0.35</v>
      </c>
      <c r="AP40">
        <v>50</v>
      </c>
      <c r="AQ40">
        <v>130</v>
      </c>
      <c r="AR40">
        <v>0.35</v>
      </c>
      <c r="AS40" s="2">
        <v>43595</v>
      </c>
      <c r="AT40" s="2">
        <v>43718</v>
      </c>
      <c r="AU40">
        <v>0</v>
      </c>
      <c r="AV40">
        <v>1</v>
      </c>
      <c r="AW40" t="s">
        <v>50</v>
      </c>
      <c r="AX40">
        <v>1</v>
      </c>
    </row>
    <row r="41" spans="1:50" x14ac:dyDescent="0.3">
      <c r="A41">
        <v>37</v>
      </c>
      <c r="B41">
        <v>48</v>
      </c>
      <c r="C41" t="s">
        <v>102</v>
      </c>
      <c r="D41" t="s">
        <v>103</v>
      </c>
      <c r="E41" s="32">
        <v>3</v>
      </c>
      <c r="F41" s="54">
        <v>2</v>
      </c>
      <c r="G41" s="27">
        <v>1</v>
      </c>
      <c r="H41">
        <v>0.15</v>
      </c>
      <c r="I41" s="70">
        <v>1</v>
      </c>
      <c r="J41" s="34">
        <f t="shared" si="0"/>
        <v>0.5</v>
      </c>
      <c r="K41">
        <v>0.15</v>
      </c>
      <c r="L41">
        <f t="shared" si="1"/>
        <v>141</v>
      </c>
      <c r="M41">
        <f t="shared" si="2"/>
        <v>246</v>
      </c>
      <c r="N41" s="36">
        <f t="shared" si="3"/>
        <v>125</v>
      </c>
      <c r="O41" s="27">
        <v>0</v>
      </c>
      <c r="P41" s="27">
        <v>1</v>
      </c>
      <c r="Q41" s="29">
        <f t="shared" si="4"/>
        <v>121</v>
      </c>
      <c r="R41" s="35">
        <v>43586</v>
      </c>
      <c r="S41">
        <f>ROUND(OrigTextVersion!R39,0)</f>
        <v>20</v>
      </c>
      <c r="T41">
        <f>ROUND(OrigTextVersion!S39,0)</f>
        <v>30</v>
      </c>
      <c r="U41">
        <f>ROUND(OrigTextVersion!T39,0)</f>
        <v>45</v>
      </c>
      <c r="V41">
        <f>ROUND(OrigTextVersion!U39,0)</f>
        <v>30</v>
      </c>
      <c r="W41">
        <v>1</v>
      </c>
      <c r="X41" s="2">
        <f t="shared" si="5"/>
        <v>43711</v>
      </c>
      <c r="Y41">
        <v>9999</v>
      </c>
      <c r="Z41" t="s">
        <v>49</v>
      </c>
      <c r="AA41">
        <v>0.19600000000000001</v>
      </c>
      <c r="AB41">
        <v>0.29499999999999998</v>
      </c>
      <c r="AC41">
        <v>0.39300000000000002</v>
      </c>
      <c r="AD41">
        <v>0.47199999999999998</v>
      </c>
      <c r="AE41">
        <v>0.19600000000000001</v>
      </c>
      <c r="AF41">
        <v>0.47199999999999998</v>
      </c>
      <c r="AG41">
        <v>0.47199999999999998</v>
      </c>
      <c r="AH41">
        <v>0.35399999999999998</v>
      </c>
      <c r="AI41">
        <v>0.66900000000000004</v>
      </c>
      <c r="AJ41">
        <v>0.90600000000000003</v>
      </c>
      <c r="AK41">
        <v>1.0629999999999999</v>
      </c>
      <c r="AL41">
        <v>0.35399999999999998</v>
      </c>
      <c r="AM41">
        <v>1.0629999999999999</v>
      </c>
      <c r="AN41">
        <v>1.0629999999999999</v>
      </c>
      <c r="AO41">
        <v>0.35</v>
      </c>
      <c r="AP41">
        <v>50</v>
      </c>
      <c r="AQ41">
        <v>130</v>
      </c>
      <c r="AR41">
        <v>0.35</v>
      </c>
      <c r="AS41" s="2">
        <v>43595</v>
      </c>
      <c r="AT41" s="2">
        <v>43718</v>
      </c>
      <c r="AU41">
        <v>0</v>
      </c>
      <c r="AV41">
        <v>1</v>
      </c>
      <c r="AW41" t="s">
        <v>50</v>
      </c>
      <c r="AX41">
        <v>1</v>
      </c>
    </row>
    <row r="42" spans="1:50" x14ac:dyDescent="0.3">
      <c r="A42">
        <v>38</v>
      </c>
      <c r="B42">
        <v>49</v>
      </c>
      <c r="C42" t="s">
        <v>104</v>
      </c>
      <c r="D42" t="s">
        <v>94</v>
      </c>
      <c r="E42" s="32">
        <v>0</v>
      </c>
      <c r="F42" s="54">
        <v>1</v>
      </c>
      <c r="G42" s="27">
        <v>1.0021</v>
      </c>
      <c r="H42">
        <v>0.15</v>
      </c>
      <c r="I42" s="70">
        <v>0.7</v>
      </c>
      <c r="J42">
        <f t="shared" si="0"/>
        <v>0.35</v>
      </c>
      <c r="K42">
        <v>0.15</v>
      </c>
      <c r="L42">
        <f t="shared" si="1"/>
        <v>120</v>
      </c>
      <c r="M42">
        <f t="shared" si="2"/>
        <v>258</v>
      </c>
      <c r="N42" s="36">
        <f t="shared" si="3"/>
        <v>153</v>
      </c>
      <c r="O42" s="27">
        <v>1.3064</v>
      </c>
      <c r="P42" s="27">
        <v>1.0209999999999999</v>
      </c>
      <c r="Q42" s="29">
        <f t="shared" si="4"/>
        <v>105</v>
      </c>
      <c r="R42" s="35">
        <v>43570</v>
      </c>
      <c r="S42">
        <f>ROUND(OrigTextVersion!R40,0)</f>
        <v>15</v>
      </c>
      <c r="T42">
        <f>ROUND(OrigTextVersion!S40,0)</f>
        <v>26</v>
      </c>
      <c r="U42">
        <f>ROUND(OrigTextVersion!T40,0)</f>
        <v>71</v>
      </c>
      <c r="V42">
        <f>ROUND(OrigTextVersion!U40,0)</f>
        <v>41</v>
      </c>
      <c r="W42">
        <v>1</v>
      </c>
      <c r="X42" s="2">
        <f t="shared" si="5"/>
        <v>43723</v>
      </c>
      <c r="Y42">
        <v>9999</v>
      </c>
      <c r="Z42" t="s">
        <v>49</v>
      </c>
      <c r="AA42">
        <v>0.19600000000000001</v>
      </c>
      <c r="AB42">
        <v>0.29499999999999998</v>
      </c>
      <c r="AC42">
        <v>0.39300000000000002</v>
      </c>
      <c r="AD42">
        <v>0.47199999999999998</v>
      </c>
      <c r="AE42">
        <v>0.19600000000000001</v>
      </c>
      <c r="AF42">
        <v>0.47199999999999998</v>
      </c>
      <c r="AG42">
        <v>0.47199999999999998</v>
      </c>
      <c r="AH42">
        <v>0.35399999999999998</v>
      </c>
      <c r="AI42">
        <v>0.66900000000000004</v>
      </c>
      <c r="AJ42">
        <v>0.90600000000000003</v>
      </c>
      <c r="AK42">
        <v>1.0629999999999999</v>
      </c>
      <c r="AL42">
        <v>0.35399999999999998</v>
      </c>
      <c r="AM42">
        <v>1.0629999999999999</v>
      </c>
      <c r="AN42">
        <v>1.0629999999999999</v>
      </c>
      <c r="AO42">
        <v>0.3</v>
      </c>
      <c r="AP42">
        <v>50</v>
      </c>
      <c r="AQ42">
        <v>130</v>
      </c>
      <c r="AR42">
        <v>0.3</v>
      </c>
      <c r="AS42" s="2">
        <v>43595</v>
      </c>
      <c r="AT42" s="2">
        <v>43718</v>
      </c>
      <c r="AU42">
        <v>0</v>
      </c>
      <c r="AV42">
        <v>1</v>
      </c>
      <c r="AW42" t="s">
        <v>50</v>
      </c>
      <c r="AX42">
        <v>1</v>
      </c>
    </row>
    <row r="43" spans="1:50" x14ac:dyDescent="0.3">
      <c r="A43">
        <v>39</v>
      </c>
      <c r="B43">
        <v>50</v>
      </c>
      <c r="C43" t="s">
        <v>281</v>
      </c>
      <c r="D43" t="s">
        <v>94</v>
      </c>
      <c r="E43" s="32">
        <v>0</v>
      </c>
      <c r="F43" s="54">
        <v>1.5</v>
      </c>
      <c r="G43" s="27">
        <v>1.0021</v>
      </c>
      <c r="H43">
        <v>0.6</v>
      </c>
      <c r="I43" s="70">
        <v>0.7</v>
      </c>
      <c r="J43">
        <f t="shared" si="0"/>
        <v>0.35</v>
      </c>
      <c r="K43">
        <v>0.6</v>
      </c>
      <c r="L43">
        <f t="shared" si="1"/>
        <v>146</v>
      </c>
      <c r="M43">
        <f t="shared" si="2"/>
        <v>223</v>
      </c>
      <c r="N43" s="36">
        <f t="shared" si="3"/>
        <v>113</v>
      </c>
      <c r="O43" s="27">
        <v>1.3064</v>
      </c>
      <c r="P43" s="27">
        <v>1.0209999999999999</v>
      </c>
      <c r="Q43" s="29">
        <f t="shared" si="4"/>
        <v>110</v>
      </c>
      <c r="R43" s="35">
        <v>43575</v>
      </c>
      <c r="S43">
        <f>ROUND(OrigTextVersion!R41,0)</f>
        <v>36</v>
      </c>
      <c r="T43">
        <f>ROUND(OrigTextVersion!S41,0)</f>
        <v>26</v>
      </c>
      <c r="U43">
        <f>ROUND(OrigTextVersion!T41,0)</f>
        <v>31</v>
      </c>
      <c r="V43">
        <f>ROUND(OrigTextVersion!U41,0)</f>
        <v>20</v>
      </c>
      <c r="W43">
        <v>1</v>
      </c>
      <c r="X43" s="2">
        <f t="shared" si="5"/>
        <v>43688</v>
      </c>
      <c r="Y43">
        <v>9999</v>
      </c>
      <c r="Z43" t="s">
        <v>49</v>
      </c>
      <c r="AA43">
        <v>0.19600000000000001</v>
      </c>
      <c r="AB43">
        <v>0.29499999999999998</v>
      </c>
      <c r="AC43">
        <v>0.39300000000000002</v>
      </c>
      <c r="AD43">
        <v>0.47199999999999998</v>
      </c>
      <c r="AE43">
        <v>0.19600000000000001</v>
      </c>
      <c r="AF43">
        <v>0.47199999999999998</v>
      </c>
      <c r="AG43">
        <v>0.47199999999999998</v>
      </c>
      <c r="AH43">
        <v>0.35399999999999998</v>
      </c>
      <c r="AI43">
        <v>0.66900000000000004</v>
      </c>
      <c r="AJ43">
        <v>0.90600000000000003</v>
      </c>
      <c r="AK43">
        <v>1.0629999999999999</v>
      </c>
      <c r="AL43">
        <v>0.35399999999999998</v>
      </c>
      <c r="AM43">
        <v>1.0629999999999999</v>
      </c>
      <c r="AN43">
        <v>1.0629999999999999</v>
      </c>
      <c r="AO43">
        <v>0.35</v>
      </c>
      <c r="AP43">
        <v>50</v>
      </c>
      <c r="AQ43">
        <v>130</v>
      </c>
      <c r="AR43">
        <v>0.35</v>
      </c>
      <c r="AS43" s="2">
        <v>43595</v>
      </c>
      <c r="AT43" s="2">
        <v>43718</v>
      </c>
      <c r="AU43">
        <v>0</v>
      </c>
      <c r="AV43">
        <v>1</v>
      </c>
      <c r="AW43" t="s">
        <v>50</v>
      </c>
      <c r="AX43">
        <v>1</v>
      </c>
    </row>
    <row r="44" spans="1:50" x14ac:dyDescent="0.3">
      <c r="A44">
        <v>40</v>
      </c>
      <c r="B44">
        <v>51</v>
      </c>
      <c r="C44" t="s">
        <v>106</v>
      </c>
      <c r="D44" t="s">
        <v>94</v>
      </c>
      <c r="E44" s="32">
        <v>0</v>
      </c>
      <c r="F44" s="54">
        <v>2</v>
      </c>
      <c r="G44" s="27">
        <v>1.0021</v>
      </c>
      <c r="H44">
        <v>0.5</v>
      </c>
      <c r="I44" s="70">
        <v>1.1524000000000001</v>
      </c>
      <c r="J44">
        <f t="shared" si="0"/>
        <v>0.57620000000000005</v>
      </c>
      <c r="K44">
        <v>0.15</v>
      </c>
      <c r="L44">
        <f t="shared" si="1"/>
        <v>141</v>
      </c>
      <c r="M44">
        <f t="shared" si="2"/>
        <v>218</v>
      </c>
      <c r="N44" s="36">
        <f t="shared" si="3"/>
        <v>113</v>
      </c>
      <c r="O44" s="27">
        <v>1.3064</v>
      </c>
      <c r="P44" s="27">
        <v>1.0209999999999999</v>
      </c>
      <c r="Q44" s="29">
        <f t="shared" si="4"/>
        <v>105</v>
      </c>
      <c r="R44" s="35">
        <v>43570</v>
      </c>
      <c r="S44">
        <f>ROUND(OrigTextVersion!R42,0)</f>
        <v>36</v>
      </c>
      <c r="T44">
        <f>ROUND(OrigTextVersion!S42,0)</f>
        <v>26</v>
      </c>
      <c r="U44">
        <f>ROUND(OrigTextVersion!T42,0)</f>
        <v>31</v>
      </c>
      <c r="V44">
        <f>ROUND(OrigTextVersion!U42,0)</f>
        <v>20</v>
      </c>
      <c r="W44">
        <v>1</v>
      </c>
      <c r="X44" s="2">
        <f t="shared" si="5"/>
        <v>43683</v>
      </c>
      <c r="Y44">
        <v>9999</v>
      </c>
      <c r="Z44" t="s">
        <v>49</v>
      </c>
      <c r="AA44">
        <v>0.19600000000000001</v>
      </c>
      <c r="AB44">
        <v>0.29499999999999998</v>
      </c>
      <c r="AC44">
        <v>0.39300000000000002</v>
      </c>
      <c r="AD44">
        <v>0.47199999999999998</v>
      </c>
      <c r="AE44">
        <v>0.19600000000000001</v>
      </c>
      <c r="AF44">
        <v>0.47199999999999998</v>
      </c>
      <c r="AG44">
        <v>0.47199999999999998</v>
      </c>
      <c r="AH44">
        <v>0.35399999999999998</v>
      </c>
      <c r="AI44">
        <v>0.66900000000000004</v>
      </c>
      <c r="AJ44">
        <v>0.90600000000000003</v>
      </c>
      <c r="AK44">
        <v>1.0629999999999999</v>
      </c>
      <c r="AL44">
        <v>0.35399999999999998</v>
      </c>
      <c r="AM44">
        <v>1.0629999999999999</v>
      </c>
      <c r="AN44">
        <v>1.0629999999999999</v>
      </c>
      <c r="AO44">
        <v>0.35</v>
      </c>
      <c r="AP44">
        <v>50</v>
      </c>
      <c r="AQ44">
        <v>130</v>
      </c>
      <c r="AR44">
        <v>0.35</v>
      </c>
      <c r="AS44" s="2">
        <v>43595</v>
      </c>
      <c r="AT44" s="2">
        <v>43718</v>
      </c>
      <c r="AU44">
        <v>0</v>
      </c>
      <c r="AV44">
        <v>1</v>
      </c>
      <c r="AW44" t="s">
        <v>50</v>
      </c>
      <c r="AX44">
        <v>1</v>
      </c>
    </row>
    <row r="45" spans="1:50" x14ac:dyDescent="0.3">
      <c r="A45">
        <v>41</v>
      </c>
      <c r="B45">
        <v>52</v>
      </c>
      <c r="C45" t="s">
        <v>107</v>
      </c>
      <c r="D45" t="s">
        <v>94</v>
      </c>
      <c r="E45" s="32">
        <v>0</v>
      </c>
      <c r="F45" s="54">
        <v>1.64</v>
      </c>
      <c r="G45" s="27">
        <v>1.0021</v>
      </c>
      <c r="H45">
        <v>0.5</v>
      </c>
      <c r="I45" s="70">
        <v>1.1524000000000001</v>
      </c>
      <c r="J45">
        <f t="shared" si="0"/>
        <v>0.57620000000000005</v>
      </c>
      <c r="K45">
        <v>0.15</v>
      </c>
      <c r="L45">
        <f t="shared" si="1"/>
        <v>141</v>
      </c>
      <c r="M45">
        <f t="shared" si="2"/>
        <v>218</v>
      </c>
      <c r="N45" s="36">
        <f t="shared" si="3"/>
        <v>113</v>
      </c>
      <c r="O45" s="27">
        <v>1.3064</v>
      </c>
      <c r="P45" s="27">
        <v>1.0209999999999999</v>
      </c>
      <c r="Q45" s="29">
        <f t="shared" si="4"/>
        <v>105</v>
      </c>
      <c r="R45" s="35">
        <v>43570</v>
      </c>
      <c r="S45">
        <f>ROUND(OrigTextVersion!R43,0)</f>
        <v>36</v>
      </c>
      <c r="T45">
        <f>ROUND(OrigTextVersion!S43,0)</f>
        <v>26</v>
      </c>
      <c r="U45">
        <f>ROUND(OrigTextVersion!T43,0)</f>
        <v>31</v>
      </c>
      <c r="V45">
        <f>ROUND(OrigTextVersion!U43,0)</f>
        <v>20</v>
      </c>
      <c r="W45">
        <v>1</v>
      </c>
      <c r="X45" s="2">
        <f t="shared" si="5"/>
        <v>43683</v>
      </c>
      <c r="Y45">
        <v>9999</v>
      </c>
      <c r="Z45" t="s">
        <v>49</v>
      </c>
      <c r="AA45">
        <v>0.19600000000000001</v>
      </c>
      <c r="AB45">
        <v>0.29499999999999998</v>
      </c>
      <c r="AC45">
        <v>0.39300000000000002</v>
      </c>
      <c r="AD45">
        <v>0.47199999999999998</v>
      </c>
      <c r="AE45">
        <v>0.19600000000000001</v>
      </c>
      <c r="AF45">
        <v>0.47199999999999998</v>
      </c>
      <c r="AG45">
        <v>0.47199999999999998</v>
      </c>
      <c r="AH45">
        <v>0.35399999999999998</v>
      </c>
      <c r="AI45">
        <v>0.66900000000000004</v>
      </c>
      <c r="AJ45">
        <v>0.90600000000000003</v>
      </c>
      <c r="AK45">
        <v>1.0629999999999999</v>
      </c>
      <c r="AL45">
        <v>0.35399999999999998</v>
      </c>
      <c r="AM45">
        <v>1.0629999999999999</v>
      </c>
      <c r="AN45">
        <v>1.0629999999999999</v>
      </c>
      <c r="AO45">
        <v>0.35</v>
      </c>
      <c r="AP45">
        <v>50</v>
      </c>
      <c r="AQ45">
        <v>130</v>
      </c>
      <c r="AR45">
        <v>0.35</v>
      </c>
      <c r="AS45" s="2">
        <v>43595</v>
      </c>
      <c r="AT45" s="2">
        <v>43718</v>
      </c>
      <c r="AU45">
        <v>0</v>
      </c>
      <c r="AV45">
        <v>1</v>
      </c>
      <c r="AW45" t="s">
        <v>50</v>
      </c>
      <c r="AX45">
        <v>1</v>
      </c>
    </row>
    <row r="46" spans="1:50" x14ac:dyDescent="0.3">
      <c r="A46">
        <v>42</v>
      </c>
      <c r="B46">
        <v>53</v>
      </c>
      <c r="C46" t="s">
        <v>108</v>
      </c>
      <c r="D46" t="s">
        <v>94</v>
      </c>
      <c r="E46" s="32">
        <v>2</v>
      </c>
      <c r="F46" s="54">
        <v>1.64</v>
      </c>
      <c r="G46" s="27">
        <v>1.0021</v>
      </c>
      <c r="H46">
        <v>0.5</v>
      </c>
      <c r="I46" s="70">
        <v>0.75</v>
      </c>
      <c r="J46" s="34">
        <f t="shared" si="0"/>
        <v>0.375</v>
      </c>
      <c r="K46">
        <v>0.15</v>
      </c>
      <c r="L46">
        <f t="shared" si="1"/>
        <v>141</v>
      </c>
      <c r="M46">
        <f t="shared" si="2"/>
        <v>218</v>
      </c>
      <c r="N46" s="36">
        <f t="shared" si="3"/>
        <v>113</v>
      </c>
      <c r="O46" s="27">
        <v>1.3064</v>
      </c>
      <c r="P46" s="27">
        <v>1.0209999999999999</v>
      </c>
      <c r="Q46" s="29">
        <f t="shared" si="4"/>
        <v>105</v>
      </c>
      <c r="R46" s="35">
        <v>43570</v>
      </c>
      <c r="S46">
        <f>ROUND(OrigTextVersion!R44,0)</f>
        <v>36</v>
      </c>
      <c r="T46">
        <f>ROUND(OrigTextVersion!S44,0)</f>
        <v>26</v>
      </c>
      <c r="U46">
        <f>ROUND(OrigTextVersion!T44,0)</f>
        <v>31</v>
      </c>
      <c r="V46">
        <f>ROUND(OrigTextVersion!U44,0)</f>
        <v>20</v>
      </c>
      <c r="W46">
        <v>1</v>
      </c>
      <c r="X46" s="2">
        <f t="shared" si="5"/>
        <v>43683</v>
      </c>
      <c r="Y46">
        <v>9999</v>
      </c>
      <c r="Z46" t="s">
        <v>49</v>
      </c>
      <c r="AA46">
        <v>0.19600000000000001</v>
      </c>
      <c r="AB46">
        <v>0.29499999999999998</v>
      </c>
      <c r="AC46">
        <v>0.39300000000000002</v>
      </c>
      <c r="AD46">
        <v>0.47199999999999998</v>
      </c>
      <c r="AE46">
        <v>0.19600000000000001</v>
      </c>
      <c r="AF46">
        <v>0.47199999999999998</v>
      </c>
      <c r="AG46">
        <v>0.47199999999999998</v>
      </c>
      <c r="AH46">
        <v>0.35399999999999998</v>
      </c>
      <c r="AI46">
        <v>0.66900000000000004</v>
      </c>
      <c r="AJ46">
        <v>0.90600000000000003</v>
      </c>
      <c r="AK46">
        <v>1.0629999999999999</v>
      </c>
      <c r="AL46">
        <v>0.35399999999999998</v>
      </c>
      <c r="AM46">
        <v>1.0629999999999999</v>
      </c>
      <c r="AN46">
        <v>1.0629999999999999</v>
      </c>
      <c r="AO46">
        <v>0.35</v>
      </c>
      <c r="AP46">
        <v>50</v>
      </c>
      <c r="AQ46">
        <v>130</v>
      </c>
      <c r="AR46">
        <v>0.35</v>
      </c>
      <c r="AS46" s="2">
        <v>43595</v>
      </c>
      <c r="AT46" s="2">
        <v>43718</v>
      </c>
      <c r="AU46">
        <v>0</v>
      </c>
      <c r="AV46">
        <v>1</v>
      </c>
      <c r="AW46" t="s">
        <v>50</v>
      </c>
      <c r="AX46">
        <v>1</v>
      </c>
    </row>
    <row r="47" spans="1:50" x14ac:dyDescent="0.3">
      <c r="A47">
        <v>43</v>
      </c>
      <c r="B47">
        <v>54</v>
      </c>
      <c r="C47" t="s">
        <v>109</v>
      </c>
      <c r="D47" t="s">
        <v>94</v>
      </c>
      <c r="E47" s="32">
        <v>0</v>
      </c>
      <c r="F47" s="54">
        <v>1.3120000000000001</v>
      </c>
      <c r="G47" s="27">
        <v>1.0021</v>
      </c>
      <c r="H47">
        <v>0.5</v>
      </c>
      <c r="I47" s="70">
        <v>1.0522</v>
      </c>
      <c r="J47">
        <f t="shared" si="0"/>
        <v>0.52610000000000001</v>
      </c>
      <c r="K47">
        <v>0.5</v>
      </c>
      <c r="L47">
        <f t="shared" si="1"/>
        <v>160</v>
      </c>
      <c r="M47">
        <f t="shared" si="2"/>
        <v>252</v>
      </c>
      <c r="N47" s="36">
        <f t="shared" si="3"/>
        <v>112</v>
      </c>
      <c r="O47" s="27">
        <v>1.3064</v>
      </c>
      <c r="P47" s="27">
        <v>1.0209999999999999</v>
      </c>
      <c r="Q47" s="29">
        <f t="shared" si="4"/>
        <v>140</v>
      </c>
      <c r="R47" s="35">
        <v>43605</v>
      </c>
      <c r="S47">
        <f>ROUND(OrigTextVersion!R45,0)</f>
        <v>20</v>
      </c>
      <c r="T47">
        <f>ROUND(OrigTextVersion!S45,0)</f>
        <v>31</v>
      </c>
      <c r="U47">
        <f>ROUND(OrigTextVersion!T45,0)</f>
        <v>41</v>
      </c>
      <c r="V47">
        <f>ROUND(OrigTextVersion!U45,0)</f>
        <v>20</v>
      </c>
      <c r="W47">
        <v>1</v>
      </c>
      <c r="X47" s="2">
        <f t="shared" si="5"/>
        <v>43717</v>
      </c>
      <c r="Y47">
        <v>9999</v>
      </c>
      <c r="Z47" t="s">
        <v>49</v>
      </c>
      <c r="AA47">
        <v>0.19600000000000001</v>
      </c>
      <c r="AB47">
        <v>0.29499999999999998</v>
      </c>
      <c r="AC47">
        <v>0.39300000000000002</v>
      </c>
      <c r="AD47">
        <v>0.47199999999999998</v>
      </c>
      <c r="AE47">
        <v>0.19600000000000001</v>
      </c>
      <c r="AF47">
        <v>0.47199999999999998</v>
      </c>
      <c r="AG47">
        <v>0.47199999999999998</v>
      </c>
      <c r="AH47">
        <v>0.35399999999999998</v>
      </c>
      <c r="AI47">
        <v>0.66900000000000004</v>
      </c>
      <c r="AJ47">
        <v>0.90600000000000003</v>
      </c>
      <c r="AK47">
        <v>1.0629999999999999</v>
      </c>
      <c r="AL47">
        <v>0.35399999999999998</v>
      </c>
      <c r="AM47">
        <v>1.0629999999999999</v>
      </c>
      <c r="AN47">
        <v>1.0629999999999999</v>
      </c>
      <c r="AO47">
        <v>0.45</v>
      </c>
      <c r="AP47">
        <v>50</v>
      </c>
      <c r="AQ47">
        <v>130</v>
      </c>
      <c r="AR47">
        <v>0.45</v>
      </c>
      <c r="AS47" s="2">
        <v>43595</v>
      </c>
      <c r="AT47" s="2">
        <v>43718</v>
      </c>
      <c r="AU47">
        <v>0</v>
      </c>
      <c r="AV47">
        <v>1</v>
      </c>
      <c r="AW47" t="s">
        <v>50</v>
      </c>
      <c r="AX47">
        <v>1</v>
      </c>
    </row>
    <row r="48" spans="1:50" x14ac:dyDescent="0.3">
      <c r="A48">
        <v>44</v>
      </c>
      <c r="B48">
        <v>55</v>
      </c>
      <c r="C48" t="s">
        <v>110</v>
      </c>
      <c r="D48" t="s">
        <v>94</v>
      </c>
      <c r="E48" s="32">
        <v>0</v>
      </c>
      <c r="F48" s="54">
        <v>1.968</v>
      </c>
      <c r="G48" s="27">
        <v>1.0021</v>
      </c>
      <c r="H48">
        <v>0.6</v>
      </c>
      <c r="I48" s="70">
        <v>1.1524000000000001</v>
      </c>
      <c r="J48">
        <f t="shared" si="0"/>
        <v>0.57620000000000005</v>
      </c>
      <c r="K48">
        <v>0.6</v>
      </c>
      <c r="L48">
        <f t="shared" si="1"/>
        <v>109</v>
      </c>
      <c r="M48">
        <f t="shared" si="2"/>
        <v>303</v>
      </c>
      <c r="N48" s="36">
        <f t="shared" si="3"/>
        <v>214</v>
      </c>
      <c r="O48" s="27">
        <v>1.3064</v>
      </c>
      <c r="P48" s="27">
        <v>1.0209999999999999</v>
      </c>
      <c r="Q48" s="29">
        <f t="shared" si="4"/>
        <v>89</v>
      </c>
      <c r="R48" s="35">
        <v>43554</v>
      </c>
      <c r="S48">
        <f>ROUND(OrigTextVersion!R46,0)</f>
        <v>20</v>
      </c>
      <c r="T48">
        <f>ROUND(OrigTextVersion!S46,0)</f>
        <v>71</v>
      </c>
      <c r="U48">
        <f>ROUND(OrigTextVersion!T46,0)</f>
        <v>92</v>
      </c>
      <c r="V48">
        <f>ROUND(OrigTextVersion!U46,0)</f>
        <v>31</v>
      </c>
      <c r="W48">
        <v>1</v>
      </c>
      <c r="X48" s="2">
        <f t="shared" si="5"/>
        <v>43768</v>
      </c>
      <c r="Y48">
        <v>9999</v>
      </c>
      <c r="Z48" t="s">
        <v>49</v>
      </c>
      <c r="AA48">
        <v>0.19600000000000001</v>
      </c>
      <c r="AB48">
        <v>0.29499999999999998</v>
      </c>
      <c r="AC48">
        <v>0.39300000000000002</v>
      </c>
      <c r="AD48">
        <v>0.47199999999999998</v>
      </c>
      <c r="AE48">
        <v>0.19600000000000001</v>
      </c>
      <c r="AF48">
        <v>0.47199999999999998</v>
      </c>
      <c r="AG48">
        <v>0.47199999999999998</v>
      </c>
      <c r="AH48">
        <v>0.35399999999999998</v>
      </c>
      <c r="AI48">
        <v>0.66900000000000004</v>
      </c>
      <c r="AJ48">
        <v>0.90600000000000003</v>
      </c>
      <c r="AK48">
        <v>1.0629999999999999</v>
      </c>
      <c r="AL48">
        <v>0.35399999999999998</v>
      </c>
      <c r="AM48">
        <v>1.0629999999999999</v>
      </c>
      <c r="AN48">
        <v>1.0629999999999999</v>
      </c>
      <c r="AO48">
        <v>0.4</v>
      </c>
      <c r="AP48">
        <v>50</v>
      </c>
      <c r="AQ48">
        <v>130</v>
      </c>
      <c r="AR48">
        <v>0.4</v>
      </c>
      <c r="AS48" s="2">
        <v>43595</v>
      </c>
      <c r="AT48" s="2">
        <v>43718</v>
      </c>
      <c r="AU48">
        <v>0</v>
      </c>
      <c r="AV48">
        <v>1</v>
      </c>
      <c r="AW48" t="s">
        <v>50</v>
      </c>
      <c r="AX48">
        <v>1</v>
      </c>
    </row>
    <row r="49" spans="1:50" x14ac:dyDescent="0.3">
      <c r="A49">
        <v>45</v>
      </c>
      <c r="B49">
        <v>56</v>
      </c>
      <c r="C49" t="s">
        <v>111</v>
      </c>
      <c r="D49" t="s">
        <v>94</v>
      </c>
      <c r="E49" s="32">
        <v>0</v>
      </c>
      <c r="F49" s="54">
        <v>1.968</v>
      </c>
      <c r="G49" s="27">
        <v>1.0021</v>
      </c>
      <c r="H49">
        <v>0.6</v>
      </c>
      <c r="I49" s="70">
        <v>1.1524000000000001</v>
      </c>
      <c r="J49">
        <f t="shared" si="0"/>
        <v>0.57620000000000005</v>
      </c>
      <c r="K49">
        <v>0.6</v>
      </c>
      <c r="L49">
        <f t="shared" si="1"/>
        <v>109</v>
      </c>
      <c r="M49">
        <f t="shared" si="2"/>
        <v>303</v>
      </c>
      <c r="N49" s="36">
        <f t="shared" si="3"/>
        <v>214</v>
      </c>
      <c r="O49" s="27">
        <v>1.3064</v>
      </c>
      <c r="P49" s="27">
        <v>1.0209999999999999</v>
      </c>
      <c r="Q49" s="29">
        <f t="shared" si="4"/>
        <v>89</v>
      </c>
      <c r="R49" s="35">
        <v>43554</v>
      </c>
      <c r="S49">
        <f>ROUND(OrigTextVersion!R47,0)</f>
        <v>20</v>
      </c>
      <c r="T49">
        <f>ROUND(OrigTextVersion!S47,0)</f>
        <v>71</v>
      </c>
      <c r="U49">
        <f>ROUND(OrigTextVersion!T47,0)</f>
        <v>92</v>
      </c>
      <c r="V49">
        <f>ROUND(OrigTextVersion!U47,0)</f>
        <v>31</v>
      </c>
      <c r="W49">
        <v>1</v>
      </c>
      <c r="X49" s="2">
        <f t="shared" si="5"/>
        <v>43768</v>
      </c>
      <c r="Y49">
        <v>9999</v>
      </c>
      <c r="Z49" t="s">
        <v>49</v>
      </c>
      <c r="AA49">
        <v>0.19600000000000001</v>
      </c>
      <c r="AB49">
        <v>0.29499999999999998</v>
      </c>
      <c r="AC49">
        <v>0.39300000000000002</v>
      </c>
      <c r="AD49">
        <v>0.47199999999999998</v>
      </c>
      <c r="AE49">
        <v>0.19600000000000001</v>
      </c>
      <c r="AF49">
        <v>0.47199999999999998</v>
      </c>
      <c r="AG49">
        <v>0.47199999999999998</v>
      </c>
      <c r="AH49">
        <v>0.35399999999999998</v>
      </c>
      <c r="AI49">
        <v>0.66900000000000004</v>
      </c>
      <c r="AJ49">
        <v>0.90600000000000003</v>
      </c>
      <c r="AK49">
        <v>1.0629999999999999</v>
      </c>
      <c r="AL49">
        <v>0.35399999999999998</v>
      </c>
      <c r="AM49">
        <v>1.0629999999999999</v>
      </c>
      <c r="AN49">
        <v>1.0629999999999999</v>
      </c>
      <c r="AO49">
        <v>0.4</v>
      </c>
      <c r="AP49">
        <v>50</v>
      </c>
      <c r="AQ49">
        <v>130</v>
      </c>
      <c r="AR49">
        <v>0.4</v>
      </c>
      <c r="AS49" s="2">
        <v>43595</v>
      </c>
      <c r="AT49" s="2">
        <v>43718</v>
      </c>
      <c r="AU49">
        <v>0</v>
      </c>
      <c r="AV49">
        <v>1</v>
      </c>
      <c r="AW49" t="s">
        <v>50</v>
      </c>
      <c r="AX49">
        <v>1</v>
      </c>
    </row>
    <row r="50" spans="1:50" x14ac:dyDescent="0.3">
      <c r="A50">
        <v>46</v>
      </c>
      <c r="B50">
        <v>57</v>
      </c>
      <c r="C50" t="s">
        <v>112</v>
      </c>
      <c r="D50" t="s">
        <v>94</v>
      </c>
      <c r="E50" s="32">
        <v>0</v>
      </c>
      <c r="F50" s="54">
        <v>1.968</v>
      </c>
      <c r="G50" s="27">
        <v>1.0021</v>
      </c>
      <c r="H50">
        <v>0.6</v>
      </c>
      <c r="I50" s="70">
        <v>1.1524000000000001</v>
      </c>
      <c r="J50">
        <f t="shared" si="0"/>
        <v>0.57620000000000005</v>
      </c>
      <c r="K50">
        <v>0.6</v>
      </c>
      <c r="L50">
        <f t="shared" si="1"/>
        <v>109</v>
      </c>
      <c r="M50">
        <f t="shared" si="2"/>
        <v>303</v>
      </c>
      <c r="N50" s="36">
        <f t="shared" si="3"/>
        <v>214</v>
      </c>
      <c r="O50" s="27">
        <v>1.3064</v>
      </c>
      <c r="P50" s="27">
        <v>1.0209999999999999</v>
      </c>
      <c r="Q50" s="29">
        <f t="shared" si="4"/>
        <v>89</v>
      </c>
      <c r="R50" s="35">
        <v>43554</v>
      </c>
      <c r="S50">
        <f>ROUND(OrigTextVersion!R48,0)</f>
        <v>20</v>
      </c>
      <c r="T50">
        <f>ROUND(OrigTextVersion!S48,0)</f>
        <v>71</v>
      </c>
      <c r="U50">
        <f>ROUND(OrigTextVersion!T48,0)</f>
        <v>92</v>
      </c>
      <c r="V50">
        <f>ROUND(OrigTextVersion!U48,0)</f>
        <v>31</v>
      </c>
      <c r="W50">
        <v>1</v>
      </c>
      <c r="X50" s="2">
        <f t="shared" si="5"/>
        <v>43768</v>
      </c>
      <c r="Y50">
        <v>9999</v>
      </c>
      <c r="Z50" t="s">
        <v>49</v>
      </c>
      <c r="AA50">
        <v>0.19600000000000001</v>
      </c>
      <c r="AB50">
        <v>0.29499999999999998</v>
      </c>
      <c r="AC50">
        <v>0.39300000000000002</v>
      </c>
      <c r="AD50">
        <v>0.47199999999999998</v>
      </c>
      <c r="AE50">
        <v>0.19600000000000001</v>
      </c>
      <c r="AF50">
        <v>0.47199999999999998</v>
      </c>
      <c r="AG50">
        <v>0.47199999999999998</v>
      </c>
      <c r="AH50">
        <v>0.35399999999999998</v>
      </c>
      <c r="AI50">
        <v>0.66900000000000004</v>
      </c>
      <c r="AJ50">
        <v>0.90600000000000003</v>
      </c>
      <c r="AK50">
        <v>1.0629999999999999</v>
      </c>
      <c r="AL50">
        <v>0.35399999999999998</v>
      </c>
      <c r="AM50">
        <v>1.0629999999999999</v>
      </c>
      <c r="AN50">
        <v>1.0629999999999999</v>
      </c>
      <c r="AO50">
        <v>0.4</v>
      </c>
      <c r="AP50">
        <v>50</v>
      </c>
      <c r="AQ50">
        <v>130</v>
      </c>
      <c r="AR50">
        <v>0.4</v>
      </c>
      <c r="AS50" s="2">
        <v>43595</v>
      </c>
      <c r="AT50" s="2">
        <v>43718</v>
      </c>
      <c r="AU50">
        <v>0</v>
      </c>
      <c r="AV50">
        <v>1</v>
      </c>
      <c r="AW50" t="s">
        <v>50</v>
      </c>
      <c r="AX50">
        <v>1</v>
      </c>
    </row>
    <row r="51" spans="1:50" x14ac:dyDescent="0.3">
      <c r="A51">
        <v>47</v>
      </c>
      <c r="B51">
        <v>58</v>
      </c>
      <c r="C51" t="s">
        <v>113</v>
      </c>
      <c r="D51" t="s">
        <v>114</v>
      </c>
      <c r="E51" s="32">
        <v>0</v>
      </c>
      <c r="F51" s="54">
        <v>1.968</v>
      </c>
      <c r="G51" s="27">
        <v>1</v>
      </c>
      <c r="H51">
        <v>0.4</v>
      </c>
      <c r="I51" s="70">
        <v>0.9</v>
      </c>
      <c r="J51">
        <f t="shared" si="0"/>
        <v>0.45</v>
      </c>
      <c r="K51">
        <v>0.4</v>
      </c>
      <c r="L51">
        <f t="shared" si="1"/>
        <v>109</v>
      </c>
      <c r="M51">
        <f t="shared" si="2"/>
        <v>299</v>
      </c>
      <c r="N51" s="36">
        <f t="shared" si="3"/>
        <v>210</v>
      </c>
      <c r="O51" s="27">
        <v>0</v>
      </c>
      <c r="P51" s="27">
        <v>1</v>
      </c>
      <c r="Q51" s="29">
        <f t="shared" si="4"/>
        <v>89</v>
      </c>
      <c r="R51" s="35">
        <v>43554</v>
      </c>
      <c r="S51">
        <f>ROUND(OrigTextVersion!R49,0)</f>
        <v>20</v>
      </c>
      <c r="T51">
        <f>ROUND(OrigTextVersion!S49,0)</f>
        <v>70</v>
      </c>
      <c r="U51">
        <f>ROUND(OrigTextVersion!T49,0)</f>
        <v>90</v>
      </c>
      <c r="V51">
        <f>ROUND(OrigTextVersion!U49,0)</f>
        <v>30</v>
      </c>
      <c r="W51">
        <v>1</v>
      </c>
      <c r="X51" s="2">
        <f t="shared" si="5"/>
        <v>43764</v>
      </c>
      <c r="Y51">
        <v>9999</v>
      </c>
      <c r="Z51" t="s">
        <v>49</v>
      </c>
      <c r="AA51">
        <v>0.19600000000000001</v>
      </c>
      <c r="AB51">
        <v>0.29499999999999998</v>
      </c>
      <c r="AC51">
        <v>0.39300000000000002</v>
      </c>
      <c r="AD51">
        <v>0.47199999999999998</v>
      </c>
      <c r="AE51">
        <v>0.19600000000000001</v>
      </c>
      <c r="AF51">
        <v>0.47199999999999998</v>
      </c>
      <c r="AG51">
        <v>0.47199999999999998</v>
      </c>
      <c r="AH51">
        <v>0.35399999999999998</v>
      </c>
      <c r="AI51">
        <v>0.66900000000000004</v>
      </c>
      <c r="AJ51">
        <v>0.90600000000000003</v>
      </c>
      <c r="AK51">
        <v>1.0629999999999999</v>
      </c>
      <c r="AL51">
        <v>0.35399999999999998</v>
      </c>
      <c r="AM51">
        <v>1.0629999999999999</v>
      </c>
      <c r="AN51">
        <v>1.0629999999999999</v>
      </c>
      <c r="AO51">
        <v>0.55000000000000004</v>
      </c>
      <c r="AP51">
        <v>50</v>
      </c>
      <c r="AQ51">
        <v>130</v>
      </c>
      <c r="AR51">
        <v>0.55000000000000004</v>
      </c>
      <c r="AS51" s="2">
        <v>43595</v>
      </c>
      <c r="AT51" s="2">
        <v>43718</v>
      </c>
      <c r="AU51">
        <v>0</v>
      </c>
      <c r="AV51">
        <v>1</v>
      </c>
      <c r="AW51" t="s">
        <v>115</v>
      </c>
      <c r="AX51">
        <v>1</v>
      </c>
    </row>
    <row r="52" spans="1:50" x14ac:dyDescent="0.3">
      <c r="A52">
        <v>48</v>
      </c>
      <c r="B52">
        <v>59</v>
      </c>
      <c r="C52" t="s">
        <v>116</v>
      </c>
      <c r="D52" t="s">
        <v>117</v>
      </c>
      <c r="E52" s="32">
        <v>130</v>
      </c>
      <c r="F52" s="54">
        <v>0.32800000000000001</v>
      </c>
      <c r="G52" s="27">
        <v>1.3597999999999999</v>
      </c>
      <c r="H52">
        <v>0.8</v>
      </c>
      <c r="I52" s="70">
        <v>0.85</v>
      </c>
      <c r="J52" s="34">
        <f t="shared" si="0"/>
        <v>0.42499999999999999</v>
      </c>
      <c r="K52">
        <v>0.8</v>
      </c>
      <c r="L52">
        <f t="shared" si="1"/>
        <v>109</v>
      </c>
      <c r="M52">
        <f t="shared" si="2"/>
        <v>297</v>
      </c>
      <c r="N52" s="36">
        <f t="shared" si="3"/>
        <v>208</v>
      </c>
      <c r="O52" s="27">
        <v>-8.1293000000000006</v>
      </c>
      <c r="P52" s="27">
        <v>0.9869</v>
      </c>
      <c r="Q52" s="29">
        <f t="shared" si="4"/>
        <v>89</v>
      </c>
      <c r="R52" s="35">
        <v>43554</v>
      </c>
      <c r="S52">
        <f>ROUND(OrigTextVersion!R50,0)</f>
        <v>20</v>
      </c>
      <c r="T52">
        <f>ROUND(OrigTextVersion!S50,0)</f>
        <v>69</v>
      </c>
      <c r="U52">
        <f>ROUND(OrigTextVersion!T50,0)</f>
        <v>89</v>
      </c>
      <c r="V52">
        <f>ROUND(OrigTextVersion!U50,0)</f>
        <v>30</v>
      </c>
      <c r="W52">
        <v>1</v>
      </c>
      <c r="X52" s="2">
        <f t="shared" si="5"/>
        <v>43762</v>
      </c>
      <c r="Y52">
        <v>9999</v>
      </c>
      <c r="Z52" t="s">
        <v>49</v>
      </c>
      <c r="AA52">
        <v>0.19600000000000001</v>
      </c>
      <c r="AB52">
        <v>0.29499999999999998</v>
      </c>
      <c r="AC52">
        <v>0.39300000000000002</v>
      </c>
      <c r="AD52">
        <v>0.47199999999999998</v>
      </c>
      <c r="AE52">
        <v>0.19600000000000001</v>
      </c>
      <c r="AF52">
        <v>0.47199999999999998</v>
      </c>
      <c r="AG52">
        <v>0.47199999999999998</v>
      </c>
      <c r="AH52">
        <v>0.35399999999999998</v>
      </c>
      <c r="AI52">
        <v>0.66900000000000004</v>
      </c>
      <c r="AJ52">
        <v>0.90600000000000003</v>
      </c>
      <c r="AK52">
        <v>1.0629999999999999</v>
      </c>
      <c r="AL52">
        <v>0.35399999999999998</v>
      </c>
      <c r="AM52">
        <v>1.0629999999999999</v>
      </c>
      <c r="AN52">
        <v>1.0629999999999999</v>
      </c>
      <c r="AO52">
        <v>0.5</v>
      </c>
      <c r="AP52">
        <v>50</v>
      </c>
      <c r="AQ52">
        <v>130</v>
      </c>
      <c r="AR52">
        <v>0.5</v>
      </c>
      <c r="AS52" s="2">
        <v>43595</v>
      </c>
      <c r="AT52" s="2">
        <v>43718</v>
      </c>
      <c r="AU52">
        <v>0</v>
      </c>
      <c r="AV52">
        <v>1</v>
      </c>
      <c r="AW52" t="s">
        <v>50</v>
      </c>
      <c r="AX52">
        <v>1</v>
      </c>
    </row>
    <row r="53" spans="1:50" x14ac:dyDescent="0.3">
      <c r="A53">
        <v>49</v>
      </c>
      <c r="B53">
        <v>60</v>
      </c>
      <c r="C53" t="s">
        <v>118</v>
      </c>
      <c r="D53" t="s">
        <v>119</v>
      </c>
      <c r="E53" s="32">
        <v>0</v>
      </c>
      <c r="F53" s="54">
        <v>0.49199999999999999</v>
      </c>
      <c r="G53" s="27">
        <v>1</v>
      </c>
      <c r="H53">
        <v>0.4</v>
      </c>
      <c r="I53" s="70">
        <v>0.85</v>
      </c>
      <c r="J53">
        <f t="shared" si="0"/>
        <v>0.42499999999999999</v>
      </c>
      <c r="K53">
        <v>0.3</v>
      </c>
      <c r="L53">
        <f t="shared" si="1"/>
        <v>115</v>
      </c>
      <c r="M53">
        <f t="shared" si="2"/>
        <v>215</v>
      </c>
      <c r="N53" s="36">
        <f t="shared" si="3"/>
        <v>110</v>
      </c>
      <c r="O53" s="27">
        <v>0</v>
      </c>
      <c r="P53" s="27">
        <v>1</v>
      </c>
      <c r="Q53" s="29">
        <f t="shared" si="4"/>
        <v>105</v>
      </c>
      <c r="R53" s="35">
        <v>43570</v>
      </c>
      <c r="S53">
        <f>ROUND(OrigTextVersion!R51,0)</f>
        <v>10</v>
      </c>
      <c r="T53">
        <f>ROUND(OrigTextVersion!S51,0)</f>
        <v>30</v>
      </c>
      <c r="U53">
        <f>ROUND(OrigTextVersion!T51,0)</f>
        <v>35</v>
      </c>
      <c r="V53">
        <f>ROUND(OrigTextVersion!U51,0)</f>
        <v>35</v>
      </c>
      <c r="W53">
        <v>1</v>
      </c>
      <c r="X53" s="2">
        <f t="shared" si="5"/>
        <v>43680</v>
      </c>
      <c r="Y53">
        <v>9999</v>
      </c>
      <c r="Z53" t="s">
        <v>49</v>
      </c>
      <c r="AA53">
        <v>0.19600000000000001</v>
      </c>
      <c r="AB53" s="57">
        <v>0.29499999999999998</v>
      </c>
      <c r="AC53" s="57">
        <v>0.39300000000000002</v>
      </c>
      <c r="AD53" s="57">
        <v>0.47199999999999998</v>
      </c>
      <c r="AE53" s="57">
        <v>0.19600000000000001</v>
      </c>
      <c r="AF53" s="57">
        <v>0.47199999999999998</v>
      </c>
      <c r="AG53" s="57">
        <v>0.47199999999999998</v>
      </c>
      <c r="AH53" s="57">
        <v>0.35399999999999998</v>
      </c>
      <c r="AI53" s="57">
        <v>0.66900000000000004</v>
      </c>
      <c r="AJ53" s="57">
        <v>0.90600000000000003</v>
      </c>
      <c r="AK53" s="57">
        <v>1.0629999999999999</v>
      </c>
      <c r="AL53">
        <v>0.35399999999999998</v>
      </c>
      <c r="AM53">
        <v>1.0629999999999999</v>
      </c>
      <c r="AN53">
        <v>1.0629999999999999</v>
      </c>
      <c r="AO53">
        <v>0.55000000000000004</v>
      </c>
      <c r="AP53">
        <v>50</v>
      </c>
      <c r="AQ53">
        <v>130</v>
      </c>
      <c r="AR53">
        <v>0.55000000000000004</v>
      </c>
      <c r="AS53" s="2">
        <v>43595</v>
      </c>
      <c r="AT53" s="2">
        <v>43718</v>
      </c>
      <c r="AU53">
        <v>0</v>
      </c>
      <c r="AV53">
        <v>1</v>
      </c>
      <c r="AW53" t="s">
        <v>115</v>
      </c>
      <c r="AX53">
        <v>1</v>
      </c>
    </row>
    <row r="54" spans="1:50" x14ac:dyDescent="0.3">
      <c r="A54">
        <v>50</v>
      </c>
      <c r="B54">
        <v>61</v>
      </c>
      <c r="C54" t="s">
        <v>120</v>
      </c>
      <c r="D54" t="s">
        <v>121</v>
      </c>
      <c r="E54" s="32">
        <v>6866</v>
      </c>
      <c r="F54" s="54">
        <v>0.5</v>
      </c>
      <c r="G54" s="27">
        <v>1.3858999999999999</v>
      </c>
      <c r="H54">
        <v>0.3</v>
      </c>
      <c r="I54" s="72">
        <f>I80</f>
        <v>1</v>
      </c>
      <c r="J54" s="34">
        <f t="shared" si="0"/>
        <v>0.5</v>
      </c>
      <c r="K54">
        <v>0.15</v>
      </c>
      <c r="L54">
        <f t="shared" si="1"/>
        <v>105</v>
      </c>
      <c r="M54">
        <f t="shared" si="2"/>
        <v>255</v>
      </c>
      <c r="N54" s="36">
        <f t="shared" si="3"/>
        <v>166</v>
      </c>
      <c r="O54" s="27">
        <v>23.5806</v>
      </c>
      <c r="P54" s="27">
        <v>0.78439999999999999</v>
      </c>
      <c r="Q54" s="29">
        <f t="shared" si="4"/>
        <v>89</v>
      </c>
      <c r="R54" s="35">
        <v>43554</v>
      </c>
      <c r="S54">
        <f>ROUND(OrigTextVersion!R52,0)</f>
        <v>16</v>
      </c>
      <c r="T54">
        <f>ROUND(OrigTextVersion!S52,0)</f>
        <v>55</v>
      </c>
      <c r="U54">
        <f>ROUND(OrigTextVersion!T52,0)</f>
        <v>71</v>
      </c>
      <c r="V54">
        <f>ROUND(OrigTextVersion!U52,0)</f>
        <v>24</v>
      </c>
      <c r="W54">
        <v>1</v>
      </c>
      <c r="X54" s="2">
        <f t="shared" si="5"/>
        <v>43720</v>
      </c>
      <c r="Y54">
        <v>9999</v>
      </c>
      <c r="Z54" t="s">
        <v>49</v>
      </c>
      <c r="AA54">
        <v>0.19600000000000001</v>
      </c>
      <c r="AB54" s="57">
        <v>0.29499999999999998</v>
      </c>
      <c r="AC54" s="56">
        <v>0.39300000000000002</v>
      </c>
      <c r="AD54" s="56">
        <v>0.47199999999999998</v>
      </c>
      <c r="AE54" s="57">
        <v>0.19600000000000001</v>
      </c>
      <c r="AF54" s="57">
        <v>0.47199999999999998</v>
      </c>
      <c r="AG54" s="56">
        <v>0.47199999999999998</v>
      </c>
      <c r="AH54" s="57">
        <v>0.35399999999999998</v>
      </c>
      <c r="AI54" s="57">
        <v>0.66900000000000004</v>
      </c>
      <c r="AJ54" s="57">
        <v>0.90600000000000003</v>
      </c>
      <c r="AK54" s="57">
        <v>1.0629999999999999</v>
      </c>
      <c r="AL54">
        <v>0.35399999999999998</v>
      </c>
      <c r="AM54">
        <v>1.0629999999999999</v>
      </c>
      <c r="AN54">
        <v>1.0629999999999999</v>
      </c>
      <c r="AO54">
        <v>0.5</v>
      </c>
      <c r="AP54">
        <v>50</v>
      </c>
      <c r="AQ54">
        <v>130</v>
      </c>
      <c r="AR54">
        <v>0.5</v>
      </c>
      <c r="AS54" s="2">
        <v>43595</v>
      </c>
      <c r="AT54" s="2">
        <v>43718</v>
      </c>
      <c r="AU54">
        <v>0</v>
      </c>
      <c r="AV54">
        <v>1</v>
      </c>
      <c r="AW54" t="s">
        <v>50</v>
      </c>
      <c r="AX54">
        <v>1</v>
      </c>
    </row>
    <row r="55" spans="1:50" x14ac:dyDescent="0.3">
      <c r="A55">
        <v>51</v>
      </c>
      <c r="B55">
        <v>66</v>
      </c>
      <c r="C55" t="s">
        <v>122</v>
      </c>
      <c r="D55" t="s">
        <v>123</v>
      </c>
      <c r="E55" s="32">
        <v>0</v>
      </c>
      <c r="F55" s="54">
        <v>6.56</v>
      </c>
      <c r="G55" s="27">
        <v>1.0125999999999999</v>
      </c>
      <c r="H55">
        <v>0.95</v>
      </c>
      <c r="I55" s="70">
        <v>0.96199999999999997</v>
      </c>
      <c r="J55">
        <f t="shared" si="0"/>
        <v>0.48099999999999998</v>
      </c>
      <c r="K55">
        <v>0.95</v>
      </c>
      <c r="L55">
        <f t="shared" si="1"/>
        <v>131</v>
      </c>
      <c r="M55">
        <f t="shared" si="2"/>
        <v>262</v>
      </c>
      <c r="N55" s="36">
        <f t="shared" si="3"/>
        <v>141</v>
      </c>
      <c r="O55" s="27">
        <v>0.4783</v>
      </c>
      <c r="P55" s="27">
        <v>1.0067999999999999</v>
      </c>
      <c r="Q55" s="29">
        <f t="shared" si="4"/>
        <v>121</v>
      </c>
      <c r="R55" s="35">
        <v>43586</v>
      </c>
      <c r="S55">
        <f>ROUND(OrigTextVersion!R53,0)</f>
        <v>10</v>
      </c>
      <c r="T55">
        <f>ROUND(OrigTextVersion!S53,0)</f>
        <v>30</v>
      </c>
      <c r="U55">
        <f>ROUND(OrigTextVersion!T53,0)</f>
        <v>81</v>
      </c>
      <c r="V55">
        <f>ROUND(OrigTextVersion!U53,0)</f>
        <v>20</v>
      </c>
      <c r="W55">
        <v>1</v>
      </c>
      <c r="X55" s="2">
        <f t="shared" si="5"/>
        <v>43727</v>
      </c>
      <c r="Y55">
        <v>9999</v>
      </c>
      <c r="Z55" t="s">
        <v>49</v>
      </c>
      <c r="AA55">
        <v>0.19600000000000001</v>
      </c>
      <c r="AB55" s="57">
        <v>0.29499999999999998</v>
      </c>
      <c r="AC55" s="57">
        <v>0.39300000000000002</v>
      </c>
      <c r="AD55" s="57">
        <v>0.47199999999999998</v>
      </c>
      <c r="AE55" s="57">
        <v>0.19600000000000001</v>
      </c>
      <c r="AF55" s="57">
        <v>0.47199999999999998</v>
      </c>
      <c r="AG55" s="57">
        <v>0.47199999999999998</v>
      </c>
      <c r="AH55" s="57">
        <v>0.35399999999999998</v>
      </c>
      <c r="AI55" s="57">
        <v>0.66900000000000004</v>
      </c>
      <c r="AJ55" s="57">
        <v>0.90600000000000003</v>
      </c>
      <c r="AK55" s="57">
        <v>1.0629999999999999</v>
      </c>
      <c r="AL55">
        <v>0.35399999999999998</v>
      </c>
      <c r="AM55">
        <v>1.0629999999999999</v>
      </c>
      <c r="AN55">
        <v>1.0629999999999999</v>
      </c>
      <c r="AO55">
        <v>0.5</v>
      </c>
      <c r="AP55">
        <v>50</v>
      </c>
      <c r="AQ55">
        <v>130</v>
      </c>
      <c r="AR55">
        <v>0.5</v>
      </c>
      <c r="AS55" s="2">
        <v>43595</v>
      </c>
      <c r="AT55" s="2">
        <v>43718</v>
      </c>
      <c r="AU55">
        <v>0</v>
      </c>
      <c r="AV55">
        <v>1</v>
      </c>
      <c r="AW55" t="s">
        <v>50</v>
      </c>
      <c r="AX55">
        <v>1</v>
      </c>
    </row>
    <row r="56" spans="1:50" x14ac:dyDescent="0.3">
      <c r="A56">
        <v>52</v>
      </c>
      <c r="B56">
        <v>67</v>
      </c>
      <c r="C56" t="s">
        <v>124</v>
      </c>
      <c r="D56" t="s">
        <v>123</v>
      </c>
      <c r="E56" s="32">
        <v>1</v>
      </c>
      <c r="F56" s="54">
        <v>10</v>
      </c>
      <c r="G56" s="27">
        <v>1.0125999999999999</v>
      </c>
      <c r="H56">
        <v>0.95</v>
      </c>
      <c r="I56" s="70">
        <v>0.96199999999999997</v>
      </c>
      <c r="J56" s="34">
        <f t="shared" si="0"/>
        <v>0.48099999999999998</v>
      </c>
      <c r="K56">
        <v>0.95</v>
      </c>
      <c r="L56">
        <f t="shared" si="1"/>
        <v>131</v>
      </c>
      <c r="M56">
        <f t="shared" si="2"/>
        <v>262</v>
      </c>
      <c r="N56" s="36">
        <f t="shared" si="3"/>
        <v>141</v>
      </c>
      <c r="O56" s="27">
        <v>0.4783</v>
      </c>
      <c r="P56" s="27">
        <v>1.0067999999999999</v>
      </c>
      <c r="Q56" s="29">
        <f t="shared" si="4"/>
        <v>121</v>
      </c>
      <c r="R56" s="35">
        <v>43586</v>
      </c>
      <c r="S56">
        <f>ROUND(OrigTextVersion!R54,0)</f>
        <v>10</v>
      </c>
      <c r="T56">
        <f>ROUND(OrigTextVersion!S54,0)</f>
        <v>30</v>
      </c>
      <c r="U56">
        <f>ROUND(OrigTextVersion!T54,0)</f>
        <v>81</v>
      </c>
      <c r="V56">
        <f>ROUND(OrigTextVersion!U54,0)</f>
        <v>20</v>
      </c>
      <c r="W56">
        <v>1</v>
      </c>
      <c r="X56" s="2">
        <f t="shared" si="5"/>
        <v>43727</v>
      </c>
      <c r="Y56">
        <v>9999</v>
      </c>
      <c r="Z56" t="s">
        <v>49</v>
      </c>
      <c r="AA56">
        <v>0.19600000000000001</v>
      </c>
      <c r="AB56" s="57">
        <v>0.29499999999999998</v>
      </c>
      <c r="AC56" s="57">
        <v>0.39300000000000002</v>
      </c>
      <c r="AD56" s="57">
        <v>0.47199999999999998</v>
      </c>
      <c r="AE56" s="57">
        <v>0.19600000000000001</v>
      </c>
      <c r="AF56" s="57">
        <v>0.47199999999999998</v>
      </c>
      <c r="AG56" s="57">
        <v>0.47199999999999998</v>
      </c>
      <c r="AH56" s="57">
        <v>0.35399999999999998</v>
      </c>
      <c r="AI56" s="57">
        <v>0.66900000000000004</v>
      </c>
      <c r="AJ56" s="57">
        <v>0.90600000000000003</v>
      </c>
      <c r="AK56" s="57">
        <v>1.0629999999999999</v>
      </c>
      <c r="AL56">
        <v>0.35399999999999998</v>
      </c>
      <c r="AM56">
        <v>1.0629999999999999</v>
      </c>
      <c r="AN56">
        <v>1.0629999999999999</v>
      </c>
      <c r="AO56">
        <v>0.5</v>
      </c>
      <c r="AP56">
        <v>50</v>
      </c>
      <c r="AQ56">
        <v>130</v>
      </c>
      <c r="AR56">
        <v>0.5</v>
      </c>
      <c r="AS56" s="2">
        <v>43595</v>
      </c>
      <c r="AT56" s="2">
        <v>43718</v>
      </c>
      <c r="AU56">
        <v>0</v>
      </c>
      <c r="AV56">
        <v>1</v>
      </c>
      <c r="AW56" t="s">
        <v>50</v>
      </c>
      <c r="AX56">
        <v>1</v>
      </c>
    </row>
    <row r="57" spans="1:50" x14ac:dyDescent="0.3">
      <c r="A57">
        <v>53</v>
      </c>
      <c r="B57">
        <v>68</v>
      </c>
      <c r="C57" t="s">
        <v>125</v>
      </c>
      <c r="D57" t="s">
        <v>123</v>
      </c>
      <c r="E57" s="32">
        <v>0</v>
      </c>
      <c r="F57" s="54">
        <v>6.56</v>
      </c>
      <c r="G57" s="27">
        <v>1.0125999999999999</v>
      </c>
      <c r="H57">
        <v>0.95</v>
      </c>
      <c r="I57" s="70">
        <v>0.96199999999999997</v>
      </c>
      <c r="J57">
        <f t="shared" si="0"/>
        <v>0.48099999999999998</v>
      </c>
      <c r="K57">
        <v>0.95</v>
      </c>
      <c r="L57">
        <f t="shared" si="1"/>
        <v>131</v>
      </c>
      <c r="M57">
        <f t="shared" si="2"/>
        <v>262</v>
      </c>
      <c r="N57" s="36">
        <f t="shared" si="3"/>
        <v>141</v>
      </c>
      <c r="O57" s="27">
        <v>0.4783</v>
      </c>
      <c r="P57" s="27">
        <v>1.0067999999999999</v>
      </c>
      <c r="Q57" s="29">
        <f t="shared" si="4"/>
        <v>121</v>
      </c>
      <c r="R57" s="35">
        <v>43586</v>
      </c>
      <c r="S57">
        <f>ROUND(OrigTextVersion!R55,0)</f>
        <v>10</v>
      </c>
      <c r="T57">
        <f>ROUND(OrigTextVersion!S55,0)</f>
        <v>30</v>
      </c>
      <c r="U57">
        <f>ROUND(OrigTextVersion!T55,0)</f>
        <v>81</v>
      </c>
      <c r="V57">
        <f>ROUND(OrigTextVersion!U55,0)</f>
        <v>20</v>
      </c>
      <c r="W57">
        <v>1</v>
      </c>
      <c r="X57" s="2">
        <f t="shared" si="5"/>
        <v>43727</v>
      </c>
      <c r="Y57">
        <v>9999</v>
      </c>
      <c r="Z57" t="s">
        <v>49</v>
      </c>
      <c r="AA57">
        <v>0.19600000000000001</v>
      </c>
      <c r="AB57" s="57">
        <v>0.29499999999999998</v>
      </c>
      <c r="AC57" s="57">
        <v>0.39300000000000002</v>
      </c>
      <c r="AD57" s="57">
        <v>0.47199999999999998</v>
      </c>
      <c r="AE57" s="57">
        <v>0.19600000000000001</v>
      </c>
      <c r="AF57" s="57">
        <v>0.47199999999999998</v>
      </c>
      <c r="AG57" s="57">
        <v>0.47199999999999998</v>
      </c>
      <c r="AH57" s="57">
        <v>0.35399999999999998</v>
      </c>
      <c r="AI57" s="57">
        <v>0.66900000000000004</v>
      </c>
      <c r="AJ57" s="57">
        <v>0.90600000000000003</v>
      </c>
      <c r="AK57" s="57">
        <v>1.0629999999999999</v>
      </c>
      <c r="AL57">
        <v>0.35399999999999998</v>
      </c>
      <c r="AM57">
        <v>1.0629999999999999</v>
      </c>
      <c r="AN57">
        <v>1.0629999999999999</v>
      </c>
      <c r="AO57">
        <v>0.5</v>
      </c>
      <c r="AP57">
        <v>50</v>
      </c>
      <c r="AQ57">
        <v>130</v>
      </c>
      <c r="AR57">
        <v>0.5</v>
      </c>
      <c r="AS57" s="2">
        <v>43595</v>
      </c>
      <c r="AT57" s="2">
        <v>43718</v>
      </c>
      <c r="AU57">
        <v>0</v>
      </c>
      <c r="AV57">
        <v>1</v>
      </c>
      <c r="AW57" t="s">
        <v>50</v>
      </c>
      <c r="AX57">
        <v>1</v>
      </c>
    </row>
    <row r="58" spans="1:50" x14ac:dyDescent="0.3">
      <c r="A58">
        <v>54</v>
      </c>
      <c r="B58">
        <v>69</v>
      </c>
      <c r="C58" t="s">
        <v>126</v>
      </c>
      <c r="D58" t="s">
        <v>123</v>
      </c>
      <c r="E58" s="32">
        <v>0</v>
      </c>
      <c r="F58" s="54">
        <v>3.7719999999999998</v>
      </c>
      <c r="G58" s="27">
        <v>1.0125999999999999</v>
      </c>
      <c r="H58">
        <v>0.6</v>
      </c>
      <c r="I58" s="70">
        <v>1.0125999999999999</v>
      </c>
      <c r="J58">
        <f t="shared" si="0"/>
        <v>0.50629999999999997</v>
      </c>
      <c r="K58">
        <v>0.6</v>
      </c>
      <c r="L58">
        <f t="shared" si="1"/>
        <v>109</v>
      </c>
      <c r="M58">
        <f t="shared" si="2"/>
        <v>300</v>
      </c>
      <c r="N58" s="36">
        <f t="shared" si="3"/>
        <v>211</v>
      </c>
      <c r="O58" s="27">
        <v>0.4783</v>
      </c>
      <c r="P58" s="27">
        <v>1.0067999999999999</v>
      </c>
      <c r="Q58" s="29">
        <f t="shared" si="4"/>
        <v>89</v>
      </c>
      <c r="R58" s="35">
        <v>43554</v>
      </c>
      <c r="S58">
        <f>ROUND(OrigTextVersion!R56,0)</f>
        <v>20</v>
      </c>
      <c r="T58">
        <f>ROUND(OrigTextVersion!S56,0)</f>
        <v>70</v>
      </c>
      <c r="U58">
        <f>ROUND(OrigTextVersion!T56,0)</f>
        <v>91</v>
      </c>
      <c r="V58">
        <f>ROUND(OrigTextVersion!U56,0)</f>
        <v>30</v>
      </c>
      <c r="W58">
        <v>1</v>
      </c>
      <c r="X58" s="2">
        <f t="shared" si="5"/>
        <v>43765</v>
      </c>
      <c r="Y58">
        <v>9999</v>
      </c>
      <c r="Z58" t="s">
        <v>49</v>
      </c>
      <c r="AA58">
        <v>0.19600000000000001</v>
      </c>
      <c r="AB58" s="57">
        <v>0.29499999999999998</v>
      </c>
      <c r="AC58" s="57">
        <v>0.39300000000000002</v>
      </c>
      <c r="AD58" s="57">
        <v>0.47199999999999998</v>
      </c>
      <c r="AE58" s="57">
        <v>0.19600000000000001</v>
      </c>
      <c r="AF58" s="57">
        <v>0.47199999999999998</v>
      </c>
      <c r="AG58" s="57">
        <v>0.47199999999999998</v>
      </c>
      <c r="AH58" s="57">
        <v>0.35399999999999998</v>
      </c>
      <c r="AI58" s="57">
        <v>0.66900000000000004</v>
      </c>
      <c r="AJ58" s="57">
        <v>0.90600000000000003</v>
      </c>
      <c r="AK58" s="57">
        <v>1.0629999999999999</v>
      </c>
      <c r="AL58">
        <v>0.35399999999999998</v>
      </c>
      <c r="AM58">
        <v>1.0629999999999999</v>
      </c>
      <c r="AN58">
        <v>1.0629999999999999</v>
      </c>
      <c r="AO58">
        <v>0.5</v>
      </c>
      <c r="AP58">
        <v>50</v>
      </c>
      <c r="AQ58">
        <v>130</v>
      </c>
      <c r="AR58">
        <v>0.5</v>
      </c>
      <c r="AS58" s="2">
        <v>43595</v>
      </c>
      <c r="AT58" s="2">
        <v>43718</v>
      </c>
      <c r="AU58">
        <v>0</v>
      </c>
      <c r="AV58">
        <v>1</v>
      </c>
      <c r="AW58" t="s">
        <v>50</v>
      </c>
      <c r="AX58">
        <v>1</v>
      </c>
    </row>
    <row r="59" spans="1:50" x14ac:dyDescent="0.3">
      <c r="A59">
        <v>55</v>
      </c>
      <c r="B59">
        <v>70</v>
      </c>
      <c r="C59" t="s">
        <v>127</v>
      </c>
      <c r="D59" t="s">
        <v>128</v>
      </c>
      <c r="E59" s="32">
        <v>0</v>
      </c>
      <c r="F59" s="54">
        <v>6.56</v>
      </c>
      <c r="G59" s="27">
        <v>1</v>
      </c>
      <c r="H59">
        <v>0.95</v>
      </c>
      <c r="I59" s="70">
        <v>0.95</v>
      </c>
      <c r="J59">
        <f t="shared" si="0"/>
        <v>0.47499999999999998</v>
      </c>
      <c r="K59">
        <v>0.95</v>
      </c>
      <c r="L59">
        <f t="shared" si="1"/>
        <v>131</v>
      </c>
      <c r="M59">
        <f t="shared" si="2"/>
        <v>261</v>
      </c>
      <c r="N59" s="36">
        <f t="shared" si="3"/>
        <v>140</v>
      </c>
      <c r="O59" s="27">
        <v>0</v>
      </c>
      <c r="P59" s="27">
        <v>1</v>
      </c>
      <c r="Q59" s="29">
        <f t="shared" si="4"/>
        <v>121</v>
      </c>
      <c r="R59" s="35">
        <v>43586</v>
      </c>
      <c r="S59">
        <f>ROUND(OrigTextVersion!R57,0)</f>
        <v>10</v>
      </c>
      <c r="T59">
        <f>ROUND(OrigTextVersion!S57,0)</f>
        <v>30</v>
      </c>
      <c r="U59">
        <f>ROUND(OrigTextVersion!T57,0)</f>
        <v>80</v>
      </c>
      <c r="V59">
        <f>ROUND(OrigTextVersion!U57,0)</f>
        <v>20</v>
      </c>
      <c r="W59">
        <v>1</v>
      </c>
      <c r="X59" s="2">
        <f t="shared" si="5"/>
        <v>43726</v>
      </c>
      <c r="Y59">
        <v>9999</v>
      </c>
      <c r="Z59" t="s">
        <v>49</v>
      </c>
      <c r="AA59">
        <v>0.19600000000000001</v>
      </c>
      <c r="AB59" s="57">
        <v>0.29499999999999998</v>
      </c>
      <c r="AC59" s="57">
        <v>0.39300000000000002</v>
      </c>
      <c r="AD59" s="57">
        <v>0.47199999999999998</v>
      </c>
      <c r="AE59" s="57">
        <v>0.19600000000000001</v>
      </c>
      <c r="AF59" s="57">
        <v>0.47199999999999998</v>
      </c>
      <c r="AG59" s="57">
        <v>0.47199999999999998</v>
      </c>
      <c r="AH59" s="57">
        <v>0.35399999999999998</v>
      </c>
      <c r="AI59" s="57">
        <v>0.66900000000000004</v>
      </c>
      <c r="AJ59" s="57">
        <v>0.90600000000000003</v>
      </c>
      <c r="AK59" s="57">
        <v>1.0629999999999999</v>
      </c>
      <c r="AL59">
        <v>0.35399999999999998</v>
      </c>
      <c r="AM59">
        <v>1.0629999999999999</v>
      </c>
      <c r="AN59">
        <v>1.0629999999999999</v>
      </c>
      <c r="AO59">
        <v>0.5</v>
      </c>
      <c r="AP59">
        <v>50</v>
      </c>
      <c r="AQ59">
        <v>130</v>
      </c>
      <c r="AR59">
        <v>0.5</v>
      </c>
      <c r="AS59" s="2">
        <v>43595</v>
      </c>
      <c r="AT59" s="2">
        <v>43718</v>
      </c>
      <c r="AU59">
        <v>0</v>
      </c>
      <c r="AV59">
        <v>1</v>
      </c>
      <c r="AW59" t="s">
        <v>50</v>
      </c>
      <c r="AX59">
        <v>1</v>
      </c>
    </row>
    <row r="60" spans="1:50" x14ac:dyDescent="0.3">
      <c r="A60">
        <v>56</v>
      </c>
      <c r="B60">
        <v>71</v>
      </c>
      <c r="C60" t="s">
        <v>129</v>
      </c>
      <c r="D60" t="s">
        <v>123</v>
      </c>
      <c r="E60" s="32">
        <v>0</v>
      </c>
      <c r="F60" s="54">
        <v>6.56</v>
      </c>
      <c r="G60" s="27">
        <v>1.0125999999999999</v>
      </c>
      <c r="H60">
        <v>0.95</v>
      </c>
      <c r="I60" s="70">
        <v>0.96199999999999997</v>
      </c>
      <c r="J60">
        <f t="shared" si="0"/>
        <v>0.48099999999999998</v>
      </c>
      <c r="K60">
        <v>0.95</v>
      </c>
      <c r="L60">
        <f t="shared" si="1"/>
        <v>131</v>
      </c>
      <c r="M60">
        <f t="shared" si="2"/>
        <v>262</v>
      </c>
      <c r="N60" s="36">
        <f t="shared" si="3"/>
        <v>141</v>
      </c>
      <c r="O60" s="27">
        <v>0.4783</v>
      </c>
      <c r="P60" s="27">
        <v>1.0067999999999999</v>
      </c>
      <c r="Q60" s="29">
        <f t="shared" si="4"/>
        <v>121</v>
      </c>
      <c r="R60" s="35">
        <v>43586</v>
      </c>
      <c r="S60">
        <f>ROUND(OrigTextVersion!R58,0)</f>
        <v>10</v>
      </c>
      <c r="T60">
        <f>ROUND(OrigTextVersion!S58,0)</f>
        <v>30</v>
      </c>
      <c r="U60">
        <f>ROUND(OrigTextVersion!T58,0)</f>
        <v>81</v>
      </c>
      <c r="V60">
        <f>ROUND(OrigTextVersion!U58,0)</f>
        <v>20</v>
      </c>
      <c r="W60">
        <v>1</v>
      </c>
      <c r="X60" s="2">
        <f t="shared" si="5"/>
        <v>43727</v>
      </c>
      <c r="Y60">
        <v>9999</v>
      </c>
      <c r="Z60" t="s">
        <v>49</v>
      </c>
      <c r="AA60">
        <v>0.19600000000000001</v>
      </c>
      <c r="AB60" s="57">
        <v>0.29499999999999998</v>
      </c>
      <c r="AC60" s="57">
        <v>0.39300000000000002</v>
      </c>
      <c r="AD60" s="57">
        <v>0.47199999999999998</v>
      </c>
      <c r="AE60" s="57">
        <v>0.19600000000000001</v>
      </c>
      <c r="AF60" s="57">
        <v>0.47199999999999998</v>
      </c>
      <c r="AG60" s="57">
        <v>0.47199999999999998</v>
      </c>
      <c r="AH60" s="57">
        <v>0.35399999999999998</v>
      </c>
      <c r="AI60" s="57">
        <v>0.66900000000000004</v>
      </c>
      <c r="AJ60" s="57">
        <v>0.90600000000000003</v>
      </c>
      <c r="AK60" s="57">
        <v>1.0629999999999999</v>
      </c>
      <c r="AL60">
        <v>0.35399999999999998</v>
      </c>
      <c r="AM60">
        <v>1.0629999999999999</v>
      </c>
      <c r="AN60">
        <v>1.0629999999999999</v>
      </c>
      <c r="AO60">
        <v>0.5</v>
      </c>
      <c r="AP60">
        <v>50</v>
      </c>
      <c r="AQ60">
        <v>130</v>
      </c>
      <c r="AR60">
        <v>0.5</v>
      </c>
      <c r="AS60" s="2">
        <v>43595</v>
      </c>
      <c r="AT60" s="2">
        <v>43718</v>
      </c>
      <c r="AU60">
        <v>0</v>
      </c>
      <c r="AV60">
        <v>1</v>
      </c>
      <c r="AW60" t="s">
        <v>50</v>
      </c>
      <c r="AX60">
        <v>1</v>
      </c>
    </row>
    <row r="61" spans="1:50" x14ac:dyDescent="0.3">
      <c r="A61">
        <v>57</v>
      </c>
      <c r="B61">
        <v>72</v>
      </c>
      <c r="C61" t="s">
        <v>130</v>
      </c>
      <c r="D61" t="s">
        <v>123</v>
      </c>
      <c r="E61" s="32">
        <v>0</v>
      </c>
      <c r="F61" s="54">
        <v>6.56</v>
      </c>
      <c r="G61" s="27">
        <v>1.0125999999999999</v>
      </c>
      <c r="H61">
        <v>0.95</v>
      </c>
      <c r="I61" s="70">
        <v>0.96199999999999997</v>
      </c>
      <c r="J61">
        <f t="shared" si="0"/>
        <v>0.48099999999999998</v>
      </c>
      <c r="K61">
        <v>0.95</v>
      </c>
      <c r="L61">
        <f t="shared" si="1"/>
        <v>131</v>
      </c>
      <c r="M61">
        <f t="shared" si="2"/>
        <v>262</v>
      </c>
      <c r="N61" s="36">
        <f t="shared" si="3"/>
        <v>141</v>
      </c>
      <c r="O61" s="27">
        <v>0.4783</v>
      </c>
      <c r="P61" s="27">
        <v>1.0067999999999999</v>
      </c>
      <c r="Q61" s="29">
        <f t="shared" si="4"/>
        <v>121</v>
      </c>
      <c r="R61" s="35">
        <v>43586</v>
      </c>
      <c r="S61">
        <f>ROUND(OrigTextVersion!R59,0)</f>
        <v>10</v>
      </c>
      <c r="T61">
        <f>ROUND(OrigTextVersion!S59,0)</f>
        <v>30</v>
      </c>
      <c r="U61">
        <f>ROUND(OrigTextVersion!T59,0)</f>
        <v>81</v>
      </c>
      <c r="V61">
        <f>ROUND(OrigTextVersion!U59,0)</f>
        <v>20</v>
      </c>
      <c r="W61">
        <v>1</v>
      </c>
      <c r="X61" s="2">
        <f t="shared" si="5"/>
        <v>43727</v>
      </c>
      <c r="Y61">
        <v>9999</v>
      </c>
      <c r="Z61" t="s">
        <v>49</v>
      </c>
      <c r="AA61">
        <v>0.19600000000000001</v>
      </c>
      <c r="AB61" s="57">
        <v>0.29499999999999998</v>
      </c>
      <c r="AC61" s="57">
        <v>0.39300000000000002</v>
      </c>
      <c r="AD61" s="57">
        <v>0.47199999999999998</v>
      </c>
      <c r="AE61" s="57">
        <v>0.19600000000000001</v>
      </c>
      <c r="AF61" s="57">
        <v>0.47199999999999998</v>
      </c>
      <c r="AG61" s="57">
        <v>0.47199999999999998</v>
      </c>
      <c r="AH61" s="57">
        <v>0.35399999999999998</v>
      </c>
      <c r="AI61" s="57">
        <v>0.66900000000000004</v>
      </c>
      <c r="AJ61" s="57">
        <v>0.90600000000000003</v>
      </c>
      <c r="AK61" s="57">
        <v>1.0629999999999999</v>
      </c>
      <c r="AL61">
        <v>0.35399999999999998</v>
      </c>
      <c r="AM61">
        <v>1.0629999999999999</v>
      </c>
      <c r="AN61">
        <v>1.0629999999999999</v>
      </c>
      <c r="AO61">
        <v>0.5</v>
      </c>
      <c r="AP61">
        <v>50</v>
      </c>
      <c r="AQ61">
        <v>130</v>
      </c>
      <c r="AR61">
        <v>0.5</v>
      </c>
      <c r="AS61" s="2">
        <v>43595</v>
      </c>
      <c r="AT61" s="2">
        <v>43718</v>
      </c>
      <c r="AU61">
        <v>0</v>
      </c>
      <c r="AV61">
        <v>1</v>
      </c>
      <c r="AW61" t="s">
        <v>50</v>
      </c>
      <c r="AX61">
        <v>1</v>
      </c>
    </row>
    <row r="62" spans="1:50" x14ac:dyDescent="0.3">
      <c r="A62">
        <v>58</v>
      </c>
      <c r="B62">
        <v>74</v>
      </c>
      <c r="C62" t="s">
        <v>131</v>
      </c>
      <c r="D62" t="s">
        <v>123</v>
      </c>
      <c r="E62" s="32">
        <v>33</v>
      </c>
      <c r="F62" s="54">
        <v>15</v>
      </c>
      <c r="G62" s="27">
        <v>1.0125999999999999</v>
      </c>
      <c r="H62">
        <v>0.95</v>
      </c>
      <c r="I62" s="70">
        <v>0.96199999999999997</v>
      </c>
      <c r="J62" s="34">
        <f t="shared" si="0"/>
        <v>0.48099999999999998</v>
      </c>
      <c r="K62">
        <v>0.95</v>
      </c>
      <c r="L62">
        <f t="shared" si="1"/>
        <v>131</v>
      </c>
      <c r="M62">
        <f t="shared" si="2"/>
        <v>262</v>
      </c>
      <c r="N62" s="36">
        <f t="shared" si="3"/>
        <v>141</v>
      </c>
      <c r="O62" s="27">
        <v>0.4783</v>
      </c>
      <c r="P62" s="27">
        <v>1.0067999999999999</v>
      </c>
      <c r="Q62" s="29">
        <f t="shared" si="4"/>
        <v>121</v>
      </c>
      <c r="R62" s="35">
        <v>43586</v>
      </c>
      <c r="S62">
        <f>ROUND(OrigTextVersion!R60,0)</f>
        <v>10</v>
      </c>
      <c r="T62">
        <f>ROUND(OrigTextVersion!S60,0)</f>
        <v>30</v>
      </c>
      <c r="U62">
        <f>ROUND(OrigTextVersion!T60,0)</f>
        <v>81</v>
      </c>
      <c r="V62">
        <f>ROUND(OrigTextVersion!U60,0)</f>
        <v>20</v>
      </c>
      <c r="W62">
        <v>1</v>
      </c>
      <c r="X62" s="2">
        <f t="shared" si="5"/>
        <v>43727</v>
      </c>
      <c r="Y62">
        <v>9999</v>
      </c>
      <c r="Z62" t="s">
        <v>49</v>
      </c>
      <c r="AA62" s="57">
        <v>0.19600000000000001</v>
      </c>
      <c r="AB62" s="57">
        <v>0.29499999999999998</v>
      </c>
      <c r="AC62" s="57">
        <v>0.39300000000000002</v>
      </c>
      <c r="AD62" s="57">
        <v>0.47199999999999998</v>
      </c>
      <c r="AE62" s="57">
        <v>0.19600000000000001</v>
      </c>
      <c r="AF62" s="57">
        <v>0.47199999999999998</v>
      </c>
      <c r="AG62" s="57">
        <v>0.47199999999999998</v>
      </c>
      <c r="AH62" s="57">
        <v>0.35399999999999998</v>
      </c>
      <c r="AI62" s="57">
        <v>0.66900000000000004</v>
      </c>
      <c r="AJ62" s="57">
        <v>0.90600000000000003</v>
      </c>
      <c r="AK62" s="57">
        <v>1.0629999999999999</v>
      </c>
      <c r="AL62">
        <v>0.35399999999999998</v>
      </c>
      <c r="AM62">
        <v>1.0629999999999999</v>
      </c>
      <c r="AN62">
        <v>1.0629999999999999</v>
      </c>
      <c r="AO62">
        <v>0.5</v>
      </c>
      <c r="AP62">
        <v>50</v>
      </c>
      <c r="AQ62">
        <v>130</v>
      </c>
      <c r="AR62">
        <v>0.5</v>
      </c>
      <c r="AS62" s="2">
        <v>43595</v>
      </c>
      <c r="AT62" s="2">
        <v>43718</v>
      </c>
      <c r="AU62">
        <v>0</v>
      </c>
      <c r="AV62">
        <v>1</v>
      </c>
      <c r="AW62" t="s">
        <v>50</v>
      </c>
      <c r="AX62">
        <v>1</v>
      </c>
    </row>
    <row r="63" spans="1:50" x14ac:dyDescent="0.3">
      <c r="A63">
        <v>59</v>
      </c>
      <c r="B63">
        <v>75</v>
      </c>
      <c r="C63" t="s">
        <v>132</v>
      </c>
      <c r="D63" t="s">
        <v>123</v>
      </c>
      <c r="E63" s="32">
        <v>0</v>
      </c>
      <c r="F63" s="54">
        <v>6.56</v>
      </c>
      <c r="G63" s="27">
        <v>1.0125999999999999</v>
      </c>
      <c r="H63">
        <v>0.95</v>
      </c>
      <c r="I63" s="70">
        <v>0.96199999999999997</v>
      </c>
      <c r="J63">
        <f t="shared" si="0"/>
        <v>0.48099999999999998</v>
      </c>
      <c r="K63">
        <v>0.95</v>
      </c>
      <c r="L63">
        <f t="shared" si="1"/>
        <v>131</v>
      </c>
      <c r="M63">
        <f t="shared" si="2"/>
        <v>262</v>
      </c>
      <c r="N63" s="36">
        <f t="shared" si="3"/>
        <v>141</v>
      </c>
      <c r="O63" s="27">
        <v>0.4783</v>
      </c>
      <c r="P63" s="27">
        <v>1.0067999999999999</v>
      </c>
      <c r="Q63" s="29">
        <f t="shared" si="4"/>
        <v>121</v>
      </c>
      <c r="R63" s="35">
        <v>43586</v>
      </c>
      <c r="S63">
        <f>ROUND(OrigTextVersion!R61,0)</f>
        <v>10</v>
      </c>
      <c r="T63">
        <f>ROUND(OrigTextVersion!S61,0)</f>
        <v>30</v>
      </c>
      <c r="U63">
        <f>ROUND(OrigTextVersion!T61,0)</f>
        <v>81</v>
      </c>
      <c r="V63">
        <f>ROUND(OrigTextVersion!U61,0)</f>
        <v>20</v>
      </c>
      <c r="W63">
        <v>1</v>
      </c>
      <c r="X63" s="2">
        <f t="shared" si="5"/>
        <v>43727</v>
      </c>
      <c r="Y63">
        <v>9999</v>
      </c>
      <c r="Z63" t="s">
        <v>49</v>
      </c>
      <c r="AA63" s="57">
        <v>0.19600000000000001</v>
      </c>
      <c r="AB63" s="57">
        <v>0.29499999999999998</v>
      </c>
      <c r="AC63" s="57">
        <v>0.39300000000000002</v>
      </c>
      <c r="AD63" s="57">
        <v>0.47199999999999998</v>
      </c>
      <c r="AE63" s="57">
        <v>0.19600000000000001</v>
      </c>
      <c r="AF63" s="57">
        <v>0.47199999999999998</v>
      </c>
      <c r="AG63" s="57">
        <v>0.47199999999999998</v>
      </c>
      <c r="AH63" s="57">
        <v>0.35399999999999998</v>
      </c>
      <c r="AI63" s="57">
        <v>0.66900000000000004</v>
      </c>
      <c r="AJ63" s="57">
        <v>0.90600000000000003</v>
      </c>
      <c r="AK63" s="57">
        <v>1.0629999999999999</v>
      </c>
      <c r="AL63">
        <v>0.35399999999999998</v>
      </c>
      <c r="AM63">
        <v>1.0629999999999999</v>
      </c>
      <c r="AN63">
        <v>1.0629999999999999</v>
      </c>
      <c r="AO63">
        <v>0.5</v>
      </c>
      <c r="AP63">
        <v>50</v>
      </c>
      <c r="AQ63">
        <v>130</v>
      </c>
      <c r="AR63">
        <v>0.5</v>
      </c>
      <c r="AS63" s="2">
        <v>43595</v>
      </c>
      <c r="AT63" s="2">
        <v>43718</v>
      </c>
      <c r="AU63">
        <v>0</v>
      </c>
      <c r="AV63">
        <v>1</v>
      </c>
      <c r="AW63" t="s">
        <v>50</v>
      </c>
      <c r="AX63">
        <v>1</v>
      </c>
    </row>
    <row r="64" spans="1:50" x14ac:dyDescent="0.3">
      <c r="A64">
        <v>60</v>
      </c>
      <c r="B64">
        <v>76</v>
      </c>
      <c r="C64" t="s">
        <v>133</v>
      </c>
      <c r="D64" t="s">
        <v>123</v>
      </c>
      <c r="E64" s="32">
        <v>0</v>
      </c>
      <c r="F64" s="54">
        <v>6.56</v>
      </c>
      <c r="G64" s="27">
        <v>1.0125999999999999</v>
      </c>
      <c r="H64">
        <v>0.95</v>
      </c>
      <c r="I64" s="70">
        <v>0.96199999999999997</v>
      </c>
      <c r="J64">
        <f t="shared" si="0"/>
        <v>0.48099999999999998</v>
      </c>
      <c r="K64">
        <v>0.95</v>
      </c>
      <c r="L64">
        <f t="shared" si="1"/>
        <v>131</v>
      </c>
      <c r="M64">
        <f t="shared" si="2"/>
        <v>262</v>
      </c>
      <c r="N64" s="36">
        <f t="shared" si="3"/>
        <v>141</v>
      </c>
      <c r="O64" s="27">
        <v>0.4783</v>
      </c>
      <c r="P64" s="27">
        <v>1.0067999999999999</v>
      </c>
      <c r="Q64" s="29">
        <f t="shared" si="4"/>
        <v>121</v>
      </c>
      <c r="R64" s="35">
        <v>43586</v>
      </c>
      <c r="S64">
        <f>ROUND(OrigTextVersion!R62,0)</f>
        <v>10</v>
      </c>
      <c r="T64">
        <f>ROUND(OrigTextVersion!S62,0)</f>
        <v>30</v>
      </c>
      <c r="U64">
        <f>ROUND(OrigTextVersion!T62,0)</f>
        <v>81</v>
      </c>
      <c r="V64">
        <f>ROUND(OrigTextVersion!U62,0)</f>
        <v>20</v>
      </c>
      <c r="W64">
        <v>1</v>
      </c>
      <c r="X64" s="2">
        <f t="shared" si="5"/>
        <v>43727</v>
      </c>
      <c r="Y64">
        <v>9999</v>
      </c>
      <c r="Z64" t="s">
        <v>49</v>
      </c>
      <c r="AA64" s="57">
        <v>0.19600000000000001</v>
      </c>
      <c r="AB64" s="57">
        <v>0.29499999999999998</v>
      </c>
      <c r="AC64" s="57">
        <v>0.39300000000000002</v>
      </c>
      <c r="AD64" s="57">
        <v>0.47199999999999998</v>
      </c>
      <c r="AE64" s="57">
        <v>0.19600000000000001</v>
      </c>
      <c r="AF64" s="57">
        <v>0.47199999999999998</v>
      </c>
      <c r="AG64" s="57">
        <v>0.47199999999999998</v>
      </c>
      <c r="AH64" s="57">
        <v>0.35399999999999998</v>
      </c>
      <c r="AI64" s="57">
        <v>0.66900000000000004</v>
      </c>
      <c r="AJ64" s="57">
        <v>0.90600000000000003</v>
      </c>
      <c r="AK64" s="57">
        <v>1.0629999999999999</v>
      </c>
      <c r="AL64">
        <v>0.35399999999999998</v>
      </c>
      <c r="AM64">
        <v>1.0629999999999999</v>
      </c>
      <c r="AN64">
        <v>1.0629999999999999</v>
      </c>
      <c r="AO64">
        <v>0.5</v>
      </c>
      <c r="AP64">
        <v>50</v>
      </c>
      <c r="AQ64">
        <v>130</v>
      </c>
      <c r="AR64">
        <v>0.5</v>
      </c>
      <c r="AS64" s="2">
        <v>43595</v>
      </c>
      <c r="AT64" s="2">
        <v>43718</v>
      </c>
      <c r="AU64">
        <v>0</v>
      </c>
      <c r="AV64">
        <v>1</v>
      </c>
      <c r="AW64" t="s">
        <v>50</v>
      </c>
      <c r="AX64">
        <v>1</v>
      </c>
    </row>
    <row r="65" spans="1:50" x14ac:dyDescent="0.3">
      <c r="A65">
        <v>61</v>
      </c>
      <c r="B65">
        <v>77</v>
      </c>
      <c r="C65" t="s">
        <v>134</v>
      </c>
      <c r="D65" t="s">
        <v>123</v>
      </c>
      <c r="E65" s="32">
        <v>0</v>
      </c>
      <c r="F65" s="54">
        <v>6.56</v>
      </c>
      <c r="G65" s="27">
        <v>1.0125999999999999</v>
      </c>
      <c r="H65">
        <v>0.95</v>
      </c>
      <c r="I65" s="70">
        <v>0.96199999999999997</v>
      </c>
      <c r="J65">
        <f t="shared" si="0"/>
        <v>0.48099999999999998</v>
      </c>
      <c r="K65">
        <v>0.95</v>
      </c>
      <c r="L65">
        <f t="shared" si="1"/>
        <v>131</v>
      </c>
      <c r="M65">
        <f t="shared" si="2"/>
        <v>262</v>
      </c>
      <c r="N65" s="36">
        <f t="shared" si="3"/>
        <v>141</v>
      </c>
      <c r="O65" s="27">
        <v>0.4783</v>
      </c>
      <c r="P65" s="27">
        <v>1.0067999999999999</v>
      </c>
      <c r="Q65" s="29">
        <f t="shared" si="4"/>
        <v>121</v>
      </c>
      <c r="R65" s="35">
        <v>43586</v>
      </c>
      <c r="S65">
        <f>ROUND(OrigTextVersion!R63,0)</f>
        <v>10</v>
      </c>
      <c r="T65">
        <f>ROUND(OrigTextVersion!S63,0)</f>
        <v>30</v>
      </c>
      <c r="U65">
        <f>ROUND(OrigTextVersion!T63,0)</f>
        <v>81</v>
      </c>
      <c r="V65">
        <f>ROUND(OrigTextVersion!U63,0)</f>
        <v>20</v>
      </c>
      <c r="W65">
        <v>1</v>
      </c>
      <c r="X65" s="2">
        <f t="shared" si="5"/>
        <v>43727</v>
      </c>
      <c r="Y65">
        <v>9999</v>
      </c>
      <c r="Z65" t="s">
        <v>49</v>
      </c>
      <c r="AA65" s="57">
        <v>0.19600000000000001</v>
      </c>
      <c r="AB65" s="57">
        <v>0.29499999999999998</v>
      </c>
      <c r="AC65" s="57">
        <v>0.39300000000000002</v>
      </c>
      <c r="AD65" s="57">
        <v>0.47199999999999998</v>
      </c>
      <c r="AE65" s="57">
        <v>0.19600000000000001</v>
      </c>
      <c r="AF65" s="57">
        <v>0.47199999999999998</v>
      </c>
      <c r="AG65" s="57">
        <v>0.47199999999999998</v>
      </c>
      <c r="AH65" s="57">
        <v>0.35399999999999998</v>
      </c>
      <c r="AI65" s="57">
        <v>0.66900000000000004</v>
      </c>
      <c r="AJ65" s="57">
        <v>0.90600000000000003</v>
      </c>
      <c r="AK65" s="57">
        <v>1.0629999999999999</v>
      </c>
      <c r="AL65">
        <v>0.35399999999999998</v>
      </c>
      <c r="AM65">
        <v>1.0629999999999999</v>
      </c>
      <c r="AN65">
        <v>1.0629999999999999</v>
      </c>
      <c r="AO65">
        <v>0.5</v>
      </c>
      <c r="AP65">
        <v>50</v>
      </c>
      <c r="AQ65">
        <v>130</v>
      </c>
      <c r="AR65">
        <v>0.5</v>
      </c>
      <c r="AS65" s="2">
        <v>43595</v>
      </c>
      <c r="AT65" s="2">
        <v>43718</v>
      </c>
      <c r="AU65">
        <v>0</v>
      </c>
      <c r="AV65">
        <v>1</v>
      </c>
      <c r="AW65" t="s">
        <v>50</v>
      </c>
      <c r="AX65">
        <v>1</v>
      </c>
    </row>
    <row r="66" spans="1:50" x14ac:dyDescent="0.3">
      <c r="A66">
        <v>62</v>
      </c>
      <c r="B66" s="15">
        <v>87</v>
      </c>
      <c r="C66" s="15" t="s">
        <v>222</v>
      </c>
      <c r="E66" s="32"/>
      <c r="F66" s="54">
        <f>F84</f>
        <v>3.28</v>
      </c>
      <c r="G66" s="27">
        <f t="shared" ref="G66:AX66" si="7">G84</f>
        <v>1.0065</v>
      </c>
      <c r="H66">
        <f t="shared" si="7"/>
        <v>0.3</v>
      </c>
      <c r="I66" s="70">
        <f t="shared" si="7"/>
        <v>1.1499999999999999</v>
      </c>
      <c r="J66">
        <f t="shared" si="0"/>
        <v>0.57499999999999996</v>
      </c>
      <c r="K66">
        <f t="shared" si="7"/>
        <v>0.3</v>
      </c>
      <c r="L66">
        <f t="shared" si="1"/>
        <v>141</v>
      </c>
      <c r="M66">
        <f t="shared" si="2"/>
        <v>331</v>
      </c>
      <c r="N66" s="36">
        <f t="shared" si="3"/>
        <v>210</v>
      </c>
      <c r="O66" s="27">
        <f t="shared" si="7"/>
        <v>19.146000000000001</v>
      </c>
      <c r="P66" s="27">
        <f t="shared" si="7"/>
        <v>1.2209000000000001</v>
      </c>
      <c r="Q66" s="29">
        <f t="shared" si="4"/>
        <v>121</v>
      </c>
      <c r="R66" s="35">
        <v>43586</v>
      </c>
      <c r="S66">
        <f>ROUND(OrigTextVersion!R64,0)</f>
        <v>20</v>
      </c>
      <c r="T66">
        <f>ROUND(OrigTextVersion!S64,0)</f>
        <v>70</v>
      </c>
      <c r="U66">
        <f>ROUND(OrigTextVersion!T64,0)</f>
        <v>90</v>
      </c>
      <c r="V66">
        <f>ROUND(OrigTextVersion!U64,0)</f>
        <v>30</v>
      </c>
      <c r="W66">
        <f t="shared" si="7"/>
        <v>1</v>
      </c>
      <c r="X66" s="2">
        <f t="shared" si="5"/>
        <v>43796</v>
      </c>
      <c r="Y66">
        <f t="shared" si="7"/>
        <v>9999</v>
      </c>
      <c r="Z66" t="str">
        <f t="shared" si="7"/>
        <v>DOY</v>
      </c>
      <c r="AA66" s="57">
        <f t="shared" si="7"/>
        <v>0.19600000000000001</v>
      </c>
      <c r="AB66" s="57">
        <f t="shared" si="7"/>
        <v>0.29499999999999998</v>
      </c>
      <c r="AC66" s="57">
        <f t="shared" si="7"/>
        <v>0.39300000000000002</v>
      </c>
      <c r="AD66" s="57">
        <f t="shared" si="7"/>
        <v>0.5</v>
      </c>
      <c r="AE66" s="57">
        <f t="shared" si="7"/>
        <v>0.19600000000000001</v>
      </c>
      <c r="AF66" s="57">
        <f t="shared" si="7"/>
        <v>0.47199999999999998</v>
      </c>
      <c r="AG66" s="57">
        <f t="shared" si="7"/>
        <v>0.47199999999999998</v>
      </c>
      <c r="AH66" s="57">
        <f t="shared" si="7"/>
        <v>0.35399999999999998</v>
      </c>
      <c r="AI66" s="57">
        <f t="shared" si="7"/>
        <v>0.66900000000000004</v>
      </c>
      <c r="AJ66" s="57">
        <f t="shared" si="7"/>
        <v>0.9</v>
      </c>
      <c r="AK66" s="57">
        <f t="shared" si="7"/>
        <v>1.0629999999999999</v>
      </c>
      <c r="AL66">
        <f t="shared" si="7"/>
        <v>0.35399999999999998</v>
      </c>
      <c r="AM66">
        <f t="shared" si="7"/>
        <v>1.0629999999999999</v>
      </c>
      <c r="AN66">
        <f t="shared" si="7"/>
        <v>1.0629999999999999</v>
      </c>
      <c r="AO66">
        <f t="shared" si="7"/>
        <v>0.5</v>
      </c>
      <c r="AP66">
        <f t="shared" si="7"/>
        <v>50</v>
      </c>
      <c r="AQ66">
        <f t="shared" si="7"/>
        <v>130</v>
      </c>
      <c r="AR66">
        <f t="shared" si="7"/>
        <v>0.5</v>
      </c>
      <c r="AS66" s="2">
        <f t="shared" si="7"/>
        <v>43595</v>
      </c>
      <c r="AT66" s="2">
        <f t="shared" si="7"/>
        <v>43718</v>
      </c>
      <c r="AU66">
        <f t="shared" si="7"/>
        <v>0</v>
      </c>
      <c r="AV66">
        <f t="shared" si="7"/>
        <v>1</v>
      </c>
      <c r="AW66" t="str">
        <f t="shared" si="7"/>
        <v>none</v>
      </c>
      <c r="AX66">
        <f t="shared" si="7"/>
        <v>1</v>
      </c>
    </row>
    <row r="67" spans="1:50" x14ac:dyDescent="0.3">
      <c r="A67">
        <v>63</v>
      </c>
      <c r="B67">
        <v>92</v>
      </c>
      <c r="C67" t="s">
        <v>282</v>
      </c>
      <c r="D67" t="s">
        <v>136</v>
      </c>
      <c r="E67" s="32">
        <v>524</v>
      </c>
      <c r="F67" s="54">
        <v>1</v>
      </c>
      <c r="G67" s="27">
        <v>1</v>
      </c>
      <c r="H67">
        <v>1</v>
      </c>
      <c r="I67" s="70">
        <v>1</v>
      </c>
      <c r="J67">
        <v>1</v>
      </c>
      <c r="K67">
        <v>1</v>
      </c>
      <c r="L67">
        <f t="shared" si="1"/>
        <v>22</v>
      </c>
      <c r="M67">
        <f t="shared" si="2"/>
        <v>220</v>
      </c>
      <c r="N67" s="36">
        <f t="shared" si="3"/>
        <v>219</v>
      </c>
      <c r="O67" s="27">
        <v>0</v>
      </c>
      <c r="P67" s="27">
        <v>1</v>
      </c>
      <c r="Q67" s="29">
        <f t="shared" si="4"/>
        <v>1</v>
      </c>
      <c r="R67" s="35">
        <v>43831</v>
      </c>
      <c r="S67">
        <f>ROUND(OrigTextVersion!R65,0)</f>
        <v>21</v>
      </c>
      <c r="T67">
        <f>ROUND(OrigTextVersion!S65,0)</f>
        <v>73</v>
      </c>
      <c r="U67">
        <f>ROUND(OrigTextVersion!T65,0)</f>
        <v>94</v>
      </c>
      <c r="V67">
        <f>ROUND(OrigTextVersion!U65,0)</f>
        <v>31</v>
      </c>
      <c r="W67">
        <v>1</v>
      </c>
      <c r="X67" s="2">
        <f t="shared" si="5"/>
        <v>44050</v>
      </c>
      <c r="Y67">
        <v>9999</v>
      </c>
      <c r="Z67" t="s">
        <v>49</v>
      </c>
      <c r="AA67" s="57">
        <v>0.19600000000000001</v>
      </c>
      <c r="AB67" s="57">
        <v>0.29499999999999998</v>
      </c>
      <c r="AC67" s="57">
        <v>0.39300000000000002</v>
      </c>
      <c r="AD67" s="57">
        <v>0.47199999999999998</v>
      </c>
      <c r="AE67" s="57">
        <v>0.19600000000000001</v>
      </c>
      <c r="AF67" s="57">
        <v>0.47199999999999998</v>
      </c>
      <c r="AG67" s="57">
        <v>0.47199999999999998</v>
      </c>
      <c r="AH67" s="57">
        <v>0.35399999999999998</v>
      </c>
      <c r="AI67" s="57">
        <v>0.66900000000000004</v>
      </c>
      <c r="AJ67" s="57">
        <v>0.90600000000000003</v>
      </c>
      <c r="AK67" s="57">
        <v>1.0629999999999999</v>
      </c>
      <c r="AL67">
        <v>0.35399999999999998</v>
      </c>
      <c r="AM67">
        <v>1.0629999999999999</v>
      </c>
      <c r="AN67">
        <v>1.0629999999999999</v>
      </c>
      <c r="AO67">
        <v>0.5</v>
      </c>
      <c r="AP67">
        <v>50</v>
      </c>
      <c r="AQ67">
        <v>130</v>
      </c>
      <c r="AR67">
        <v>0.5</v>
      </c>
      <c r="AS67" s="2">
        <v>43595</v>
      </c>
      <c r="AT67" s="2">
        <v>43718</v>
      </c>
      <c r="AU67">
        <v>0</v>
      </c>
      <c r="AV67">
        <v>1</v>
      </c>
      <c r="AW67" t="s">
        <v>50</v>
      </c>
      <c r="AX67">
        <v>1</v>
      </c>
    </row>
    <row r="68" spans="1:50" x14ac:dyDescent="0.3">
      <c r="A68">
        <v>64</v>
      </c>
      <c r="B68" s="21">
        <v>111</v>
      </c>
      <c r="C68" s="21" t="s">
        <v>137</v>
      </c>
      <c r="D68" s="21" t="s">
        <v>138</v>
      </c>
      <c r="E68" s="33">
        <v>7895</v>
      </c>
      <c r="F68" s="54">
        <v>0.1</v>
      </c>
      <c r="G68" s="21">
        <v>1</v>
      </c>
      <c r="H68" s="21">
        <v>0.7</v>
      </c>
      <c r="I68" s="73">
        <v>1</v>
      </c>
      <c r="J68" s="21">
        <v>0.7</v>
      </c>
      <c r="K68" s="21">
        <v>0.7</v>
      </c>
      <c r="L68" s="21">
        <f t="shared" si="1"/>
        <v>70</v>
      </c>
      <c r="M68" s="21">
        <f t="shared" si="2"/>
        <v>310</v>
      </c>
      <c r="N68" s="40">
        <f t="shared" si="3"/>
        <v>300</v>
      </c>
      <c r="O68" s="21">
        <v>4.7398999999999996</v>
      </c>
      <c r="P68" s="21">
        <v>1.0457000000000001</v>
      </c>
      <c r="Q68" s="37">
        <v>10</v>
      </c>
      <c r="R68" s="39">
        <v>43840</v>
      </c>
      <c r="S68" s="21">
        <v>60</v>
      </c>
      <c r="T68" s="21">
        <v>60</v>
      </c>
      <c r="U68" s="21">
        <v>90</v>
      </c>
      <c r="V68" s="21">
        <v>90</v>
      </c>
      <c r="W68" s="21">
        <v>1</v>
      </c>
      <c r="X68" s="22">
        <f t="shared" si="5"/>
        <v>44140</v>
      </c>
      <c r="Y68" s="21">
        <v>9999</v>
      </c>
      <c r="Z68" s="21" t="s">
        <v>49</v>
      </c>
      <c r="AA68" s="67">
        <v>1</v>
      </c>
      <c r="AB68" s="67">
        <v>1</v>
      </c>
      <c r="AC68" s="67">
        <v>1</v>
      </c>
      <c r="AD68" s="67">
        <v>1</v>
      </c>
      <c r="AE68" s="67">
        <v>1</v>
      </c>
      <c r="AF68" s="67">
        <v>1</v>
      </c>
      <c r="AG68" s="67">
        <v>1</v>
      </c>
      <c r="AH68" s="67">
        <v>1</v>
      </c>
      <c r="AI68" s="67">
        <v>1</v>
      </c>
      <c r="AJ68" s="67">
        <v>1</v>
      </c>
      <c r="AK68" s="67">
        <v>1</v>
      </c>
      <c r="AL68" s="21">
        <v>1</v>
      </c>
      <c r="AM68" s="21">
        <v>1</v>
      </c>
      <c r="AN68" s="21">
        <v>1</v>
      </c>
      <c r="AO68" s="21">
        <v>0.5</v>
      </c>
      <c r="AP68" s="21">
        <v>50</v>
      </c>
      <c r="AQ68" s="21">
        <v>130</v>
      </c>
      <c r="AR68" s="21">
        <v>0.5</v>
      </c>
      <c r="AS68" s="22">
        <v>43595</v>
      </c>
      <c r="AT68" s="22">
        <v>43718</v>
      </c>
      <c r="AU68" s="21">
        <v>0</v>
      </c>
      <c r="AV68" s="21">
        <v>1</v>
      </c>
      <c r="AW68" s="21" t="s">
        <v>115</v>
      </c>
      <c r="AX68" s="21">
        <v>1</v>
      </c>
    </row>
    <row r="69" spans="1:50" x14ac:dyDescent="0.3">
      <c r="A69">
        <v>65</v>
      </c>
      <c r="B69">
        <v>121</v>
      </c>
      <c r="C69" t="s">
        <v>139</v>
      </c>
      <c r="D69" t="s">
        <v>140</v>
      </c>
      <c r="E69" s="32">
        <v>7652</v>
      </c>
      <c r="F69" s="54">
        <v>5</v>
      </c>
      <c r="G69" s="27">
        <v>1.3755999999999999</v>
      </c>
      <c r="H69">
        <v>0.3</v>
      </c>
      <c r="I69" s="72">
        <v>0.8</v>
      </c>
      <c r="J69" s="34">
        <f t="shared" ref="J69:J130" si="8">I69/2</f>
        <v>0.4</v>
      </c>
      <c r="K69">
        <v>0.15</v>
      </c>
      <c r="L69">
        <f t="shared" ref="L69:L130" si="9">Q69+S69</f>
        <v>110</v>
      </c>
      <c r="M69">
        <f t="shared" ref="M69:M130" si="10">Q69+S69+T69+U69+V69</f>
        <v>289</v>
      </c>
      <c r="N69" s="36">
        <f>S69+T69+U69+V69</f>
        <v>200</v>
      </c>
      <c r="O69" s="27">
        <v>24.748000000000001</v>
      </c>
      <c r="P69" s="27">
        <v>0.7651</v>
      </c>
      <c r="Q69" s="29">
        <f t="shared" ref="Q69:Q130" si="11">R69-DATE(YEAR(R69),1,0)</f>
        <v>89</v>
      </c>
      <c r="R69" s="35">
        <v>43554</v>
      </c>
      <c r="S69">
        <f>ROUND(OrigTextVersion!R67,0)</f>
        <v>21</v>
      </c>
      <c r="T69">
        <v>50</v>
      </c>
      <c r="U69">
        <f>ROUND(OrigTextVersion!T67,0)</f>
        <v>97</v>
      </c>
      <c r="V69">
        <f>ROUND(OrigTextVersion!U67,0)</f>
        <v>32</v>
      </c>
      <c r="W69">
        <v>1</v>
      </c>
      <c r="X69" s="2">
        <f t="shared" ref="X69:X130" si="12">(R69+N69)</f>
        <v>43754</v>
      </c>
      <c r="Y69">
        <v>9999</v>
      </c>
      <c r="Z69" t="s">
        <v>49</v>
      </c>
      <c r="AA69" s="56">
        <v>8.5000000000000006E-2</v>
      </c>
      <c r="AB69" s="56">
        <v>0.155</v>
      </c>
      <c r="AC69" s="56">
        <v>0.255</v>
      </c>
      <c r="AD69" s="56">
        <v>0.28799999999999998</v>
      </c>
      <c r="AE69" s="57">
        <f>AA69</f>
        <v>8.5000000000000006E-2</v>
      </c>
      <c r="AF69" s="56">
        <f>AB69</f>
        <v>0.155</v>
      </c>
      <c r="AG69" s="56">
        <f>AC69</f>
        <v>0.255</v>
      </c>
      <c r="AH69" s="57">
        <f>AA69*2</f>
        <v>0.17</v>
      </c>
      <c r="AI69" s="57">
        <f>AB69*2</f>
        <v>0.31</v>
      </c>
      <c r="AJ69" s="57">
        <f>AC69*2</f>
        <v>0.51</v>
      </c>
      <c r="AK69" s="57">
        <f>AD69*2</f>
        <v>0.57599999999999996</v>
      </c>
      <c r="AL69">
        <f>AH69</f>
        <v>0.17</v>
      </c>
      <c r="AM69">
        <f>AF69*2</f>
        <v>0.31</v>
      </c>
      <c r="AN69">
        <v>0.41</v>
      </c>
      <c r="AO69">
        <v>0.1</v>
      </c>
      <c r="AP69">
        <v>50</v>
      </c>
      <c r="AQ69">
        <v>130</v>
      </c>
      <c r="AR69">
        <v>0.1</v>
      </c>
      <c r="AS69" s="2">
        <v>43595</v>
      </c>
      <c r="AT69" s="2">
        <v>43718</v>
      </c>
      <c r="AU69">
        <v>0</v>
      </c>
      <c r="AV69">
        <v>1</v>
      </c>
      <c r="AW69" t="s">
        <v>115</v>
      </c>
      <c r="AX69">
        <v>1</v>
      </c>
    </row>
    <row r="70" spans="1:50" x14ac:dyDescent="0.3">
      <c r="A70">
        <v>66</v>
      </c>
      <c r="B70">
        <v>122</v>
      </c>
      <c r="C70" t="s">
        <v>141</v>
      </c>
      <c r="D70" t="s">
        <v>142</v>
      </c>
      <c r="E70" s="32">
        <v>4919</v>
      </c>
      <c r="F70" s="54">
        <v>5</v>
      </c>
      <c r="G70" s="27">
        <v>1.3517999999999999</v>
      </c>
      <c r="H70">
        <v>0.3</v>
      </c>
      <c r="I70" s="72">
        <v>0.8</v>
      </c>
      <c r="J70" s="34">
        <f t="shared" si="8"/>
        <v>0.4</v>
      </c>
      <c r="K70">
        <v>0.15</v>
      </c>
      <c r="L70">
        <f t="shared" si="9"/>
        <v>111</v>
      </c>
      <c r="M70">
        <f t="shared" si="10"/>
        <v>290</v>
      </c>
      <c r="N70" s="36">
        <f t="shared" ref="N69:N130" si="13">S70+T70+U70+V70</f>
        <v>201</v>
      </c>
      <c r="O70" s="27">
        <v>28.031099999999999</v>
      </c>
      <c r="P70" s="27">
        <v>1.0743</v>
      </c>
      <c r="Q70" s="29">
        <f t="shared" si="11"/>
        <v>89</v>
      </c>
      <c r="R70" s="35">
        <v>43554</v>
      </c>
      <c r="S70">
        <f>ROUND(OrigTextVersion!R68,0)</f>
        <v>22</v>
      </c>
      <c r="T70">
        <v>50</v>
      </c>
      <c r="U70">
        <f>ROUND(OrigTextVersion!T68,0)</f>
        <v>97</v>
      </c>
      <c r="V70">
        <f>ROUND(OrigTextVersion!U68,0)</f>
        <v>32</v>
      </c>
      <c r="W70">
        <v>1</v>
      </c>
      <c r="X70" s="2">
        <f t="shared" si="12"/>
        <v>43755</v>
      </c>
      <c r="Y70">
        <v>9999</v>
      </c>
      <c r="Z70" t="s">
        <v>49</v>
      </c>
      <c r="AA70" s="56">
        <v>8.5000000000000006E-2</v>
      </c>
      <c r="AB70" s="56">
        <v>0.155</v>
      </c>
      <c r="AC70" s="56">
        <v>0.255</v>
      </c>
      <c r="AD70" s="56">
        <v>0.28799999999999998</v>
      </c>
      <c r="AE70" s="57">
        <f>AA70</f>
        <v>8.5000000000000006E-2</v>
      </c>
      <c r="AF70" s="56">
        <f>AB70</f>
        <v>0.155</v>
      </c>
      <c r="AG70" s="56">
        <f>AC70</f>
        <v>0.255</v>
      </c>
      <c r="AH70" s="57">
        <f>AA70*2</f>
        <v>0.17</v>
      </c>
      <c r="AI70" s="57">
        <f>AB70*2</f>
        <v>0.31</v>
      </c>
      <c r="AJ70" s="57">
        <f>AC70*2</f>
        <v>0.51</v>
      </c>
      <c r="AK70" s="57">
        <f>AD70*2</f>
        <v>0.57599999999999996</v>
      </c>
      <c r="AL70">
        <f>AH70</f>
        <v>0.17</v>
      </c>
      <c r="AM70">
        <f>AF70*2</f>
        <v>0.31</v>
      </c>
      <c r="AN70">
        <v>0.41</v>
      </c>
      <c r="AO70">
        <v>0.5</v>
      </c>
      <c r="AP70">
        <v>50</v>
      </c>
      <c r="AQ70">
        <v>130</v>
      </c>
      <c r="AR70">
        <v>0.5</v>
      </c>
      <c r="AS70" s="2">
        <v>43595</v>
      </c>
      <c r="AT70" s="2">
        <v>43718</v>
      </c>
      <c r="AU70">
        <v>0</v>
      </c>
      <c r="AV70">
        <v>1</v>
      </c>
      <c r="AW70" t="s">
        <v>115</v>
      </c>
      <c r="AX70">
        <v>1</v>
      </c>
    </row>
    <row r="71" spans="1:50" x14ac:dyDescent="0.3">
      <c r="A71">
        <v>67</v>
      </c>
      <c r="B71">
        <v>123</v>
      </c>
      <c r="C71" t="s">
        <v>143</v>
      </c>
      <c r="D71" t="s">
        <v>144</v>
      </c>
      <c r="E71" s="32">
        <v>1002</v>
      </c>
      <c r="F71" s="54">
        <v>5</v>
      </c>
      <c r="G71" s="27">
        <v>0.55589999999999995</v>
      </c>
      <c r="H71">
        <v>0.3</v>
      </c>
      <c r="I71" s="72">
        <v>0.6</v>
      </c>
      <c r="J71" s="34">
        <f t="shared" si="8"/>
        <v>0.3</v>
      </c>
      <c r="K71">
        <v>0.15</v>
      </c>
      <c r="L71">
        <f t="shared" si="9"/>
        <v>111</v>
      </c>
      <c r="M71">
        <f t="shared" si="10"/>
        <v>293</v>
      </c>
      <c r="N71" s="36">
        <f t="shared" si="13"/>
        <v>204</v>
      </c>
      <c r="O71" s="27">
        <v>20.037199999999999</v>
      </c>
      <c r="P71" s="27">
        <v>1.0753999999999999</v>
      </c>
      <c r="Q71" s="29">
        <f t="shared" si="11"/>
        <v>89</v>
      </c>
      <c r="R71" s="35">
        <v>43554</v>
      </c>
      <c r="S71">
        <f>ROUND(OrigTextVersion!R69,0)</f>
        <v>22</v>
      </c>
      <c r="T71">
        <v>50</v>
      </c>
      <c r="U71">
        <f>ROUND(OrigTextVersion!T69,0)</f>
        <v>99</v>
      </c>
      <c r="V71">
        <f>ROUND(OrigTextVersion!U69,0)</f>
        <v>33</v>
      </c>
      <c r="W71">
        <v>1</v>
      </c>
      <c r="X71" s="2">
        <f t="shared" si="12"/>
        <v>43758</v>
      </c>
      <c r="Y71">
        <v>9999</v>
      </c>
      <c r="Z71" t="s">
        <v>49</v>
      </c>
      <c r="AA71" s="56">
        <v>8.5000000000000006E-2</v>
      </c>
      <c r="AB71" s="56">
        <v>0.155</v>
      </c>
      <c r="AC71" s="56">
        <v>0.255</v>
      </c>
      <c r="AD71" s="56">
        <v>0.28799999999999998</v>
      </c>
      <c r="AE71" s="57">
        <f>AA71</f>
        <v>8.5000000000000006E-2</v>
      </c>
      <c r="AF71" s="56">
        <f>AB71</f>
        <v>0.155</v>
      </c>
      <c r="AG71" s="56">
        <f>AC71</f>
        <v>0.255</v>
      </c>
      <c r="AH71" s="57">
        <f t="shared" ref="AH71:AH72" si="14">AA71*2</f>
        <v>0.17</v>
      </c>
      <c r="AI71" s="57">
        <f t="shared" ref="AI71:AI72" si="15">AB71*2</f>
        <v>0.31</v>
      </c>
      <c r="AJ71" s="57">
        <f t="shared" ref="AJ71:AJ72" si="16">AC71*2</f>
        <v>0.51</v>
      </c>
      <c r="AK71" s="57">
        <f t="shared" ref="AK71:AK72" si="17">AD71*2</f>
        <v>0.57599999999999996</v>
      </c>
      <c r="AL71">
        <f t="shared" ref="AL71:AL72" si="18">AH71</f>
        <v>0.17</v>
      </c>
      <c r="AM71">
        <f t="shared" ref="AM71:AM72" si="19">AF71*2</f>
        <v>0.31</v>
      </c>
      <c r="AN71">
        <v>0.41</v>
      </c>
      <c r="AO71">
        <v>0.5</v>
      </c>
      <c r="AP71">
        <v>50</v>
      </c>
      <c r="AQ71">
        <v>130</v>
      </c>
      <c r="AR71">
        <v>0.5</v>
      </c>
      <c r="AS71" s="2">
        <v>43595</v>
      </c>
      <c r="AT71" s="2">
        <v>43718</v>
      </c>
      <c r="AU71">
        <v>0</v>
      </c>
      <c r="AV71">
        <v>1</v>
      </c>
      <c r="AW71" t="s">
        <v>115</v>
      </c>
      <c r="AX71">
        <v>1</v>
      </c>
    </row>
    <row r="72" spans="1:50" x14ac:dyDescent="0.3">
      <c r="A72">
        <v>68</v>
      </c>
      <c r="B72">
        <v>124</v>
      </c>
      <c r="C72" t="s">
        <v>145</v>
      </c>
      <c r="D72" t="s">
        <v>146</v>
      </c>
      <c r="E72" s="32">
        <v>430</v>
      </c>
      <c r="F72" s="64">
        <v>5</v>
      </c>
      <c r="G72" s="27">
        <v>0.66080000000000005</v>
      </c>
      <c r="H72">
        <v>0.3</v>
      </c>
      <c r="I72" s="74">
        <v>0.5</v>
      </c>
      <c r="J72" s="34">
        <f t="shared" si="8"/>
        <v>0.25</v>
      </c>
      <c r="K72">
        <v>0.15</v>
      </c>
      <c r="L72">
        <f t="shared" si="9"/>
        <v>109</v>
      </c>
      <c r="M72">
        <f t="shared" si="10"/>
        <v>279</v>
      </c>
      <c r="N72" s="36">
        <f t="shared" si="13"/>
        <v>190</v>
      </c>
      <c r="O72" s="27">
        <v>24.533300000000001</v>
      </c>
      <c r="P72" s="27">
        <v>1.1040000000000001</v>
      </c>
      <c r="Q72" s="29">
        <f t="shared" si="11"/>
        <v>89</v>
      </c>
      <c r="R72" s="35">
        <v>43554</v>
      </c>
      <c r="S72">
        <f>ROUND(OrigTextVersion!R70,0)</f>
        <v>20</v>
      </c>
      <c r="T72">
        <v>50</v>
      </c>
      <c r="U72">
        <f>ROUND(OrigTextVersion!T70,0)</f>
        <v>90</v>
      </c>
      <c r="V72">
        <f>ROUND(OrigTextVersion!U70,0)</f>
        <v>30</v>
      </c>
      <c r="W72">
        <v>1</v>
      </c>
      <c r="X72" s="2">
        <f t="shared" si="12"/>
        <v>43744</v>
      </c>
      <c r="Y72">
        <v>9999</v>
      </c>
      <c r="Z72" t="s">
        <v>49</v>
      </c>
      <c r="AA72" s="56">
        <v>8.5000000000000006E-2</v>
      </c>
      <c r="AB72" s="56">
        <v>0.155</v>
      </c>
      <c r="AC72" s="56">
        <v>0.255</v>
      </c>
      <c r="AD72" s="56">
        <v>0.28799999999999998</v>
      </c>
      <c r="AE72" s="57">
        <f>AA72</f>
        <v>8.5000000000000006E-2</v>
      </c>
      <c r="AF72" s="56">
        <f>AB72</f>
        <v>0.155</v>
      </c>
      <c r="AG72" s="56">
        <f>AC72</f>
        <v>0.255</v>
      </c>
      <c r="AH72" s="57">
        <f t="shared" si="14"/>
        <v>0.17</v>
      </c>
      <c r="AI72" s="57">
        <f t="shared" si="15"/>
        <v>0.31</v>
      </c>
      <c r="AJ72" s="57">
        <f t="shared" si="16"/>
        <v>0.51</v>
      </c>
      <c r="AK72" s="57">
        <f t="shared" si="17"/>
        <v>0.57599999999999996</v>
      </c>
      <c r="AL72">
        <f t="shared" si="18"/>
        <v>0.17</v>
      </c>
      <c r="AM72">
        <f t="shared" si="19"/>
        <v>0.31</v>
      </c>
      <c r="AN72">
        <v>0.41</v>
      </c>
      <c r="AO72">
        <v>0.5</v>
      </c>
      <c r="AP72">
        <v>50</v>
      </c>
      <c r="AQ72">
        <v>130</v>
      </c>
      <c r="AR72">
        <v>0.5</v>
      </c>
      <c r="AS72" s="2">
        <v>43595</v>
      </c>
      <c r="AT72" s="2">
        <v>43718</v>
      </c>
      <c r="AU72">
        <v>0</v>
      </c>
      <c r="AV72">
        <v>1</v>
      </c>
      <c r="AW72" t="s">
        <v>115</v>
      </c>
      <c r="AX72">
        <v>1</v>
      </c>
    </row>
    <row r="73" spans="1:50" x14ac:dyDescent="0.3">
      <c r="A73">
        <v>69</v>
      </c>
      <c r="B73">
        <v>131</v>
      </c>
      <c r="C73" t="s">
        <v>147</v>
      </c>
      <c r="D73" t="s">
        <v>148</v>
      </c>
      <c r="E73" s="32">
        <v>99</v>
      </c>
      <c r="F73" s="64">
        <v>2</v>
      </c>
      <c r="G73" s="27">
        <v>1.1878</v>
      </c>
      <c r="H73">
        <v>0.3</v>
      </c>
      <c r="I73" s="74">
        <v>0.2</v>
      </c>
      <c r="J73" s="34">
        <f t="shared" si="8"/>
        <v>0.1</v>
      </c>
      <c r="K73">
        <v>0.15</v>
      </c>
      <c r="L73">
        <f t="shared" si="9"/>
        <v>111</v>
      </c>
      <c r="M73">
        <f t="shared" si="10"/>
        <v>294</v>
      </c>
      <c r="N73" s="36">
        <f t="shared" si="13"/>
        <v>205</v>
      </c>
      <c r="O73" s="27">
        <v>-11.460699999999999</v>
      </c>
      <c r="P73" s="27">
        <v>0.99509999999999998</v>
      </c>
      <c r="Q73" s="29">
        <f t="shared" si="11"/>
        <v>89</v>
      </c>
      <c r="R73" s="35">
        <v>43554</v>
      </c>
      <c r="S73">
        <f>ROUND(OrigTextVersion!R71,0)</f>
        <v>22</v>
      </c>
      <c r="T73">
        <v>50</v>
      </c>
      <c r="U73">
        <f>ROUND(OrigTextVersion!T71,0)</f>
        <v>100</v>
      </c>
      <c r="V73">
        <f>ROUND(OrigTextVersion!U71,0)</f>
        <v>33</v>
      </c>
      <c r="W73">
        <v>1</v>
      </c>
      <c r="X73" s="2">
        <f t="shared" si="12"/>
        <v>43759</v>
      </c>
      <c r="Y73">
        <v>9999</v>
      </c>
      <c r="Z73" t="s">
        <v>49</v>
      </c>
      <c r="AA73" s="57">
        <v>0.19600000000000001</v>
      </c>
      <c r="AB73" s="57">
        <v>0.29499999999999998</v>
      </c>
      <c r="AC73" s="57">
        <v>0.39300000000000002</v>
      </c>
      <c r="AD73" s="57">
        <v>0.47199999999999998</v>
      </c>
      <c r="AE73" s="57">
        <v>0.19600000000000001</v>
      </c>
      <c r="AF73" s="57">
        <v>0.47199999999999998</v>
      </c>
      <c r="AG73" s="57">
        <v>0.47199999999999998</v>
      </c>
      <c r="AH73" s="57">
        <v>0.35399999999999998</v>
      </c>
      <c r="AI73" s="57">
        <v>0.66900000000000004</v>
      </c>
      <c r="AJ73" s="57">
        <v>0.90600000000000003</v>
      </c>
      <c r="AK73" s="57">
        <v>1.0629999999999999</v>
      </c>
      <c r="AL73">
        <v>0.35399999999999998</v>
      </c>
      <c r="AM73">
        <v>1.0629999999999999</v>
      </c>
      <c r="AN73">
        <v>1.0629999999999999</v>
      </c>
      <c r="AO73">
        <v>0.5</v>
      </c>
      <c r="AP73">
        <v>50</v>
      </c>
      <c r="AQ73">
        <v>130</v>
      </c>
      <c r="AR73">
        <v>0.5</v>
      </c>
      <c r="AS73" s="2">
        <v>43595</v>
      </c>
      <c r="AT73" s="2">
        <v>43718</v>
      </c>
      <c r="AU73">
        <v>0</v>
      </c>
      <c r="AV73">
        <v>1</v>
      </c>
      <c r="AW73" t="s">
        <v>115</v>
      </c>
      <c r="AX73">
        <v>1</v>
      </c>
    </row>
    <row r="74" spans="1:50" x14ac:dyDescent="0.3">
      <c r="A74">
        <v>70</v>
      </c>
      <c r="B74">
        <v>141</v>
      </c>
      <c r="C74" t="s">
        <v>149</v>
      </c>
      <c r="D74" t="s">
        <v>150</v>
      </c>
      <c r="E74" s="32">
        <v>44537</v>
      </c>
      <c r="F74" s="64">
        <v>30</v>
      </c>
      <c r="G74" s="27">
        <v>0.86560000000000004</v>
      </c>
      <c r="H74">
        <v>0.45</v>
      </c>
      <c r="I74" s="74">
        <v>0.95</v>
      </c>
      <c r="J74" s="45">
        <f>I74/3</f>
        <v>0.31666666666666665</v>
      </c>
      <c r="K74">
        <v>0.45</v>
      </c>
      <c r="L74">
        <f t="shared" si="9"/>
        <v>111</v>
      </c>
      <c r="M74">
        <f t="shared" si="10"/>
        <v>279</v>
      </c>
      <c r="N74" s="36">
        <f t="shared" si="13"/>
        <v>190</v>
      </c>
      <c r="O74" s="27">
        <v>18.3597</v>
      </c>
      <c r="P74" s="27">
        <v>1.1072</v>
      </c>
      <c r="Q74" s="29">
        <f t="shared" si="11"/>
        <v>89</v>
      </c>
      <c r="R74" s="35">
        <v>43554</v>
      </c>
      <c r="S74">
        <f>ROUND(OrigTextVersion!R72,0)</f>
        <v>22</v>
      </c>
      <c r="T74">
        <v>50</v>
      </c>
      <c r="U74">
        <v>85</v>
      </c>
      <c r="V74">
        <f>ROUND(OrigTextVersion!U72,0)</f>
        <v>33</v>
      </c>
      <c r="W74">
        <v>1</v>
      </c>
      <c r="X74" s="2">
        <f t="shared" si="12"/>
        <v>43744</v>
      </c>
      <c r="Y74">
        <v>9999</v>
      </c>
      <c r="Z74" t="s">
        <v>49</v>
      </c>
      <c r="AA74" s="56">
        <v>0.05</v>
      </c>
      <c r="AB74" s="66">
        <v>9.9000000000000005E-2</v>
      </c>
      <c r="AC74" s="56">
        <v>0.155</v>
      </c>
      <c r="AD74" s="56">
        <v>0.20499999999999999</v>
      </c>
      <c r="AE74" s="57">
        <v>0.05</v>
      </c>
      <c r="AF74" s="56">
        <v>9.9000000000000005E-2</v>
      </c>
      <c r="AG74" s="56">
        <v>0.155</v>
      </c>
      <c r="AH74" s="57">
        <f>AA74*2</f>
        <v>0.1</v>
      </c>
      <c r="AI74" s="66">
        <f>AB74*2</f>
        <v>0.19800000000000001</v>
      </c>
      <c r="AJ74" s="57">
        <f>AC74*2</f>
        <v>0.31</v>
      </c>
      <c r="AK74" s="57">
        <f>AD74*2</f>
        <v>0.41</v>
      </c>
      <c r="AL74">
        <f>AH74</f>
        <v>0.1</v>
      </c>
      <c r="AM74">
        <f>AF74*2</f>
        <v>0.19800000000000001</v>
      </c>
      <c r="AN74">
        <v>0.41</v>
      </c>
      <c r="AO74">
        <v>0.5</v>
      </c>
      <c r="AP74">
        <v>50</v>
      </c>
      <c r="AQ74">
        <v>130</v>
      </c>
      <c r="AR74">
        <v>0.5</v>
      </c>
      <c r="AS74" s="2">
        <v>43595</v>
      </c>
      <c r="AT74" s="2">
        <v>43718</v>
      </c>
      <c r="AU74">
        <v>0</v>
      </c>
      <c r="AV74">
        <v>1</v>
      </c>
      <c r="AW74" t="s">
        <v>115</v>
      </c>
      <c r="AX74">
        <v>1</v>
      </c>
    </row>
    <row r="75" spans="1:50" x14ac:dyDescent="0.3">
      <c r="A75">
        <v>71</v>
      </c>
      <c r="B75">
        <v>142</v>
      </c>
      <c r="C75" t="s">
        <v>151</v>
      </c>
      <c r="D75" t="s">
        <v>152</v>
      </c>
      <c r="E75" s="32">
        <v>63249</v>
      </c>
      <c r="F75" s="64">
        <v>32.799999999999997</v>
      </c>
      <c r="G75" s="27">
        <v>0.9748</v>
      </c>
      <c r="H75" s="41">
        <v>0.65</v>
      </c>
      <c r="I75" s="74">
        <v>0.95</v>
      </c>
      <c r="J75" s="45">
        <v>0.65</v>
      </c>
      <c r="K75">
        <v>0.45</v>
      </c>
      <c r="L75">
        <f t="shared" si="9"/>
        <v>89</v>
      </c>
      <c r="M75">
        <f t="shared" si="10"/>
        <v>313</v>
      </c>
      <c r="N75" s="36">
        <f t="shared" si="13"/>
        <v>254</v>
      </c>
      <c r="O75" s="27">
        <v>11.5025</v>
      </c>
      <c r="P75" s="27">
        <v>1.0923</v>
      </c>
      <c r="Q75" s="29">
        <f>R75-DATE(YEAR(R75),1,0)</f>
        <v>59</v>
      </c>
      <c r="R75" s="44">
        <v>43889</v>
      </c>
      <c r="S75">
        <f>ROUND(OrigTextVersion!R73,0)</f>
        <v>30</v>
      </c>
      <c r="T75" s="41">
        <v>30</v>
      </c>
      <c r="U75" s="41">
        <v>150</v>
      </c>
      <c r="V75">
        <f>ROUND(OrigTextVersion!U73,0)</f>
        <v>44</v>
      </c>
      <c r="W75">
        <v>1</v>
      </c>
      <c r="X75" s="2">
        <f t="shared" si="12"/>
        <v>44143</v>
      </c>
      <c r="Y75">
        <v>9999</v>
      </c>
      <c r="Z75" t="s">
        <v>49</v>
      </c>
      <c r="AA75" s="56">
        <v>0.05</v>
      </c>
      <c r="AB75" s="66">
        <v>9.9000000000000005E-2</v>
      </c>
      <c r="AC75" s="56">
        <v>0.155</v>
      </c>
      <c r="AD75" s="56">
        <v>0.20499999999999999</v>
      </c>
      <c r="AE75" s="56">
        <v>0.05</v>
      </c>
      <c r="AF75" s="56">
        <v>9.9000000000000005E-2</v>
      </c>
      <c r="AG75" s="56">
        <v>0.155</v>
      </c>
      <c r="AH75" s="57">
        <f t="shared" ref="AH75:AM76" si="20">AA75*2</f>
        <v>0.1</v>
      </c>
      <c r="AI75" s="57">
        <f t="shared" si="20"/>
        <v>0.19800000000000001</v>
      </c>
      <c r="AJ75" s="66">
        <f t="shared" si="20"/>
        <v>0.31</v>
      </c>
      <c r="AK75" s="57">
        <f t="shared" si="20"/>
        <v>0.41</v>
      </c>
      <c r="AL75">
        <f t="shared" ref="AL75:AL76" si="21">AH75</f>
        <v>0.1</v>
      </c>
      <c r="AM75">
        <f t="shared" si="20"/>
        <v>0.19800000000000001</v>
      </c>
      <c r="AN75">
        <v>0.41</v>
      </c>
      <c r="AO75">
        <v>0.7</v>
      </c>
      <c r="AP75">
        <v>50</v>
      </c>
      <c r="AQ75">
        <v>130</v>
      </c>
      <c r="AR75">
        <v>0.7</v>
      </c>
      <c r="AS75" s="2">
        <v>43595</v>
      </c>
      <c r="AT75" s="2">
        <v>43718</v>
      </c>
      <c r="AU75">
        <v>0</v>
      </c>
      <c r="AV75">
        <v>1</v>
      </c>
      <c r="AW75" t="s">
        <v>115</v>
      </c>
      <c r="AX75">
        <v>1</v>
      </c>
    </row>
    <row r="76" spans="1:50" x14ac:dyDescent="0.3">
      <c r="A76">
        <v>72</v>
      </c>
      <c r="B76">
        <v>143</v>
      </c>
      <c r="C76" t="s">
        <v>153</v>
      </c>
      <c r="D76" t="s">
        <v>154</v>
      </c>
      <c r="E76" s="32">
        <v>7458</v>
      </c>
      <c r="F76" s="64">
        <f>F74</f>
        <v>30</v>
      </c>
      <c r="G76" s="27">
        <v>1.2557</v>
      </c>
      <c r="H76">
        <v>0.6</v>
      </c>
      <c r="I76" s="72">
        <v>0.95</v>
      </c>
      <c r="J76" s="34">
        <f t="shared" si="8"/>
        <v>0.47499999999999998</v>
      </c>
      <c r="K76">
        <v>0.6</v>
      </c>
      <c r="L76">
        <f t="shared" si="9"/>
        <v>109</v>
      </c>
      <c r="M76">
        <f t="shared" si="10"/>
        <v>279</v>
      </c>
      <c r="N76" s="36">
        <f t="shared" si="13"/>
        <v>190</v>
      </c>
      <c r="O76" s="27">
        <v>-30</v>
      </c>
      <c r="P76" s="27">
        <v>1.4757</v>
      </c>
      <c r="Q76" s="29">
        <f t="shared" si="11"/>
        <v>89</v>
      </c>
      <c r="R76" s="35">
        <v>43554</v>
      </c>
      <c r="S76">
        <f>ROUND(OrigTextVersion!R74,0)</f>
        <v>20</v>
      </c>
      <c r="T76">
        <v>50</v>
      </c>
      <c r="U76">
        <f>ROUND(OrigTextVersion!T74,0)</f>
        <v>90</v>
      </c>
      <c r="V76">
        <f>ROUND(OrigTextVersion!U74,0)</f>
        <v>30</v>
      </c>
      <c r="W76">
        <v>1</v>
      </c>
      <c r="X76" s="2">
        <f t="shared" si="12"/>
        <v>43744</v>
      </c>
      <c r="Y76">
        <v>9999</v>
      </c>
      <c r="Z76" t="s">
        <v>49</v>
      </c>
      <c r="AA76" s="56">
        <v>0.05</v>
      </c>
      <c r="AB76" s="66">
        <v>9.9000000000000005E-2</v>
      </c>
      <c r="AC76" s="56">
        <v>0.155</v>
      </c>
      <c r="AD76" s="56">
        <v>0.20499999999999999</v>
      </c>
      <c r="AE76" s="57">
        <v>0.05</v>
      </c>
      <c r="AF76" s="56">
        <v>9.9000000000000005E-2</v>
      </c>
      <c r="AG76" s="56">
        <v>0.155</v>
      </c>
      <c r="AH76" s="57">
        <f t="shared" si="20"/>
        <v>0.1</v>
      </c>
      <c r="AI76" s="57">
        <f t="shared" si="20"/>
        <v>0.19800000000000001</v>
      </c>
      <c r="AJ76" s="57">
        <f t="shared" si="20"/>
        <v>0.31</v>
      </c>
      <c r="AK76" s="57">
        <f t="shared" si="20"/>
        <v>0.41</v>
      </c>
      <c r="AL76">
        <f t="shared" si="21"/>
        <v>0.1</v>
      </c>
      <c r="AM76">
        <f t="shared" si="20"/>
        <v>0.19800000000000001</v>
      </c>
      <c r="AN76">
        <v>0.41</v>
      </c>
      <c r="AO76">
        <v>0.6</v>
      </c>
      <c r="AP76">
        <v>50</v>
      </c>
      <c r="AQ76">
        <v>130</v>
      </c>
      <c r="AR76">
        <v>0.6</v>
      </c>
      <c r="AS76" s="2">
        <v>43595</v>
      </c>
      <c r="AT76" s="2">
        <v>43718</v>
      </c>
      <c r="AU76">
        <v>0</v>
      </c>
      <c r="AV76">
        <v>1</v>
      </c>
      <c r="AW76" t="s">
        <v>115</v>
      </c>
      <c r="AX76">
        <v>1</v>
      </c>
    </row>
    <row r="77" spans="1:50" x14ac:dyDescent="0.3">
      <c r="A77">
        <v>73</v>
      </c>
      <c r="B77">
        <v>151</v>
      </c>
      <c r="C77" t="s">
        <v>155</v>
      </c>
      <c r="D77" t="s">
        <v>156</v>
      </c>
      <c r="E77" s="32">
        <v>0</v>
      </c>
      <c r="F77" s="64">
        <v>4.92</v>
      </c>
      <c r="G77" s="27">
        <v>1</v>
      </c>
      <c r="H77">
        <v>0.6</v>
      </c>
      <c r="I77" s="74">
        <v>1</v>
      </c>
      <c r="J77">
        <f t="shared" si="8"/>
        <v>0.5</v>
      </c>
      <c r="K77">
        <v>0.6</v>
      </c>
      <c r="L77">
        <f t="shared" si="9"/>
        <v>115</v>
      </c>
      <c r="M77">
        <f t="shared" si="10"/>
        <v>367</v>
      </c>
      <c r="N77" s="36">
        <f t="shared" si="13"/>
        <v>278</v>
      </c>
      <c r="O77" s="27">
        <v>0</v>
      </c>
      <c r="P77" s="27">
        <v>1</v>
      </c>
      <c r="Q77" s="29">
        <f t="shared" si="11"/>
        <v>89</v>
      </c>
      <c r="R77" s="35">
        <v>43554</v>
      </c>
      <c r="S77">
        <f>ROUND(OrigTextVersion!R75,0)</f>
        <v>26</v>
      </c>
      <c r="T77">
        <f>ROUND(OrigTextVersion!S75,0)</f>
        <v>93</v>
      </c>
      <c r="U77">
        <f>ROUND(OrigTextVersion!T75,0)</f>
        <v>119</v>
      </c>
      <c r="V77">
        <f>ROUND(OrigTextVersion!U75,0)</f>
        <v>40</v>
      </c>
      <c r="W77">
        <v>1</v>
      </c>
      <c r="X77" s="2">
        <f t="shared" si="12"/>
        <v>43832</v>
      </c>
      <c r="Y77">
        <v>9999</v>
      </c>
      <c r="Z77" t="s">
        <v>49</v>
      </c>
      <c r="AA77" s="57">
        <v>0.19600000000000001</v>
      </c>
      <c r="AB77" s="57">
        <v>0.29499999999999998</v>
      </c>
      <c r="AC77" s="57">
        <v>0.39300000000000002</v>
      </c>
      <c r="AD77" s="57">
        <v>0.47199999999999998</v>
      </c>
      <c r="AE77" s="57">
        <v>0.19600000000000001</v>
      </c>
      <c r="AF77" s="57">
        <v>0.47199999999999998</v>
      </c>
      <c r="AG77" s="57">
        <v>0.47199999999999998</v>
      </c>
      <c r="AH77" s="57">
        <v>0.35399999999999998</v>
      </c>
      <c r="AI77" s="57">
        <v>0.66900000000000004</v>
      </c>
      <c r="AJ77" s="57">
        <v>0.90600000000000003</v>
      </c>
      <c r="AK77" s="57">
        <v>1.0629999999999999</v>
      </c>
      <c r="AL77">
        <v>0.35399999999999998</v>
      </c>
      <c r="AM77">
        <v>1.0629999999999999</v>
      </c>
      <c r="AN77">
        <v>1.0629999999999999</v>
      </c>
      <c r="AO77">
        <v>0.5</v>
      </c>
      <c r="AP77">
        <v>50</v>
      </c>
      <c r="AQ77">
        <v>130</v>
      </c>
      <c r="AR77">
        <v>0.5</v>
      </c>
      <c r="AS77" s="2">
        <v>43595</v>
      </c>
      <c r="AT77" s="2">
        <v>43718</v>
      </c>
      <c r="AU77">
        <v>0</v>
      </c>
      <c r="AV77">
        <v>1</v>
      </c>
      <c r="AW77" t="s">
        <v>115</v>
      </c>
      <c r="AX77">
        <v>1</v>
      </c>
    </row>
    <row r="78" spans="1:50" x14ac:dyDescent="0.3">
      <c r="A78">
        <v>74</v>
      </c>
      <c r="B78">
        <v>152</v>
      </c>
      <c r="C78" t="s">
        <v>157</v>
      </c>
      <c r="D78" t="s">
        <v>158</v>
      </c>
      <c r="E78" s="32">
        <v>14783</v>
      </c>
      <c r="F78" s="64">
        <v>3.7719999999999998</v>
      </c>
      <c r="G78" s="27">
        <v>0.70709999999999995</v>
      </c>
      <c r="H78">
        <v>0.6</v>
      </c>
      <c r="I78" s="72">
        <v>0.7</v>
      </c>
      <c r="J78" s="34">
        <f t="shared" si="8"/>
        <v>0.35</v>
      </c>
      <c r="K78">
        <v>0.6</v>
      </c>
      <c r="L78">
        <f t="shared" si="9"/>
        <v>99</v>
      </c>
      <c r="M78">
        <f t="shared" si="10"/>
        <v>194</v>
      </c>
      <c r="N78" s="36">
        <f t="shared" si="13"/>
        <v>105</v>
      </c>
      <c r="O78" s="27">
        <v>-28.0258</v>
      </c>
      <c r="P78" s="27">
        <v>1.3233999999999999</v>
      </c>
      <c r="Q78" s="29">
        <f t="shared" si="11"/>
        <v>89</v>
      </c>
      <c r="R78" s="35">
        <v>43554</v>
      </c>
      <c r="S78">
        <f>ROUND(OrigTextVersion!R76,0)</f>
        <v>10</v>
      </c>
      <c r="T78">
        <f>ROUND(OrigTextVersion!S76,0)</f>
        <v>25</v>
      </c>
      <c r="U78">
        <f>ROUND(OrigTextVersion!T76,0)</f>
        <v>35</v>
      </c>
      <c r="V78">
        <f>ROUND(OrigTextVersion!U76,0)</f>
        <v>35</v>
      </c>
      <c r="W78">
        <v>1</v>
      </c>
      <c r="X78" s="2">
        <f t="shared" si="12"/>
        <v>43659</v>
      </c>
      <c r="Y78">
        <v>9999</v>
      </c>
      <c r="Z78" t="s">
        <v>49</v>
      </c>
      <c r="AA78" s="56">
        <v>8.5000000000000006E-2</v>
      </c>
      <c r="AB78" s="56">
        <v>0.155</v>
      </c>
      <c r="AC78" s="56">
        <v>0.255</v>
      </c>
      <c r="AD78" s="56">
        <v>0.28799999999999998</v>
      </c>
      <c r="AE78" s="57">
        <f>AA78</f>
        <v>8.5000000000000006E-2</v>
      </c>
      <c r="AF78" s="56">
        <f>AB78</f>
        <v>0.155</v>
      </c>
      <c r="AG78" s="56">
        <f>AC78</f>
        <v>0.255</v>
      </c>
      <c r="AH78" s="57">
        <f>AA78*2</f>
        <v>0.17</v>
      </c>
      <c r="AI78" s="57">
        <f>AB78*2</f>
        <v>0.31</v>
      </c>
      <c r="AJ78" s="57">
        <f>AC78*2</f>
        <v>0.51</v>
      </c>
      <c r="AK78" s="57">
        <f>AD78*2</f>
        <v>0.57599999999999996</v>
      </c>
      <c r="AL78">
        <f>AH78</f>
        <v>0.17</v>
      </c>
      <c r="AM78">
        <f>AF78*2</f>
        <v>0.31</v>
      </c>
      <c r="AN78">
        <v>0.41</v>
      </c>
      <c r="AO78">
        <v>0.5</v>
      </c>
      <c r="AP78">
        <v>50</v>
      </c>
      <c r="AQ78">
        <v>130</v>
      </c>
      <c r="AR78">
        <v>0.5</v>
      </c>
      <c r="AS78" s="2">
        <v>43595</v>
      </c>
      <c r="AT78" s="2">
        <v>43718</v>
      </c>
      <c r="AU78">
        <v>0</v>
      </c>
      <c r="AV78">
        <v>1</v>
      </c>
      <c r="AW78" t="s">
        <v>115</v>
      </c>
      <c r="AX78">
        <v>1</v>
      </c>
    </row>
    <row r="79" spans="1:50" x14ac:dyDescent="0.3">
      <c r="A79">
        <v>75</v>
      </c>
      <c r="B79">
        <v>171</v>
      </c>
      <c r="C79" t="s">
        <v>159</v>
      </c>
      <c r="D79" t="s">
        <v>160</v>
      </c>
      <c r="E79" s="32">
        <v>0</v>
      </c>
      <c r="F79" s="64">
        <v>0.49199999999999999</v>
      </c>
      <c r="G79" s="27">
        <v>1</v>
      </c>
      <c r="H79">
        <v>0.3</v>
      </c>
      <c r="I79" s="74">
        <v>0.9</v>
      </c>
      <c r="J79">
        <f t="shared" si="8"/>
        <v>0.45</v>
      </c>
      <c r="K79">
        <v>0.3</v>
      </c>
      <c r="L79">
        <f t="shared" si="9"/>
        <v>120</v>
      </c>
      <c r="M79">
        <f t="shared" si="10"/>
        <v>269</v>
      </c>
      <c r="N79" s="36">
        <f t="shared" si="13"/>
        <v>164</v>
      </c>
      <c r="O79" s="27">
        <v>0</v>
      </c>
      <c r="P79" s="27">
        <v>1</v>
      </c>
      <c r="Q79" s="29">
        <f t="shared" si="11"/>
        <v>105</v>
      </c>
      <c r="R79" s="35">
        <v>43570</v>
      </c>
      <c r="S79">
        <f>ROUND(OrigTextVersion!R77,0)</f>
        <v>15</v>
      </c>
      <c r="T79">
        <f>ROUND(OrigTextVersion!S77,0)</f>
        <v>45</v>
      </c>
      <c r="U79">
        <f>ROUND(OrigTextVersion!T77,0)</f>
        <v>52</v>
      </c>
      <c r="V79">
        <f>ROUND(OrigTextVersion!U77,0)</f>
        <v>52</v>
      </c>
      <c r="W79">
        <v>1</v>
      </c>
      <c r="X79" s="2">
        <f t="shared" si="12"/>
        <v>43734</v>
      </c>
      <c r="Y79">
        <v>9999</v>
      </c>
      <c r="Z79" t="s">
        <v>49</v>
      </c>
      <c r="AA79" s="57">
        <v>0.19600000000000001</v>
      </c>
      <c r="AB79" s="57">
        <v>0.29499999999999998</v>
      </c>
      <c r="AC79" s="57">
        <v>0.39300000000000002</v>
      </c>
      <c r="AD79" s="57">
        <v>0.47199999999999998</v>
      </c>
      <c r="AE79" s="57">
        <v>0.19600000000000001</v>
      </c>
      <c r="AF79" s="57">
        <v>0.47199999999999998</v>
      </c>
      <c r="AG79" s="57">
        <v>0.47199999999999998</v>
      </c>
      <c r="AH79" s="57">
        <v>0.35399999999999998</v>
      </c>
      <c r="AI79" s="57">
        <v>0.66900000000000004</v>
      </c>
      <c r="AJ79" s="57">
        <v>0.90600000000000003</v>
      </c>
      <c r="AK79" s="57">
        <v>1.0629999999999999</v>
      </c>
      <c r="AL79">
        <v>0.35399999999999998</v>
      </c>
      <c r="AM79">
        <v>1.0629999999999999</v>
      </c>
      <c r="AN79">
        <v>1.0629999999999999</v>
      </c>
      <c r="AO79">
        <v>0.55000000000000004</v>
      </c>
      <c r="AP79">
        <v>50</v>
      </c>
      <c r="AQ79">
        <v>130</v>
      </c>
      <c r="AR79">
        <v>0.55000000000000004</v>
      </c>
      <c r="AS79" s="2">
        <v>43595</v>
      </c>
      <c r="AT79" s="2">
        <v>43718</v>
      </c>
      <c r="AU79">
        <v>0</v>
      </c>
      <c r="AV79">
        <v>1</v>
      </c>
      <c r="AW79" t="s">
        <v>115</v>
      </c>
      <c r="AX79">
        <v>1</v>
      </c>
    </row>
    <row r="80" spans="1:50" x14ac:dyDescent="0.3">
      <c r="A80">
        <v>76</v>
      </c>
      <c r="B80">
        <v>176</v>
      </c>
      <c r="C80" t="s">
        <v>161</v>
      </c>
      <c r="D80" t="s">
        <v>162</v>
      </c>
      <c r="E80" s="32">
        <v>28189</v>
      </c>
      <c r="F80" s="64">
        <v>0.49199999999999999</v>
      </c>
      <c r="G80" s="27">
        <v>1.0327999999999999</v>
      </c>
      <c r="H80">
        <v>0.4</v>
      </c>
      <c r="I80" s="74">
        <v>1</v>
      </c>
      <c r="J80" s="34">
        <f t="shared" si="8"/>
        <v>0.5</v>
      </c>
      <c r="K80">
        <v>0.3</v>
      </c>
      <c r="L80">
        <f t="shared" si="9"/>
        <v>115</v>
      </c>
      <c r="M80">
        <f t="shared" si="10"/>
        <v>210</v>
      </c>
      <c r="N80" s="36">
        <f t="shared" si="13"/>
        <v>105</v>
      </c>
      <c r="O80" s="27">
        <v>28.3308</v>
      </c>
      <c r="P80" s="27">
        <v>1.4975000000000001</v>
      </c>
      <c r="Q80" s="29">
        <f t="shared" si="11"/>
        <v>105</v>
      </c>
      <c r="R80" s="35">
        <v>43570</v>
      </c>
      <c r="S80">
        <f>ROUND(OrigTextVersion!R78,0)</f>
        <v>10</v>
      </c>
      <c r="T80">
        <f>ROUND(OrigTextVersion!S78,0)</f>
        <v>25</v>
      </c>
      <c r="U80">
        <v>50</v>
      </c>
      <c r="V80">
        <v>20</v>
      </c>
      <c r="W80">
        <v>1</v>
      </c>
      <c r="X80" s="2">
        <f t="shared" si="12"/>
        <v>43675</v>
      </c>
      <c r="Y80">
        <v>9999</v>
      </c>
      <c r="Z80" t="s">
        <v>49</v>
      </c>
      <c r="AA80" s="56">
        <v>0.19600000000000001</v>
      </c>
      <c r="AB80" s="56">
        <v>0.29499999999999998</v>
      </c>
      <c r="AC80" s="66">
        <v>0.39300000000000002</v>
      </c>
      <c r="AD80" s="56">
        <v>0.47199999999999998</v>
      </c>
      <c r="AE80" s="57">
        <v>0.19600000000000001</v>
      </c>
      <c r="AF80" s="57">
        <v>0.47199999999999998</v>
      </c>
      <c r="AG80" s="57">
        <v>0.47199999999999998</v>
      </c>
      <c r="AH80" s="57">
        <v>0.35399999999999998</v>
      </c>
      <c r="AI80" s="57">
        <v>0.66900000000000004</v>
      </c>
      <c r="AJ80" s="66">
        <v>0.90600000000000003</v>
      </c>
      <c r="AK80" s="57">
        <v>1.0629999999999999</v>
      </c>
      <c r="AL80">
        <v>0.35399999999999998</v>
      </c>
      <c r="AM80">
        <v>1.0629999999999999</v>
      </c>
      <c r="AN80">
        <v>1.0629999999999999</v>
      </c>
      <c r="AO80">
        <v>0.55000000000000004</v>
      </c>
      <c r="AP80">
        <v>50</v>
      </c>
      <c r="AQ80">
        <v>130</v>
      </c>
      <c r="AR80">
        <v>0.55000000000000004</v>
      </c>
      <c r="AS80" s="2">
        <v>43595</v>
      </c>
      <c r="AT80" s="2">
        <v>43718</v>
      </c>
      <c r="AU80">
        <v>0</v>
      </c>
      <c r="AV80">
        <v>1</v>
      </c>
      <c r="AW80" t="s">
        <v>115</v>
      </c>
      <c r="AX80">
        <v>1</v>
      </c>
    </row>
    <row r="81" spans="1:50" x14ac:dyDescent="0.3">
      <c r="A81">
        <v>77</v>
      </c>
      <c r="B81">
        <v>181</v>
      </c>
      <c r="C81" t="s">
        <v>163</v>
      </c>
      <c r="D81" t="s">
        <v>164</v>
      </c>
      <c r="E81" s="32">
        <v>0</v>
      </c>
      <c r="F81" s="64">
        <f>F80</f>
        <v>0.49199999999999999</v>
      </c>
      <c r="G81" s="27">
        <v>1</v>
      </c>
      <c r="H81">
        <v>0.4</v>
      </c>
      <c r="I81" s="74">
        <f>I80</f>
        <v>1</v>
      </c>
      <c r="J81">
        <f t="shared" si="8"/>
        <v>0.5</v>
      </c>
      <c r="K81">
        <v>0.3</v>
      </c>
      <c r="L81">
        <f t="shared" si="9"/>
        <v>115</v>
      </c>
      <c r="M81">
        <f t="shared" si="10"/>
        <v>245</v>
      </c>
      <c r="N81" s="36">
        <f t="shared" si="13"/>
        <v>140</v>
      </c>
      <c r="O81" s="27">
        <v>0</v>
      </c>
      <c r="P81" s="27">
        <v>1</v>
      </c>
      <c r="Q81" s="29">
        <f t="shared" si="11"/>
        <v>105</v>
      </c>
      <c r="R81" s="35">
        <v>43570</v>
      </c>
      <c r="S81">
        <f>ROUND(OrigTextVersion!R79,0)</f>
        <v>10</v>
      </c>
      <c r="T81">
        <f>ROUND(OrigTextVersion!S79,0)</f>
        <v>30</v>
      </c>
      <c r="U81">
        <f>ROUND(OrigTextVersion!T79,0)</f>
        <v>80</v>
      </c>
      <c r="V81">
        <f>ROUND(OrigTextVersion!U79,0)</f>
        <v>20</v>
      </c>
      <c r="W81">
        <v>1</v>
      </c>
      <c r="X81" s="2">
        <f t="shared" si="12"/>
        <v>43710</v>
      </c>
      <c r="Y81">
        <v>9999</v>
      </c>
      <c r="Z81" t="s">
        <v>49</v>
      </c>
      <c r="AA81" s="57">
        <v>0.19600000000000001</v>
      </c>
      <c r="AB81" s="57">
        <v>0.29499999999999998</v>
      </c>
      <c r="AC81" s="57">
        <v>0.39300000000000002</v>
      </c>
      <c r="AD81" s="57">
        <v>0.47199999999999998</v>
      </c>
      <c r="AE81" s="57">
        <v>0.19600000000000001</v>
      </c>
      <c r="AF81" s="57">
        <v>0.47199999999999998</v>
      </c>
      <c r="AG81" s="57">
        <v>0.47199999999999998</v>
      </c>
      <c r="AH81" s="57">
        <v>0.35399999999999998</v>
      </c>
      <c r="AI81" s="57">
        <v>0.66900000000000004</v>
      </c>
      <c r="AJ81" s="57">
        <v>0.90600000000000003</v>
      </c>
      <c r="AK81" s="57">
        <v>1.0629999999999999</v>
      </c>
      <c r="AL81">
        <v>0.35399999999999998</v>
      </c>
      <c r="AM81">
        <v>1.0629999999999999</v>
      </c>
      <c r="AN81">
        <v>1.0629999999999999</v>
      </c>
      <c r="AO81">
        <v>0.55000000000000004</v>
      </c>
      <c r="AP81">
        <v>50</v>
      </c>
      <c r="AQ81">
        <v>130</v>
      </c>
      <c r="AR81">
        <v>0.55000000000000004</v>
      </c>
      <c r="AS81" s="2">
        <v>43595</v>
      </c>
      <c r="AT81" s="2">
        <v>43718</v>
      </c>
      <c r="AU81">
        <v>0</v>
      </c>
      <c r="AV81">
        <v>1</v>
      </c>
      <c r="AW81" t="s">
        <v>115</v>
      </c>
      <c r="AX81">
        <v>1</v>
      </c>
    </row>
    <row r="82" spans="1:50" x14ac:dyDescent="0.3">
      <c r="A82">
        <v>78</v>
      </c>
      <c r="B82">
        <v>182</v>
      </c>
      <c r="C82" t="s">
        <v>165</v>
      </c>
      <c r="D82" t="s">
        <v>166</v>
      </c>
      <c r="E82" s="32">
        <v>0</v>
      </c>
      <c r="F82" s="64">
        <v>3.28</v>
      </c>
      <c r="G82" s="27">
        <v>1</v>
      </c>
      <c r="H82">
        <v>0.15</v>
      </c>
      <c r="I82" s="74">
        <v>1.1499999999999999</v>
      </c>
      <c r="J82">
        <f t="shared" si="8"/>
        <v>0.57499999999999996</v>
      </c>
      <c r="K82">
        <v>0.15</v>
      </c>
      <c r="L82">
        <f t="shared" si="9"/>
        <v>133</v>
      </c>
      <c r="M82">
        <f t="shared" si="10"/>
        <v>289</v>
      </c>
      <c r="N82" s="36">
        <f t="shared" si="13"/>
        <v>168</v>
      </c>
      <c r="O82" s="27">
        <v>0</v>
      </c>
      <c r="P82" s="27">
        <v>1</v>
      </c>
      <c r="Q82" s="29">
        <f t="shared" si="11"/>
        <v>121</v>
      </c>
      <c r="R82" s="35">
        <v>43586</v>
      </c>
      <c r="S82">
        <f>ROUND(OrigTextVersion!R80,0)</f>
        <v>12</v>
      </c>
      <c r="T82">
        <f>ROUND(OrigTextVersion!S80,0)</f>
        <v>36</v>
      </c>
      <c r="U82">
        <f>ROUND(OrigTextVersion!T80,0)</f>
        <v>96</v>
      </c>
      <c r="V82">
        <f>ROUND(OrigTextVersion!U80,0)</f>
        <v>24</v>
      </c>
      <c r="W82">
        <v>1</v>
      </c>
      <c r="X82" s="2">
        <f t="shared" si="12"/>
        <v>43754</v>
      </c>
      <c r="Y82">
        <v>9999</v>
      </c>
      <c r="Z82" t="s">
        <v>49</v>
      </c>
      <c r="AA82" s="57">
        <v>0.19600000000000001</v>
      </c>
      <c r="AB82" s="57">
        <v>0.29499999999999998</v>
      </c>
      <c r="AC82" s="57">
        <v>0.39300000000000002</v>
      </c>
      <c r="AD82" s="57">
        <v>0.47199999999999998</v>
      </c>
      <c r="AE82" s="57">
        <v>0.19600000000000001</v>
      </c>
      <c r="AF82" s="57">
        <v>0.47199999999999998</v>
      </c>
      <c r="AG82" s="57">
        <v>0.47199999999999998</v>
      </c>
      <c r="AH82" s="57">
        <v>0.35399999999999998</v>
      </c>
      <c r="AI82" s="57">
        <v>0.66900000000000004</v>
      </c>
      <c r="AJ82" s="57">
        <v>0.90600000000000003</v>
      </c>
      <c r="AK82" s="57">
        <v>1.0629999999999999</v>
      </c>
      <c r="AL82">
        <v>0.35399999999999998</v>
      </c>
      <c r="AM82">
        <v>1.0629999999999999</v>
      </c>
      <c r="AN82">
        <v>1.0629999999999999</v>
      </c>
      <c r="AO82">
        <v>0.55000000000000004</v>
      </c>
      <c r="AP82">
        <v>50</v>
      </c>
      <c r="AQ82">
        <v>130</v>
      </c>
      <c r="AR82">
        <v>0.55000000000000004</v>
      </c>
      <c r="AS82" s="2">
        <v>43595</v>
      </c>
      <c r="AT82" s="2">
        <v>43718</v>
      </c>
      <c r="AU82">
        <v>0</v>
      </c>
      <c r="AV82">
        <v>1</v>
      </c>
      <c r="AW82" t="s">
        <v>50</v>
      </c>
      <c r="AX82">
        <v>1</v>
      </c>
    </row>
    <row r="83" spans="1:50" x14ac:dyDescent="0.3">
      <c r="A83">
        <v>79</v>
      </c>
      <c r="B83">
        <v>190</v>
      </c>
      <c r="C83" t="s">
        <v>167</v>
      </c>
      <c r="D83" t="s">
        <v>168</v>
      </c>
      <c r="E83" s="32">
        <v>53803</v>
      </c>
      <c r="F83" s="64">
        <v>25</v>
      </c>
      <c r="G83" s="27">
        <v>0.72060000000000002</v>
      </c>
      <c r="H83" s="41">
        <v>0.2</v>
      </c>
      <c r="I83" s="74">
        <v>1.1499999999999999</v>
      </c>
      <c r="J83" s="34">
        <f t="shared" si="8"/>
        <v>0.57499999999999996</v>
      </c>
      <c r="K83">
        <v>0.3</v>
      </c>
      <c r="L83">
        <f t="shared" si="9"/>
        <v>102</v>
      </c>
      <c r="M83">
        <f t="shared" si="10"/>
        <v>283</v>
      </c>
      <c r="N83" s="36">
        <f t="shared" si="13"/>
        <v>193</v>
      </c>
      <c r="O83" s="27">
        <v>-20.5688</v>
      </c>
      <c r="P83" s="27">
        <v>1.1964999999999999</v>
      </c>
      <c r="Q83" s="29">
        <f t="shared" si="11"/>
        <v>90</v>
      </c>
      <c r="R83" s="44">
        <v>43920</v>
      </c>
      <c r="S83">
        <f>ROUND(OrigTextVersion!R81,0)</f>
        <v>12</v>
      </c>
      <c r="T83">
        <f>ROUND(OrigTextVersion!S81,0)</f>
        <v>37</v>
      </c>
      <c r="U83" s="41">
        <v>120</v>
      </c>
      <c r="V83">
        <f>ROUND(OrigTextVersion!U81,0)</f>
        <v>24</v>
      </c>
      <c r="W83">
        <v>1</v>
      </c>
      <c r="X83" s="2">
        <f t="shared" si="12"/>
        <v>44113</v>
      </c>
      <c r="Y83">
        <v>9999</v>
      </c>
      <c r="Z83" t="s">
        <v>49</v>
      </c>
      <c r="AA83" s="57">
        <v>0.05</v>
      </c>
      <c r="AB83" s="57">
        <v>9.9000000000000005E-2</v>
      </c>
      <c r="AC83" s="57">
        <v>0.155</v>
      </c>
      <c r="AD83" s="66">
        <v>0.20499999999999999</v>
      </c>
      <c r="AE83" s="57">
        <v>0.05</v>
      </c>
      <c r="AF83" s="57">
        <v>9.9000000000000005E-2</v>
      </c>
      <c r="AG83" s="57">
        <v>0.155</v>
      </c>
      <c r="AH83" s="57">
        <f>AA83*4</f>
        <v>0.2</v>
      </c>
      <c r="AI83" s="57">
        <f t="shared" ref="AI83:AN83" si="22">AB83*4</f>
        <v>0.39600000000000002</v>
      </c>
      <c r="AJ83" s="57">
        <f t="shared" si="22"/>
        <v>0.62</v>
      </c>
      <c r="AK83" s="57">
        <f t="shared" si="22"/>
        <v>0.82</v>
      </c>
      <c r="AL83" s="57">
        <f t="shared" si="22"/>
        <v>0.2</v>
      </c>
      <c r="AM83" s="57">
        <f t="shared" si="22"/>
        <v>0.39600000000000002</v>
      </c>
      <c r="AN83" s="57">
        <f t="shared" si="22"/>
        <v>0.62</v>
      </c>
      <c r="AO83">
        <v>0.6</v>
      </c>
      <c r="AP83">
        <v>50</v>
      </c>
      <c r="AQ83">
        <v>130</v>
      </c>
      <c r="AR83">
        <v>0.6</v>
      </c>
      <c r="AS83" s="2">
        <v>43595</v>
      </c>
      <c r="AT83" s="2">
        <v>43718</v>
      </c>
      <c r="AU83">
        <v>0</v>
      </c>
      <c r="AV83">
        <v>1</v>
      </c>
      <c r="AW83" t="s">
        <v>115</v>
      </c>
      <c r="AX83">
        <v>1</v>
      </c>
    </row>
    <row r="84" spans="1:50" x14ac:dyDescent="0.3">
      <c r="A84">
        <v>80</v>
      </c>
      <c r="B84">
        <v>195</v>
      </c>
      <c r="C84" t="s">
        <v>169</v>
      </c>
      <c r="D84" t="s">
        <v>170</v>
      </c>
      <c r="E84" s="32">
        <v>12321</v>
      </c>
      <c r="F84" s="64">
        <v>3.28</v>
      </c>
      <c r="G84" s="27">
        <v>1.0065</v>
      </c>
      <c r="H84">
        <v>0.3</v>
      </c>
      <c r="I84" s="74">
        <v>1.1499999999999999</v>
      </c>
      <c r="J84" s="45">
        <f>I84/3</f>
        <v>0.3833333333333333</v>
      </c>
      <c r="K84">
        <v>0.3</v>
      </c>
      <c r="L84">
        <f t="shared" si="9"/>
        <v>136</v>
      </c>
      <c r="M84">
        <f t="shared" si="10"/>
        <v>256</v>
      </c>
      <c r="N84" s="36">
        <f t="shared" si="13"/>
        <v>150</v>
      </c>
      <c r="O84" s="27">
        <v>19.146000000000001</v>
      </c>
      <c r="P84" s="27">
        <v>1.2209000000000001</v>
      </c>
      <c r="Q84" s="29">
        <f t="shared" si="11"/>
        <v>106</v>
      </c>
      <c r="R84" s="44">
        <v>43936</v>
      </c>
      <c r="S84">
        <f>ROUND(OrigTextVersion!R82,0)</f>
        <v>30</v>
      </c>
      <c r="T84">
        <f>ROUND(OrigTextVersion!S82,0)</f>
        <v>40</v>
      </c>
      <c r="U84">
        <f>ROUND(OrigTextVersion!T82,0)</f>
        <v>60</v>
      </c>
      <c r="V84">
        <f>ROUND(OrigTextVersion!U82,0)</f>
        <v>20</v>
      </c>
      <c r="W84">
        <v>1</v>
      </c>
      <c r="X84" s="2">
        <f t="shared" si="12"/>
        <v>44086</v>
      </c>
      <c r="Y84">
        <v>9999</v>
      </c>
      <c r="Z84" t="s">
        <v>49</v>
      </c>
      <c r="AA84" s="57">
        <v>0.19600000000000001</v>
      </c>
      <c r="AB84" s="57">
        <v>0.29499999999999998</v>
      </c>
      <c r="AC84" s="57">
        <v>0.39300000000000002</v>
      </c>
      <c r="AD84" s="66">
        <v>0.5</v>
      </c>
      <c r="AE84" s="57">
        <v>0.19600000000000001</v>
      </c>
      <c r="AF84" s="57">
        <v>0.47199999999999998</v>
      </c>
      <c r="AG84" s="57">
        <v>0.47199999999999998</v>
      </c>
      <c r="AH84" s="57">
        <v>0.35399999999999998</v>
      </c>
      <c r="AI84" s="57">
        <v>0.66900000000000004</v>
      </c>
      <c r="AJ84" s="66">
        <v>0.9</v>
      </c>
      <c r="AK84" s="57">
        <v>1.0629999999999999</v>
      </c>
      <c r="AL84">
        <v>0.35399999999999998</v>
      </c>
      <c r="AM84">
        <v>1.0629999999999999</v>
      </c>
      <c r="AN84">
        <v>1.0629999999999999</v>
      </c>
      <c r="AO84">
        <v>0.5</v>
      </c>
      <c r="AP84">
        <v>50</v>
      </c>
      <c r="AQ84">
        <v>130</v>
      </c>
      <c r="AR84">
        <v>0.5</v>
      </c>
      <c r="AS84" s="2">
        <v>43595</v>
      </c>
      <c r="AT84" s="2">
        <v>43718</v>
      </c>
      <c r="AU84">
        <v>0</v>
      </c>
      <c r="AV84">
        <v>1</v>
      </c>
      <c r="AW84" t="s">
        <v>115</v>
      </c>
      <c r="AX84">
        <v>1</v>
      </c>
    </row>
    <row r="85" spans="1:50" x14ac:dyDescent="0.3">
      <c r="A85">
        <v>81</v>
      </c>
      <c r="B85">
        <v>204</v>
      </c>
      <c r="C85" t="s">
        <v>171</v>
      </c>
      <c r="D85" t="s">
        <v>123</v>
      </c>
      <c r="E85" s="32">
        <v>0</v>
      </c>
      <c r="F85" s="64">
        <v>3.28</v>
      </c>
      <c r="G85" s="27">
        <v>1.0125999999999999</v>
      </c>
      <c r="H85">
        <v>0.15</v>
      </c>
      <c r="I85" s="74">
        <v>1</v>
      </c>
      <c r="J85">
        <f t="shared" si="8"/>
        <v>0.5</v>
      </c>
      <c r="K85">
        <v>0.15</v>
      </c>
      <c r="L85">
        <f t="shared" si="9"/>
        <v>137</v>
      </c>
      <c r="M85">
        <f t="shared" si="10"/>
        <v>267</v>
      </c>
      <c r="N85" s="36">
        <f t="shared" si="13"/>
        <v>162</v>
      </c>
      <c r="O85" s="27">
        <v>0.4783</v>
      </c>
      <c r="P85" s="27">
        <v>1.0067999999999999</v>
      </c>
      <c r="Q85" s="29">
        <f t="shared" si="11"/>
        <v>105</v>
      </c>
      <c r="R85" s="35">
        <v>43570</v>
      </c>
      <c r="S85">
        <f>ROUND(OrigTextVersion!R83,0)</f>
        <v>32</v>
      </c>
      <c r="T85">
        <f>ROUND(OrigTextVersion!S83,0)</f>
        <v>43</v>
      </c>
      <c r="U85">
        <f>ROUND(OrigTextVersion!T83,0)</f>
        <v>65</v>
      </c>
      <c r="V85">
        <f>ROUND(OrigTextVersion!U83,0)</f>
        <v>22</v>
      </c>
      <c r="W85">
        <v>1</v>
      </c>
      <c r="X85" s="2">
        <f t="shared" si="12"/>
        <v>43732</v>
      </c>
      <c r="Y85">
        <v>9999</v>
      </c>
      <c r="Z85" t="s">
        <v>49</v>
      </c>
      <c r="AA85" s="57">
        <v>0.19600000000000001</v>
      </c>
      <c r="AB85" s="57">
        <v>0.29499999999999998</v>
      </c>
      <c r="AC85" s="57">
        <v>0.39300000000000002</v>
      </c>
      <c r="AD85" s="57">
        <v>0.47199999999999998</v>
      </c>
      <c r="AE85" s="57">
        <v>0.19600000000000001</v>
      </c>
      <c r="AF85" s="57">
        <v>0.47199999999999998</v>
      </c>
      <c r="AG85" s="57">
        <v>0.47199999999999998</v>
      </c>
      <c r="AH85" s="57">
        <v>0.35399999999999998</v>
      </c>
      <c r="AI85" s="57">
        <v>0.66900000000000004</v>
      </c>
      <c r="AJ85" s="57">
        <v>0.90600000000000003</v>
      </c>
      <c r="AK85" s="57">
        <v>1.0629999999999999</v>
      </c>
      <c r="AL85">
        <v>0.35399999999999998</v>
      </c>
      <c r="AM85">
        <v>1.0629999999999999</v>
      </c>
      <c r="AN85">
        <v>1.0629999999999999</v>
      </c>
      <c r="AO85">
        <v>0.35</v>
      </c>
      <c r="AP85">
        <v>50</v>
      </c>
      <c r="AQ85">
        <v>130</v>
      </c>
      <c r="AR85">
        <v>0.35</v>
      </c>
      <c r="AS85" s="2">
        <v>43595</v>
      </c>
      <c r="AT85" s="2">
        <v>43718</v>
      </c>
      <c r="AU85">
        <v>0</v>
      </c>
      <c r="AV85">
        <v>1</v>
      </c>
      <c r="AW85" t="s">
        <v>50</v>
      </c>
      <c r="AX85">
        <v>1</v>
      </c>
    </row>
    <row r="86" spans="1:50" x14ac:dyDescent="0.3">
      <c r="A86">
        <v>82</v>
      </c>
      <c r="B86">
        <v>205</v>
      </c>
      <c r="C86" t="s">
        <v>172</v>
      </c>
      <c r="D86" t="s">
        <v>70</v>
      </c>
      <c r="E86" s="32">
        <v>2</v>
      </c>
      <c r="F86" s="64">
        <v>3.28</v>
      </c>
      <c r="G86" s="27">
        <v>0.55269999999999997</v>
      </c>
      <c r="H86">
        <v>0.15</v>
      </c>
      <c r="I86" s="70">
        <v>0.63560000000000005</v>
      </c>
      <c r="J86" s="34">
        <f t="shared" si="8"/>
        <v>0.31780000000000003</v>
      </c>
      <c r="K86">
        <v>0.15</v>
      </c>
      <c r="L86">
        <f t="shared" si="9"/>
        <v>135</v>
      </c>
      <c r="M86">
        <f t="shared" si="10"/>
        <v>255</v>
      </c>
      <c r="N86" s="36">
        <f t="shared" si="13"/>
        <v>150</v>
      </c>
      <c r="O86" s="27">
        <v>-13.140499999999999</v>
      </c>
      <c r="P86" s="27">
        <v>1.0804</v>
      </c>
      <c r="Q86" s="29">
        <f t="shared" si="11"/>
        <v>105</v>
      </c>
      <c r="R86" s="35">
        <v>43570</v>
      </c>
      <c r="S86">
        <f>ROUND(OrigTextVersion!R84,0)</f>
        <v>30</v>
      </c>
      <c r="T86">
        <f>ROUND(OrigTextVersion!S84,0)</f>
        <v>40</v>
      </c>
      <c r="U86">
        <f>ROUND(OrigTextVersion!T84,0)</f>
        <v>60</v>
      </c>
      <c r="V86">
        <f>ROUND(OrigTextVersion!U84,0)</f>
        <v>20</v>
      </c>
      <c r="W86">
        <v>1</v>
      </c>
      <c r="X86" s="2">
        <f t="shared" si="12"/>
        <v>43720</v>
      </c>
      <c r="Y86">
        <v>9999</v>
      </c>
      <c r="Z86" t="s">
        <v>49</v>
      </c>
      <c r="AA86" s="57">
        <v>0.19600000000000001</v>
      </c>
      <c r="AB86" s="57">
        <v>0.29499999999999998</v>
      </c>
      <c r="AC86" s="57">
        <v>0.39300000000000002</v>
      </c>
      <c r="AD86" s="57">
        <v>0.47199999999999998</v>
      </c>
      <c r="AE86" s="57">
        <v>0.19600000000000001</v>
      </c>
      <c r="AF86" s="57">
        <v>0.47199999999999998</v>
      </c>
      <c r="AG86" s="57">
        <v>0.47199999999999998</v>
      </c>
      <c r="AH86" s="57">
        <v>0.35399999999999998</v>
      </c>
      <c r="AI86" s="57">
        <v>0.66900000000000004</v>
      </c>
      <c r="AJ86" s="57">
        <v>0.90600000000000003</v>
      </c>
      <c r="AK86" s="57">
        <v>1.0629999999999999</v>
      </c>
      <c r="AL86">
        <v>0.35399999999999998</v>
      </c>
      <c r="AM86">
        <v>1.0629999999999999</v>
      </c>
      <c r="AN86">
        <v>1.0629999999999999</v>
      </c>
      <c r="AO86">
        <v>0.35</v>
      </c>
      <c r="AP86">
        <v>50</v>
      </c>
      <c r="AQ86">
        <v>130</v>
      </c>
      <c r="AR86">
        <v>0.35</v>
      </c>
      <c r="AS86" s="2">
        <v>43595</v>
      </c>
      <c r="AT86" s="2">
        <v>43718</v>
      </c>
      <c r="AU86">
        <v>0</v>
      </c>
      <c r="AV86">
        <v>1</v>
      </c>
      <c r="AW86" t="s">
        <v>50</v>
      </c>
      <c r="AX86">
        <v>1</v>
      </c>
    </row>
    <row r="87" spans="1:50" x14ac:dyDescent="0.3">
      <c r="A87">
        <v>83</v>
      </c>
      <c r="B87">
        <v>206</v>
      </c>
      <c r="C87" t="s">
        <v>173</v>
      </c>
      <c r="D87" t="s">
        <v>92</v>
      </c>
      <c r="E87" s="32">
        <v>1</v>
      </c>
      <c r="F87" s="54">
        <v>0.98399999999999999</v>
      </c>
      <c r="G87" s="27">
        <v>1</v>
      </c>
      <c r="H87">
        <v>0.15</v>
      </c>
      <c r="I87" s="70">
        <v>0.95</v>
      </c>
      <c r="J87" s="34">
        <f t="shared" si="8"/>
        <v>0.47499999999999998</v>
      </c>
      <c r="K87">
        <v>0.15</v>
      </c>
      <c r="L87">
        <f t="shared" si="9"/>
        <v>197</v>
      </c>
      <c r="M87">
        <f t="shared" si="10"/>
        <v>478</v>
      </c>
      <c r="N87" s="36">
        <f t="shared" si="13"/>
        <v>373</v>
      </c>
      <c r="O87" s="27">
        <v>0</v>
      </c>
      <c r="P87" s="27">
        <v>1</v>
      </c>
      <c r="Q87" s="29">
        <f t="shared" si="11"/>
        <v>105</v>
      </c>
      <c r="R87" s="35">
        <v>43570</v>
      </c>
      <c r="S87">
        <f>ROUND(OrigTextVersion!R85,0)</f>
        <v>92</v>
      </c>
      <c r="T87">
        <f>ROUND(OrigTextVersion!S85,0)</f>
        <v>31</v>
      </c>
      <c r="U87">
        <f>ROUND(OrigTextVersion!T85,0)</f>
        <v>204</v>
      </c>
      <c r="V87">
        <f>ROUND(OrigTextVersion!U85,0)</f>
        <v>46</v>
      </c>
      <c r="W87">
        <v>1</v>
      </c>
      <c r="X87" s="2">
        <f t="shared" si="12"/>
        <v>43943</v>
      </c>
      <c r="Y87">
        <v>9999</v>
      </c>
      <c r="Z87" t="s">
        <v>49</v>
      </c>
      <c r="AA87" s="57">
        <v>0.19600000000000001</v>
      </c>
      <c r="AB87">
        <v>0.29499999999999998</v>
      </c>
      <c r="AC87">
        <v>0.39300000000000002</v>
      </c>
      <c r="AD87">
        <v>0.47199999999999998</v>
      </c>
      <c r="AE87">
        <v>0.19600000000000001</v>
      </c>
      <c r="AF87">
        <v>0.47199999999999998</v>
      </c>
      <c r="AG87">
        <v>0.47199999999999998</v>
      </c>
      <c r="AH87">
        <v>0.35399999999999998</v>
      </c>
      <c r="AI87">
        <v>0.66900000000000004</v>
      </c>
      <c r="AJ87">
        <v>0.90600000000000003</v>
      </c>
      <c r="AK87">
        <v>1.0629999999999999</v>
      </c>
      <c r="AL87">
        <v>0.35399999999999998</v>
      </c>
      <c r="AM87">
        <v>1.0629999999999999</v>
      </c>
      <c r="AN87">
        <v>1.0629999999999999</v>
      </c>
      <c r="AO87">
        <v>0.35</v>
      </c>
      <c r="AP87">
        <v>50</v>
      </c>
      <c r="AQ87">
        <v>130</v>
      </c>
      <c r="AR87">
        <v>0.35</v>
      </c>
      <c r="AS87" s="2">
        <v>43595</v>
      </c>
      <c r="AT87" s="2">
        <v>43718</v>
      </c>
      <c r="AU87">
        <v>0</v>
      </c>
      <c r="AV87">
        <v>1</v>
      </c>
      <c r="AW87" t="s">
        <v>50</v>
      </c>
      <c r="AX87">
        <v>1</v>
      </c>
    </row>
    <row r="88" spans="1:50" x14ac:dyDescent="0.3">
      <c r="A88">
        <v>84</v>
      </c>
      <c r="B88">
        <v>207</v>
      </c>
      <c r="C88" t="s">
        <v>174</v>
      </c>
      <c r="D88" t="s">
        <v>94</v>
      </c>
      <c r="E88" s="32">
        <v>0</v>
      </c>
      <c r="F88" s="54">
        <v>0.65600000000000003</v>
      </c>
      <c r="G88" s="27">
        <v>1.0021</v>
      </c>
      <c r="H88">
        <v>0.5</v>
      </c>
      <c r="I88" s="70">
        <v>0.95199999999999996</v>
      </c>
      <c r="J88">
        <f t="shared" si="8"/>
        <v>0.47599999999999998</v>
      </c>
      <c r="K88">
        <v>0.3</v>
      </c>
      <c r="L88">
        <f t="shared" si="9"/>
        <v>138</v>
      </c>
      <c r="M88">
        <f t="shared" si="10"/>
        <v>419</v>
      </c>
      <c r="N88" s="36">
        <f t="shared" si="13"/>
        <v>373</v>
      </c>
      <c r="O88" s="27">
        <v>1.3064</v>
      </c>
      <c r="P88" s="27">
        <v>1.0209999999999999</v>
      </c>
      <c r="Q88" s="29">
        <f t="shared" si="11"/>
        <v>46</v>
      </c>
      <c r="R88" s="35">
        <v>43511</v>
      </c>
      <c r="S88">
        <f>ROUND(OrigTextVersion!R86,0)</f>
        <v>92</v>
      </c>
      <c r="T88">
        <f>ROUND(OrigTextVersion!S86,0)</f>
        <v>31</v>
      </c>
      <c r="U88">
        <f>ROUND(OrigTextVersion!T86,0)</f>
        <v>204</v>
      </c>
      <c r="V88">
        <f>ROUND(OrigTextVersion!U86,0)</f>
        <v>46</v>
      </c>
      <c r="W88">
        <v>1</v>
      </c>
      <c r="X88" s="2">
        <f t="shared" si="12"/>
        <v>43884</v>
      </c>
      <c r="Y88">
        <v>9999</v>
      </c>
      <c r="Z88" t="s">
        <v>49</v>
      </c>
      <c r="AA88">
        <v>0.19600000000000001</v>
      </c>
      <c r="AB88">
        <v>0.29499999999999998</v>
      </c>
      <c r="AC88">
        <v>0.39300000000000002</v>
      </c>
      <c r="AD88">
        <v>0.47199999999999998</v>
      </c>
      <c r="AE88">
        <v>0.19600000000000001</v>
      </c>
      <c r="AF88">
        <v>0.47199999999999998</v>
      </c>
      <c r="AG88">
        <v>0.47199999999999998</v>
      </c>
      <c r="AH88">
        <v>0.35399999999999998</v>
      </c>
      <c r="AI88">
        <v>0.66900000000000004</v>
      </c>
      <c r="AJ88">
        <v>0.90600000000000003</v>
      </c>
      <c r="AK88">
        <v>1.0629999999999999</v>
      </c>
      <c r="AL88">
        <v>0.35399999999999998</v>
      </c>
      <c r="AM88">
        <v>1.0629999999999999</v>
      </c>
      <c r="AN88">
        <v>1.0629999999999999</v>
      </c>
      <c r="AO88">
        <v>0.45</v>
      </c>
      <c r="AP88">
        <v>50</v>
      </c>
      <c r="AQ88">
        <v>130</v>
      </c>
      <c r="AR88">
        <v>0.45</v>
      </c>
      <c r="AS88" s="2">
        <v>43595</v>
      </c>
      <c r="AT88" s="2">
        <v>43718</v>
      </c>
      <c r="AU88">
        <v>0</v>
      </c>
      <c r="AV88">
        <v>1</v>
      </c>
      <c r="AW88" t="s">
        <v>50</v>
      </c>
      <c r="AX88">
        <v>1</v>
      </c>
    </row>
    <row r="89" spans="1:50" x14ac:dyDescent="0.3">
      <c r="A89">
        <v>85</v>
      </c>
      <c r="B89">
        <v>208</v>
      </c>
      <c r="C89" t="s">
        <v>175</v>
      </c>
      <c r="D89" t="s">
        <v>94</v>
      </c>
      <c r="E89" s="32">
        <v>0</v>
      </c>
      <c r="F89" s="54">
        <v>0.65600000000000003</v>
      </c>
      <c r="G89" s="27">
        <v>1.0021</v>
      </c>
      <c r="H89">
        <v>0.4</v>
      </c>
      <c r="I89" s="70">
        <v>0.85170000000000001</v>
      </c>
      <c r="J89">
        <f t="shared" si="8"/>
        <v>0.42585000000000001</v>
      </c>
      <c r="K89">
        <v>0.4</v>
      </c>
      <c r="L89">
        <f t="shared" si="9"/>
        <v>56</v>
      </c>
      <c r="M89">
        <f t="shared" si="10"/>
        <v>186</v>
      </c>
      <c r="N89" s="36">
        <f t="shared" si="13"/>
        <v>140</v>
      </c>
      <c r="O89" s="27">
        <v>1.3064</v>
      </c>
      <c r="P89" s="27">
        <v>1.0209999999999999</v>
      </c>
      <c r="Q89" s="29">
        <f t="shared" si="11"/>
        <v>46</v>
      </c>
      <c r="R89" s="35">
        <v>43511</v>
      </c>
      <c r="S89">
        <f>ROUND(OrigTextVersion!R87,0)</f>
        <v>10</v>
      </c>
      <c r="T89">
        <f>ROUND(OrigTextVersion!S87,0)</f>
        <v>30</v>
      </c>
      <c r="U89">
        <f>ROUND(OrigTextVersion!T87,0)</f>
        <v>80</v>
      </c>
      <c r="V89">
        <f>ROUND(OrigTextVersion!U87,0)</f>
        <v>20</v>
      </c>
      <c r="W89">
        <v>1</v>
      </c>
      <c r="X89" s="2">
        <f t="shared" si="12"/>
        <v>43651</v>
      </c>
      <c r="Y89">
        <v>9999</v>
      </c>
      <c r="Z89" t="s">
        <v>49</v>
      </c>
      <c r="AA89">
        <v>0.19600000000000001</v>
      </c>
      <c r="AB89">
        <v>0.29499999999999998</v>
      </c>
      <c r="AC89">
        <v>0.39300000000000002</v>
      </c>
      <c r="AD89">
        <v>0.47199999999999998</v>
      </c>
      <c r="AE89">
        <v>0.19600000000000001</v>
      </c>
      <c r="AF89">
        <v>0.47199999999999998</v>
      </c>
      <c r="AG89">
        <v>0.47199999999999998</v>
      </c>
      <c r="AH89">
        <v>0.35399999999999998</v>
      </c>
      <c r="AI89">
        <v>0.66900000000000004</v>
      </c>
      <c r="AJ89">
        <v>0.90600000000000003</v>
      </c>
      <c r="AK89">
        <v>1.0629999999999999</v>
      </c>
      <c r="AL89">
        <v>0.35399999999999998</v>
      </c>
      <c r="AM89">
        <v>1.0629999999999999</v>
      </c>
      <c r="AN89">
        <v>1.0629999999999999</v>
      </c>
      <c r="AO89">
        <v>0.45</v>
      </c>
      <c r="AP89">
        <v>50</v>
      </c>
      <c r="AQ89">
        <v>130</v>
      </c>
      <c r="AR89">
        <v>0.45</v>
      </c>
      <c r="AS89" s="2">
        <v>43595</v>
      </c>
      <c r="AT89" s="2">
        <v>43718</v>
      </c>
      <c r="AU89">
        <v>0</v>
      </c>
      <c r="AV89">
        <v>1</v>
      </c>
      <c r="AW89" t="s">
        <v>50</v>
      </c>
      <c r="AX89">
        <v>1</v>
      </c>
    </row>
    <row r="90" spans="1:50" x14ac:dyDescent="0.3">
      <c r="A90">
        <v>86</v>
      </c>
      <c r="B90">
        <v>209</v>
      </c>
      <c r="C90" t="s">
        <v>176</v>
      </c>
      <c r="D90" t="s">
        <v>103</v>
      </c>
      <c r="E90" s="32">
        <v>1</v>
      </c>
      <c r="F90" s="54">
        <v>4.0999999999999996</v>
      </c>
      <c r="G90" s="27">
        <v>1</v>
      </c>
      <c r="H90">
        <v>0.2</v>
      </c>
      <c r="I90" s="70">
        <v>0.96</v>
      </c>
      <c r="J90" s="34">
        <f t="shared" si="8"/>
        <v>0.48</v>
      </c>
      <c r="K90">
        <v>0.2</v>
      </c>
      <c r="L90">
        <f t="shared" si="9"/>
        <v>131</v>
      </c>
      <c r="M90">
        <f t="shared" si="10"/>
        <v>262</v>
      </c>
      <c r="N90" s="36">
        <f t="shared" si="13"/>
        <v>141</v>
      </c>
      <c r="O90" s="27">
        <v>0</v>
      </c>
      <c r="P90" s="27">
        <v>1</v>
      </c>
      <c r="Q90" s="29">
        <f t="shared" si="11"/>
        <v>121</v>
      </c>
      <c r="R90" s="35">
        <v>43586</v>
      </c>
      <c r="S90">
        <f>ROUND(OrigTextVersion!R88,0)</f>
        <v>10</v>
      </c>
      <c r="T90">
        <f>ROUND(OrigTextVersion!S88,0)</f>
        <v>30</v>
      </c>
      <c r="U90">
        <f>ROUND(OrigTextVersion!T88,0)</f>
        <v>81</v>
      </c>
      <c r="V90">
        <f>ROUND(OrigTextVersion!U88,0)</f>
        <v>20</v>
      </c>
      <c r="W90">
        <v>1</v>
      </c>
      <c r="X90" s="2">
        <f t="shared" si="12"/>
        <v>43727</v>
      </c>
      <c r="Y90">
        <v>9999</v>
      </c>
      <c r="Z90" t="s">
        <v>49</v>
      </c>
      <c r="AA90">
        <v>0.19600000000000001</v>
      </c>
      <c r="AB90">
        <v>0.29499999999999998</v>
      </c>
      <c r="AC90">
        <v>0.39300000000000002</v>
      </c>
      <c r="AD90">
        <v>0.47199999999999998</v>
      </c>
      <c r="AE90">
        <v>0.19600000000000001</v>
      </c>
      <c r="AF90">
        <v>0.47199999999999998</v>
      </c>
      <c r="AG90">
        <v>0.47199999999999998</v>
      </c>
      <c r="AH90">
        <v>0.35399999999999998</v>
      </c>
      <c r="AI90">
        <v>0.66900000000000004</v>
      </c>
      <c r="AJ90">
        <v>0.90600000000000003</v>
      </c>
      <c r="AK90">
        <v>1.0629999999999999</v>
      </c>
      <c r="AL90">
        <v>0.35399999999999998</v>
      </c>
      <c r="AM90">
        <v>1.0629999999999999</v>
      </c>
      <c r="AN90">
        <v>1.0629999999999999</v>
      </c>
      <c r="AO90">
        <v>0.55000000000000004</v>
      </c>
      <c r="AP90">
        <v>50</v>
      </c>
      <c r="AQ90">
        <v>130</v>
      </c>
      <c r="AR90">
        <v>0.55000000000000004</v>
      </c>
      <c r="AS90" s="2">
        <v>43595</v>
      </c>
      <c r="AT90" s="2">
        <v>43718</v>
      </c>
      <c r="AU90">
        <v>0</v>
      </c>
      <c r="AV90">
        <v>1</v>
      </c>
      <c r="AW90" t="s">
        <v>50</v>
      </c>
      <c r="AX90">
        <v>1</v>
      </c>
    </row>
    <row r="91" spans="1:50" x14ac:dyDescent="0.3">
      <c r="A91">
        <v>87</v>
      </c>
      <c r="B91">
        <v>210</v>
      </c>
      <c r="C91" t="s">
        <v>177</v>
      </c>
      <c r="D91" t="s">
        <v>123</v>
      </c>
      <c r="E91" s="32">
        <v>0</v>
      </c>
      <c r="F91" s="54">
        <v>4.0999999999999996</v>
      </c>
      <c r="G91" s="27">
        <v>1.0125999999999999</v>
      </c>
      <c r="H91">
        <v>0.2</v>
      </c>
      <c r="I91" s="70">
        <v>0.97209999999999996</v>
      </c>
      <c r="J91">
        <f t="shared" si="8"/>
        <v>0.48604999999999998</v>
      </c>
      <c r="K91">
        <v>0.2</v>
      </c>
      <c r="L91">
        <f t="shared" si="9"/>
        <v>151</v>
      </c>
      <c r="M91">
        <f t="shared" si="10"/>
        <v>261</v>
      </c>
      <c r="N91" s="36">
        <f t="shared" si="13"/>
        <v>140</v>
      </c>
      <c r="O91" s="27">
        <v>0.4783</v>
      </c>
      <c r="P91" s="27">
        <v>1.0067999999999999</v>
      </c>
      <c r="Q91" s="29">
        <f t="shared" si="11"/>
        <v>121</v>
      </c>
      <c r="R91" s="35">
        <v>43586</v>
      </c>
      <c r="S91">
        <f>ROUND(OrigTextVersion!R89,0)</f>
        <v>30</v>
      </c>
      <c r="T91">
        <f>ROUND(OrigTextVersion!S89,0)</f>
        <v>50</v>
      </c>
      <c r="U91">
        <f>ROUND(OrigTextVersion!T89,0)</f>
        <v>40</v>
      </c>
      <c r="V91">
        <f>ROUND(OrigTextVersion!U89,0)</f>
        <v>20</v>
      </c>
      <c r="W91">
        <v>1</v>
      </c>
      <c r="X91" s="2">
        <f t="shared" si="12"/>
        <v>43726</v>
      </c>
      <c r="Y91">
        <v>9999</v>
      </c>
      <c r="Z91" t="s">
        <v>49</v>
      </c>
      <c r="AA91">
        <v>0.19600000000000001</v>
      </c>
      <c r="AB91">
        <v>0.29499999999999998</v>
      </c>
      <c r="AC91">
        <v>0.39300000000000002</v>
      </c>
      <c r="AD91">
        <v>0.47199999999999998</v>
      </c>
      <c r="AE91">
        <v>0.19600000000000001</v>
      </c>
      <c r="AF91">
        <v>0.47199999999999998</v>
      </c>
      <c r="AG91">
        <v>0.47199999999999998</v>
      </c>
      <c r="AH91">
        <v>0.35399999999999998</v>
      </c>
      <c r="AI91">
        <v>0.66900000000000004</v>
      </c>
      <c r="AJ91">
        <v>0.90600000000000003</v>
      </c>
      <c r="AK91">
        <v>1.0629999999999999</v>
      </c>
      <c r="AL91">
        <v>0.35399999999999998</v>
      </c>
      <c r="AM91">
        <v>1.0629999999999999</v>
      </c>
      <c r="AN91">
        <v>1.0629999999999999</v>
      </c>
      <c r="AO91">
        <v>0.55000000000000004</v>
      </c>
      <c r="AP91">
        <v>50</v>
      </c>
      <c r="AQ91">
        <v>130</v>
      </c>
      <c r="AR91">
        <v>0.55000000000000004</v>
      </c>
      <c r="AS91" s="2">
        <v>43595</v>
      </c>
      <c r="AT91" s="2">
        <v>43718</v>
      </c>
      <c r="AU91">
        <v>0</v>
      </c>
      <c r="AV91">
        <v>1</v>
      </c>
      <c r="AW91" t="s">
        <v>50</v>
      </c>
      <c r="AX91">
        <v>1</v>
      </c>
    </row>
    <row r="92" spans="1:50" x14ac:dyDescent="0.3">
      <c r="A92">
        <v>88</v>
      </c>
      <c r="B92">
        <v>211</v>
      </c>
      <c r="C92" t="s">
        <v>178</v>
      </c>
      <c r="D92" t="s">
        <v>123</v>
      </c>
      <c r="E92" s="32">
        <v>0</v>
      </c>
      <c r="F92" s="54">
        <v>3.28</v>
      </c>
      <c r="G92" s="27">
        <v>1.0125999999999999</v>
      </c>
      <c r="H92">
        <v>0.2</v>
      </c>
      <c r="I92" s="70">
        <v>0.97209999999999996</v>
      </c>
      <c r="J92">
        <f t="shared" si="8"/>
        <v>0.48604999999999998</v>
      </c>
      <c r="K92">
        <v>0.2</v>
      </c>
      <c r="L92">
        <f t="shared" si="9"/>
        <v>141</v>
      </c>
      <c r="M92">
        <f t="shared" si="10"/>
        <v>302</v>
      </c>
      <c r="N92" s="36">
        <f t="shared" si="13"/>
        <v>181</v>
      </c>
      <c r="O92" s="27">
        <v>0.4783</v>
      </c>
      <c r="P92" s="27">
        <v>1.0067999999999999</v>
      </c>
      <c r="Q92" s="29">
        <f t="shared" si="11"/>
        <v>121</v>
      </c>
      <c r="R92" s="35">
        <v>43586</v>
      </c>
      <c r="S92">
        <f>ROUND(OrigTextVersion!R90,0)</f>
        <v>20</v>
      </c>
      <c r="T92">
        <f>ROUND(OrigTextVersion!S90,0)</f>
        <v>50</v>
      </c>
      <c r="U92">
        <f>ROUND(OrigTextVersion!T90,0)</f>
        <v>91</v>
      </c>
      <c r="V92">
        <f>ROUND(OrigTextVersion!U90,0)</f>
        <v>20</v>
      </c>
      <c r="W92">
        <v>1</v>
      </c>
      <c r="X92" s="2">
        <f t="shared" si="12"/>
        <v>43767</v>
      </c>
      <c r="Y92">
        <v>9999</v>
      </c>
      <c r="Z92" t="s">
        <v>49</v>
      </c>
      <c r="AA92">
        <v>0.19600000000000001</v>
      </c>
      <c r="AB92">
        <v>0.29499999999999998</v>
      </c>
      <c r="AC92">
        <v>0.39300000000000002</v>
      </c>
      <c r="AD92">
        <v>0.47199999999999998</v>
      </c>
      <c r="AE92">
        <v>0.19600000000000001</v>
      </c>
      <c r="AF92">
        <v>0.47199999999999998</v>
      </c>
      <c r="AG92">
        <v>0.47199999999999998</v>
      </c>
      <c r="AH92">
        <v>0.35399999999999998</v>
      </c>
      <c r="AI92">
        <v>0.66900000000000004</v>
      </c>
      <c r="AJ92">
        <v>0.90600000000000003</v>
      </c>
      <c r="AK92">
        <v>1.0629999999999999</v>
      </c>
      <c r="AL92">
        <v>0.35399999999999998</v>
      </c>
      <c r="AM92">
        <v>1.0629999999999999</v>
      </c>
      <c r="AN92">
        <v>1.0629999999999999</v>
      </c>
      <c r="AO92">
        <v>0.55000000000000004</v>
      </c>
      <c r="AP92">
        <v>50</v>
      </c>
      <c r="AQ92">
        <v>130</v>
      </c>
      <c r="AR92">
        <v>0.55000000000000004</v>
      </c>
      <c r="AS92" s="2">
        <v>43595</v>
      </c>
      <c r="AT92" s="2">
        <v>43718</v>
      </c>
      <c r="AU92">
        <v>0</v>
      </c>
      <c r="AV92">
        <v>1</v>
      </c>
      <c r="AW92" t="s">
        <v>50</v>
      </c>
      <c r="AX92">
        <v>1</v>
      </c>
    </row>
    <row r="93" spans="1:50" x14ac:dyDescent="0.3">
      <c r="A93">
        <v>89</v>
      </c>
      <c r="B93">
        <v>212</v>
      </c>
      <c r="C93" t="s">
        <v>179</v>
      </c>
      <c r="D93" t="s">
        <v>123</v>
      </c>
      <c r="E93" s="32">
        <v>0</v>
      </c>
      <c r="F93" s="54">
        <v>4.92</v>
      </c>
      <c r="G93" s="27">
        <v>1.0125999999999999</v>
      </c>
      <c r="H93">
        <v>0.3</v>
      </c>
      <c r="I93" s="70">
        <v>1.0631999999999999</v>
      </c>
      <c r="J93">
        <f t="shared" si="8"/>
        <v>0.53159999999999996</v>
      </c>
      <c r="K93">
        <v>0.3</v>
      </c>
      <c r="L93">
        <f t="shared" si="9"/>
        <v>130</v>
      </c>
      <c r="M93">
        <f t="shared" si="10"/>
        <v>190</v>
      </c>
      <c r="N93" s="36">
        <f t="shared" si="13"/>
        <v>80</v>
      </c>
      <c r="O93" s="27">
        <v>0.4783</v>
      </c>
      <c r="P93" s="27">
        <v>1.0067999999999999</v>
      </c>
      <c r="Q93" s="29">
        <f t="shared" si="11"/>
        <v>110</v>
      </c>
      <c r="R93" s="35">
        <v>43575</v>
      </c>
      <c r="S93">
        <f>ROUND(OrigTextVersion!R91,0)</f>
        <v>20</v>
      </c>
      <c r="T93">
        <f>ROUND(OrigTextVersion!S91,0)</f>
        <v>30</v>
      </c>
      <c r="U93">
        <f>ROUND(OrigTextVersion!T91,0)</f>
        <v>20</v>
      </c>
      <c r="V93">
        <f>ROUND(OrigTextVersion!U91,0)</f>
        <v>10</v>
      </c>
      <c r="W93">
        <v>1</v>
      </c>
      <c r="X93" s="2">
        <f t="shared" si="12"/>
        <v>43655</v>
      </c>
      <c r="Y93">
        <v>9999</v>
      </c>
      <c r="Z93" t="s">
        <v>49</v>
      </c>
      <c r="AA93">
        <v>0.19600000000000001</v>
      </c>
      <c r="AB93">
        <v>0.29499999999999998</v>
      </c>
      <c r="AC93">
        <v>0.39300000000000002</v>
      </c>
      <c r="AD93">
        <v>0.47199999999999998</v>
      </c>
      <c r="AE93">
        <v>0.19600000000000001</v>
      </c>
      <c r="AF93">
        <v>0.47199999999999998</v>
      </c>
      <c r="AG93">
        <v>0.47199999999999998</v>
      </c>
      <c r="AH93">
        <v>0.35399999999999998</v>
      </c>
      <c r="AI93">
        <v>0.66900000000000004</v>
      </c>
      <c r="AJ93">
        <v>0.90600000000000003</v>
      </c>
      <c r="AK93">
        <v>1.0629999999999999</v>
      </c>
      <c r="AL93">
        <v>0.35399999999999998</v>
      </c>
      <c r="AM93">
        <v>1.0629999999999999</v>
      </c>
      <c r="AN93">
        <v>1.0629999999999999</v>
      </c>
      <c r="AO93">
        <v>0.45</v>
      </c>
      <c r="AP93">
        <v>50</v>
      </c>
      <c r="AQ93">
        <v>130</v>
      </c>
      <c r="AR93">
        <v>0.45</v>
      </c>
      <c r="AS93" s="2">
        <v>43595</v>
      </c>
      <c r="AT93" s="2">
        <v>43718</v>
      </c>
      <c r="AU93">
        <v>0</v>
      </c>
      <c r="AV93">
        <v>1</v>
      </c>
      <c r="AW93" t="s">
        <v>50</v>
      </c>
      <c r="AX93">
        <v>1</v>
      </c>
    </row>
    <row r="94" spans="1:50" x14ac:dyDescent="0.3">
      <c r="A94">
        <v>90</v>
      </c>
      <c r="B94">
        <v>213</v>
      </c>
      <c r="C94" t="s">
        <v>180</v>
      </c>
      <c r="D94" t="s">
        <v>103</v>
      </c>
      <c r="E94" s="32">
        <v>0</v>
      </c>
      <c r="F94" s="54">
        <v>1.3120000000000001</v>
      </c>
      <c r="G94" s="27">
        <v>1</v>
      </c>
      <c r="H94">
        <v>0.15</v>
      </c>
      <c r="I94" s="70">
        <v>0.95</v>
      </c>
      <c r="J94">
        <f t="shared" si="8"/>
        <v>0.47499999999999998</v>
      </c>
      <c r="K94">
        <v>0.15</v>
      </c>
      <c r="L94">
        <f t="shared" si="9"/>
        <v>120</v>
      </c>
      <c r="M94">
        <f t="shared" si="10"/>
        <v>253</v>
      </c>
      <c r="N94" s="36">
        <f t="shared" si="13"/>
        <v>143</v>
      </c>
      <c r="O94" s="27">
        <v>0</v>
      </c>
      <c r="P94" s="27">
        <v>1</v>
      </c>
      <c r="Q94" s="29">
        <f t="shared" si="11"/>
        <v>110</v>
      </c>
      <c r="R94" s="35">
        <v>43575</v>
      </c>
      <c r="S94">
        <f>ROUND(OrigTextVersion!R92,0)</f>
        <v>10</v>
      </c>
      <c r="T94">
        <f>ROUND(OrigTextVersion!S92,0)</f>
        <v>31</v>
      </c>
      <c r="U94">
        <f>ROUND(OrigTextVersion!T92,0)</f>
        <v>82</v>
      </c>
      <c r="V94">
        <f>ROUND(OrigTextVersion!U92,0)</f>
        <v>20</v>
      </c>
      <c r="W94">
        <v>1</v>
      </c>
      <c r="X94" s="2">
        <f t="shared" si="12"/>
        <v>43718</v>
      </c>
      <c r="Y94">
        <v>9999</v>
      </c>
      <c r="Z94" t="s">
        <v>49</v>
      </c>
      <c r="AA94">
        <v>0.19600000000000001</v>
      </c>
      <c r="AB94">
        <v>0.29499999999999998</v>
      </c>
      <c r="AC94">
        <v>0.39300000000000002</v>
      </c>
      <c r="AD94">
        <v>0.47199999999999998</v>
      </c>
      <c r="AE94">
        <v>0.19600000000000001</v>
      </c>
      <c r="AF94">
        <v>0.47199999999999998</v>
      </c>
      <c r="AG94">
        <v>0.47199999999999998</v>
      </c>
      <c r="AH94">
        <v>0.35399999999999998</v>
      </c>
      <c r="AI94">
        <v>0.66900000000000004</v>
      </c>
      <c r="AJ94">
        <v>0.90600000000000003</v>
      </c>
      <c r="AK94">
        <v>1.0629999999999999</v>
      </c>
      <c r="AL94">
        <v>0.35399999999999998</v>
      </c>
      <c r="AM94">
        <v>1.0629999999999999</v>
      </c>
      <c r="AN94">
        <v>1.0629999999999999</v>
      </c>
      <c r="AO94">
        <v>0.45</v>
      </c>
      <c r="AP94">
        <v>50</v>
      </c>
      <c r="AQ94">
        <v>130</v>
      </c>
      <c r="AR94">
        <v>0.45</v>
      </c>
      <c r="AS94" s="2">
        <v>43595</v>
      </c>
      <c r="AT94" s="2">
        <v>43718</v>
      </c>
      <c r="AU94">
        <v>0</v>
      </c>
      <c r="AV94">
        <v>1</v>
      </c>
      <c r="AW94" t="s">
        <v>50</v>
      </c>
      <c r="AX94">
        <v>1</v>
      </c>
    </row>
    <row r="95" spans="1:50" x14ac:dyDescent="0.3">
      <c r="A95">
        <v>91</v>
      </c>
      <c r="B95">
        <v>214</v>
      </c>
      <c r="C95" t="s">
        <v>181</v>
      </c>
      <c r="D95" t="s">
        <v>94</v>
      </c>
      <c r="E95" s="32">
        <v>1</v>
      </c>
      <c r="F95" s="54">
        <v>0.49199999999999999</v>
      </c>
      <c r="G95" s="27">
        <v>1.0021</v>
      </c>
      <c r="H95">
        <v>0.3</v>
      </c>
      <c r="I95" s="70">
        <v>1.0522</v>
      </c>
      <c r="J95" s="34">
        <f t="shared" si="8"/>
        <v>0.52610000000000001</v>
      </c>
      <c r="K95">
        <v>0.3</v>
      </c>
      <c r="L95">
        <f t="shared" si="9"/>
        <v>157</v>
      </c>
      <c r="M95">
        <f t="shared" si="10"/>
        <v>234</v>
      </c>
      <c r="N95" s="36">
        <f t="shared" si="13"/>
        <v>113</v>
      </c>
      <c r="O95" s="27">
        <v>1.3064</v>
      </c>
      <c r="P95" s="27">
        <v>1.0209999999999999</v>
      </c>
      <c r="Q95" s="29">
        <f t="shared" si="11"/>
        <v>121</v>
      </c>
      <c r="R95" s="35">
        <v>43586</v>
      </c>
      <c r="S95">
        <f>ROUND(OrigTextVersion!R93,0)</f>
        <v>36</v>
      </c>
      <c r="T95">
        <f>ROUND(OrigTextVersion!S93,0)</f>
        <v>26</v>
      </c>
      <c r="U95">
        <f>ROUND(OrigTextVersion!T93,0)</f>
        <v>31</v>
      </c>
      <c r="V95">
        <f>ROUND(OrigTextVersion!U93,0)</f>
        <v>20</v>
      </c>
      <c r="W95">
        <v>1</v>
      </c>
      <c r="X95" s="2">
        <f t="shared" si="12"/>
        <v>43699</v>
      </c>
      <c r="Y95">
        <v>9999</v>
      </c>
      <c r="Z95" t="s">
        <v>49</v>
      </c>
      <c r="AA95">
        <v>0.19600000000000001</v>
      </c>
      <c r="AB95">
        <v>0.29499999999999998</v>
      </c>
      <c r="AC95">
        <v>0.39300000000000002</v>
      </c>
      <c r="AD95">
        <v>0.47199999999999998</v>
      </c>
      <c r="AE95">
        <v>0.19600000000000001</v>
      </c>
      <c r="AF95">
        <v>0.47199999999999998</v>
      </c>
      <c r="AG95">
        <v>0.47199999999999998</v>
      </c>
      <c r="AH95">
        <v>0.35399999999999998</v>
      </c>
      <c r="AI95">
        <v>0.66900000000000004</v>
      </c>
      <c r="AJ95">
        <v>0.90600000000000003</v>
      </c>
      <c r="AK95">
        <v>1.0629999999999999</v>
      </c>
      <c r="AL95">
        <v>0.35399999999999998</v>
      </c>
      <c r="AM95">
        <v>1.0629999999999999</v>
      </c>
      <c r="AN95">
        <v>1.0629999999999999</v>
      </c>
      <c r="AO95">
        <v>0.5</v>
      </c>
      <c r="AP95">
        <v>50</v>
      </c>
      <c r="AQ95">
        <v>130</v>
      </c>
      <c r="AR95">
        <v>0.5</v>
      </c>
      <c r="AS95" s="2">
        <v>43595</v>
      </c>
      <c r="AT95" s="2">
        <v>43718</v>
      </c>
      <c r="AU95">
        <v>0</v>
      </c>
      <c r="AV95">
        <v>1</v>
      </c>
      <c r="AW95" t="s">
        <v>50</v>
      </c>
      <c r="AX95">
        <v>1</v>
      </c>
    </row>
    <row r="96" spans="1:50" x14ac:dyDescent="0.3">
      <c r="A96">
        <v>92</v>
      </c>
      <c r="B96">
        <v>216</v>
      </c>
      <c r="C96" t="s">
        <v>182</v>
      </c>
      <c r="D96" t="s">
        <v>94</v>
      </c>
      <c r="E96" s="32">
        <v>0</v>
      </c>
      <c r="F96" s="54">
        <v>0.98399999999999999</v>
      </c>
      <c r="G96" s="27">
        <v>1.0021</v>
      </c>
      <c r="H96">
        <v>0.6</v>
      </c>
      <c r="I96" s="70">
        <v>1.0021</v>
      </c>
      <c r="J96">
        <f t="shared" si="8"/>
        <v>0.50105</v>
      </c>
      <c r="K96">
        <v>0.6</v>
      </c>
      <c r="L96">
        <f t="shared" si="9"/>
        <v>145</v>
      </c>
      <c r="M96">
        <f t="shared" si="10"/>
        <v>220</v>
      </c>
      <c r="N96" s="36">
        <f t="shared" si="13"/>
        <v>110</v>
      </c>
      <c r="O96" s="27">
        <v>1.3064</v>
      </c>
      <c r="P96" s="27">
        <v>1.0209999999999999</v>
      </c>
      <c r="Q96" s="29">
        <f t="shared" si="11"/>
        <v>110</v>
      </c>
      <c r="R96" s="35">
        <v>43575</v>
      </c>
      <c r="S96">
        <f>ROUND(OrigTextVersion!R94,0)</f>
        <v>35</v>
      </c>
      <c r="T96">
        <f>ROUND(OrigTextVersion!S94,0)</f>
        <v>25</v>
      </c>
      <c r="U96">
        <f>ROUND(OrigTextVersion!T94,0)</f>
        <v>30</v>
      </c>
      <c r="V96">
        <f>ROUND(OrigTextVersion!U94,0)</f>
        <v>20</v>
      </c>
      <c r="W96">
        <v>1</v>
      </c>
      <c r="X96" s="2">
        <f t="shared" si="12"/>
        <v>43685</v>
      </c>
      <c r="Y96">
        <v>9999</v>
      </c>
      <c r="Z96" t="s">
        <v>49</v>
      </c>
      <c r="AA96">
        <v>0.19600000000000001</v>
      </c>
      <c r="AB96">
        <v>0.29499999999999998</v>
      </c>
      <c r="AC96">
        <v>0.39300000000000002</v>
      </c>
      <c r="AD96">
        <v>0.47199999999999998</v>
      </c>
      <c r="AE96">
        <v>0.19600000000000001</v>
      </c>
      <c r="AF96">
        <v>0.47199999999999998</v>
      </c>
      <c r="AG96">
        <v>0.47199999999999998</v>
      </c>
      <c r="AH96">
        <v>0.35399999999999998</v>
      </c>
      <c r="AI96">
        <v>0.66900000000000004</v>
      </c>
      <c r="AJ96">
        <v>0.90600000000000003</v>
      </c>
      <c r="AK96">
        <v>1.0629999999999999</v>
      </c>
      <c r="AL96">
        <v>0.35399999999999998</v>
      </c>
      <c r="AM96">
        <v>1.0629999999999999</v>
      </c>
      <c r="AN96">
        <v>1.0629999999999999</v>
      </c>
      <c r="AO96">
        <v>0.35</v>
      </c>
      <c r="AP96">
        <v>50</v>
      </c>
      <c r="AQ96">
        <v>130</v>
      </c>
      <c r="AR96">
        <v>0.35</v>
      </c>
      <c r="AS96" s="2">
        <v>43595</v>
      </c>
      <c r="AT96" s="2">
        <v>43718</v>
      </c>
      <c r="AU96">
        <v>0</v>
      </c>
      <c r="AV96">
        <v>1</v>
      </c>
      <c r="AW96" t="s">
        <v>50</v>
      </c>
      <c r="AX96">
        <v>1</v>
      </c>
    </row>
    <row r="97" spans="1:50" x14ac:dyDescent="0.3">
      <c r="A97">
        <v>93</v>
      </c>
      <c r="B97">
        <v>217</v>
      </c>
      <c r="C97" t="s">
        <v>183</v>
      </c>
      <c r="D97" t="s">
        <v>123</v>
      </c>
      <c r="E97" s="32">
        <v>0</v>
      </c>
      <c r="F97" s="54">
        <v>0.98399999999999999</v>
      </c>
      <c r="G97" s="27">
        <v>1.0125999999999999</v>
      </c>
      <c r="H97">
        <v>0.6</v>
      </c>
      <c r="I97" s="70">
        <v>1.0125999999999999</v>
      </c>
      <c r="J97">
        <f t="shared" si="8"/>
        <v>0.50629999999999997</v>
      </c>
      <c r="K97">
        <v>0.6</v>
      </c>
      <c r="L97">
        <f t="shared" si="9"/>
        <v>145</v>
      </c>
      <c r="M97">
        <f t="shared" si="10"/>
        <v>220</v>
      </c>
      <c r="N97" s="36">
        <f t="shared" si="13"/>
        <v>110</v>
      </c>
      <c r="O97" s="27">
        <v>0.4783</v>
      </c>
      <c r="P97" s="27">
        <v>1.0067999999999999</v>
      </c>
      <c r="Q97" s="29">
        <f t="shared" si="11"/>
        <v>110</v>
      </c>
      <c r="R97" s="35">
        <v>43575</v>
      </c>
      <c r="S97">
        <f>ROUND(OrigTextVersion!R95,0)</f>
        <v>35</v>
      </c>
      <c r="T97">
        <f>ROUND(OrigTextVersion!S95,0)</f>
        <v>25</v>
      </c>
      <c r="U97">
        <f>ROUND(OrigTextVersion!T95,0)</f>
        <v>30</v>
      </c>
      <c r="V97">
        <f>ROUND(OrigTextVersion!U95,0)</f>
        <v>20</v>
      </c>
      <c r="W97">
        <v>1</v>
      </c>
      <c r="X97" s="2">
        <f t="shared" si="12"/>
        <v>43685</v>
      </c>
      <c r="Y97">
        <v>9999</v>
      </c>
      <c r="Z97" t="s">
        <v>49</v>
      </c>
      <c r="AA97">
        <v>0.19600000000000001</v>
      </c>
      <c r="AB97">
        <v>0.29499999999999998</v>
      </c>
      <c r="AC97">
        <v>0.39300000000000002</v>
      </c>
      <c r="AD97">
        <v>0.47199999999999998</v>
      </c>
      <c r="AE97">
        <v>0.19600000000000001</v>
      </c>
      <c r="AF97">
        <v>0.47199999999999998</v>
      </c>
      <c r="AG97">
        <v>0.47199999999999998</v>
      </c>
      <c r="AH97">
        <v>0.35399999999999998</v>
      </c>
      <c r="AI97">
        <v>0.66900000000000004</v>
      </c>
      <c r="AJ97">
        <v>0.90600000000000003</v>
      </c>
      <c r="AK97">
        <v>1.0629999999999999</v>
      </c>
      <c r="AL97">
        <v>0.35399999999999998</v>
      </c>
      <c r="AM97">
        <v>1.0629999999999999</v>
      </c>
      <c r="AN97">
        <v>1.0629999999999999</v>
      </c>
      <c r="AO97">
        <v>0.35</v>
      </c>
      <c r="AP97">
        <v>50</v>
      </c>
      <c r="AQ97">
        <v>130</v>
      </c>
      <c r="AR97">
        <v>0.35</v>
      </c>
      <c r="AS97" s="2">
        <v>43595</v>
      </c>
      <c r="AT97" s="2">
        <v>43718</v>
      </c>
      <c r="AU97">
        <v>0</v>
      </c>
      <c r="AV97">
        <v>1</v>
      </c>
      <c r="AW97" t="s">
        <v>50</v>
      </c>
      <c r="AX97">
        <v>1</v>
      </c>
    </row>
    <row r="98" spans="1:50" x14ac:dyDescent="0.3">
      <c r="A98">
        <v>94</v>
      </c>
      <c r="B98">
        <v>218</v>
      </c>
      <c r="C98" t="s">
        <v>184</v>
      </c>
      <c r="D98" t="s">
        <v>123</v>
      </c>
      <c r="E98" s="32">
        <v>0</v>
      </c>
      <c r="F98" s="54">
        <v>0.98399999999999999</v>
      </c>
      <c r="G98" s="27">
        <v>1.0125999999999999</v>
      </c>
      <c r="H98">
        <v>0.6</v>
      </c>
      <c r="I98" s="70">
        <v>1.0125999999999999</v>
      </c>
      <c r="J98">
        <f t="shared" si="8"/>
        <v>0.50629999999999997</v>
      </c>
      <c r="K98">
        <v>0.6</v>
      </c>
      <c r="L98">
        <f t="shared" si="9"/>
        <v>146</v>
      </c>
      <c r="M98">
        <f t="shared" si="10"/>
        <v>223</v>
      </c>
      <c r="N98" s="36">
        <f t="shared" si="13"/>
        <v>113</v>
      </c>
      <c r="O98" s="27">
        <v>0.4783</v>
      </c>
      <c r="P98" s="27">
        <v>1.0067999999999999</v>
      </c>
      <c r="Q98" s="29">
        <f t="shared" si="11"/>
        <v>110</v>
      </c>
      <c r="R98" s="35">
        <v>43575</v>
      </c>
      <c r="S98">
        <f>ROUND(OrigTextVersion!R96,0)</f>
        <v>36</v>
      </c>
      <c r="T98">
        <f>ROUND(OrigTextVersion!S96,0)</f>
        <v>26</v>
      </c>
      <c r="U98">
        <f>ROUND(OrigTextVersion!T96,0)</f>
        <v>31</v>
      </c>
      <c r="V98">
        <f>ROUND(OrigTextVersion!U96,0)</f>
        <v>20</v>
      </c>
      <c r="W98">
        <v>1</v>
      </c>
      <c r="X98" s="2">
        <f t="shared" si="12"/>
        <v>43688</v>
      </c>
      <c r="Y98">
        <v>9999</v>
      </c>
      <c r="Z98" t="s">
        <v>49</v>
      </c>
      <c r="AA98">
        <v>0.19600000000000001</v>
      </c>
      <c r="AB98">
        <v>0.29499999999999998</v>
      </c>
      <c r="AC98">
        <v>0.39300000000000002</v>
      </c>
      <c r="AD98">
        <v>0.47199999999999998</v>
      </c>
      <c r="AE98">
        <v>0.19600000000000001</v>
      </c>
      <c r="AF98">
        <v>0.47199999999999998</v>
      </c>
      <c r="AG98">
        <v>0.47199999999999998</v>
      </c>
      <c r="AH98">
        <v>0.35399999999999998</v>
      </c>
      <c r="AI98">
        <v>0.66900000000000004</v>
      </c>
      <c r="AJ98">
        <v>0.90600000000000003</v>
      </c>
      <c r="AK98">
        <v>1.0629999999999999</v>
      </c>
      <c r="AL98">
        <v>0.35399999999999998</v>
      </c>
      <c r="AM98">
        <v>1.0629999999999999</v>
      </c>
      <c r="AN98">
        <v>1.0629999999999999</v>
      </c>
      <c r="AO98">
        <v>0.35</v>
      </c>
      <c r="AP98">
        <v>50</v>
      </c>
      <c r="AQ98">
        <v>130</v>
      </c>
      <c r="AR98">
        <v>0.35</v>
      </c>
      <c r="AS98" s="2">
        <v>43595</v>
      </c>
      <c r="AT98" s="2">
        <v>43718</v>
      </c>
      <c r="AU98">
        <v>0</v>
      </c>
      <c r="AV98">
        <v>1</v>
      </c>
      <c r="AW98" t="s">
        <v>50</v>
      </c>
      <c r="AX98">
        <v>1</v>
      </c>
    </row>
    <row r="99" spans="1:50" x14ac:dyDescent="0.3">
      <c r="A99">
        <v>95</v>
      </c>
      <c r="B99">
        <v>219</v>
      </c>
      <c r="C99" t="s">
        <v>185</v>
      </c>
      <c r="D99" t="s">
        <v>94</v>
      </c>
      <c r="E99" s="32">
        <v>0</v>
      </c>
      <c r="F99" s="54">
        <v>0.98399999999999999</v>
      </c>
      <c r="G99" s="27">
        <v>1.0021</v>
      </c>
      <c r="H99">
        <v>0.6</v>
      </c>
      <c r="I99" s="70">
        <v>1.0021</v>
      </c>
      <c r="J99">
        <f t="shared" si="8"/>
        <v>0.50105</v>
      </c>
      <c r="K99">
        <v>0.6</v>
      </c>
      <c r="L99">
        <f t="shared" si="9"/>
        <v>145</v>
      </c>
      <c r="M99">
        <f t="shared" si="10"/>
        <v>220</v>
      </c>
      <c r="N99" s="36">
        <f t="shared" si="13"/>
        <v>110</v>
      </c>
      <c r="O99" s="27">
        <v>1.3064</v>
      </c>
      <c r="P99" s="27">
        <v>1.0209999999999999</v>
      </c>
      <c r="Q99" s="29">
        <f t="shared" si="11"/>
        <v>110</v>
      </c>
      <c r="R99" s="35">
        <v>43575</v>
      </c>
      <c r="S99">
        <f>ROUND(OrigTextVersion!R97,0)</f>
        <v>35</v>
      </c>
      <c r="T99">
        <f>ROUND(OrigTextVersion!S97,0)</f>
        <v>25</v>
      </c>
      <c r="U99">
        <f>ROUND(OrigTextVersion!T97,0)</f>
        <v>30</v>
      </c>
      <c r="V99">
        <f>ROUND(OrigTextVersion!U97,0)</f>
        <v>20</v>
      </c>
      <c r="W99">
        <v>1</v>
      </c>
      <c r="X99" s="2">
        <f t="shared" si="12"/>
        <v>43685</v>
      </c>
      <c r="Y99">
        <v>9999</v>
      </c>
      <c r="Z99" t="s">
        <v>49</v>
      </c>
      <c r="AA99">
        <v>0.19600000000000001</v>
      </c>
      <c r="AB99">
        <v>0.29499999999999998</v>
      </c>
      <c r="AC99">
        <v>0.39300000000000002</v>
      </c>
      <c r="AD99">
        <v>0.47199999999999998</v>
      </c>
      <c r="AE99">
        <v>0.19600000000000001</v>
      </c>
      <c r="AF99">
        <v>0.47199999999999998</v>
      </c>
      <c r="AG99">
        <v>0.47199999999999998</v>
      </c>
      <c r="AH99">
        <v>0.35399999999999998</v>
      </c>
      <c r="AI99">
        <v>0.66900000000000004</v>
      </c>
      <c r="AJ99">
        <v>0.90600000000000003</v>
      </c>
      <c r="AK99">
        <v>1.0629999999999999</v>
      </c>
      <c r="AL99">
        <v>0.35399999999999998</v>
      </c>
      <c r="AM99">
        <v>1.0629999999999999</v>
      </c>
      <c r="AN99">
        <v>1.0629999999999999</v>
      </c>
      <c r="AO99">
        <v>0.35</v>
      </c>
      <c r="AP99">
        <v>50</v>
      </c>
      <c r="AQ99">
        <v>130</v>
      </c>
      <c r="AR99">
        <v>0.35</v>
      </c>
      <c r="AS99" s="2">
        <v>43595</v>
      </c>
      <c r="AT99" s="2">
        <v>43718</v>
      </c>
      <c r="AU99">
        <v>0</v>
      </c>
      <c r="AV99">
        <v>1</v>
      </c>
      <c r="AW99" t="s">
        <v>50</v>
      </c>
      <c r="AX99">
        <v>1</v>
      </c>
    </row>
    <row r="100" spans="1:50" x14ac:dyDescent="0.3">
      <c r="A100">
        <v>96</v>
      </c>
      <c r="B100">
        <v>220</v>
      </c>
      <c r="C100" t="s">
        <v>186</v>
      </c>
      <c r="D100" t="s">
        <v>123</v>
      </c>
      <c r="E100" s="32">
        <v>0</v>
      </c>
      <c r="F100" s="54">
        <v>0.98399999999999999</v>
      </c>
      <c r="G100" s="27">
        <v>1.0125999999999999</v>
      </c>
      <c r="H100">
        <v>0.6</v>
      </c>
      <c r="I100" s="70">
        <v>1.0125999999999999</v>
      </c>
      <c r="J100">
        <f t="shared" si="8"/>
        <v>0.50629999999999997</v>
      </c>
      <c r="K100">
        <v>0.6</v>
      </c>
      <c r="L100">
        <f t="shared" si="9"/>
        <v>146</v>
      </c>
      <c r="M100">
        <f t="shared" si="10"/>
        <v>223</v>
      </c>
      <c r="N100" s="36">
        <f t="shared" si="13"/>
        <v>113</v>
      </c>
      <c r="O100" s="27">
        <v>0.4783</v>
      </c>
      <c r="P100" s="27">
        <v>1.0067999999999999</v>
      </c>
      <c r="Q100" s="29">
        <f t="shared" si="11"/>
        <v>110</v>
      </c>
      <c r="R100" s="35">
        <v>43575</v>
      </c>
      <c r="S100">
        <f>ROUND(OrigTextVersion!R98,0)</f>
        <v>36</v>
      </c>
      <c r="T100">
        <f>ROUND(OrigTextVersion!S98,0)</f>
        <v>26</v>
      </c>
      <c r="U100">
        <f>ROUND(OrigTextVersion!T98,0)</f>
        <v>31</v>
      </c>
      <c r="V100">
        <f>ROUND(OrigTextVersion!U98,0)</f>
        <v>20</v>
      </c>
      <c r="W100">
        <v>1</v>
      </c>
      <c r="X100" s="2">
        <f t="shared" si="12"/>
        <v>43688</v>
      </c>
      <c r="Y100">
        <v>9999</v>
      </c>
      <c r="Z100" t="s">
        <v>49</v>
      </c>
      <c r="AA100">
        <v>0.19600000000000001</v>
      </c>
      <c r="AB100">
        <v>0.29499999999999998</v>
      </c>
      <c r="AC100">
        <v>0.39300000000000002</v>
      </c>
      <c r="AD100">
        <v>0.47199999999999998</v>
      </c>
      <c r="AE100">
        <v>0.19600000000000001</v>
      </c>
      <c r="AF100">
        <v>0.47199999999999998</v>
      </c>
      <c r="AG100">
        <v>0.47199999999999998</v>
      </c>
      <c r="AH100">
        <v>0.35399999999999998</v>
      </c>
      <c r="AI100">
        <v>0.66900000000000004</v>
      </c>
      <c r="AJ100">
        <v>0.90600000000000003</v>
      </c>
      <c r="AK100">
        <v>1.0629999999999999</v>
      </c>
      <c r="AL100">
        <v>0.35399999999999998</v>
      </c>
      <c r="AM100">
        <v>1.0629999999999999</v>
      </c>
      <c r="AN100">
        <v>1.0629999999999999</v>
      </c>
      <c r="AO100">
        <v>0.35</v>
      </c>
      <c r="AP100">
        <v>50</v>
      </c>
      <c r="AQ100">
        <v>130</v>
      </c>
      <c r="AR100">
        <v>0.35</v>
      </c>
      <c r="AS100" s="2">
        <v>43595</v>
      </c>
      <c r="AT100" s="2">
        <v>43718</v>
      </c>
      <c r="AU100">
        <v>0</v>
      </c>
      <c r="AV100">
        <v>1</v>
      </c>
      <c r="AW100" t="s">
        <v>50</v>
      </c>
      <c r="AX100">
        <v>1</v>
      </c>
    </row>
    <row r="101" spans="1:50" x14ac:dyDescent="0.3">
      <c r="A101">
        <v>97</v>
      </c>
      <c r="B101">
        <v>221</v>
      </c>
      <c r="C101" t="s">
        <v>187</v>
      </c>
      <c r="D101" t="s">
        <v>94</v>
      </c>
      <c r="E101" s="32">
        <v>0</v>
      </c>
      <c r="F101" s="54">
        <v>0.98399999999999999</v>
      </c>
      <c r="G101" s="27">
        <v>1.0021</v>
      </c>
      <c r="H101">
        <v>0.6</v>
      </c>
      <c r="I101" s="70">
        <v>1.0021</v>
      </c>
      <c r="J101">
        <f t="shared" si="8"/>
        <v>0.50105</v>
      </c>
      <c r="K101">
        <v>0.6</v>
      </c>
      <c r="L101">
        <f t="shared" si="9"/>
        <v>161</v>
      </c>
      <c r="M101">
        <f t="shared" si="10"/>
        <v>294</v>
      </c>
      <c r="N101" s="36">
        <f t="shared" si="13"/>
        <v>184</v>
      </c>
      <c r="O101" s="27">
        <v>1.3064</v>
      </c>
      <c r="P101" s="27">
        <v>1.0209999999999999</v>
      </c>
      <c r="Q101" s="29">
        <f t="shared" si="11"/>
        <v>110</v>
      </c>
      <c r="R101" s="35">
        <v>43575</v>
      </c>
      <c r="S101">
        <f>ROUND(OrigTextVersion!R99,0)</f>
        <v>51</v>
      </c>
      <c r="T101">
        <f>ROUND(OrigTextVersion!S99,0)</f>
        <v>41</v>
      </c>
      <c r="U101">
        <f>ROUND(OrigTextVersion!T99,0)</f>
        <v>51</v>
      </c>
      <c r="V101">
        <f>ROUND(OrigTextVersion!U99,0)</f>
        <v>41</v>
      </c>
      <c r="W101">
        <v>1</v>
      </c>
      <c r="X101" s="2">
        <f t="shared" si="12"/>
        <v>43759</v>
      </c>
      <c r="Y101">
        <v>9999</v>
      </c>
      <c r="Z101" t="s">
        <v>49</v>
      </c>
      <c r="AA101">
        <v>0.19600000000000001</v>
      </c>
      <c r="AB101">
        <v>0.29499999999999998</v>
      </c>
      <c r="AC101">
        <v>0.39300000000000002</v>
      </c>
      <c r="AD101">
        <v>0.47199999999999998</v>
      </c>
      <c r="AE101">
        <v>0.19600000000000001</v>
      </c>
      <c r="AF101">
        <v>0.47199999999999998</v>
      </c>
      <c r="AG101">
        <v>0.47199999999999998</v>
      </c>
      <c r="AH101">
        <v>0.35399999999999998</v>
      </c>
      <c r="AI101">
        <v>0.66900000000000004</v>
      </c>
      <c r="AJ101">
        <v>0.90600000000000003</v>
      </c>
      <c r="AK101">
        <v>1.0629999999999999</v>
      </c>
      <c r="AL101">
        <v>0.35399999999999998</v>
      </c>
      <c r="AM101">
        <v>1.0629999999999999</v>
      </c>
      <c r="AN101">
        <v>1.0629999999999999</v>
      </c>
      <c r="AO101">
        <v>0.35</v>
      </c>
      <c r="AP101">
        <v>50</v>
      </c>
      <c r="AQ101">
        <v>130</v>
      </c>
      <c r="AR101">
        <v>0.35</v>
      </c>
      <c r="AS101" s="2">
        <v>43595</v>
      </c>
      <c r="AT101" s="2">
        <v>43718</v>
      </c>
      <c r="AU101">
        <v>0</v>
      </c>
      <c r="AV101">
        <v>1</v>
      </c>
      <c r="AW101" t="s">
        <v>50</v>
      </c>
      <c r="AX101">
        <v>1</v>
      </c>
    </row>
    <row r="102" spans="1:50" x14ac:dyDescent="0.3">
      <c r="A102">
        <v>98</v>
      </c>
      <c r="B102">
        <v>222</v>
      </c>
      <c r="C102" t="s">
        <v>188</v>
      </c>
      <c r="D102" t="s">
        <v>94</v>
      </c>
      <c r="E102" s="32">
        <v>1</v>
      </c>
      <c r="F102" s="54">
        <v>1.3120000000000001</v>
      </c>
      <c r="G102" s="27">
        <v>1.0021</v>
      </c>
      <c r="H102">
        <v>0.35</v>
      </c>
      <c r="I102" s="70">
        <v>1.2024999999999999</v>
      </c>
      <c r="J102" s="34">
        <f t="shared" si="8"/>
        <v>0.60124999999999995</v>
      </c>
      <c r="K102">
        <v>0.7</v>
      </c>
      <c r="L102">
        <f t="shared" si="9"/>
        <v>145</v>
      </c>
      <c r="M102">
        <f t="shared" si="10"/>
        <v>220</v>
      </c>
      <c r="N102" s="36">
        <f t="shared" si="13"/>
        <v>110</v>
      </c>
      <c r="O102" s="27">
        <v>1.3064</v>
      </c>
      <c r="P102" s="27">
        <v>1.0209999999999999</v>
      </c>
      <c r="Q102" s="29">
        <f t="shared" si="11"/>
        <v>110</v>
      </c>
      <c r="R102" s="35">
        <v>43575</v>
      </c>
      <c r="S102">
        <f>ROUND(OrigTextVersion!R100,0)</f>
        <v>35</v>
      </c>
      <c r="T102">
        <f>ROUND(OrigTextVersion!S100,0)</f>
        <v>25</v>
      </c>
      <c r="U102">
        <f>ROUND(OrigTextVersion!T100,0)</f>
        <v>30</v>
      </c>
      <c r="V102">
        <f>ROUND(OrigTextVersion!U100,0)</f>
        <v>20</v>
      </c>
      <c r="W102">
        <v>1</v>
      </c>
      <c r="X102" s="2">
        <f t="shared" si="12"/>
        <v>43685</v>
      </c>
      <c r="Y102">
        <v>9999</v>
      </c>
      <c r="Z102" t="s">
        <v>49</v>
      </c>
      <c r="AA102">
        <v>0.19600000000000001</v>
      </c>
      <c r="AB102">
        <v>0.29499999999999998</v>
      </c>
      <c r="AC102">
        <v>0.39300000000000002</v>
      </c>
      <c r="AD102">
        <v>0.47199999999999998</v>
      </c>
      <c r="AE102">
        <v>0.19600000000000001</v>
      </c>
      <c r="AF102">
        <v>0.47199999999999998</v>
      </c>
      <c r="AG102">
        <v>0.47199999999999998</v>
      </c>
      <c r="AH102">
        <v>0.35399999999999998</v>
      </c>
      <c r="AI102">
        <v>0.66900000000000004</v>
      </c>
      <c r="AJ102">
        <v>0.90600000000000003</v>
      </c>
      <c r="AK102">
        <v>1.0629999999999999</v>
      </c>
      <c r="AL102">
        <v>0.35399999999999998</v>
      </c>
      <c r="AM102">
        <v>1.0629999999999999</v>
      </c>
      <c r="AN102">
        <v>1.0629999999999999</v>
      </c>
      <c r="AO102">
        <v>0.55000000000000004</v>
      </c>
      <c r="AP102">
        <v>50</v>
      </c>
      <c r="AQ102">
        <v>130</v>
      </c>
      <c r="AR102">
        <v>0.55000000000000004</v>
      </c>
      <c r="AS102" s="2">
        <v>43595</v>
      </c>
      <c r="AT102" s="2">
        <v>43718</v>
      </c>
      <c r="AU102">
        <v>0</v>
      </c>
      <c r="AV102">
        <v>1</v>
      </c>
      <c r="AW102" t="s">
        <v>50</v>
      </c>
      <c r="AX102">
        <v>1</v>
      </c>
    </row>
    <row r="103" spans="1:50" x14ac:dyDescent="0.3">
      <c r="A103">
        <v>99</v>
      </c>
      <c r="B103">
        <v>223</v>
      </c>
      <c r="C103" t="s">
        <v>189</v>
      </c>
      <c r="D103" t="s">
        <v>123</v>
      </c>
      <c r="E103" s="32">
        <v>0</v>
      </c>
      <c r="F103" s="54">
        <v>0.98399999999999999</v>
      </c>
      <c r="G103" s="27">
        <v>1.0125999999999999</v>
      </c>
      <c r="H103">
        <v>0.6</v>
      </c>
      <c r="I103" s="70">
        <v>1.0125999999999999</v>
      </c>
      <c r="J103">
        <f t="shared" si="8"/>
        <v>0.50629999999999997</v>
      </c>
      <c r="K103">
        <v>0.6</v>
      </c>
      <c r="L103">
        <f t="shared" si="9"/>
        <v>145</v>
      </c>
      <c r="M103">
        <f t="shared" si="10"/>
        <v>220</v>
      </c>
      <c r="N103" s="36">
        <f t="shared" si="13"/>
        <v>110</v>
      </c>
      <c r="O103" s="27">
        <v>0.4783</v>
      </c>
      <c r="P103" s="27">
        <v>1.0067999999999999</v>
      </c>
      <c r="Q103" s="29">
        <f t="shared" si="11"/>
        <v>110</v>
      </c>
      <c r="R103" s="35">
        <v>43575</v>
      </c>
      <c r="S103">
        <f>ROUND(OrigTextVersion!R101,0)</f>
        <v>35</v>
      </c>
      <c r="T103">
        <f>ROUND(OrigTextVersion!S101,0)</f>
        <v>25</v>
      </c>
      <c r="U103">
        <f>ROUND(OrigTextVersion!T101,0)</f>
        <v>30</v>
      </c>
      <c r="V103">
        <f>ROUND(OrigTextVersion!U101,0)</f>
        <v>20</v>
      </c>
      <c r="W103">
        <v>1</v>
      </c>
      <c r="X103" s="2">
        <f t="shared" si="12"/>
        <v>43685</v>
      </c>
      <c r="Y103">
        <v>9999</v>
      </c>
      <c r="Z103" t="s">
        <v>49</v>
      </c>
      <c r="AA103">
        <v>0.19600000000000001</v>
      </c>
      <c r="AB103">
        <v>0.29499999999999998</v>
      </c>
      <c r="AC103">
        <v>0.39300000000000002</v>
      </c>
      <c r="AD103">
        <v>0.47199999999999998</v>
      </c>
      <c r="AE103">
        <v>0.19600000000000001</v>
      </c>
      <c r="AF103">
        <v>0.47199999999999998</v>
      </c>
      <c r="AG103">
        <v>0.47199999999999998</v>
      </c>
      <c r="AH103">
        <v>0.35399999999999998</v>
      </c>
      <c r="AI103">
        <v>0.66900000000000004</v>
      </c>
      <c r="AJ103">
        <v>0.90600000000000003</v>
      </c>
      <c r="AK103">
        <v>1.0629999999999999</v>
      </c>
      <c r="AL103">
        <v>0.35399999999999998</v>
      </c>
      <c r="AM103">
        <v>1.0629999999999999</v>
      </c>
      <c r="AN103">
        <v>1.0629999999999999</v>
      </c>
      <c r="AO103">
        <v>0.35</v>
      </c>
      <c r="AP103">
        <v>50</v>
      </c>
      <c r="AQ103">
        <v>130</v>
      </c>
      <c r="AR103">
        <v>0.35</v>
      </c>
      <c r="AS103" s="2">
        <v>43595</v>
      </c>
      <c r="AT103" s="2">
        <v>43718</v>
      </c>
      <c r="AU103">
        <v>0</v>
      </c>
      <c r="AV103">
        <v>1</v>
      </c>
      <c r="AW103" t="s">
        <v>50</v>
      </c>
      <c r="AX103">
        <v>1</v>
      </c>
    </row>
    <row r="104" spans="1:50" x14ac:dyDescent="0.3">
      <c r="A104">
        <v>100</v>
      </c>
      <c r="B104">
        <v>224</v>
      </c>
      <c r="C104" t="s">
        <v>190</v>
      </c>
      <c r="D104" t="s">
        <v>191</v>
      </c>
      <c r="E104" s="32">
        <v>0</v>
      </c>
      <c r="F104" s="54">
        <v>0.98399999999999999</v>
      </c>
      <c r="G104" s="27">
        <v>1</v>
      </c>
      <c r="H104">
        <v>0.6</v>
      </c>
      <c r="I104" s="70">
        <v>1</v>
      </c>
      <c r="J104">
        <f t="shared" si="8"/>
        <v>0.5</v>
      </c>
      <c r="K104">
        <v>0.6</v>
      </c>
      <c r="L104">
        <f t="shared" si="9"/>
        <v>122</v>
      </c>
      <c r="M104">
        <f t="shared" si="10"/>
        <v>272</v>
      </c>
      <c r="N104" s="36">
        <f t="shared" si="13"/>
        <v>162</v>
      </c>
      <c r="O104" s="27">
        <v>0</v>
      </c>
      <c r="P104" s="27">
        <v>1</v>
      </c>
      <c r="Q104" s="29">
        <f t="shared" si="11"/>
        <v>110</v>
      </c>
      <c r="R104" s="35">
        <v>43575</v>
      </c>
      <c r="S104">
        <f>ROUND(OrigTextVersion!R102,0)</f>
        <v>12</v>
      </c>
      <c r="T104">
        <f>ROUND(OrigTextVersion!S102,0)</f>
        <v>35</v>
      </c>
      <c r="U104">
        <f>ROUND(OrigTextVersion!T102,0)</f>
        <v>92</v>
      </c>
      <c r="V104">
        <f>ROUND(OrigTextVersion!U102,0)</f>
        <v>23</v>
      </c>
      <c r="W104">
        <v>1</v>
      </c>
      <c r="X104" s="2">
        <f t="shared" si="12"/>
        <v>43737</v>
      </c>
      <c r="Y104">
        <v>9999</v>
      </c>
      <c r="Z104" t="s">
        <v>49</v>
      </c>
      <c r="AA104">
        <v>0.19600000000000001</v>
      </c>
      <c r="AB104">
        <v>0.29499999999999998</v>
      </c>
      <c r="AC104">
        <v>0.39300000000000002</v>
      </c>
      <c r="AD104">
        <v>0.47199999999999998</v>
      </c>
      <c r="AE104">
        <v>0.19600000000000001</v>
      </c>
      <c r="AF104">
        <v>0.47199999999999998</v>
      </c>
      <c r="AG104">
        <v>0.47199999999999998</v>
      </c>
      <c r="AH104">
        <v>0.35399999999999998</v>
      </c>
      <c r="AI104">
        <v>0.66900000000000004</v>
      </c>
      <c r="AJ104">
        <v>0.90600000000000003</v>
      </c>
      <c r="AK104">
        <v>1.0629999999999999</v>
      </c>
      <c r="AL104">
        <v>0.35399999999999998</v>
      </c>
      <c r="AM104">
        <v>1.0629999999999999</v>
      </c>
      <c r="AN104">
        <v>1.0629999999999999</v>
      </c>
      <c r="AO104">
        <v>0.35</v>
      </c>
      <c r="AP104">
        <v>50</v>
      </c>
      <c r="AQ104">
        <v>130</v>
      </c>
      <c r="AR104">
        <v>0.35</v>
      </c>
      <c r="AS104" s="2">
        <v>43595</v>
      </c>
      <c r="AT104" s="2">
        <v>43718</v>
      </c>
      <c r="AU104">
        <v>0</v>
      </c>
      <c r="AV104">
        <v>1</v>
      </c>
      <c r="AW104" t="s">
        <v>115</v>
      </c>
      <c r="AX104">
        <v>1</v>
      </c>
    </row>
    <row r="105" spans="1:50" x14ac:dyDescent="0.3">
      <c r="A105">
        <v>101</v>
      </c>
      <c r="B105">
        <v>225</v>
      </c>
      <c r="C105" t="s">
        <v>192</v>
      </c>
      <c r="D105" t="s">
        <v>193</v>
      </c>
      <c r="E105" s="32">
        <v>4</v>
      </c>
      <c r="F105" s="54">
        <v>4.0999999999999996</v>
      </c>
      <c r="G105" s="27">
        <v>1.1449</v>
      </c>
      <c r="H105">
        <v>0.2</v>
      </c>
      <c r="I105" s="70">
        <f>I4</f>
        <v>0.85</v>
      </c>
      <c r="J105" s="34">
        <f t="shared" si="8"/>
        <v>0.42499999999999999</v>
      </c>
      <c r="K105">
        <v>0.2</v>
      </c>
      <c r="L105">
        <f t="shared" si="9"/>
        <v>133</v>
      </c>
      <c r="M105">
        <f t="shared" si="10"/>
        <v>283</v>
      </c>
      <c r="N105" s="36">
        <f t="shared" si="13"/>
        <v>162</v>
      </c>
      <c r="O105" s="27">
        <v>15.345700000000001</v>
      </c>
      <c r="P105" s="27">
        <v>1.1526000000000001</v>
      </c>
      <c r="Q105" s="29">
        <f t="shared" si="11"/>
        <v>121</v>
      </c>
      <c r="R105" s="35">
        <v>43586</v>
      </c>
      <c r="S105">
        <f>ROUND(OrigTextVersion!R103,0)</f>
        <v>12</v>
      </c>
      <c r="T105">
        <f>ROUND(OrigTextVersion!S103,0)</f>
        <v>35</v>
      </c>
      <c r="U105">
        <f>ROUND(OrigTextVersion!T103,0)</f>
        <v>92</v>
      </c>
      <c r="V105">
        <f>ROUND(OrigTextVersion!U103,0)</f>
        <v>23</v>
      </c>
      <c r="W105">
        <v>1</v>
      </c>
      <c r="X105" s="2">
        <f t="shared" si="12"/>
        <v>43748</v>
      </c>
      <c r="Y105">
        <v>9999</v>
      </c>
      <c r="Z105" t="s">
        <v>49</v>
      </c>
      <c r="AA105">
        <v>0.19600000000000001</v>
      </c>
      <c r="AB105">
        <v>0.29499999999999998</v>
      </c>
      <c r="AC105">
        <v>0.39300000000000002</v>
      </c>
      <c r="AD105">
        <v>0.47199999999999998</v>
      </c>
      <c r="AE105">
        <v>0.19600000000000001</v>
      </c>
      <c r="AF105">
        <v>0.47199999999999998</v>
      </c>
      <c r="AG105">
        <v>0.47199999999999998</v>
      </c>
      <c r="AH105">
        <v>0.35399999999999998</v>
      </c>
      <c r="AI105">
        <v>0.66900000000000004</v>
      </c>
      <c r="AJ105">
        <v>0.90600000000000003</v>
      </c>
      <c r="AK105">
        <v>1.0629999999999999</v>
      </c>
      <c r="AL105">
        <v>0.35399999999999998</v>
      </c>
      <c r="AM105">
        <v>1.0629999999999999</v>
      </c>
      <c r="AN105">
        <v>1.0629999999999999</v>
      </c>
      <c r="AO105">
        <v>0.55000000000000004</v>
      </c>
      <c r="AP105">
        <v>50</v>
      </c>
      <c r="AQ105">
        <v>130</v>
      </c>
      <c r="AR105">
        <v>0.55000000000000004</v>
      </c>
      <c r="AS105" s="2">
        <v>43595</v>
      </c>
      <c r="AT105" s="2">
        <v>43718</v>
      </c>
      <c r="AU105">
        <v>0</v>
      </c>
      <c r="AV105">
        <v>1</v>
      </c>
      <c r="AW105" t="s">
        <v>50</v>
      </c>
      <c r="AX105">
        <v>1</v>
      </c>
    </row>
    <row r="106" spans="1:50" x14ac:dyDescent="0.3">
      <c r="A106">
        <v>102</v>
      </c>
      <c r="B106">
        <v>226</v>
      </c>
      <c r="C106" t="s">
        <v>194</v>
      </c>
      <c r="D106" t="s">
        <v>193</v>
      </c>
      <c r="E106" s="32">
        <v>0</v>
      </c>
      <c r="F106" s="54">
        <v>4.0999999999999996</v>
      </c>
      <c r="G106" s="27">
        <v>1.1449</v>
      </c>
      <c r="H106">
        <v>0.2</v>
      </c>
      <c r="I106" s="70">
        <v>1.0991</v>
      </c>
      <c r="J106">
        <f t="shared" si="8"/>
        <v>0.54954999999999998</v>
      </c>
      <c r="K106">
        <v>0.2</v>
      </c>
      <c r="L106">
        <f t="shared" si="9"/>
        <v>136</v>
      </c>
      <c r="M106">
        <f t="shared" si="10"/>
        <v>274</v>
      </c>
      <c r="N106" s="36">
        <f t="shared" si="13"/>
        <v>153</v>
      </c>
      <c r="O106" s="27">
        <v>15.345700000000001</v>
      </c>
      <c r="P106" s="27">
        <v>1.1526000000000001</v>
      </c>
      <c r="Q106" s="29">
        <f t="shared" si="11"/>
        <v>121</v>
      </c>
      <c r="R106" s="35">
        <v>43586</v>
      </c>
      <c r="S106">
        <f>ROUND(OrigTextVersion!R104,0)</f>
        <v>15</v>
      </c>
      <c r="T106">
        <f>ROUND(OrigTextVersion!S104,0)</f>
        <v>26</v>
      </c>
      <c r="U106">
        <f>ROUND(OrigTextVersion!T104,0)</f>
        <v>71</v>
      </c>
      <c r="V106">
        <f>ROUND(OrigTextVersion!U104,0)</f>
        <v>41</v>
      </c>
      <c r="W106">
        <v>1</v>
      </c>
      <c r="X106" s="2">
        <f t="shared" si="12"/>
        <v>43739</v>
      </c>
      <c r="Y106">
        <v>9999</v>
      </c>
      <c r="Z106" t="s">
        <v>49</v>
      </c>
      <c r="AA106">
        <v>0.19600000000000001</v>
      </c>
      <c r="AB106">
        <v>0.29499999999999998</v>
      </c>
      <c r="AC106">
        <v>0.39300000000000002</v>
      </c>
      <c r="AD106">
        <v>0.47199999999999998</v>
      </c>
      <c r="AE106">
        <v>0.19600000000000001</v>
      </c>
      <c r="AF106">
        <v>0.47199999999999998</v>
      </c>
      <c r="AG106">
        <v>0.47199999999999998</v>
      </c>
      <c r="AH106">
        <v>0.35399999999999998</v>
      </c>
      <c r="AI106">
        <v>0.66900000000000004</v>
      </c>
      <c r="AJ106">
        <v>0.90600000000000003</v>
      </c>
      <c r="AK106">
        <v>1.0629999999999999</v>
      </c>
      <c r="AL106">
        <v>0.35399999999999998</v>
      </c>
      <c r="AM106">
        <v>1.0629999999999999</v>
      </c>
      <c r="AN106">
        <v>1.0629999999999999</v>
      </c>
      <c r="AO106">
        <v>0.55000000000000004</v>
      </c>
      <c r="AP106">
        <v>50</v>
      </c>
      <c r="AQ106">
        <v>130</v>
      </c>
      <c r="AR106">
        <v>0.55000000000000004</v>
      </c>
      <c r="AS106" s="2">
        <v>43595</v>
      </c>
      <c r="AT106" s="2">
        <v>43718</v>
      </c>
      <c r="AU106">
        <v>0</v>
      </c>
      <c r="AV106">
        <v>1</v>
      </c>
      <c r="AW106" t="s">
        <v>50</v>
      </c>
      <c r="AX106">
        <v>1</v>
      </c>
    </row>
    <row r="107" spans="1:50" x14ac:dyDescent="0.3">
      <c r="A107">
        <v>103</v>
      </c>
      <c r="B107">
        <v>227</v>
      </c>
      <c r="C107" t="s">
        <v>195</v>
      </c>
      <c r="D107" t="s">
        <v>94</v>
      </c>
      <c r="E107" s="32">
        <v>0</v>
      </c>
      <c r="F107" s="54">
        <v>0.98399999999999999</v>
      </c>
      <c r="G107" s="27">
        <v>1.0021</v>
      </c>
      <c r="H107">
        <v>0.15</v>
      </c>
      <c r="I107" s="70">
        <v>0.95199999999999996</v>
      </c>
      <c r="J107">
        <f t="shared" si="8"/>
        <v>0.47599999999999998</v>
      </c>
      <c r="K107">
        <v>0.15</v>
      </c>
      <c r="L107">
        <f t="shared" si="9"/>
        <v>155</v>
      </c>
      <c r="M107">
        <f t="shared" si="10"/>
        <v>285</v>
      </c>
      <c r="N107" s="36">
        <f t="shared" si="13"/>
        <v>180</v>
      </c>
      <c r="O107" s="27">
        <v>1.3064</v>
      </c>
      <c r="P107" s="27">
        <v>1.0209999999999999</v>
      </c>
      <c r="Q107" s="29">
        <f t="shared" si="11"/>
        <v>105</v>
      </c>
      <c r="R107" s="35">
        <v>43570</v>
      </c>
      <c r="S107">
        <f>ROUND(OrigTextVersion!R105,0)</f>
        <v>50</v>
      </c>
      <c r="T107">
        <f>ROUND(OrigTextVersion!S105,0)</f>
        <v>40</v>
      </c>
      <c r="U107">
        <f>ROUND(OrigTextVersion!T105,0)</f>
        <v>50</v>
      </c>
      <c r="V107">
        <f>ROUND(OrigTextVersion!U105,0)</f>
        <v>40</v>
      </c>
      <c r="W107">
        <v>1</v>
      </c>
      <c r="X107" s="2">
        <f t="shared" si="12"/>
        <v>43750</v>
      </c>
      <c r="Y107">
        <v>9999</v>
      </c>
      <c r="Z107" t="s">
        <v>49</v>
      </c>
      <c r="AA107">
        <v>0.19600000000000001</v>
      </c>
      <c r="AB107">
        <v>0.29499999999999998</v>
      </c>
      <c r="AC107">
        <v>0.39300000000000002</v>
      </c>
      <c r="AD107">
        <v>0.47199999999999998</v>
      </c>
      <c r="AE107">
        <v>0.19600000000000001</v>
      </c>
      <c r="AF107">
        <v>0.47199999999999998</v>
      </c>
      <c r="AG107">
        <v>0.47199999999999998</v>
      </c>
      <c r="AH107">
        <v>0.35399999999999998</v>
      </c>
      <c r="AI107">
        <v>0.66900000000000004</v>
      </c>
      <c r="AJ107">
        <v>0.90600000000000003</v>
      </c>
      <c r="AK107">
        <v>1.0629999999999999</v>
      </c>
      <c r="AL107">
        <v>0.35399999999999998</v>
      </c>
      <c r="AM107">
        <v>1.0629999999999999</v>
      </c>
      <c r="AN107">
        <v>1.0629999999999999</v>
      </c>
      <c r="AO107">
        <v>0.3</v>
      </c>
      <c r="AP107">
        <v>50</v>
      </c>
      <c r="AQ107">
        <v>130</v>
      </c>
      <c r="AR107">
        <v>0.3</v>
      </c>
      <c r="AS107" s="2">
        <v>43595</v>
      </c>
      <c r="AT107" s="2">
        <v>43718</v>
      </c>
      <c r="AU107">
        <v>0</v>
      </c>
      <c r="AV107">
        <v>1</v>
      </c>
      <c r="AW107" t="s">
        <v>50</v>
      </c>
      <c r="AX107">
        <v>1</v>
      </c>
    </row>
    <row r="108" spans="1:50" x14ac:dyDescent="0.3">
      <c r="A108">
        <v>104</v>
      </c>
      <c r="B108">
        <v>229</v>
      </c>
      <c r="C108" t="s">
        <v>196</v>
      </c>
      <c r="D108" t="s">
        <v>103</v>
      </c>
      <c r="E108" s="32">
        <v>0</v>
      </c>
      <c r="F108" s="54">
        <v>1.3120000000000001</v>
      </c>
      <c r="G108" s="27">
        <v>1</v>
      </c>
      <c r="H108">
        <v>0.35</v>
      </c>
      <c r="I108" s="70">
        <v>1.2</v>
      </c>
      <c r="J108">
        <f t="shared" si="8"/>
        <v>0.6</v>
      </c>
      <c r="K108">
        <v>0.7</v>
      </c>
      <c r="L108">
        <f t="shared" si="9"/>
        <v>122</v>
      </c>
      <c r="M108">
        <f t="shared" si="10"/>
        <v>272</v>
      </c>
      <c r="N108" s="36">
        <f t="shared" si="13"/>
        <v>162</v>
      </c>
      <c r="O108" s="27">
        <v>0</v>
      </c>
      <c r="P108" s="27">
        <v>1</v>
      </c>
      <c r="Q108" s="29">
        <f t="shared" si="11"/>
        <v>110</v>
      </c>
      <c r="R108" s="35">
        <v>43575</v>
      </c>
      <c r="S108">
        <f>ROUND(OrigTextVersion!R106,0)</f>
        <v>12</v>
      </c>
      <c r="T108">
        <f>ROUND(OrigTextVersion!S106,0)</f>
        <v>35</v>
      </c>
      <c r="U108">
        <f>ROUND(OrigTextVersion!T106,0)</f>
        <v>92</v>
      </c>
      <c r="V108">
        <f>ROUND(OrigTextVersion!U106,0)</f>
        <v>23</v>
      </c>
      <c r="W108">
        <v>1</v>
      </c>
      <c r="X108" s="2">
        <f t="shared" si="12"/>
        <v>43737</v>
      </c>
      <c r="Y108">
        <v>9999</v>
      </c>
      <c r="Z108" t="s">
        <v>49</v>
      </c>
      <c r="AA108">
        <v>0.19600000000000001</v>
      </c>
      <c r="AB108">
        <v>0.29499999999999998</v>
      </c>
      <c r="AC108">
        <v>0.39300000000000002</v>
      </c>
      <c r="AD108">
        <v>0.47199999999999998</v>
      </c>
      <c r="AE108">
        <v>0.19600000000000001</v>
      </c>
      <c r="AF108">
        <v>0.47199999999999998</v>
      </c>
      <c r="AG108">
        <v>0.47199999999999998</v>
      </c>
      <c r="AH108">
        <v>0.35399999999999998</v>
      </c>
      <c r="AI108">
        <v>0.66900000000000004</v>
      </c>
      <c r="AJ108">
        <v>0.90600000000000003</v>
      </c>
      <c r="AK108">
        <v>1.0629999999999999</v>
      </c>
      <c r="AL108">
        <v>0.35399999999999998</v>
      </c>
      <c r="AM108">
        <v>1.0629999999999999</v>
      </c>
      <c r="AN108">
        <v>1.0629999999999999</v>
      </c>
      <c r="AO108">
        <v>0.55000000000000004</v>
      </c>
      <c r="AP108">
        <v>50</v>
      </c>
      <c r="AQ108">
        <v>130</v>
      </c>
      <c r="AR108">
        <v>0.55000000000000004</v>
      </c>
      <c r="AS108" s="2">
        <v>43595</v>
      </c>
      <c r="AT108" s="2">
        <v>43718</v>
      </c>
      <c r="AU108">
        <v>0</v>
      </c>
      <c r="AV108">
        <v>1</v>
      </c>
      <c r="AW108" t="s">
        <v>50</v>
      </c>
      <c r="AX108">
        <v>1</v>
      </c>
    </row>
    <row r="109" spans="1:50" x14ac:dyDescent="0.3">
      <c r="A109">
        <v>105</v>
      </c>
      <c r="B109">
        <v>230</v>
      </c>
      <c r="C109" t="s">
        <v>197</v>
      </c>
      <c r="D109" t="s">
        <v>193</v>
      </c>
      <c r="E109" s="32">
        <v>0</v>
      </c>
      <c r="F109" s="54">
        <v>4.0999999999999996</v>
      </c>
      <c r="G109" s="27">
        <v>1.1449</v>
      </c>
      <c r="H109">
        <v>0.2</v>
      </c>
      <c r="I109" s="70">
        <v>1.0991</v>
      </c>
      <c r="J109">
        <f t="shared" si="8"/>
        <v>0.54954999999999998</v>
      </c>
      <c r="K109">
        <v>0.2</v>
      </c>
      <c r="L109">
        <f t="shared" si="9"/>
        <v>133</v>
      </c>
      <c r="M109">
        <f t="shared" si="10"/>
        <v>283</v>
      </c>
      <c r="N109" s="36">
        <f t="shared" si="13"/>
        <v>162</v>
      </c>
      <c r="O109" s="27">
        <v>15.345700000000001</v>
      </c>
      <c r="P109" s="27">
        <v>1.1526000000000001</v>
      </c>
      <c r="Q109" s="29">
        <f t="shared" si="11"/>
        <v>121</v>
      </c>
      <c r="R109" s="35">
        <v>43586</v>
      </c>
      <c r="S109">
        <f>ROUND(OrigTextVersion!R107,0)</f>
        <v>12</v>
      </c>
      <c r="T109">
        <f>ROUND(OrigTextVersion!S107,0)</f>
        <v>35</v>
      </c>
      <c r="U109">
        <f>ROUND(OrigTextVersion!T107,0)</f>
        <v>92</v>
      </c>
      <c r="V109">
        <f>ROUND(OrigTextVersion!U107,0)</f>
        <v>23</v>
      </c>
      <c r="W109">
        <v>1</v>
      </c>
      <c r="X109" s="2">
        <f t="shared" si="12"/>
        <v>43748</v>
      </c>
      <c r="Y109">
        <v>9999</v>
      </c>
      <c r="Z109" t="s">
        <v>49</v>
      </c>
      <c r="AA109">
        <v>0.19600000000000001</v>
      </c>
      <c r="AB109">
        <v>0.29499999999999998</v>
      </c>
      <c r="AC109">
        <v>0.39300000000000002</v>
      </c>
      <c r="AD109">
        <v>0.47199999999999998</v>
      </c>
      <c r="AE109">
        <v>0.19600000000000001</v>
      </c>
      <c r="AF109">
        <v>0.47199999999999998</v>
      </c>
      <c r="AG109">
        <v>0.47199999999999998</v>
      </c>
      <c r="AH109">
        <v>0.35399999999999998</v>
      </c>
      <c r="AI109">
        <v>0.66900000000000004</v>
      </c>
      <c r="AJ109">
        <v>0.90600000000000003</v>
      </c>
      <c r="AK109">
        <v>1.0629999999999999</v>
      </c>
      <c r="AL109">
        <v>0.35399999999999998</v>
      </c>
      <c r="AM109">
        <v>1.0629999999999999</v>
      </c>
      <c r="AN109">
        <v>1.0629999999999999</v>
      </c>
      <c r="AO109">
        <v>0.55000000000000004</v>
      </c>
      <c r="AP109">
        <v>50</v>
      </c>
      <c r="AQ109">
        <v>130</v>
      </c>
      <c r="AR109">
        <v>0.55000000000000004</v>
      </c>
      <c r="AS109" s="2">
        <v>43595</v>
      </c>
      <c r="AT109" s="2">
        <v>43718</v>
      </c>
      <c r="AU109">
        <v>0</v>
      </c>
      <c r="AV109">
        <v>1</v>
      </c>
      <c r="AW109" t="s">
        <v>50</v>
      </c>
      <c r="AX109">
        <v>1</v>
      </c>
    </row>
    <row r="110" spans="1:50" x14ac:dyDescent="0.3">
      <c r="A110">
        <v>106</v>
      </c>
      <c r="B110">
        <v>231</v>
      </c>
      <c r="C110" t="s">
        <v>198</v>
      </c>
      <c r="D110" t="s">
        <v>193</v>
      </c>
      <c r="E110" s="32">
        <v>0</v>
      </c>
      <c r="F110" s="54">
        <v>4.0999999999999996</v>
      </c>
      <c r="G110" s="27">
        <v>1.1449</v>
      </c>
      <c r="H110">
        <v>0.2</v>
      </c>
      <c r="I110" s="70">
        <v>1.0991</v>
      </c>
      <c r="J110">
        <f t="shared" si="8"/>
        <v>0.54954999999999998</v>
      </c>
      <c r="K110">
        <v>0.2</v>
      </c>
      <c r="L110">
        <f t="shared" si="9"/>
        <v>133</v>
      </c>
      <c r="M110">
        <f t="shared" si="10"/>
        <v>283</v>
      </c>
      <c r="N110" s="36">
        <f t="shared" si="13"/>
        <v>162</v>
      </c>
      <c r="O110" s="27">
        <v>15.345700000000001</v>
      </c>
      <c r="P110" s="27">
        <v>1.1526000000000001</v>
      </c>
      <c r="Q110" s="29">
        <f t="shared" si="11"/>
        <v>121</v>
      </c>
      <c r="R110" s="35">
        <v>43586</v>
      </c>
      <c r="S110">
        <f>ROUND(OrigTextVersion!R108,0)</f>
        <v>12</v>
      </c>
      <c r="T110">
        <f>ROUND(OrigTextVersion!S108,0)</f>
        <v>35</v>
      </c>
      <c r="U110">
        <f>ROUND(OrigTextVersion!T108,0)</f>
        <v>92</v>
      </c>
      <c r="V110">
        <f>ROUND(OrigTextVersion!U108,0)</f>
        <v>23</v>
      </c>
      <c r="W110">
        <v>1</v>
      </c>
      <c r="X110" s="2">
        <f t="shared" si="12"/>
        <v>43748</v>
      </c>
      <c r="Y110">
        <v>9999</v>
      </c>
      <c r="Z110" t="s">
        <v>49</v>
      </c>
      <c r="AA110">
        <v>0.19600000000000001</v>
      </c>
      <c r="AB110">
        <v>0.29499999999999998</v>
      </c>
      <c r="AC110">
        <v>0.39300000000000002</v>
      </c>
      <c r="AD110">
        <v>0.47199999999999998</v>
      </c>
      <c r="AE110">
        <v>0.19600000000000001</v>
      </c>
      <c r="AF110">
        <v>0.47199999999999998</v>
      </c>
      <c r="AG110">
        <v>0.47199999999999998</v>
      </c>
      <c r="AH110">
        <v>0.35399999999999998</v>
      </c>
      <c r="AI110">
        <v>0.66900000000000004</v>
      </c>
      <c r="AJ110">
        <v>0.90600000000000003</v>
      </c>
      <c r="AK110">
        <v>1.0629999999999999</v>
      </c>
      <c r="AL110">
        <v>0.35399999999999998</v>
      </c>
      <c r="AM110">
        <v>1.0629999999999999</v>
      </c>
      <c r="AN110">
        <v>1.0629999999999999</v>
      </c>
      <c r="AO110">
        <v>0.55000000000000004</v>
      </c>
      <c r="AP110">
        <v>50</v>
      </c>
      <c r="AQ110">
        <v>130</v>
      </c>
      <c r="AR110">
        <v>0.55000000000000004</v>
      </c>
      <c r="AS110" s="2">
        <v>43595</v>
      </c>
      <c r="AT110" s="2">
        <v>43718</v>
      </c>
      <c r="AU110">
        <v>0</v>
      </c>
      <c r="AV110">
        <v>1</v>
      </c>
      <c r="AW110" t="s">
        <v>50</v>
      </c>
      <c r="AX110">
        <v>1</v>
      </c>
    </row>
    <row r="111" spans="1:50" x14ac:dyDescent="0.3">
      <c r="A111">
        <v>107</v>
      </c>
      <c r="B111">
        <v>232</v>
      </c>
      <c r="C111" t="s">
        <v>199</v>
      </c>
      <c r="D111" t="s">
        <v>193</v>
      </c>
      <c r="E111" s="32">
        <v>0</v>
      </c>
      <c r="F111" s="54">
        <v>4.0999999999999996</v>
      </c>
      <c r="G111" s="27">
        <v>1.1449</v>
      </c>
      <c r="H111">
        <v>0.2</v>
      </c>
      <c r="I111" s="70">
        <v>1.0991</v>
      </c>
      <c r="J111">
        <f t="shared" si="8"/>
        <v>0.54954999999999998</v>
      </c>
      <c r="K111">
        <v>0.2</v>
      </c>
      <c r="L111">
        <f t="shared" si="9"/>
        <v>133</v>
      </c>
      <c r="M111">
        <f t="shared" si="10"/>
        <v>283</v>
      </c>
      <c r="N111" s="36">
        <f t="shared" si="13"/>
        <v>162</v>
      </c>
      <c r="O111" s="27">
        <v>15.345700000000001</v>
      </c>
      <c r="P111" s="27">
        <v>1.1526000000000001</v>
      </c>
      <c r="Q111" s="29">
        <f t="shared" si="11"/>
        <v>121</v>
      </c>
      <c r="R111" s="35">
        <v>43586</v>
      </c>
      <c r="S111">
        <f>ROUND(OrigTextVersion!R109,0)</f>
        <v>12</v>
      </c>
      <c r="T111">
        <f>ROUND(OrigTextVersion!S109,0)</f>
        <v>35</v>
      </c>
      <c r="U111">
        <f>ROUND(OrigTextVersion!T109,0)</f>
        <v>92</v>
      </c>
      <c r="V111">
        <f>ROUND(OrigTextVersion!U109,0)</f>
        <v>23</v>
      </c>
      <c r="W111">
        <v>1</v>
      </c>
      <c r="X111" s="2">
        <f t="shared" si="12"/>
        <v>43748</v>
      </c>
      <c r="Y111">
        <v>9999</v>
      </c>
      <c r="Z111" t="s">
        <v>49</v>
      </c>
      <c r="AA111">
        <v>0.19600000000000001</v>
      </c>
      <c r="AB111">
        <v>0.29499999999999998</v>
      </c>
      <c r="AC111">
        <v>0.39300000000000002</v>
      </c>
      <c r="AD111">
        <v>0.47199999999999998</v>
      </c>
      <c r="AE111">
        <v>0.19600000000000001</v>
      </c>
      <c r="AF111">
        <v>0.47199999999999998</v>
      </c>
      <c r="AG111">
        <v>0.47199999999999998</v>
      </c>
      <c r="AH111">
        <v>0.35399999999999998</v>
      </c>
      <c r="AI111">
        <v>0.66900000000000004</v>
      </c>
      <c r="AJ111">
        <v>0.90600000000000003</v>
      </c>
      <c r="AK111">
        <v>1.0629999999999999</v>
      </c>
      <c r="AL111">
        <v>0.35399999999999998</v>
      </c>
      <c r="AM111">
        <v>1.0629999999999999</v>
      </c>
      <c r="AN111">
        <v>1.0629999999999999</v>
      </c>
      <c r="AO111">
        <v>0.55000000000000004</v>
      </c>
      <c r="AP111">
        <v>50</v>
      </c>
      <c r="AQ111">
        <v>130</v>
      </c>
      <c r="AR111">
        <v>0.55000000000000004</v>
      </c>
      <c r="AS111" s="2">
        <v>43595</v>
      </c>
      <c r="AT111" s="2">
        <v>43718</v>
      </c>
      <c r="AU111">
        <v>0</v>
      </c>
      <c r="AV111">
        <v>1</v>
      </c>
      <c r="AW111" t="s">
        <v>50</v>
      </c>
      <c r="AX111">
        <v>1</v>
      </c>
    </row>
    <row r="112" spans="1:50" x14ac:dyDescent="0.3">
      <c r="A112">
        <v>108</v>
      </c>
      <c r="B112">
        <v>233</v>
      </c>
      <c r="C112" t="s">
        <v>200</v>
      </c>
      <c r="D112" t="s">
        <v>193</v>
      </c>
      <c r="E112" s="32">
        <v>0</v>
      </c>
      <c r="F112" s="54">
        <v>4.0999999999999996</v>
      </c>
      <c r="G112" s="27">
        <v>1.1449</v>
      </c>
      <c r="H112">
        <v>0.2</v>
      </c>
      <c r="I112" s="70">
        <v>1.0991</v>
      </c>
      <c r="J112">
        <f t="shared" si="8"/>
        <v>0.54954999999999998</v>
      </c>
      <c r="K112">
        <v>0.2</v>
      </c>
      <c r="L112">
        <f t="shared" si="9"/>
        <v>133</v>
      </c>
      <c r="M112">
        <f t="shared" si="10"/>
        <v>283</v>
      </c>
      <c r="N112" s="36">
        <f t="shared" si="13"/>
        <v>162</v>
      </c>
      <c r="O112" s="27">
        <v>15.345700000000001</v>
      </c>
      <c r="P112" s="27">
        <v>1.1526000000000001</v>
      </c>
      <c r="Q112" s="29">
        <f t="shared" si="11"/>
        <v>121</v>
      </c>
      <c r="R112" s="35">
        <v>43586</v>
      </c>
      <c r="S112">
        <f>ROUND(OrigTextVersion!R110,0)</f>
        <v>12</v>
      </c>
      <c r="T112">
        <f>ROUND(OrigTextVersion!S110,0)</f>
        <v>35</v>
      </c>
      <c r="U112">
        <f>ROUND(OrigTextVersion!T110,0)</f>
        <v>92</v>
      </c>
      <c r="V112">
        <f>ROUND(OrigTextVersion!U110,0)</f>
        <v>23</v>
      </c>
      <c r="W112">
        <v>1</v>
      </c>
      <c r="X112" s="2">
        <f t="shared" si="12"/>
        <v>43748</v>
      </c>
      <c r="Y112">
        <v>9999</v>
      </c>
      <c r="Z112" t="s">
        <v>49</v>
      </c>
      <c r="AA112">
        <v>0.19600000000000001</v>
      </c>
      <c r="AB112">
        <v>0.29499999999999998</v>
      </c>
      <c r="AC112">
        <v>0.39300000000000002</v>
      </c>
      <c r="AD112">
        <v>0.47199999999999998</v>
      </c>
      <c r="AE112">
        <v>0.19600000000000001</v>
      </c>
      <c r="AF112">
        <v>0.47199999999999998</v>
      </c>
      <c r="AG112">
        <v>0.47199999999999998</v>
      </c>
      <c r="AH112">
        <v>0.35399999999999998</v>
      </c>
      <c r="AI112">
        <v>0.66900000000000004</v>
      </c>
      <c r="AJ112">
        <v>0.90600000000000003</v>
      </c>
      <c r="AK112">
        <v>1.0629999999999999</v>
      </c>
      <c r="AL112">
        <v>0.35399999999999998</v>
      </c>
      <c r="AM112">
        <v>1.0629999999999999</v>
      </c>
      <c r="AN112">
        <v>1.0629999999999999</v>
      </c>
      <c r="AO112">
        <v>0.55000000000000004</v>
      </c>
      <c r="AP112">
        <v>50</v>
      </c>
      <c r="AQ112">
        <v>130</v>
      </c>
      <c r="AR112">
        <v>0.55000000000000004</v>
      </c>
      <c r="AS112" s="2">
        <v>43595</v>
      </c>
      <c r="AT112" s="2">
        <v>43718</v>
      </c>
      <c r="AU112">
        <v>0</v>
      </c>
      <c r="AV112">
        <v>1</v>
      </c>
      <c r="AW112" t="s">
        <v>50</v>
      </c>
      <c r="AX112">
        <v>1</v>
      </c>
    </row>
    <row r="113" spans="1:50" x14ac:dyDescent="0.3">
      <c r="A113">
        <v>109</v>
      </c>
      <c r="B113">
        <v>234</v>
      </c>
      <c r="C113" t="s">
        <v>201</v>
      </c>
      <c r="D113" t="s">
        <v>193</v>
      </c>
      <c r="E113" s="32">
        <v>0</v>
      </c>
      <c r="F113" s="54">
        <v>4.0999999999999996</v>
      </c>
      <c r="G113" s="27">
        <v>1.1449</v>
      </c>
      <c r="H113">
        <v>0.2</v>
      </c>
      <c r="I113" s="70">
        <v>1.0991</v>
      </c>
      <c r="J113">
        <f t="shared" si="8"/>
        <v>0.54954999999999998</v>
      </c>
      <c r="K113">
        <v>0.2</v>
      </c>
      <c r="L113">
        <f t="shared" si="9"/>
        <v>133</v>
      </c>
      <c r="M113">
        <f t="shared" si="10"/>
        <v>283</v>
      </c>
      <c r="N113" s="36">
        <f t="shared" si="13"/>
        <v>162</v>
      </c>
      <c r="O113" s="27">
        <v>15.345700000000001</v>
      </c>
      <c r="P113" s="27">
        <v>1.1526000000000001</v>
      </c>
      <c r="Q113" s="29">
        <f t="shared" si="11"/>
        <v>121</v>
      </c>
      <c r="R113" s="35">
        <v>43586</v>
      </c>
      <c r="S113">
        <f>ROUND(OrigTextVersion!R111,0)</f>
        <v>12</v>
      </c>
      <c r="T113">
        <f>ROUND(OrigTextVersion!S111,0)</f>
        <v>35</v>
      </c>
      <c r="U113">
        <f>ROUND(OrigTextVersion!T111,0)</f>
        <v>92</v>
      </c>
      <c r="V113">
        <f>ROUND(OrigTextVersion!U111,0)</f>
        <v>23</v>
      </c>
      <c r="W113">
        <v>1</v>
      </c>
      <c r="X113" s="2">
        <f t="shared" si="12"/>
        <v>43748</v>
      </c>
      <c r="Y113">
        <v>9999</v>
      </c>
      <c r="Z113" t="s">
        <v>49</v>
      </c>
      <c r="AA113">
        <v>0.19600000000000001</v>
      </c>
      <c r="AB113">
        <v>0.29499999999999998</v>
      </c>
      <c r="AC113">
        <v>0.39300000000000002</v>
      </c>
      <c r="AD113">
        <v>0.47199999999999998</v>
      </c>
      <c r="AE113">
        <v>0.19600000000000001</v>
      </c>
      <c r="AF113">
        <v>0.47199999999999998</v>
      </c>
      <c r="AG113">
        <v>0.47199999999999998</v>
      </c>
      <c r="AH113">
        <v>0.35399999999999998</v>
      </c>
      <c r="AI113">
        <v>0.66900000000000004</v>
      </c>
      <c r="AJ113">
        <v>0.90600000000000003</v>
      </c>
      <c r="AK113">
        <v>1.0629999999999999</v>
      </c>
      <c r="AL113">
        <v>0.35399999999999998</v>
      </c>
      <c r="AM113">
        <v>1.0629999999999999</v>
      </c>
      <c r="AN113">
        <v>1.0629999999999999</v>
      </c>
      <c r="AO113">
        <v>0.55000000000000004</v>
      </c>
      <c r="AP113">
        <v>50</v>
      </c>
      <c r="AQ113">
        <v>130</v>
      </c>
      <c r="AR113">
        <v>0.55000000000000004</v>
      </c>
      <c r="AS113" s="2">
        <v>43595</v>
      </c>
      <c r="AT113" s="2">
        <v>43718</v>
      </c>
      <c r="AU113">
        <v>0</v>
      </c>
      <c r="AV113">
        <v>1</v>
      </c>
      <c r="AW113" t="s">
        <v>50</v>
      </c>
      <c r="AX113">
        <v>1</v>
      </c>
    </row>
    <row r="114" spans="1:50" x14ac:dyDescent="0.3">
      <c r="A114">
        <v>110</v>
      </c>
      <c r="B114">
        <v>235</v>
      </c>
      <c r="C114" t="s">
        <v>202</v>
      </c>
      <c r="D114" t="s">
        <v>193</v>
      </c>
      <c r="E114" s="32">
        <v>0</v>
      </c>
      <c r="F114" s="54">
        <v>4.0999999999999996</v>
      </c>
      <c r="G114" s="27">
        <v>1.1449</v>
      </c>
      <c r="H114">
        <v>0.2</v>
      </c>
      <c r="I114" s="70">
        <v>1.0991</v>
      </c>
      <c r="J114">
        <f t="shared" si="8"/>
        <v>0.54954999999999998</v>
      </c>
      <c r="K114">
        <v>0.2</v>
      </c>
      <c r="L114">
        <f t="shared" si="9"/>
        <v>133</v>
      </c>
      <c r="M114">
        <f t="shared" si="10"/>
        <v>283</v>
      </c>
      <c r="N114" s="36">
        <f t="shared" si="13"/>
        <v>162</v>
      </c>
      <c r="O114" s="27">
        <v>15.345700000000001</v>
      </c>
      <c r="P114" s="27">
        <v>1.1526000000000001</v>
      </c>
      <c r="Q114" s="29">
        <f t="shared" si="11"/>
        <v>121</v>
      </c>
      <c r="R114" s="35">
        <v>43586</v>
      </c>
      <c r="S114">
        <f>ROUND(OrigTextVersion!R112,0)</f>
        <v>12</v>
      </c>
      <c r="T114">
        <f>ROUND(OrigTextVersion!S112,0)</f>
        <v>35</v>
      </c>
      <c r="U114">
        <f>ROUND(OrigTextVersion!T112,0)</f>
        <v>92</v>
      </c>
      <c r="V114">
        <f>ROUND(OrigTextVersion!U112,0)</f>
        <v>23</v>
      </c>
      <c r="W114">
        <v>1</v>
      </c>
      <c r="X114" s="2">
        <f t="shared" si="12"/>
        <v>43748</v>
      </c>
      <c r="Y114">
        <v>9999</v>
      </c>
      <c r="Z114" t="s">
        <v>49</v>
      </c>
      <c r="AA114">
        <v>0.19600000000000001</v>
      </c>
      <c r="AB114">
        <v>0.29499999999999998</v>
      </c>
      <c r="AC114">
        <v>0.39300000000000002</v>
      </c>
      <c r="AD114">
        <v>0.47199999999999998</v>
      </c>
      <c r="AE114">
        <v>0.19600000000000001</v>
      </c>
      <c r="AF114">
        <v>0.47199999999999998</v>
      </c>
      <c r="AG114">
        <v>0.47199999999999998</v>
      </c>
      <c r="AH114">
        <v>0.35399999999999998</v>
      </c>
      <c r="AI114">
        <v>0.66900000000000004</v>
      </c>
      <c r="AJ114">
        <v>0.90600000000000003</v>
      </c>
      <c r="AK114">
        <v>1.0629999999999999</v>
      </c>
      <c r="AL114">
        <v>0.35399999999999998</v>
      </c>
      <c r="AM114">
        <v>1.0629999999999999</v>
      </c>
      <c r="AN114">
        <v>1.0629999999999999</v>
      </c>
      <c r="AO114">
        <v>0.55000000000000004</v>
      </c>
      <c r="AP114">
        <v>50</v>
      </c>
      <c r="AQ114">
        <v>130</v>
      </c>
      <c r="AR114">
        <v>0.55000000000000004</v>
      </c>
      <c r="AS114" s="2">
        <v>43595</v>
      </c>
      <c r="AT114" s="2">
        <v>43718</v>
      </c>
      <c r="AU114">
        <v>0</v>
      </c>
      <c r="AV114">
        <v>1</v>
      </c>
      <c r="AW114" t="s">
        <v>50</v>
      </c>
      <c r="AX114">
        <v>1</v>
      </c>
    </row>
    <row r="115" spans="1:50" x14ac:dyDescent="0.3">
      <c r="A115">
        <v>111</v>
      </c>
      <c r="B115">
        <v>236</v>
      </c>
      <c r="C115" t="s">
        <v>203</v>
      </c>
      <c r="D115" t="s">
        <v>193</v>
      </c>
      <c r="E115" s="32">
        <v>57</v>
      </c>
      <c r="F115" s="54">
        <v>4.0999999999999996</v>
      </c>
      <c r="G115" s="27">
        <v>1.1449</v>
      </c>
      <c r="H115">
        <v>0.2</v>
      </c>
      <c r="I115" s="70">
        <f>I7</f>
        <v>0.9</v>
      </c>
      <c r="J115" s="34">
        <f t="shared" si="8"/>
        <v>0.45</v>
      </c>
      <c r="K115">
        <v>0.2</v>
      </c>
      <c r="L115">
        <f t="shared" si="9"/>
        <v>133</v>
      </c>
      <c r="M115">
        <f t="shared" si="10"/>
        <v>283</v>
      </c>
      <c r="N115" s="36">
        <f t="shared" si="13"/>
        <v>162</v>
      </c>
      <c r="O115" s="27">
        <v>15.345700000000001</v>
      </c>
      <c r="P115" s="27">
        <v>1.1526000000000001</v>
      </c>
      <c r="Q115" s="29">
        <f t="shared" si="11"/>
        <v>121</v>
      </c>
      <c r="R115" s="35">
        <v>43586</v>
      </c>
      <c r="S115">
        <f>ROUND(OrigTextVersion!R113,0)</f>
        <v>12</v>
      </c>
      <c r="T115">
        <f>ROUND(OrigTextVersion!S113,0)</f>
        <v>35</v>
      </c>
      <c r="U115">
        <f>ROUND(OrigTextVersion!T113,0)</f>
        <v>92</v>
      </c>
      <c r="V115">
        <f>ROUND(OrigTextVersion!U113,0)</f>
        <v>23</v>
      </c>
      <c r="W115">
        <v>1</v>
      </c>
      <c r="X115" s="2">
        <f t="shared" si="12"/>
        <v>43748</v>
      </c>
      <c r="Y115">
        <v>9999</v>
      </c>
      <c r="Z115" t="s">
        <v>49</v>
      </c>
      <c r="AA115">
        <v>0.19600000000000001</v>
      </c>
      <c r="AB115">
        <v>0.29499999999999998</v>
      </c>
      <c r="AC115">
        <v>0.39300000000000002</v>
      </c>
      <c r="AD115">
        <v>0.47199999999999998</v>
      </c>
      <c r="AE115">
        <v>0.19600000000000001</v>
      </c>
      <c r="AF115">
        <v>0.47199999999999998</v>
      </c>
      <c r="AG115">
        <v>0.47199999999999998</v>
      </c>
      <c r="AH115">
        <v>0.35399999999999998</v>
      </c>
      <c r="AI115">
        <v>0.66900000000000004</v>
      </c>
      <c r="AJ115">
        <v>0.90600000000000003</v>
      </c>
      <c r="AK115">
        <v>1.0629999999999999</v>
      </c>
      <c r="AL115">
        <v>0.35399999999999998</v>
      </c>
      <c r="AM115">
        <v>1.0629999999999999</v>
      </c>
      <c r="AN115">
        <v>1.0629999999999999</v>
      </c>
      <c r="AO115">
        <v>0.55000000000000004</v>
      </c>
      <c r="AP115">
        <v>50</v>
      </c>
      <c r="AQ115">
        <v>130</v>
      </c>
      <c r="AR115">
        <v>0.55000000000000004</v>
      </c>
      <c r="AS115" s="2">
        <v>43595</v>
      </c>
      <c r="AT115" s="2">
        <v>43718</v>
      </c>
      <c r="AU115">
        <v>0</v>
      </c>
      <c r="AV115">
        <v>1</v>
      </c>
      <c r="AW115" t="s">
        <v>50</v>
      </c>
      <c r="AX115">
        <v>1</v>
      </c>
    </row>
    <row r="116" spans="1:50" x14ac:dyDescent="0.3">
      <c r="A116">
        <v>112</v>
      </c>
      <c r="B116">
        <v>237</v>
      </c>
      <c r="C116" t="s">
        <v>204</v>
      </c>
      <c r="D116" t="s">
        <v>193</v>
      </c>
      <c r="E116" s="32">
        <v>0</v>
      </c>
      <c r="F116" s="54">
        <v>4.0999999999999996</v>
      </c>
      <c r="G116" s="27">
        <v>1.1449</v>
      </c>
      <c r="H116">
        <v>0.2</v>
      </c>
      <c r="I116" s="70">
        <v>1.0991</v>
      </c>
      <c r="J116">
        <f t="shared" si="8"/>
        <v>0.54954999999999998</v>
      </c>
      <c r="K116">
        <v>0.2</v>
      </c>
      <c r="L116">
        <f t="shared" si="9"/>
        <v>133</v>
      </c>
      <c r="M116">
        <f t="shared" si="10"/>
        <v>283</v>
      </c>
      <c r="N116" s="36">
        <f t="shared" si="13"/>
        <v>162</v>
      </c>
      <c r="O116" s="27">
        <v>15.345700000000001</v>
      </c>
      <c r="P116" s="27">
        <v>1.1526000000000001</v>
      </c>
      <c r="Q116" s="29">
        <f t="shared" si="11"/>
        <v>121</v>
      </c>
      <c r="R116" s="35">
        <v>43586</v>
      </c>
      <c r="S116">
        <f>ROUND(OrigTextVersion!R114,0)</f>
        <v>12</v>
      </c>
      <c r="T116">
        <f>ROUND(OrigTextVersion!S114,0)</f>
        <v>35</v>
      </c>
      <c r="U116">
        <f>ROUND(OrigTextVersion!T114,0)</f>
        <v>92</v>
      </c>
      <c r="V116">
        <f>ROUND(OrigTextVersion!U114,0)</f>
        <v>23</v>
      </c>
      <c r="W116">
        <v>1</v>
      </c>
      <c r="X116" s="2">
        <f t="shared" si="12"/>
        <v>43748</v>
      </c>
      <c r="Y116">
        <v>9999</v>
      </c>
      <c r="Z116" t="s">
        <v>49</v>
      </c>
      <c r="AA116">
        <v>0.19600000000000001</v>
      </c>
      <c r="AB116">
        <v>0.29499999999999998</v>
      </c>
      <c r="AC116">
        <v>0.39300000000000002</v>
      </c>
      <c r="AD116">
        <v>0.47199999999999998</v>
      </c>
      <c r="AE116">
        <v>0.19600000000000001</v>
      </c>
      <c r="AF116">
        <v>0.47199999999999998</v>
      </c>
      <c r="AG116">
        <v>0.47199999999999998</v>
      </c>
      <c r="AH116">
        <v>0.35399999999999998</v>
      </c>
      <c r="AI116">
        <v>0.66900000000000004</v>
      </c>
      <c r="AJ116">
        <v>0.90600000000000003</v>
      </c>
      <c r="AK116">
        <v>1.0629999999999999</v>
      </c>
      <c r="AL116">
        <v>0.35399999999999998</v>
      </c>
      <c r="AM116">
        <v>1.0629999999999999</v>
      </c>
      <c r="AN116">
        <v>1.0629999999999999</v>
      </c>
      <c r="AO116">
        <v>0.55000000000000004</v>
      </c>
      <c r="AP116">
        <v>50</v>
      </c>
      <c r="AQ116">
        <v>130</v>
      </c>
      <c r="AR116">
        <v>0.55000000000000004</v>
      </c>
      <c r="AS116" s="2">
        <v>43595</v>
      </c>
      <c r="AT116" s="2">
        <v>43718</v>
      </c>
      <c r="AU116">
        <v>0</v>
      </c>
      <c r="AV116">
        <v>1</v>
      </c>
      <c r="AW116" t="s">
        <v>50</v>
      </c>
      <c r="AX116">
        <v>1</v>
      </c>
    </row>
    <row r="117" spans="1:50" x14ac:dyDescent="0.3">
      <c r="A117">
        <v>113</v>
      </c>
      <c r="B117">
        <v>238</v>
      </c>
      <c r="C117" t="s">
        <v>205</v>
      </c>
      <c r="D117" t="s">
        <v>193</v>
      </c>
      <c r="E117" s="32">
        <v>24</v>
      </c>
      <c r="F117" s="54">
        <v>4.0999999999999996</v>
      </c>
      <c r="G117" s="27">
        <v>1.1449</v>
      </c>
      <c r="H117">
        <v>0.2</v>
      </c>
      <c r="I117" s="70">
        <v>1.0991</v>
      </c>
      <c r="J117" s="34">
        <f t="shared" si="8"/>
        <v>0.54954999999999998</v>
      </c>
      <c r="K117">
        <v>0.2</v>
      </c>
      <c r="L117">
        <f t="shared" si="9"/>
        <v>133</v>
      </c>
      <c r="M117">
        <f t="shared" si="10"/>
        <v>283</v>
      </c>
      <c r="N117" s="36">
        <f t="shared" si="13"/>
        <v>162</v>
      </c>
      <c r="O117" s="27">
        <v>15.345700000000001</v>
      </c>
      <c r="P117" s="27">
        <v>1.1526000000000001</v>
      </c>
      <c r="Q117" s="29">
        <f t="shared" si="11"/>
        <v>121</v>
      </c>
      <c r="R117" s="35">
        <v>43586</v>
      </c>
      <c r="S117">
        <f>ROUND(OrigTextVersion!R115,0)</f>
        <v>12</v>
      </c>
      <c r="T117">
        <f>ROUND(OrigTextVersion!S115,0)</f>
        <v>35</v>
      </c>
      <c r="U117">
        <f>ROUND(OrigTextVersion!T115,0)</f>
        <v>92</v>
      </c>
      <c r="V117">
        <f>ROUND(OrigTextVersion!U115,0)</f>
        <v>23</v>
      </c>
      <c r="W117">
        <v>1</v>
      </c>
      <c r="X117" s="2">
        <f t="shared" si="12"/>
        <v>43748</v>
      </c>
      <c r="Y117">
        <v>9999</v>
      </c>
      <c r="Z117" t="s">
        <v>49</v>
      </c>
      <c r="AA117">
        <v>0.19600000000000001</v>
      </c>
      <c r="AB117">
        <v>0.29499999999999998</v>
      </c>
      <c r="AC117">
        <v>0.39300000000000002</v>
      </c>
      <c r="AD117">
        <v>0.47199999999999998</v>
      </c>
      <c r="AE117">
        <v>0.19600000000000001</v>
      </c>
      <c r="AF117">
        <v>0.47199999999999998</v>
      </c>
      <c r="AG117">
        <v>0.47199999999999998</v>
      </c>
      <c r="AH117">
        <v>0.35399999999999998</v>
      </c>
      <c r="AI117">
        <v>0.66900000000000004</v>
      </c>
      <c r="AJ117">
        <v>0.90600000000000003</v>
      </c>
      <c r="AK117">
        <v>1.0629999999999999</v>
      </c>
      <c r="AL117">
        <v>0.35399999999999998</v>
      </c>
      <c r="AM117">
        <v>1.0629999999999999</v>
      </c>
      <c r="AN117">
        <v>1.0629999999999999</v>
      </c>
      <c r="AO117">
        <v>0.55000000000000004</v>
      </c>
      <c r="AP117">
        <v>50</v>
      </c>
      <c r="AQ117">
        <v>130</v>
      </c>
      <c r="AR117">
        <v>0.55000000000000004</v>
      </c>
      <c r="AS117" s="2">
        <v>43595</v>
      </c>
      <c r="AT117" s="2">
        <v>43718</v>
      </c>
      <c r="AU117">
        <v>0</v>
      </c>
      <c r="AV117">
        <v>1</v>
      </c>
      <c r="AW117" t="s">
        <v>50</v>
      </c>
      <c r="AX117">
        <v>1</v>
      </c>
    </row>
    <row r="118" spans="1:50" x14ac:dyDescent="0.3">
      <c r="A118">
        <v>114</v>
      </c>
      <c r="B118">
        <v>239</v>
      </c>
      <c r="C118" t="s">
        <v>206</v>
      </c>
      <c r="D118" t="s">
        <v>193</v>
      </c>
      <c r="E118" s="32">
        <v>0</v>
      </c>
      <c r="F118" s="54">
        <v>4.0999999999999996</v>
      </c>
      <c r="G118" s="27">
        <v>1.1449</v>
      </c>
      <c r="H118">
        <v>0.2</v>
      </c>
      <c r="I118" s="70">
        <v>1.0991</v>
      </c>
      <c r="J118">
        <f t="shared" si="8"/>
        <v>0.54954999999999998</v>
      </c>
      <c r="K118">
        <v>0.2</v>
      </c>
      <c r="L118">
        <f t="shared" si="9"/>
        <v>133</v>
      </c>
      <c r="M118">
        <f t="shared" si="10"/>
        <v>283</v>
      </c>
      <c r="N118" s="36">
        <f t="shared" si="13"/>
        <v>162</v>
      </c>
      <c r="O118" s="27">
        <v>15.345700000000001</v>
      </c>
      <c r="P118" s="27">
        <v>1.1526000000000001</v>
      </c>
      <c r="Q118" s="29">
        <f t="shared" si="11"/>
        <v>121</v>
      </c>
      <c r="R118" s="35">
        <v>43586</v>
      </c>
      <c r="S118">
        <f>ROUND(OrigTextVersion!R116,0)</f>
        <v>12</v>
      </c>
      <c r="T118">
        <f>ROUND(OrigTextVersion!S116,0)</f>
        <v>35</v>
      </c>
      <c r="U118">
        <f>ROUND(OrigTextVersion!T116,0)</f>
        <v>92</v>
      </c>
      <c r="V118">
        <f>ROUND(OrigTextVersion!U116,0)</f>
        <v>23</v>
      </c>
      <c r="W118">
        <v>1</v>
      </c>
      <c r="X118" s="2">
        <f t="shared" si="12"/>
        <v>43748</v>
      </c>
      <c r="Y118">
        <v>9999</v>
      </c>
      <c r="Z118" t="s">
        <v>49</v>
      </c>
      <c r="AA118">
        <v>0.19600000000000001</v>
      </c>
      <c r="AB118">
        <v>0.29499999999999998</v>
      </c>
      <c r="AC118">
        <v>0.39300000000000002</v>
      </c>
      <c r="AD118">
        <v>0.47199999999999998</v>
      </c>
      <c r="AE118">
        <v>0.19600000000000001</v>
      </c>
      <c r="AF118">
        <v>0.47199999999999998</v>
      </c>
      <c r="AG118">
        <v>0.47199999999999998</v>
      </c>
      <c r="AH118">
        <v>0.35399999999999998</v>
      </c>
      <c r="AI118">
        <v>0.66900000000000004</v>
      </c>
      <c r="AJ118">
        <v>0.90600000000000003</v>
      </c>
      <c r="AK118">
        <v>1.0629999999999999</v>
      </c>
      <c r="AL118">
        <v>0.35399999999999998</v>
      </c>
      <c r="AM118">
        <v>1.0629999999999999</v>
      </c>
      <c r="AN118">
        <v>1.0629999999999999</v>
      </c>
      <c r="AO118">
        <v>0.55000000000000004</v>
      </c>
      <c r="AP118">
        <v>50</v>
      </c>
      <c r="AQ118">
        <v>130</v>
      </c>
      <c r="AR118">
        <v>0.55000000000000004</v>
      </c>
      <c r="AS118" s="2">
        <v>43595</v>
      </c>
      <c r="AT118" s="2">
        <v>43718</v>
      </c>
      <c r="AU118">
        <v>0</v>
      </c>
      <c r="AV118">
        <v>1</v>
      </c>
      <c r="AW118" t="s">
        <v>50</v>
      </c>
      <c r="AX118">
        <v>1</v>
      </c>
    </row>
    <row r="119" spans="1:50" x14ac:dyDescent="0.3">
      <c r="A119">
        <v>115</v>
      </c>
      <c r="B119">
        <v>240</v>
      </c>
      <c r="C119" t="s">
        <v>207</v>
      </c>
      <c r="D119" t="s">
        <v>193</v>
      </c>
      <c r="E119" s="32">
        <v>3</v>
      </c>
      <c r="F119" s="54">
        <v>4.0999999999999996</v>
      </c>
      <c r="G119" s="27">
        <v>1.1449</v>
      </c>
      <c r="H119">
        <v>0.2</v>
      </c>
      <c r="I119" s="70">
        <v>1.0991</v>
      </c>
      <c r="J119" s="34">
        <f t="shared" si="8"/>
        <v>0.54954999999999998</v>
      </c>
      <c r="K119">
        <v>0.2</v>
      </c>
      <c r="L119">
        <f t="shared" si="9"/>
        <v>133</v>
      </c>
      <c r="M119">
        <f t="shared" si="10"/>
        <v>283</v>
      </c>
      <c r="N119" s="36">
        <f t="shared" si="13"/>
        <v>162</v>
      </c>
      <c r="O119" s="27">
        <v>15.345700000000001</v>
      </c>
      <c r="P119" s="27">
        <v>1.1526000000000001</v>
      </c>
      <c r="Q119" s="29">
        <f t="shared" si="11"/>
        <v>121</v>
      </c>
      <c r="R119" s="35">
        <v>43586</v>
      </c>
      <c r="S119">
        <f>ROUND(OrigTextVersion!R117,0)</f>
        <v>12</v>
      </c>
      <c r="T119">
        <f>ROUND(OrigTextVersion!S117,0)</f>
        <v>35</v>
      </c>
      <c r="U119">
        <f>ROUND(OrigTextVersion!T117,0)</f>
        <v>92</v>
      </c>
      <c r="V119">
        <f>ROUND(OrigTextVersion!U117,0)</f>
        <v>23</v>
      </c>
      <c r="W119">
        <v>1</v>
      </c>
      <c r="X119" s="2">
        <f t="shared" si="12"/>
        <v>43748</v>
      </c>
      <c r="Y119">
        <v>9999</v>
      </c>
      <c r="Z119" t="s">
        <v>49</v>
      </c>
      <c r="AA119">
        <v>0.19600000000000001</v>
      </c>
      <c r="AB119">
        <v>0.29499999999999998</v>
      </c>
      <c r="AC119">
        <v>0.39300000000000002</v>
      </c>
      <c r="AD119">
        <v>0.47199999999999998</v>
      </c>
      <c r="AE119">
        <v>0.19600000000000001</v>
      </c>
      <c r="AF119">
        <v>0.47199999999999998</v>
      </c>
      <c r="AG119">
        <v>0.47199999999999998</v>
      </c>
      <c r="AH119">
        <v>0.35399999999999998</v>
      </c>
      <c r="AI119">
        <v>0.66900000000000004</v>
      </c>
      <c r="AJ119">
        <v>0.90600000000000003</v>
      </c>
      <c r="AK119">
        <v>1.0629999999999999</v>
      </c>
      <c r="AL119">
        <v>0.35399999999999998</v>
      </c>
      <c r="AM119">
        <v>1.0629999999999999</v>
      </c>
      <c r="AN119">
        <v>1.0629999999999999</v>
      </c>
      <c r="AO119">
        <v>0.55000000000000004</v>
      </c>
      <c r="AP119">
        <v>50</v>
      </c>
      <c r="AQ119">
        <v>130</v>
      </c>
      <c r="AR119">
        <v>0.55000000000000004</v>
      </c>
      <c r="AS119" s="2">
        <v>43595</v>
      </c>
      <c r="AT119" s="2">
        <v>43718</v>
      </c>
      <c r="AU119">
        <v>0</v>
      </c>
      <c r="AV119">
        <v>1</v>
      </c>
      <c r="AW119" t="s">
        <v>50</v>
      </c>
      <c r="AX119">
        <v>1</v>
      </c>
    </row>
    <row r="120" spans="1:50" x14ac:dyDescent="0.3">
      <c r="A120">
        <v>116</v>
      </c>
      <c r="B120">
        <v>241</v>
      </c>
      <c r="C120" t="s">
        <v>208</v>
      </c>
      <c r="D120" t="s">
        <v>193</v>
      </c>
      <c r="E120" s="32">
        <v>0</v>
      </c>
      <c r="F120">
        <v>4.0999999999999996</v>
      </c>
      <c r="G120" s="27">
        <v>1.1449</v>
      </c>
      <c r="H120">
        <v>0.2</v>
      </c>
      <c r="I120" s="70">
        <v>1.0991</v>
      </c>
      <c r="J120">
        <f t="shared" si="8"/>
        <v>0.54954999999999998</v>
      </c>
      <c r="K120">
        <v>0.2</v>
      </c>
      <c r="L120">
        <f t="shared" si="9"/>
        <v>147</v>
      </c>
      <c r="M120">
        <f t="shared" si="10"/>
        <v>358</v>
      </c>
      <c r="N120" s="36">
        <f t="shared" si="13"/>
        <v>237</v>
      </c>
      <c r="O120" s="27">
        <v>15.345700000000001</v>
      </c>
      <c r="P120" s="27">
        <v>1.1526000000000001</v>
      </c>
      <c r="Q120" s="29">
        <f t="shared" si="11"/>
        <v>121</v>
      </c>
      <c r="R120" s="35">
        <v>43586</v>
      </c>
      <c r="S120">
        <f>ROUND(OrigTextVersion!R118,0)</f>
        <v>26</v>
      </c>
      <c r="T120">
        <f>ROUND(OrigTextVersion!S118,0)</f>
        <v>66</v>
      </c>
      <c r="U120">
        <f>ROUND(OrigTextVersion!T118,0)</f>
        <v>119</v>
      </c>
      <c r="V120">
        <f>ROUND(OrigTextVersion!U118,0)</f>
        <v>26</v>
      </c>
      <c r="W120">
        <v>1</v>
      </c>
      <c r="X120" s="2">
        <f t="shared" si="12"/>
        <v>43823</v>
      </c>
      <c r="Y120">
        <v>9999</v>
      </c>
      <c r="Z120" t="s">
        <v>49</v>
      </c>
      <c r="AA120">
        <v>0.19600000000000001</v>
      </c>
      <c r="AB120">
        <v>0.29499999999999998</v>
      </c>
      <c r="AC120">
        <v>0.39300000000000002</v>
      </c>
      <c r="AD120">
        <v>0.47199999999999998</v>
      </c>
      <c r="AE120">
        <v>0.19600000000000001</v>
      </c>
      <c r="AF120">
        <v>0.47199999999999998</v>
      </c>
      <c r="AG120">
        <v>0.47199999999999998</v>
      </c>
      <c r="AH120">
        <v>0.35399999999999998</v>
      </c>
      <c r="AI120">
        <v>0.66900000000000004</v>
      </c>
      <c r="AJ120">
        <v>0.90600000000000003</v>
      </c>
      <c r="AK120">
        <v>1.0629999999999999</v>
      </c>
      <c r="AL120">
        <v>0.35399999999999998</v>
      </c>
      <c r="AM120">
        <v>1.0629999999999999</v>
      </c>
      <c r="AN120">
        <v>1.0629999999999999</v>
      </c>
      <c r="AO120">
        <v>0.55000000000000004</v>
      </c>
      <c r="AP120">
        <v>50</v>
      </c>
      <c r="AQ120">
        <v>130</v>
      </c>
      <c r="AR120">
        <v>0.55000000000000004</v>
      </c>
      <c r="AS120" s="2">
        <v>43595</v>
      </c>
      <c r="AT120" s="2">
        <v>43718</v>
      </c>
      <c r="AU120">
        <v>0</v>
      </c>
      <c r="AV120">
        <v>1</v>
      </c>
      <c r="AW120" t="s">
        <v>50</v>
      </c>
      <c r="AX120">
        <v>1</v>
      </c>
    </row>
    <row r="121" spans="1:50" x14ac:dyDescent="0.3">
      <c r="A121">
        <v>117</v>
      </c>
      <c r="B121">
        <v>242</v>
      </c>
      <c r="C121" t="s">
        <v>209</v>
      </c>
      <c r="D121" t="s">
        <v>158</v>
      </c>
      <c r="E121" s="32">
        <v>0</v>
      </c>
      <c r="F121">
        <v>4.92</v>
      </c>
      <c r="G121" s="27">
        <v>0.70709999999999995</v>
      </c>
      <c r="H121">
        <v>0.3</v>
      </c>
      <c r="I121" s="70">
        <v>0.74250000000000005</v>
      </c>
      <c r="J121">
        <f t="shared" si="8"/>
        <v>0.37125000000000002</v>
      </c>
      <c r="K121">
        <v>0.3</v>
      </c>
      <c r="L121">
        <f t="shared" si="9"/>
        <v>130</v>
      </c>
      <c r="M121">
        <f t="shared" si="10"/>
        <v>191</v>
      </c>
      <c r="N121" s="36">
        <f t="shared" si="13"/>
        <v>81</v>
      </c>
      <c r="O121" s="27">
        <v>-28.0258</v>
      </c>
      <c r="P121" s="27">
        <v>1.3233999999999999</v>
      </c>
      <c r="Q121" s="29">
        <f t="shared" si="11"/>
        <v>110</v>
      </c>
      <c r="R121" s="35">
        <v>43575</v>
      </c>
      <c r="S121">
        <f>ROUND(OrigTextVersion!R119,0)</f>
        <v>20</v>
      </c>
      <c r="T121">
        <f>ROUND(OrigTextVersion!S119,0)</f>
        <v>31</v>
      </c>
      <c r="U121">
        <f>ROUND(OrigTextVersion!T119,0)</f>
        <v>20</v>
      </c>
      <c r="V121">
        <f>ROUND(OrigTextVersion!U119,0)</f>
        <v>10</v>
      </c>
      <c r="W121">
        <v>1</v>
      </c>
      <c r="X121" s="2">
        <f t="shared" si="12"/>
        <v>43656</v>
      </c>
      <c r="Y121">
        <v>9999</v>
      </c>
      <c r="Z121" t="s">
        <v>49</v>
      </c>
      <c r="AA121">
        <v>0.19600000000000001</v>
      </c>
      <c r="AB121">
        <v>0.29499999999999998</v>
      </c>
      <c r="AC121">
        <v>0.39300000000000002</v>
      </c>
      <c r="AD121">
        <v>0.47199999999999998</v>
      </c>
      <c r="AE121">
        <v>0.19600000000000001</v>
      </c>
      <c r="AF121">
        <v>0.47199999999999998</v>
      </c>
      <c r="AG121">
        <v>0.47199999999999998</v>
      </c>
      <c r="AH121">
        <v>0.35399999999999998</v>
      </c>
      <c r="AI121">
        <v>0.66900000000000004</v>
      </c>
      <c r="AJ121">
        <v>0.90600000000000003</v>
      </c>
      <c r="AK121">
        <v>1.0629999999999999</v>
      </c>
      <c r="AL121">
        <v>0.35399999999999998</v>
      </c>
      <c r="AM121">
        <v>1.0629999999999999</v>
      </c>
      <c r="AN121">
        <v>1.0629999999999999</v>
      </c>
      <c r="AO121">
        <v>0.45</v>
      </c>
      <c r="AP121">
        <v>50</v>
      </c>
      <c r="AQ121">
        <v>130</v>
      </c>
      <c r="AR121">
        <v>0.45</v>
      </c>
      <c r="AS121" s="2">
        <v>43595</v>
      </c>
      <c r="AT121" s="2">
        <v>43718</v>
      </c>
      <c r="AU121">
        <v>0</v>
      </c>
      <c r="AV121">
        <v>1</v>
      </c>
      <c r="AW121" t="s">
        <v>50</v>
      </c>
      <c r="AX121">
        <v>1</v>
      </c>
    </row>
    <row r="122" spans="1:50" x14ac:dyDescent="0.3">
      <c r="A122">
        <v>118</v>
      </c>
      <c r="B122">
        <v>243</v>
      </c>
      <c r="C122" t="s">
        <v>210</v>
      </c>
      <c r="D122" t="s">
        <v>94</v>
      </c>
      <c r="E122" s="32">
        <v>0</v>
      </c>
      <c r="F122">
        <v>1.3120000000000001</v>
      </c>
      <c r="G122" s="27">
        <v>1.0021</v>
      </c>
      <c r="H122">
        <v>0.15</v>
      </c>
      <c r="I122" s="70">
        <v>0.95199999999999996</v>
      </c>
      <c r="J122">
        <f t="shared" si="8"/>
        <v>0.47599999999999998</v>
      </c>
      <c r="K122">
        <v>0.15</v>
      </c>
      <c r="L122">
        <f t="shared" si="9"/>
        <v>161</v>
      </c>
      <c r="M122">
        <f t="shared" si="10"/>
        <v>294</v>
      </c>
      <c r="N122" s="36">
        <f t="shared" si="13"/>
        <v>184</v>
      </c>
      <c r="O122" s="27">
        <v>1.3064</v>
      </c>
      <c r="P122" s="27">
        <v>1.0209999999999999</v>
      </c>
      <c r="Q122" s="29">
        <f t="shared" si="11"/>
        <v>110</v>
      </c>
      <c r="R122" s="35">
        <v>43575</v>
      </c>
      <c r="S122">
        <f>ROUND(OrigTextVersion!R120,0)</f>
        <v>51</v>
      </c>
      <c r="T122">
        <f>ROUND(OrigTextVersion!S120,0)</f>
        <v>41</v>
      </c>
      <c r="U122">
        <f>ROUND(OrigTextVersion!T120,0)</f>
        <v>51</v>
      </c>
      <c r="V122">
        <f>ROUND(OrigTextVersion!U120,0)</f>
        <v>41</v>
      </c>
      <c r="W122">
        <v>1</v>
      </c>
      <c r="X122" s="2">
        <f t="shared" si="12"/>
        <v>43759</v>
      </c>
      <c r="Y122">
        <v>9999</v>
      </c>
      <c r="Z122" t="s">
        <v>49</v>
      </c>
      <c r="AA122">
        <v>0.19600000000000001</v>
      </c>
      <c r="AB122">
        <v>0.29499999999999998</v>
      </c>
      <c r="AC122">
        <v>0.39300000000000002</v>
      </c>
      <c r="AD122">
        <v>0.47199999999999998</v>
      </c>
      <c r="AE122">
        <v>0.19600000000000001</v>
      </c>
      <c r="AF122">
        <v>0.47199999999999998</v>
      </c>
      <c r="AG122">
        <v>0.47199999999999998</v>
      </c>
      <c r="AH122">
        <v>0.35399999999999998</v>
      </c>
      <c r="AI122">
        <v>0.66900000000000004</v>
      </c>
      <c r="AJ122">
        <v>0.90600000000000003</v>
      </c>
      <c r="AK122">
        <v>1.0629999999999999</v>
      </c>
      <c r="AL122">
        <v>0.35399999999999998</v>
      </c>
      <c r="AM122">
        <v>1.0629999999999999</v>
      </c>
      <c r="AN122">
        <v>1.0629999999999999</v>
      </c>
      <c r="AO122">
        <v>0.45</v>
      </c>
      <c r="AP122">
        <v>50</v>
      </c>
      <c r="AQ122">
        <v>130</v>
      </c>
      <c r="AR122">
        <v>0.45</v>
      </c>
      <c r="AS122" s="2">
        <v>43595</v>
      </c>
      <c r="AT122" s="2">
        <v>43718</v>
      </c>
      <c r="AU122">
        <v>0</v>
      </c>
      <c r="AV122">
        <v>1</v>
      </c>
      <c r="AW122" t="s">
        <v>50</v>
      </c>
      <c r="AX122">
        <v>1</v>
      </c>
    </row>
    <row r="123" spans="1:50" x14ac:dyDescent="0.3">
      <c r="A123">
        <v>119</v>
      </c>
      <c r="B123">
        <v>244</v>
      </c>
      <c r="C123" t="s">
        <v>211</v>
      </c>
      <c r="D123" t="s">
        <v>94</v>
      </c>
      <c r="E123" s="32">
        <v>0</v>
      </c>
      <c r="F123">
        <v>1.3120000000000001</v>
      </c>
      <c r="G123" s="27">
        <v>1.0021</v>
      </c>
      <c r="H123">
        <v>0.35</v>
      </c>
      <c r="I123" s="70">
        <v>1.2024999999999999</v>
      </c>
      <c r="J123">
        <f t="shared" si="8"/>
        <v>0.60124999999999995</v>
      </c>
      <c r="K123">
        <v>0.7</v>
      </c>
      <c r="L123">
        <f t="shared" si="9"/>
        <v>161</v>
      </c>
      <c r="M123">
        <f t="shared" si="10"/>
        <v>294</v>
      </c>
      <c r="N123" s="36">
        <f t="shared" si="13"/>
        <v>184</v>
      </c>
      <c r="O123" s="27">
        <v>1.3064</v>
      </c>
      <c r="P123" s="27">
        <v>1.0209999999999999</v>
      </c>
      <c r="Q123" s="29">
        <f t="shared" si="11"/>
        <v>110</v>
      </c>
      <c r="R123" s="35">
        <v>43575</v>
      </c>
      <c r="S123">
        <f>ROUND(OrigTextVersion!R121,0)</f>
        <v>51</v>
      </c>
      <c r="T123">
        <f>ROUND(OrigTextVersion!S121,0)</f>
        <v>41</v>
      </c>
      <c r="U123">
        <f>ROUND(OrigTextVersion!T121,0)</f>
        <v>51</v>
      </c>
      <c r="V123">
        <f>ROUND(OrigTextVersion!U121,0)</f>
        <v>41</v>
      </c>
      <c r="W123">
        <v>1</v>
      </c>
      <c r="X123" s="2">
        <f t="shared" si="12"/>
        <v>43759</v>
      </c>
      <c r="Y123">
        <v>9999</v>
      </c>
      <c r="Z123" t="s">
        <v>49</v>
      </c>
      <c r="AA123">
        <v>0.19600000000000001</v>
      </c>
      <c r="AB123">
        <v>0.29499999999999998</v>
      </c>
      <c r="AC123">
        <v>0.39300000000000002</v>
      </c>
      <c r="AD123">
        <v>0.47199999999999998</v>
      </c>
      <c r="AE123">
        <v>0.19600000000000001</v>
      </c>
      <c r="AF123">
        <v>0.47199999999999998</v>
      </c>
      <c r="AG123">
        <v>0.47199999999999998</v>
      </c>
      <c r="AH123">
        <v>0.35399999999999998</v>
      </c>
      <c r="AI123">
        <v>0.66900000000000004</v>
      </c>
      <c r="AJ123">
        <v>0.90600000000000003</v>
      </c>
      <c r="AK123">
        <v>1.0629999999999999</v>
      </c>
      <c r="AL123">
        <v>0.35399999999999998</v>
      </c>
      <c r="AM123">
        <v>1.0629999999999999</v>
      </c>
      <c r="AN123">
        <v>1.0629999999999999</v>
      </c>
      <c r="AO123">
        <v>0.55000000000000004</v>
      </c>
      <c r="AP123">
        <v>50</v>
      </c>
      <c r="AQ123">
        <v>130</v>
      </c>
      <c r="AR123">
        <v>0.55000000000000004</v>
      </c>
      <c r="AS123" s="2">
        <v>43595</v>
      </c>
      <c r="AT123" s="2">
        <v>43718</v>
      </c>
      <c r="AU123">
        <v>0</v>
      </c>
      <c r="AV123">
        <v>1</v>
      </c>
      <c r="AW123" t="s">
        <v>50</v>
      </c>
      <c r="AX123">
        <v>1</v>
      </c>
    </row>
    <row r="124" spans="1:50" x14ac:dyDescent="0.3">
      <c r="A124">
        <v>120</v>
      </c>
      <c r="B124">
        <v>245</v>
      </c>
      <c r="C124" t="s">
        <v>212</v>
      </c>
      <c r="D124" t="s">
        <v>94</v>
      </c>
      <c r="E124" s="32">
        <v>0</v>
      </c>
      <c r="F124">
        <v>1.3120000000000001</v>
      </c>
      <c r="G124" s="27">
        <v>1.0021</v>
      </c>
      <c r="H124">
        <v>0.35</v>
      </c>
      <c r="I124" s="70">
        <v>1.2024999999999999</v>
      </c>
      <c r="J124">
        <f t="shared" si="8"/>
        <v>0.60124999999999995</v>
      </c>
      <c r="K124">
        <v>0.7</v>
      </c>
      <c r="L124">
        <f t="shared" si="9"/>
        <v>160</v>
      </c>
      <c r="M124">
        <f t="shared" si="10"/>
        <v>290</v>
      </c>
      <c r="N124" s="36">
        <f t="shared" si="13"/>
        <v>180</v>
      </c>
      <c r="O124" s="27">
        <v>1.3064</v>
      </c>
      <c r="P124" s="27">
        <v>1.0209999999999999</v>
      </c>
      <c r="Q124" s="29">
        <f t="shared" si="11"/>
        <v>110</v>
      </c>
      <c r="R124" s="35">
        <v>43575</v>
      </c>
      <c r="S124">
        <f>ROUND(OrigTextVersion!R122,0)</f>
        <v>50</v>
      </c>
      <c r="T124">
        <f>ROUND(OrigTextVersion!S122,0)</f>
        <v>40</v>
      </c>
      <c r="U124">
        <f>ROUND(OrigTextVersion!T122,0)</f>
        <v>50</v>
      </c>
      <c r="V124">
        <f>ROUND(OrigTextVersion!U122,0)</f>
        <v>40</v>
      </c>
      <c r="W124">
        <v>1</v>
      </c>
      <c r="X124" s="2">
        <f t="shared" si="12"/>
        <v>43755</v>
      </c>
      <c r="Y124">
        <v>9999</v>
      </c>
      <c r="Z124" t="s">
        <v>49</v>
      </c>
      <c r="AA124">
        <v>0.19600000000000001</v>
      </c>
      <c r="AB124">
        <v>0.29499999999999998</v>
      </c>
      <c r="AC124">
        <v>0.39300000000000002</v>
      </c>
      <c r="AD124">
        <v>0.47199999999999998</v>
      </c>
      <c r="AE124">
        <v>0.19600000000000001</v>
      </c>
      <c r="AF124">
        <v>0.47199999999999998</v>
      </c>
      <c r="AG124">
        <v>0.47199999999999998</v>
      </c>
      <c r="AH124">
        <v>0.35399999999999998</v>
      </c>
      <c r="AI124">
        <v>0.66900000000000004</v>
      </c>
      <c r="AJ124">
        <v>0.90600000000000003</v>
      </c>
      <c r="AK124">
        <v>1.0629999999999999</v>
      </c>
      <c r="AL124">
        <v>0.35399999999999998</v>
      </c>
      <c r="AM124">
        <v>1.0629999999999999</v>
      </c>
      <c r="AN124">
        <v>1.0629999999999999</v>
      </c>
      <c r="AO124">
        <v>0.55000000000000004</v>
      </c>
      <c r="AP124">
        <v>50</v>
      </c>
      <c r="AQ124">
        <v>130</v>
      </c>
      <c r="AR124">
        <v>0.55000000000000004</v>
      </c>
      <c r="AS124" s="2">
        <v>43595</v>
      </c>
      <c r="AT124" s="2">
        <v>43718</v>
      </c>
      <c r="AU124">
        <v>0</v>
      </c>
      <c r="AV124">
        <v>1</v>
      </c>
      <c r="AW124" t="s">
        <v>50</v>
      </c>
      <c r="AX124">
        <v>1</v>
      </c>
    </row>
    <row r="125" spans="1:50" x14ac:dyDescent="0.3">
      <c r="A125">
        <v>121</v>
      </c>
      <c r="B125">
        <v>246</v>
      </c>
      <c r="C125" t="s">
        <v>213</v>
      </c>
      <c r="D125" t="s">
        <v>92</v>
      </c>
      <c r="E125" s="32">
        <v>0</v>
      </c>
      <c r="F125">
        <v>1.3120000000000001</v>
      </c>
      <c r="G125" s="27">
        <v>1</v>
      </c>
      <c r="H125">
        <v>0.35</v>
      </c>
      <c r="I125" s="70">
        <v>1.2</v>
      </c>
      <c r="J125">
        <f t="shared" si="8"/>
        <v>0.6</v>
      </c>
      <c r="K125">
        <v>0.7</v>
      </c>
      <c r="L125">
        <f t="shared" si="9"/>
        <v>160</v>
      </c>
      <c r="M125">
        <f t="shared" si="10"/>
        <v>290</v>
      </c>
      <c r="N125" s="36">
        <f t="shared" si="13"/>
        <v>180</v>
      </c>
      <c r="O125" s="27">
        <v>0</v>
      </c>
      <c r="P125" s="27">
        <v>1</v>
      </c>
      <c r="Q125" s="29">
        <f t="shared" si="11"/>
        <v>110</v>
      </c>
      <c r="R125" s="35">
        <v>43575</v>
      </c>
      <c r="S125">
        <f>ROUND(OrigTextVersion!R123,0)</f>
        <v>50</v>
      </c>
      <c r="T125">
        <f>ROUND(OrigTextVersion!S123,0)</f>
        <v>40</v>
      </c>
      <c r="U125">
        <f>ROUND(OrigTextVersion!T123,0)</f>
        <v>50</v>
      </c>
      <c r="V125">
        <f>ROUND(OrigTextVersion!U123,0)</f>
        <v>40</v>
      </c>
      <c r="W125">
        <v>1</v>
      </c>
      <c r="X125" s="2">
        <f t="shared" si="12"/>
        <v>43755</v>
      </c>
      <c r="Y125">
        <v>9999</v>
      </c>
      <c r="Z125" t="s">
        <v>49</v>
      </c>
      <c r="AA125">
        <v>0.19600000000000001</v>
      </c>
      <c r="AB125">
        <v>0.29499999999999998</v>
      </c>
      <c r="AC125">
        <v>0.39300000000000002</v>
      </c>
      <c r="AD125">
        <v>0.47199999999999998</v>
      </c>
      <c r="AE125">
        <v>0.19600000000000001</v>
      </c>
      <c r="AF125">
        <v>0.47199999999999998</v>
      </c>
      <c r="AG125">
        <v>0.47199999999999998</v>
      </c>
      <c r="AH125">
        <v>0.35399999999999998</v>
      </c>
      <c r="AI125">
        <v>0.66900000000000004</v>
      </c>
      <c r="AJ125">
        <v>0.90600000000000003</v>
      </c>
      <c r="AK125">
        <v>1.0629999999999999</v>
      </c>
      <c r="AL125">
        <v>0.35399999999999998</v>
      </c>
      <c r="AM125">
        <v>1.0629999999999999</v>
      </c>
      <c r="AN125">
        <v>1.0629999999999999</v>
      </c>
      <c r="AO125">
        <v>0.55000000000000004</v>
      </c>
      <c r="AP125">
        <v>50</v>
      </c>
      <c r="AQ125">
        <v>130</v>
      </c>
      <c r="AR125">
        <v>0.55000000000000004</v>
      </c>
      <c r="AS125" s="2">
        <v>43595</v>
      </c>
      <c r="AT125" s="2">
        <v>43718</v>
      </c>
      <c r="AU125">
        <v>0</v>
      </c>
      <c r="AV125">
        <v>1</v>
      </c>
      <c r="AW125" t="s">
        <v>50</v>
      </c>
      <c r="AX125">
        <v>1</v>
      </c>
    </row>
    <row r="126" spans="1:50" x14ac:dyDescent="0.3">
      <c r="A126">
        <v>122</v>
      </c>
      <c r="B126">
        <v>247</v>
      </c>
      <c r="C126" t="s">
        <v>214</v>
      </c>
      <c r="D126" t="s">
        <v>92</v>
      </c>
      <c r="E126" s="32">
        <v>0</v>
      </c>
      <c r="F126">
        <v>1.3120000000000001</v>
      </c>
      <c r="G126" s="27">
        <v>1</v>
      </c>
      <c r="H126">
        <v>0.35</v>
      </c>
      <c r="I126" s="70">
        <v>1.2</v>
      </c>
      <c r="J126">
        <f t="shared" si="8"/>
        <v>0.6</v>
      </c>
      <c r="K126">
        <v>0.7</v>
      </c>
      <c r="L126">
        <f t="shared" si="9"/>
        <v>161</v>
      </c>
      <c r="M126">
        <f t="shared" si="10"/>
        <v>294</v>
      </c>
      <c r="N126" s="36">
        <f t="shared" si="13"/>
        <v>184</v>
      </c>
      <c r="O126" s="27">
        <v>0</v>
      </c>
      <c r="P126" s="27">
        <v>1</v>
      </c>
      <c r="Q126" s="29">
        <f t="shared" si="11"/>
        <v>110</v>
      </c>
      <c r="R126" s="35">
        <v>43575</v>
      </c>
      <c r="S126">
        <f>ROUND(OrigTextVersion!R124,0)</f>
        <v>51</v>
      </c>
      <c r="T126">
        <f>ROUND(OrigTextVersion!S124,0)</f>
        <v>41</v>
      </c>
      <c r="U126">
        <f>ROUND(OrigTextVersion!T124,0)</f>
        <v>51</v>
      </c>
      <c r="V126">
        <f>ROUND(OrigTextVersion!U124,0)</f>
        <v>41</v>
      </c>
      <c r="W126">
        <v>1</v>
      </c>
      <c r="X126" s="2">
        <f t="shared" si="12"/>
        <v>43759</v>
      </c>
      <c r="Y126">
        <v>9999</v>
      </c>
      <c r="Z126" t="s">
        <v>49</v>
      </c>
      <c r="AA126">
        <v>0.19600000000000001</v>
      </c>
      <c r="AB126">
        <v>0.29499999999999998</v>
      </c>
      <c r="AC126">
        <v>0.39300000000000002</v>
      </c>
      <c r="AD126">
        <v>0.47199999999999998</v>
      </c>
      <c r="AE126">
        <v>0.19600000000000001</v>
      </c>
      <c r="AF126">
        <v>0.47199999999999998</v>
      </c>
      <c r="AG126">
        <v>0.47199999999999998</v>
      </c>
      <c r="AH126">
        <v>0.35399999999999998</v>
      </c>
      <c r="AI126">
        <v>0.66900000000000004</v>
      </c>
      <c r="AJ126">
        <v>0.90600000000000003</v>
      </c>
      <c r="AK126">
        <v>1.0629999999999999</v>
      </c>
      <c r="AL126">
        <v>0.35399999999999998</v>
      </c>
      <c r="AM126">
        <v>1.0629999999999999</v>
      </c>
      <c r="AN126">
        <v>1.0629999999999999</v>
      </c>
      <c r="AO126">
        <v>0.55000000000000004</v>
      </c>
      <c r="AP126">
        <v>50</v>
      </c>
      <c r="AQ126">
        <v>130</v>
      </c>
      <c r="AR126">
        <v>0.55000000000000004</v>
      </c>
      <c r="AS126" s="2">
        <v>43595</v>
      </c>
      <c r="AT126" s="2">
        <v>43718</v>
      </c>
      <c r="AU126">
        <v>0</v>
      </c>
      <c r="AV126">
        <v>1</v>
      </c>
      <c r="AW126" t="s">
        <v>50</v>
      </c>
      <c r="AX126">
        <v>1</v>
      </c>
    </row>
    <row r="127" spans="1:50" x14ac:dyDescent="0.3">
      <c r="A127">
        <v>123</v>
      </c>
      <c r="B127">
        <v>248</v>
      </c>
      <c r="C127" t="s">
        <v>215</v>
      </c>
      <c r="D127" t="s">
        <v>94</v>
      </c>
      <c r="E127" s="32">
        <v>0</v>
      </c>
      <c r="F127">
        <v>1.3120000000000001</v>
      </c>
      <c r="G127" s="27">
        <v>1.0021</v>
      </c>
      <c r="H127">
        <v>0.35</v>
      </c>
      <c r="I127" s="70">
        <v>1.2024999999999999</v>
      </c>
      <c r="J127">
        <f t="shared" si="8"/>
        <v>0.60124999999999995</v>
      </c>
      <c r="K127">
        <v>0.7</v>
      </c>
      <c r="L127">
        <f t="shared" si="9"/>
        <v>161</v>
      </c>
      <c r="M127">
        <f t="shared" si="10"/>
        <v>294</v>
      </c>
      <c r="N127" s="36">
        <f t="shared" si="13"/>
        <v>184</v>
      </c>
      <c r="O127" s="27">
        <v>1.3064</v>
      </c>
      <c r="P127" s="27">
        <v>1.0209999999999999</v>
      </c>
      <c r="Q127" s="29">
        <f t="shared" si="11"/>
        <v>110</v>
      </c>
      <c r="R127" s="35">
        <v>43575</v>
      </c>
      <c r="S127">
        <f>ROUND(OrigTextVersion!R125,0)</f>
        <v>51</v>
      </c>
      <c r="T127">
        <f>ROUND(OrigTextVersion!S125,0)</f>
        <v>41</v>
      </c>
      <c r="U127">
        <f>ROUND(OrigTextVersion!T125,0)</f>
        <v>51</v>
      </c>
      <c r="V127">
        <f>ROUND(OrigTextVersion!U125,0)</f>
        <v>41</v>
      </c>
      <c r="W127">
        <v>1</v>
      </c>
      <c r="X127" s="2">
        <f t="shared" si="12"/>
        <v>43759</v>
      </c>
      <c r="Y127">
        <v>9999</v>
      </c>
      <c r="Z127" t="s">
        <v>49</v>
      </c>
      <c r="AA127">
        <v>0.19600000000000001</v>
      </c>
      <c r="AB127">
        <v>0.29499999999999998</v>
      </c>
      <c r="AC127">
        <v>0.39300000000000002</v>
      </c>
      <c r="AD127">
        <v>0.47199999999999998</v>
      </c>
      <c r="AE127">
        <v>0.19600000000000001</v>
      </c>
      <c r="AF127">
        <v>0.47199999999999998</v>
      </c>
      <c r="AG127">
        <v>0.47199999999999998</v>
      </c>
      <c r="AH127">
        <v>0.35399999999999998</v>
      </c>
      <c r="AI127">
        <v>0.66900000000000004</v>
      </c>
      <c r="AJ127">
        <v>0.90600000000000003</v>
      </c>
      <c r="AK127">
        <v>1.0629999999999999</v>
      </c>
      <c r="AL127">
        <v>0.35399999999999998</v>
      </c>
      <c r="AM127">
        <v>1.0629999999999999</v>
      </c>
      <c r="AN127">
        <v>1.0629999999999999</v>
      </c>
      <c r="AO127">
        <v>0.55000000000000004</v>
      </c>
      <c r="AP127">
        <v>50</v>
      </c>
      <c r="AQ127">
        <v>130</v>
      </c>
      <c r="AR127">
        <v>0.55000000000000004</v>
      </c>
      <c r="AS127" s="2">
        <v>43595</v>
      </c>
      <c r="AT127" s="2">
        <v>43718</v>
      </c>
      <c r="AU127">
        <v>0</v>
      </c>
      <c r="AV127">
        <v>1</v>
      </c>
      <c r="AW127" t="s">
        <v>50</v>
      </c>
      <c r="AX127">
        <v>1</v>
      </c>
    </row>
    <row r="128" spans="1:50" x14ac:dyDescent="0.3">
      <c r="A128">
        <v>124</v>
      </c>
      <c r="B128">
        <v>249</v>
      </c>
      <c r="C128" t="s">
        <v>216</v>
      </c>
      <c r="D128" t="s">
        <v>94</v>
      </c>
      <c r="E128" s="32">
        <v>0</v>
      </c>
      <c r="F128">
        <v>1.3120000000000001</v>
      </c>
      <c r="G128" s="27">
        <v>1.0021</v>
      </c>
      <c r="H128">
        <v>0.35</v>
      </c>
      <c r="I128" s="70">
        <v>1.2024999999999999</v>
      </c>
      <c r="J128">
        <f t="shared" si="8"/>
        <v>0.60124999999999995</v>
      </c>
      <c r="K128">
        <v>0.7</v>
      </c>
      <c r="L128">
        <f t="shared" si="9"/>
        <v>120</v>
      </c>
      <c r="M128">
        <f t="shared" si="10"/>
        <v>250</v>
      </c>
      <c r="N128" s="36">
        <f t="shared" si="13"/>
        <v>140</v>
      </c>
      <c r="O128" s="27">
        <v>1.3064</v>
      </c>
      <c r="P128" s="27">
        <v>1.0209999999999999</v>
      </c>
      <c r="Q128" s="29">
        <f t="shared" si="11"/>
        <v>110</v>
      </c>
      <c r="R128" s="35">
        <v>43575</v>
      </c>
      <c r="S128">
        <f>ROUND(OrigTextVersion!R126,0)</f>
        <v>10</v>
      </c>
      <c r="T128">
        <f>ROUND(OrigTextVersion!S126,0)</f>
        <v>30</v>
      </c>
      <c r="U128">
        <f>ROUND(OrigTextVersion!T126,0)</f>
        <v>80</v>
      </c>
      <c r="V128">
        <f>ROUND(OrigTextVersion!U126,0)</f>
        <v>20</v>
      </c>
      <c r="W128">
        <v>1</v>
      </c>
      <c r="X128" s="2">
        <f t="shared" si="12"/>
        <v>43715</v>
      </c>
      <c r="Y128">
        <v>9999</v>
      </c>
      <c r="Z128" t="s">
        <v>49</v>
      </c>
      <c r="AA128">
        <v>0.19600000000000001</v>
      </c>
      <c r="AB128">
        <v>0.29499999999999998</v>
      </c>
      <c r="AC128">
        <v>0.39300000000000002</v>
      </c>
      <c r="AD128">
        <v>0.47199999999999998</v>
      </c>
      <c r="AE128">
        <v>0.19600000000000001</v>
      </c>
      <c r="AF128">
        <v>0.47199999999999998</v>
      </c>
      <c r="AG128">
        <v>0.47199999999999998</v>
      </c>
      <c r="AH128">
        <v>0.35399999999999998</v>
      </c>
      <c r="AI128">
        <v>0.66900000000000004</v>
      </c>
      <c r="AJ128">
        <v>0.90600000000000003</v>
      </c>
      <c r="AK128">
        <v>1.0629999999999999</v>
      </c>
      <c r="AL128">
        <v>0.35399999999999998</v>
      </c>
      <c r="AM128">
        <v>1.0629999999999999</v>
      </c>
      <c r="AN128">
        <v>1.0629999999999999</v>
      </c>
      <c r="AO128">
        <v>0.55000000000000004</v>
      </c>
      <c r="AP128">
        <v>50</v>
      </c>
      <c r="AQ128">
        <v>130</v>
      </c>
      <c r="AR128">
        <v>0.55000000000000004</v>
      </c>
      <c r="AS128" s="2">
        <v>43595</v>
      </c>
      <c r="AT128" s="2">
        <v>43718</v>
      </c>
      <c r="AU128">
        <v>0</v>
      </c>
      <c r="AV128">
        <v>1</v>
      </c>
      <c r="AW128" t="s">
        <v>50</v>
      </c>
      <c r="AX128">
        <v>1</v>
      </c>
    </row>
    <row r="129" spans="1:50" x14ac:dyDescent="0.3">
      <c r="A129">
        <v>125</v>
      </c>
      <c r="B129">
        <v>250</v>
      </c>
      <c r="C129" t="s">
        <v>217</v>
      </c>
      <c r="D129" t="s">
        <v>218</v>
      </c>
      <c r="E129" s="32">
        <v>0</v>
      </c>
      <c r="F129">
        <v>0.49199999999999999</v>
      </c>
      <c r="G129" s="27">
        <v>1</v>
      </c>
      <c r="H129">
        <v>0.3</v>
      </c>
      <c r="I129" s="70">
        <v>1.05</v>
      </c>
      <c r="J129">
        <f t="shared" si="8"/>
        <v>0.52500000000000002</v>
      </c>
      <c r="K129">
        <v>0.3</v>
      </c>
      <c r="L129">
        <f t="shared" si="9"/>
        <v>133</v>
      </c>
      <c r="M129">
        <f t="shared" si="10"/>
        <v>283</v>
      </c>
      <c r="N129" s="36">
        <f t="shared" si="13"/>
        <v>162</v>
      </c>
      <c r="O129" s="27">
        <v>0</v>
      </c>
      <c r="P129" s="27">
        <v>1</v>
      </c>
      <c r="Q129" s="29">
        <f t="shared" si="11"/>
        <v>121</v>
      </c>
      <c r="R129" s="35">
        <v>43586</v>
      </c>
      <c r="S129">
        <f>ROUND(OrigTextVersion!R127,0)</f>
        <v>12</v>
      </c>
      <c r="T129">
        <f>ROUND(OrigTextVersion!S127,0)</f>
        <v>35</v>
      </c>
      <c r="U129">
        <f>ROUND(OrigTextVersion!T127,0)</f>
        <v>92</v>
      </c>
      <c r="V129">
        <f>ROUND(OrigTextVersion!U127,0)</f>
        <v>23</v>
      </c>
      <c r="W129">
        <v>1</v>
      </c>
      <c r="X129" s="2">
        <f t="shared" si="12"/>
        <v>43748</v>
      </c>
      <c r="Y129">
        <v>9999</v>
      </c>
      <c r="Z129" t="s">
        <v>49</v>
      </c>
      <c r="AA129">
        <v>0.19600000000000001</v>
      </c>
      <c r="AB129">
        <v>0.29499999999999998</v>
      </c>
      <c r="AC129">
        <v>0.39300000000000002</v>
      </c>
      <c r="AD129">
        <v>0.47199999999999998</v>
      </c>
      <c r="AE129">
        <v>0.19600000000000001</v>
      </c>
      <c r="AF129">
        <v>0.47199999999999998</v>
      </c>
      <c r="AG129">
        <v>0.47199999999999998</v>
      </c>
      <c r="AH129">
        <v>0.35399999999999998</v>
      </c>
      <c r="AI129">
        <v>0.66900000000000004</v>
      </c>
      <c r="AJ129">
        <v>0.90600000000000003</v>
      </c>
      <c r="AK129">
        <v>1.0629999999999999</v>
      </c>
      <c r="AL129">
        <v>0.35399999999999998</v>
      </c>
      <c r="AM129">
        <v>1.0629999999999999</v>
      </c>
      <c r="AN129">
        <v>1.0629999999999999</v>
      </c>
      <c r="AO129">
        <v>0.5</v>
      </c>
      <c r="AP129">
        <v>50</v>
      </c>
      <c r="AQ129">
        <v>130</v>
      </c>
      <c r="AR129">
        <v>0.5</v>
      </c>
      <c r="AS129" s="2">
        <v>43595</v>
      </c>
      <c r="AT129" s="2">
        <v>43718</v>
      </c>
      <c r="AU129">
        <v>0</v>
      </c>
      <c r="AV129">
        <v>1</v>
      </c>
      <c r="AW129" t="s">
        <v>50</v>
      </c>
      <c r="AX129">
        <v>1</v>
      </c>
    </row>
    <row r="130" spans="1:50" x14ac:dyDescent="0.3">
      <c r="A130">
        <v>126</v>
      </c>
      <c r="B130">
        <v>254</v>
      </c>
      <c r="C130" t="s">
        <v>219</v>
      </c>
      <c r="D130" t="s">
        <v>193</v>
      </c>
      <c r="E130" s="32">
        <v>0</v>
      </c>
      <c r="F130">
        <v>4.0999999999999996</v>
      </c>
      <c r="G130" s="27">
        <v>1.1449</v>
      </c>
      <c r="H130">
        <v>0.2</v>
      </c>
      <c r="I130" s="70">
        <v>1.0991</v>
      </c>
      <c r="J130">
        <f t="shared" si="8"/>
        <v>0.54954999999999998</v>
      </c>
      <c r="K130">
        <v>0.2</v>
      </c>
      <c r="L130">
        <f t="shared" si="9"/>
        <v>121</v>
      </c>
      <c r="M130">
        <f t="shared" si="10"/>
        <v>121</v>
      </c>
      <c r="N130" s="36">
        <f t="shared" si="13"/>
        <v>0</v>
      </c>
      <c r="O130" s="27">
        <v>15.345700000000001</v>
      </c>
      <c r="P130" s="27">
        <v>1.1526000000000001</v>
      </c>
      <c r="Q130" s="29">
        <f t="shared" si="11"/>
        <v>121</v>
      </c>
      <c r="R130" s="35">
        <v>43586</v>
      </c>
      <c r="S130">
        <f>ROUND(OrigTextVersion!R128,0)</f>
        <v>0</v>
      </c>
      <c r="T130">
        <f>ROUND(OrigTextVersion!S128,0)</f>
        <v>0</v>
      </c>
      <c r="U130">
        <f>ROUND(OrigTextVersion!T128,0)</f>
        <v>0</v>
      </c>
      <c r="V130">
        <f>ROUND(OrigTextVersion!U128,0)</f>
        <v>0</v>
      </c>
      <c r="W130">
        <v>1</v>
      </c>
      <c r="X130" s="2">
        <f t="shared" si="12"/>
        <v>43586</v>
      </c>
      <c r="Y130">
        <v>9999</v>
      </c>
      <c r="Z130" t="s">
        <v>49</v>
      </c>
      <c r="AA130">
        <v>0.19600000000000001</v>
      </c>
      <c r="AB130">
        <v>0.29499999999999998</v>
      </c>
      <c r="AC130">
        <v>0.39300000000000002</v>
      </c>
      <c r="AD130">
        <v>0.47199999999999998</v>
      </c>
      <c r="AE130">
        <v>0.19600000000000001</v>
      </c>
      <c r="AF130">
        <v>0.47199999999999998</v>
      </c>
      <c r="AG130">
        <v>0.47199999999999998</v>
      </c>
      <c r="AH130">
        <v>0.35399999999999998</v>
      </c>
      <c r="AI130">
        <v>0.66900000000000004</v>
      </c>
      <c r="AJ130">
        <v>0.90600000000000003</v>
      </c>
      <c r="AK130">
        <v>1.0629999999999999</v>
      </c>
      <c r="AL130">
        <v>0.35399999999999998</v>
      </c>
      <c r="AM130">
        <v>1.0629999999999999</v>
      </c>
      <c r="AN130">
        <v>1.0629999999999999</v>
      </c>
      <c r="AO130">
        <v>0.55000000000000004</v>
      </c>
      <c r="AP130">
        <v>50</v>
      </c>
      <c r="AQ130">
        <v>130</v>
      </c>
      <c r="AR130">
        <v>0.55000000000000004</v>
      </c>
      <c r="AS130" s="2">
        <v>43595</v>
      </c>
      <c r="AT130" s="2">
        <v>43718</v>
      </c>
      <c r="AU130">
        <v>0</v>
      </c>
      <c r="AV130">
        <v>1</v>
      </c>
      <c r="AW130" t="s">
        <v>50</v>
      </c>
      <c r="AX130">
        <v>1</v>
      </c>
    </row>
  </sheetData>
  <conditionalFormatting sqref="F11:F130">
    <cfRule type="expression" dxfId="60" priority="209">
      <formula>($E11 &lt; 1)</formula>
    </cfRule>
  </conditionalFormatting>
  <conditionalFormatting sqref="H9">
    <cfRule type="expression" dxfId="59" priority="202">
      <formula>($E9 &lt; 1)</formula>
    </cfRule>
  </conditionalFormatting>
  <conditionalFormatting sqref="H10:H30">
    <cfRule type="expression" dxfId="58" priority="201">
      <formula>($E10 &lt; 1)</formula>
    </cfRule>
  </conditionalFormatting>
  <conditionalFormatting sqref="H31 H53 H75 H97 H119">
    <cfRule type="expression" dxfId="57" priority="200">
      <formula>($E31 &lt; 1)</formula>
    </cfRule>
  </conditionalFormatting>
  <conditionalFormatting sqref="H32:H52 H76:H96 H98:H118 H120:H130 H54:H74">
    <cfRule type="expression" dxfId="56" priority="199">
      <formula>($E32 &lt; 1)</formula>
    </cfRule>
  </conditionalFormatting>
  <conditionalFormatting sqref="I9">
    <cfRule type="expression" dxfId="55" priority="198">
      <formula>($E9 &lt; 1)</formula>
    </cfRule>
  </conditionalFormatting>
  <conditionalFormatting sqref="I10:I17 I21:I30 I19">
    <cfRule type="expression" dxfId="54" priority="197">
      <formula>($E10 &lt; 1)</formula>
    </cfRule>
  </conditionalFormatting>
  <conditionalFormatting sqref="I53 I97 I119">
    <cfRule type="expression" dxfId="53" priority="196">
      <formula>($E53 &lt; 1)</formula>
    </cfRule>
  </conditionalFormatting>
  <conditionalFormatting sqref="I32:I37 I55:I68 I98:I118 I120:I130 I77 J67:J68 I79:I96 I72:I74 I39:I52">
    <cfRule type="expression" dxfId="52" priority="195">
      <formula>($E32 &lt; 1)</formula>
    </cfRule>
  </conditionalFormatting>
  <conditionalFormatting sqref="J9">
    <cfRule type="expression" dxfId="51" priority="194">
      <formula>($E9 &lt; 1)</formula>
    </cfRule>
  </conditionalFormatting>
  <conditionalFormatting sqref="J10:J30">
    <cfRule type="expression" dxfId="50" priority="193">
      <formula>($E10 &lt; 1)</formula>
    </cfRule>
  </conditionalFormatting>
  <conditionalFormatting sqref="J31 J53 J75 J97 J119">
    <cfRule type="expression" dxfId="49" priority="192">
      <formula>($E31 &lt; 1)</formula>
    </cfRule>
  </conditionalFormatting>
  <conditionalFormatting sqref="J32:J52 J54:J66 J76:J96 J98:J118 J120:J130 J69:J74">
    <cfRule type="expression" dxfId="48" priority="191">
      <formula>($E32 &lt; 1)</formula>
    </cfRule>
  </conditionalFormatting>
  <conditionalFormatting sqref="K9">
    <cfRule type="expression" dxfId="47" priority="190">
      <formula>($E9 &lt; 1)</formula>
    </cfRule>
  </conditionalFormatting>
  <conditionalFormatting sqref="K10:K30">
    <cfRule type="expression" dxfId="46" priority="189">
      <formula>($E10 &lt; 1)</formula>
    </cfRule>
  </conditionalFormatting>
  <conditionalFormatting sqref="K31 K53 K75 K97 K119">
    <cfRule type="expression" dxfId="45" priority="188">
      <formula>($E31 &lt; 1)</formula>
    </cfRule>
  </conditionalFormatting>
  <conditionalFormatting sqref="K32:K52 K54:K66 K76:K96 K98:K118 K120:K130 K68:K74">
    <cfRule type="expression" dxfId="44" priority="187">
      <formula>($E32 &lt; 1)</formula>
    </cfRule>
  </conditionalFormatting>
  <conditionalFormatting sqref="L9">
    <cfRule type="expression" dxfId="43" priority="186">
      <formula>($E9 &lt; 1)</formula>
    </cfRule>
  </conditionalFormatting>
  <conditionalFormatting sqref="L10:L30">
    <cfRule type="expression" dxfId="42" priority="185">
      <formula>($E10 &lt; 1)</formula>
    </cfRule>
  </conditionalFormatting>
  <conditionalFormatting sqref="L31 L53 L75 L97 L119">
    <cfRule type="expression" dxfId="41" priority="184">
      <formula>($E31 &lt; 1)</formula>
    </cfRule>
  </conditionalFormatting>
  <conditionalFormatting sqref="L32:L52 L54:L74 L76:L96 L98:L118 L120:L130">
    <cfRule type="expression" dxfId="40" priority="183">
      <formula>($E32 &lt; 1)</formula>
    </cfRule>
  </conditionalFormatting>
  <conditionalFormatting sqref="M9">
    <cfRule type="expression" dxfId="39" priority="182">
      <formula>($E9 &lt; 1)</formula>
    </cfRule>
  </conditionalFormatting>
  <conditionalFormatting sqref="M10:M30">
    <cfRule type="expression" dxfId="38" priority="181">
      <formula>($E10 &lt; 1)</formula>
    </cfRule>
  </conditionalFormatting>
  <conditionalFormatting sqref="M31 M53 M75 M97 M119">
    <cfRule type="expression" dxfId="37" priority="180">
      <formula>($E31 &lt; 1)</formula>
    </cfRule>
  </conditionalFormatting>
  <conditionalFormatting sqref="M54:M74 M76:M96 M98:M118 M120:M130 M32:M52">
    <cfRule type="expression" dxfId="36" priority="179">
      <formula>($E32 &lt; 1)</formula>
    </cfRule>
  </conditionalFormatting>
  <conditionalFormatting sqref="S9:W9">
    <cfRule type="expression" dxfId="35" priority="178">
      <formula>($E9 &lt; 1)</formula>
    </cfRule>
  </conditionalFormatting>
  <conditionalFormatting sqref="R11:W30 S10:W10">
    <cfRule type="expression" dxfId="34" priority="177">
      <formula>($E10 &lt; 1)</formula>
    </cfRule>
  </conditionalFormatting>
  <conditionalFormatting sqref="R31:W31 R53:W53 R75:W75 R97:W97 R119:W119">
    <cfRule type="expression" dxfId="33" priority="176">
      <formula>($E31 &lt; 1)</formula>
    </cfRule>
  </conditionalFormatting>
  <conditionalFormatting sqref="R54:W74 R76:W96 R98:W118 R120:W130 R32:W52">
    <cfRule type="expression" dxfId="32" priority="175">
      <formula>($E32 &lt; 1)</formula>
    </cfRule>
  </conditionalFormatting>
  <conditionalFormatting sqref="I75">
    <cfRule type="expression" dxfId="31" priority="170">
      <formula>($E75 &lt; 1)</formula>
    </cfRule>
  </conditionalFormatting>
  <conditionalFormatting sqref="K67">
    <cfRule type="expression" dxfId="30" priority="166">
      <formula>($E67 &lt; 1)</formula>
    </cfRule>
  </conditionalFormatting>
  <conditionalFormatting sqref="N11">
    <cfRule type="expression" dxfId="29" priority="165">
      <formula>($E11 &lt; 1)</formula>
    </cfRule>
  </conditionalFormatting>
  <conditionalFormatting sqref="N14:N30">
    <cfRule type="expression" dxfId="28" priority="164">
      <formula>($E14 &lt; 1)</formula>
    </cfRule>
  </conditionalFormatting>
  <conditionalFormatting sqref="N31 N53 N75 N97 N119">
    <cfRule type="expression" dxfId="27" priority="163">
      <formula>($E31 &lt; 1)</formula>
    </cfRule>
  </conditionalFormatting>
  <conditionalFormatting sqref="N54:N74 N76:N96 N98:N118 N120:N130 N32:N52">
    <cfRule type="expression" dxfId="26" priority="162">
      <formula>($E32 &lt; 1)</formula>
    </cfRule>
  </conditionalFormatting>
  <conditionalFormatting sqref="X9">
    <cfRule type="expression" dxfId="25" priority="161">
      <formula>($E9 &lt; 1)</formula>
    </cfRule>
  </conditionalFormatting>
  <conditionalFormatting sqref="X10:X30">
    <cfRule type="expression" dxfId="24" priority="160">
      <formula>($E10 &lt; 1)</formula>
    </cfRule>
  </conditionalFormatting>
  <conditionalFormatting sqref="X31 X53 X75 X97 X119">
    <cfRule type="expression" dxfId="23" priority="159">
      <formula>($E31 &lt; 1)</formula>
    </cfRule>
  </conditionalFormatting>
  <conditionalFormatting sqref="X54:X74 X76:X96 X98:X118 X120:X130 X32:X52">
    <cfRule type="expression" dxfId="22" priority="158">
      <formula>($E32 &lt; 1)</formula>
    </cfRule>
  </conditionalFormatting>
  <conditionalFormatting sqref="AH4:AN130">
    <cfRule type="expression" dxfId="21" priority="156">
      <formula>($E4 &lt; 1)</formula>
    </cfRule>
  </conditionalFormatting>
  <conditionalFormatting sqref="AA4:AG130">
    <cfRule type="expression" dxfId="3" priority="1">
      <formula>($E4 &lt; 1)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053DE43-F3B3-461E-A458-C8E708232458}">
            <xm:f>(ISTEXT(PARS!AE4))</xm:f>
            <x14:dxf>
              <font>
                <b/>
                <i/>
                <color rgb="FFC00000"/>
              </font>
            </x14:dxf>
          </x14:cfRule>
          <xm:sqref>AH4:AN130</xm:sqref>
        </x14:conditionalFormatting>
        <x14:conditionalFormatting xmlns:xm="http://schemas.microsoft.com/office/excel/2006/main">
          <x14:cfRule type="expression" priority="9" id="{BA772B65-9222-4929-8564-A3D72AB68E23}">
            <xm:f>(Crosstab_1000m_LU_vs_HYDGRP!E4 &gt; 1000000000)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" id="{D88104C6-9491-43DE-9835-76BAA609770B}">
            <xm:f>(Crosstab_1000m_LU_vs_HYDGRP!E4 &gt; 10000000)</xm:f>
            <x14:dxf>
              <fill>
                <patternFill>
                  <bgColor theme="5" tint="0.79998168889431442"/>
                </patternFill>
              </fill>
            </x14:dxf>
          </x14:cfRule>
          <x14:cfRule type="expression" priority="3" id="{B2C2B1E0-3835-41DF-AED9-6A56E33A2F25}">
            <xm:f>(ISTEXT(PARS!Y4))</xm:f>
            <x14:dxf>
              <font>
                <b/>
                <i/>
                <color rgb="FFC00000"/>
              </font>
            </x14:dxf>
          </x14:cfRule>
          <xm:sqref>AA4:AG130</xm:sqref>
        </x14:conditionalFormatting>
        <x14:conditionalFormatting xmlns:xm="http://schemas.microsoft.com/office/excel/2006/main">
          <x14:cfRule type="expression" priority="8" id="{1810F255-C75B-4D9B-94D8-3B426F505CFC}">
            <xm:f>(Crosstab_1000m_LU_vs_HYDGRP!E4 &gt; 1000000000)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3" id="{93F6E3DA-3D3D-4993-862D-FCC2447428AA}">
            <xm:f>(Crosstab_1000m_LU_vs_HYDGRP!E4 &gt; 10000000)</xm:f>
            <x14:dxf>
              <fill>
                <patternFill>
                  <bgColor theme="7" tint="0.79998168889431442"/>
                </patternFill>
              </fill>
            </x14:dxf>
          </x14:cfRule>
          <xm:sqref>AH4:AN130</xm:sqref>
        </x14:conditionalFormatting>
        <x14:conditionalFormatting xmlns:xm="http://schemas.microsoft.com/office/excel/2006/main">
          <x14:cfRule type="expression" priority="5" id="{8DBBC6AD-822C-4137-B8FA-F7D9E04A9802}">
            <xm:f>(ISTEXT(PARS!$F4))</xm:f>
            <x14:dxf>
              <font>
                <b/>
                <i/>
                <color rgb="FFC00000"/>
              </font>
            </x14:dxf>
          </x14:cfRule>
          <xm:sqref>F4:F130</xm:sqref>
        </x14:conditionalFormatting>
        <x14:conditionalFormatting xmlns:xm="http://schemas.microsoft.com/office/excel/2006/main">
          <x14:cfRule type="expression" priority="4" id="{EBFC44E1-ACEE-49C9-BD04-911DC478C5B3}">
            <xm:f>(ISTEXT(PARS!$I4))</xm:f>
            <x14:dxf>
              <font>
                <b/>
                <i/>
                <color rgb="FFC00000"/>
              </font>
            </x14:dxf>
          </x14:cfRule>
          <xm:sqref>I4:I130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AC48-4047-47D3-984F-7837F7A86246}">
  <sheetPr>
    <tabColor rgb="FFFFFF00"/>
  </sheetPr>
  <dimension ref="A1:AU128"/>
  <sheetViews>
    <sheetView zoomScale="75" zoomScaleNormal="75" workbookViewId="0">
      <selection activeCell="C73" sqref="C73"/>
    </sheetView>
  </sheetViews>
  <sheetFormatPr defaultRowHeight="14.4" x14ac:dyDescent="0.3"/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">
      <c r="A2">
        <f>Formatted_EDITED!B4</f>
        <v>1</v>
      </c>
      <c r="B2" t="str">
        <f>Formatted_EDITED!C4</f>
        <v>Corn</v>
      </c>
      <c r="C2" t="str">
        <f>Formatted_EDITED!D4</f>
        <v>corn</v>
      </c>
      <c r="D2">
        <f>Formatted_EDITED!E4</f>
        <v>9698</v>
      </c>
      <c r="E2">
        <f>Formatted_EDITED!F4</f>
        <v>8</v>
      </c>
      <c r="F2">
        <f>Formatted_EDITED!G4</f>
        <v>0.59460000000000002</v>
      </c>
      <c r="G2">
        <f>Formatted_EDITED!H4</f>
        <v>0.2</v>
      </c>
      <c r="H2">
        <f>Formatted_EDITED!I4</f>
        <v>0.85</v>
      </c>
      <c r="I2">
        <f>Formatted_EDITED!J4</f>
        <v>0.42499999999999999</v>
      </c>
      <c r="J2">
        <f>Formatted_EDITED!K4</f>
        <v>0.2</v>
      </c>
      <c r="K2">
        <f>Formatted_EDITED!L4</f>
        <v>125</v>
      </c>
      <c r="L2">
        <f>Formatted_EDITED!M4</f>
        <v>255</v>
      </c>
      <c r="M2">
        <f>Formatted_EDITED!O4</f>
        <v>-12.289400000000001</v>
      </c>
      <c r="N2">
        <f>Formatted_EDITED!P4</f>
        <v>1.3784000000000001</v>
      </c>
      <c r="O2">
        <f>Formatted_EDITED!Q4</f>
        <v>110</v>
      </c>
      <c r="P2" t="str">
        <f>TEXT(Formatted_EDITED!R4,"mm/dd")</f>
        <v>04/20</v>
      </c>
      <c r="Q2">
        <f>Formatted_EDITED!S4</f>
        <v>15</v>
      </c>
      <c r="R2">
        <f>Formatted_EDITED!T4</f>
        <v>60</v>
      </c>
      <c r="S2">
        <f>Formatted_EDITED!U4</f>
        <v>40</v>
      </c>
      <c r="T2">
        <f>Formatted_EDITED!V4</f>
        <v>30</v>
      </c>
      <c r="U2">
        <f>Formatted_EDITED!W4</f>
        <v>1</v>
      </c>
      <c r="V2">
        <f>Formatted_EDITED!Y4</f>
        <v>9999</v>
      </c>
      <c r="W2" t="str">
        <f>Formatted_EDITED!Z4</f>
        <v>DOY</v>
      </c>
      <c r="X2">
        <f>Formatted_EDITED!AA4</f>
        <v>0.19600000000000001</v>
      </c>
      <c r="Y2">
        <f>Formatted_EDITED!AB4</f>
        <v>0.29499999999999998</v>
      </c>
      <c r="Z2">
        <f>Formatted_EDITED!AC4</f>
        <v>0.39300000000000002</v>
      </c>
      <c r="AA2">
        <f>Formatted_EDITED!AD4</f>
        <v>0.47199999999999998</v>
      </c>
      <c r="AB2">
        <f>Formatted_EDITED!AE4</f>
        <v>0.19600000000000001</v>
      </c>
      <c r="AC2">
        <f>Formatted_EDITED!AF4</f>
        <v>0.47199999999999998</v>
      </c>
      <c r="AD2">
        <f>Formatted_EDITED!AG4</f>
        <v>0.47199999999999998</v>
      </c>
      <c r="AE2">
        <f>Formatted_EDITED!AH4</f>
        <v>0.35399999999999998</v>
      </c>
      <c r="AF2">
        <f>Formatted_EDITED!AI4</f>
        <v>0.66900000000000004</v>
      </c>
      <c r="AG2">
        <f>Formatted_EDITED!AJ4</f>
        <v>0.90600000000000003</v>
      </c>
      <c r="AH2">
        <f>Formatted_EDITED!AK4</f>
        <v>1.0629999999999999</v>
      </c>
      <c r="AI2">
        <f>Formatted_EDITED!AL4</f>
        <v>0.35399999999999998</v>
      </c>
      <c r="AJ2">
        <f>Formatted_EDITED!AM4</f>
        <v>1.0629999999999999</v>
      </c>
      <c r="AK2">
        <f>Formatted_EDITED!AN4</f>
        <v>1.0629999999999999</v>
      </c>
      <c r="AL2">
        <f>Formatted_EDITED!AO4</f>
        <v>0.55000000000000004</v>
      </c>
      <c r="AM2">
        <f>Formatted_EDITED!AP4</f>
        <v>50</v>
      </c>
      <c r="AN2">
        <f>Formatted_EDITED!AQ4</f>
        <v>130</v>
      </c>
      <c r="AO2">
        <f>Formatted_EDITED!AR4</f>
        <v>0.55000000000000004</v>
      </c>
      <c r="AP2" t="str">
        <f>TEXT(Formatted_EDITED!AS4,"mm/dd")</f>
        <v>05/10</v>
      </c>
      <c r="AQ2" t="str">
        <f>TEXT(Formatted_EDITED!AT4,"mm/dd")</f>
        <v>09/10</v>
      </c>
      <c r="AR2">
        <f>Formatted_EDITED!AU4</f>
        <v>0</v>
      </c>
      <c r="AS2">
        <f>Formatted_EDITED!AV4</f>
        <v>1</v>
      </c>
      <c r="AT2" t="str">
        <f>Formatted_EDITED!AW4</f>
        <v>field_capacity</v>
      </c>
      <c r="AU2">
        <f>Formatted_EDITED!AX4</f>
        <v>1</v>
      </c>
    </row>
    <row r="3" spans="1:47" x14ac:dyDescent="0.3">
      <c r="A3">
        <f>Formatted_EDITED!B5</f>
        <v>2</v>
      </c>
      <c r="B3" t="str">
        <f>Formatted_EDITED!C5</f>
        <v>Cotton</v>
      </c>
      <c r="C3" t="str">
        <f>Formatted_EDITED!D5</f>
        <v>cott</v>
      </c>
      <c r="D3">
        <f>Formatted_EDITED!E5</f>
        <v>6325</v>
      </c>
      <c r="E3">
        <f>Formatted_EDITED!F5</f>
        <v>6</v>
      </c>
      <c r="F3">
        <f>Formatted_EDITED!G5</f>
        <v>0.94089999999999996</v>
      </c>
      <c r="G3">
        <f>Formatted_EDITED!H5</f>
        <v>0.2</v>
      </c>
      <c r="H3">
        <f>Formatted_EDITED!I5</f>
        <v>1</v>
      </c>
      <c r="I3">
        <f>Formatted_EDITED!J5</f>
        <v>0.5</v>
      </c>
      <c r="J3">
        <f>Formatted_EDITED!K5</f>
        <v>0.2</v>
      </c>
      <c r="K3">
        <f>Formatted_EDITED!L5</f>
        <v>140</v>
      </c>
      <c r="L3">
        <f>Formatted_EDITED!M5</f>
        <v>303</v>
      </c>
      <c r="M3">
        <f>Formatted_EDITED!O5</f>
        <v>-30</v>
      </c>
      <c r="N3">
        <f>Formatted_EDITED!P5</f>
        <v>1.4823999999999999</v>
      </c>
      <c r="O3">
        <f>Formatted_EDITED!Q5</f>
        <v>110</v>
      </c>
      <c r="P3" t="str">
        <f>TEXT(Formatted_EDITED!R5,"mm/dd")</f>
        <v>04/20</v>
      </c>
      <c r="Q3">
        <f>Formatted_EDITED!S5</f>
        <v>30</v>
      </c>
      <c r="R3">
        <f>Formatted_EDITED!T5</f>
        <v>60</v>
      </c>
      <c r="S3">
        <f>Formatted_EDITED!U5</f>
        <v>59</v>
      </c>
      <c r="T3">
        <f>Formatted_EDITED!V5</f>
        <v>44</v>
      </c>
      <c r="U3">
        <f>Formatted_EDITED!W5</f>
        <v>1</v>
      </c>
      <c r="V3">
        <f>Formatted_EDITED!Y5</f>
        <v>9999</v>
      </c>
      <c r="W3" t="str">
        <f>Formatted_EDITED!Z5</f>
        <v>DOY</v>
      </c>
      <c r="X3">
        <f>Formatted_EDITED!AA5</f>
        <v>0.19600000000000001</v>
      </c>
      <c r="Y3">
        <f>Formatted_EDITED!AB5</f>
        <v>0.29499999999999998</v>
      </c>
      <c r="Z3">
        <f>Formatted_EDITED!AC5</f>
        <v>0.39300000000000002</v>
      </c>
      <c r="AA3">
        <f>Formatted_EDITED!AD5</f>
        <v>0.47199999999999998</v>
      </c>
      <c r="AB3">
        <f>Formatted_EDITED!AE5</f>
        <v>0.19600000000000001</v>
      </c>
      <c r="AC3">
        <f>Formatted_EDITED!AF5</f>
        <v>0.47199999999999998</v>
      </c>
      <c r="AD3">
        <f>Formatted_EDITED!AG5</f>
        <v>0.47199999999999998</v>
      </c>
      <c r="AE3">
        <f>Formatted_EDITED!AH5</f>
        <v>0.35399999999999998</v>
      </c>
      <c r="AF3">
        <f>Formatted_EDITED!AI5</f>
        <v>0.66900000000000004</v>
      </c>
      <c r="AG3">
        <f>Formatted_EDITED!AJ5</f>
        <v>0.90600000000000003</v>
      </c>
      <c r="AH3">
        <f>Formatted_EDITED!AK5</f>
        <v>1.0629999999999999</v>
      </c>
      <c r="AI3">
        <f>Formatted_EDITED!AL5</f>
        <v>0.35399999999999998</v>
      </c>
      <c r="AJ3">
        <f>Formatted_EDITED!AM5</f>
        <v>1.0629999999999999</v>
      </c>
      <c r="AK3">
        <f>Formatted_EDITED!AN5</f>
        <v>1.0629999999999999</v>
      </c>
      <c r="AL3">
        <f>Formatted_EDITED!AO5</f>
        <v>0.55000000000000004</v>
      </c>
      <c r="AM3">
        <f>Formatted_EDITED!AP5</f>
        <v>60</v>
      </c>
      <c r="AN3">
        <f>Formatted_EDITED!AQ5</f>
        <v>130</v>
      </c>
      <c r="AO3">
        <f>Formatted_EDITED!AR5</f>
        <v>0.55000000000000004</v>
      </c>
      <c r="AP3" t="str">
        <f>TEXT(Formatted_EDITED!AS5,"mm/dd")</f>
        <v>05/10</v>
      </c>
      <c r="AQ3" t="str">
        <f>TEXT(Formatted_EDITED!AT5,"mm/dd")</f>
        <v>09/10</v>
      </c>
      <c r="AR3">
        <f>Formatted_EDITED!AU5</f>
        <v>0</v>
      </c>
      <c r="AS3">
        <f>Formatted_EDITED!AV5</f>
        <v>1</v>
      </c>
      <c r="AT3" t="str">
        <f>Formatted_EDITED!AW5</f>
        <v>field_capacity</v>
      </c>
      <c r="AU3">
        <f>Formatted_EDITED!AX5</f>
        <v>1</v>
      </c>
    </row>
    <row r="4" spans="1:47" x14ac:dyDescent="0.3">
      <c r="A4">
        <f>Formatted_EDITED!B6</f>
        <v>3</v>
      </c>
      <c r="B4" t="str">
        <f>Formatted_EDITED!C6</f>
        <v>Rice</v>
      </c>
      <c r="C4" t="str">
        <f>Formatted_EDITED!D6</f>
        <v>rice</v>
      </c>
      <c r="D4">
        <f>Formatted_EDITED!E6</f>
        <v>9203</v>
      </c>
      <c r="E4">
        <f>Formatted_EDITED!F6</f>
        <v>3</v>
      </c>
      <c r="F4">
        <f>Formatted_EDITED!G6</f>
        <v>0.84670000000000001</v>
      </c>
      <c r="G4">
        <f>Formatted_EDITED!H6</f>
        <v>0.2</v>
      </c>
      <c r="H4">
        <f>Formatted_EDITED!I6</f>
        <v>1.1000000000000001</v>
      </c>
      <c r="I4">
        <f>Formatted_EDITED!J6</f>
        <v>0.55000000000000004</v>
      </c>
      <c r="J4">
        <f>Formatted_EDITED!K6</f>
        <v>0.2</v>
      </c>
      <c r="K4">
        <f>Formatted_EDITED!L6</f>
        <v>119</v>
      </c>
      <c r="L4">
        <f>Formatted_EDITED!M6</f>
        <v>244</v>
      </c>
      <c r="M4">
        <f>Formatted_EDITED!O6</f>
        <v>-12.823600000000001</v>
      </c>
      <c r="N4">
        <f>Formatted_EDITED!P6</f>
        <v>1.3602000000000001</v>
      </c>
      <c r="O4">
        <f>Formatted_EDITED!Q6</f>
        <v>92</v>
      </c>
      <c r="P4" t="str">
        <f>TEXT(Formatted_EDITED!R6,"mm/dd")</f>
        <v>04/01</v>
      </c>
      <c r="Q4">
        <f>Formatted_EDITED!S6</f>
        <v>27</v>
      </c>
      <c r="R4">
        <f>Formatted_EDITED!T6</f>
        <v>45</v>
      </c>
      <c r="S4">
        <f>Formatted_EDITED!U6</f>
        <v>50</v>
      </c>
      <c r="T4">
        <f>Formatted_EDITED!V6</f>
        <v>30</v>
      </c>
      <c r="U4">
        <f>Formatted_EDITED!W6</f>
        <v>1</v>
      </c>
      <c r="V4">
        <f>Formatted_EDITED!Y6</f>
        <v>9999</v>
      </c>
      <c r="W4" t="str">
        <f>Formatted_EDITED!Z6</f>
        <v>DOY</v>
      </c>
      <c r="X4">
        <f>Formatted_EDITED!AA6</f>
        <v>0.19600000000000001</v>
      </c>
      <c r="Y4">
        <f>Formatted_EDITED!AB6</f>
        <v>0.29499999999999998</v>
      </c>
      <c r="Z4">
        <f>Formatted_EDITED!AC6</f>
        <v>0.39300000000000002</v>
      </c>
      <c r="AA4">
        <f>Formatted_EDITED!AD6</f>
        <v>0.47199999999999998</v>
      </c>
      <c r="AB4">
        <f>Formatted_EDITED!AE6</f>
        <v>0.19600000000000001</v>
      </c>
      <c r="AC4">
        <f>Formatted_EDITED!AF6</f>
        <v>0.47199999999999998</v>
      </c>
      <c r="AD4">
        <f>Formatted_EDITED!AG6</f>
        <v>0.47199999999999998</v>
      </c>
      <c r="AE4">
        <f>Formatted_EDITED!AH6</f>
        <v>0.35399999999999998</v>
      </c>
      <c r="AF4">
        <f>Formatted_EDITED!AI6</f>
        <v>0.66900000000000004</v>
      </c>
      <c r="AG4">
        <f>Formatted_EDITED!AJ6</f>
        <v>0.90600000000000003</v>
      </c>
      <c r="AH4">
        <f>Formatted_EDITED!AK6</f>
        <v>1.0629999999999999</v>
      </c>
      <c r="AI4">
        <f>Formatted_EDITED!AL6</f>
        <v>0.35399999999999998</v>
      </c>
      <c r="AJ4">
        <f>Formatted_EDITED!AM6</f>
        <v>1.0629999999999999</v>
      </c>
      <c r="AK4">
        <f>Formatted_EDITED!AN6</f>
        <v>1.0629999999999999</v>
      </c>
      <c r="AL4">
        <f>Formatted_EDITED!AO6</f>
        <v>0.55000000000000004</v>
      </c>
      <c r="AM4">
        <f>Formatted_EDITED!AP6</f>
        <v>50</v>
      </c>
      <c r="AN4">
        <f>Formatted_EDITED!AQ6</f>
        <v>130</v>
      </c>
      <c r="AO4">
        <f>Formatted_EDITED!AR6</f>
        <v>0.55000000000000004</v>
      </c>
      <c r="AP4" t="str">
        <f>TEXT(Formatted_EDITED!AS6,"mm/dd")</f>
        <v>05/10</v>
      </c>
      <c r="AQ4" t="str">
        <f>TEXT(Formatted_EDITED!AT6,"mm/dd")</f>
        <v>09/10</v>
      </c>
      <c r="AR4">
        <f>Formatted_EDITED!AU6</f>
        <v>0</v>
      </c>
      <c r="AS4">
        <f>Formatted_EDITED!AV6</f>
        <v>1</v>
      </c>
      <c r="AT4" t="str">
        <f>Formatted_EDITED!AW6</f>
        <v>field_capacity</v>
      </c>
      <c r="AU4">
        <f>Formatted_EDITED!AX6</f>
        <v>0.7</v>
      </c>
    </row>
    <row r="5" spans="1:47" x14ac:dyDescent="0.3">
      <c r="A5">
        <f>Formatted_EDITED!B7</f>
        <v>4</v>
      </c>
      <c r="B5" t="str">
        <f>Formatted_EDITED!C7</f>
        <v>Sorghum</v>
      </c>
      <c r="C5" t="str">
        <f>Formatted_EDITED!D7</f>
        <v>sorg</v>
      </c>
      <c r="D5">
        <f>Formatted_EDITED!E7</f>
        <v>611</v>
      </c>
      <c r="E5">
        <f>Formatted_EDITED!F7</f>
        <v>3.28</v>
      </c>
      <c r="F5">
        <f>Formatted_EDITED!G7</f>
        <v>0.93540000000000001</v>
      </c>
      <c r="G5">
        <f>Formatted_EDITED!H7</f>
        <v>0.15</v>
      </c>
      <c r="H5">
        <f>Formatted_EDITED!I7</f>
        <v>0.9</v>
      </c>
      <c r="I5">
        <f>Formatted_EDITED!J7</f>
        <v>0.45</v>
      </c>
      <c r="J5">
        <f>Formatted_EDITED!K7</f>
        <v>0.15</v>
      </c>
      <c r="K5">
        <f>Formatted_EDITED!L7</f>
        <v>130</v>
      </c>
      <c r="L5">
        <f>Formatted_EDITED!M7</f>
        <v>238</v>
      </c>
      <c r="M5">
        <f>Formatted_EDITED!O7</f>
        <v>3.0312000000000001</v>
      </c>
      <c r="N5">
        <f>Formatted_EDITED!P7</f>
        <v>1.0214000000000001</v>
      </c>
      <c r="O5">
        <f>Formatted_EDITED!Q7</f>
        <v>110</v>
      </c>
      <c r="P5" t="str">
        <f>TEXT(Formatted_EDITED!R7,"mm/dd")</f>
        <v>04/20</v>
      </c>
      <c r="Q5">
        <f>Formatted_EDITED!S7</f>
        <v>20</v>
      </c>
      <c r="R5">
        <f>Formatted_EDITED!T7</f>
        <v>36</v>
      </c>
      <c r="S5">
        <f>Formatted_EDITED!U7</f>
        <v>41</v>
      </c>
      <c r="T5">
        <f>Formatted_EDITED!V7</f>
        <v>31</v>
      </c>
      <c r="U5">
        <f>Formatted_EDITED!W7</f>
        <v>1</v>
      </c>
      <c r="V5">
        <f>Formatted_EDITED!Y7</f>
        <v>9999</v>
      </c>
      <c r="W5" t="str">
        <f>Formatted_EDITED!Z7</f>
        <v>DOY</v>
      </c>
      <c r="X5">
        <f>Formatted_EDITED!AA7</f>
        <v>0.19600000000000001</v>
      </c>
      <c r="Y5">
        <f>Formatted_EDITED!AB7</f>
        <v>0.29499999999999998</v>
      </c>
      <c r="Z5">
        <f>Formatted_EDITED!AC7</f>
        <v>0.39300000000000002</v>
      </c>
      <c r="AA5">
        <f>Formatted_EDITED!AD7</f>
        <v>0.47199999999999998</v>
      </c>
      <c r="AB5">
        <f>Formatted_EDITED!AE7</f>
        <v>0.19600000000000001</v>
      </c>
      <c r="AC5">
        <f>Formatted_EDITED!AF7</f>
        <v>0.47199999999999998</v>
      </c>
      <c r="AD5">
        <f>Formatted_EDITED!AG7</f>
        <v>0.47199999999999998</v>
      </c>
      <c r="AE5">
        <f>Formatted_EDITED!AH7</f>
        <v>0.35399999999999998</v>
      </c>
      <c r="AF5">
        <f>Formatted_EDITED!AI7</f>
        <v>0.66900000000000004</v>
      </c>
      <c r="AG5">
        <f>Formatted_EDITED!AJ7</f>
        <v>0.90600000000000003</v>
      </c>
      <c r="AH5">
        <f>Formatted_EDITED!AK7</f>
        <v>1.0629999999999999</v>
      </c>
      <c r="AI5">
        <f>Formatted_EDITED!AL7</f>
        <v>0.35399999999999998</v>
      </c>
      <c r="AJ5">
        <f>Formatted_EDITED!AM7</f>
        <v>1.0629999999999999</v>
      </c>
      <c r="AK5">
        <f>Formatted_EDITED!AN7</f>
        <v>1.0629999999999999</v>
      </c>
      <c r="AL5">
        <f>Formatted_EDITED!AO7</f>
        <v>0.5</v>
      </c>
      <c r="AM5">
        <f>Formatted_EDITED!AP7</f>
        <v>50</v>
      </c>
      <c r="AN5">
        <f>Formatted_EDITED!AQ7</f>
        <v>130</v>
      </c>
      <c r="AO5">
        <f>Formatted_EDITED!AR7</f>
        <v>0.5</v>
      </c>
      <c r="AP5" t="str">
        <f>TEXT(Formatted_EDITED!AS7,"mm/dd")</f>
        <v>05/10</v>
      </c>
      <c r="AQ5" t="str">
        <f>TEXT(Formatted_EDITED!AT7,"mm/dd")</f>
        <v>09/10</v>
      </c>
      <c r="AR5">
        <f>Formatted_EDITED!AU7</f>
        <v>0</v>
      </c>
      <c r="AS5">
        <f>Formatted_EDITED!AV7</f>
        <v>1</v>
      </c>
      <c r="AT5" t="str">
        <f>Formatted_EDITED!AW7</f>
        <v>field_capacity</v>
      </c>
      <c r="AU5">
        <f>Formatted_EDITED!AX7</f>
        <v>1</v>
      </c>
    </row>
    <row r="6" spans="1:47" x14ac:dyDescent="0.3">
      <c r="A6">
        <f>Formatted_EDITED!B8</f>
        <v>5</v>
      </c>
      <c r="B6" t="str">
        <f>Formatted_EDITED!C8</f>
        <v>Soybeans</v>
      </c>
      <c r="C6" t="str">
        <f>Formatted_EDITED!D8</f>
        <v>soybn</v>
      </c>
      <c r="D6">
        <f>Formatted_EDITED!E8</f>
        <v>36406</v>
      </c>
      <c r="E6">
        <f>Formatted_EDITED!F8</f>
        <v>2.75</v>
      </c>
      <c r="F6">
        <f>Formatted_EDITED!G8</f>
        <v>0.89700000000000002</v>
      </c>
      <c r="G6">
        <f>Formatted_EDITED!H8</f>
        <v>0.2</v>
      </c>
      <c r="H6">
        <f>Formatted_EDITED!I8</f>
        <v>0.9</v>
      </c>
      <c r="I6">
        <f>Formatted_EDITED!J8</f>
        <v>0.45</v>
      </c>
      <c r="J6">
        <f>Formatted_EDITED!K8</f>
        <v>0.2</v>
      </c>
      <c r="K6">
        <f>Formatted_EDITED!L8</f>
        <v>120</v>
      </c>
      <c r="L6">
        <f>Formatted_EDITED!M8</f>
        <v>223</v>
      </c>
      <c r="M6">
        <f>Formatted_EDITED!O8</f>
        <v>0.1042</v>
      </c>
      <c r="N6">
        <f>Formatted_EDITED!P8</f>
        <v>1.1311</v>
      </c>
      <c r="O6">
        <f>Formatted_EDITED!Q8</f>
        <v>110</v>
      </c>
      <c r="P6" t="str">
        <f>TEXT(Formatted_EDITED!R8,"mm/dd")</f>
        <v>04/20</v>
      </c>
      <c r="Q6">
        <f>Formatted_EDITED!S8</f>
        <v>10</v>
      </c>
      <c r="R6">
        <f>Formatted_EDITED!T8</f>
        <v>30</v>
      </c>
      <c r="S6">
        <f>Formatted_EDITED!U8</f>
        <v>45</v>
      </c>
      <c r="T6">
        <f>Formatted_EDITED!V8</f>
        <v>28</v>
      </c>
      <c r="U6">
        <f>Formatted_EDITED!W8</f>
        <v>1</v>
      </c>
      <c r="V6">
        <f>Formatted_EDITED!Y8</f>
        <v>9999</v>
      </c>
      <c r="W6" t="str">
        <f>Formatted_EDITED!Z8</f>
        <v>DOY</v>
      </c>
      <c r="X6">
        <f>Formatted_EDITED!AA8</f>
        <v>0.19600000000000001</v>
      </c>
      <c r="Y6">
        <f>Formatted_EDITED!AB8</f>
        <v>0.29499999999999998</v>
      </c>
      <c r="Z6">
        <f>Formatted_EDITED!AC8</f>
        <v>0.39300000000000002</v>
      </c>
      <c r="AA6">
        <f>Formatted_EDITED!AD8</f>
        <v>0.47199999999999998</v>
      </c>
      <c r="AB6">
        <f>Formatted_EDITED!AE8</f>
        <v>0.19600000000000001</v>
      </c>
      <c r="AC6">
        <f>Formatted_EDITED!AF8</f>
        <v>0.47199999999999998</v>
      </c>
      <c r="AD6">
        <f>Formatted_EDITED!AG8</f>
        <v>0.47199999999999998</v>
      </c>
      <c r="AE6">
        <f>Formatted_EDITED!AH8</f>
        <v>0.35399999999999998</v>
      </c>
      <c r="AF6">
        <f>Formatted_EDITED!AI8</f>
        <v>0.66900000000000004</v>
      </c>
      <c r="AG6">
        <f>Formatted_EDITED!AJ8</f>
        <v>0.75</v>
      </c>
      <c r="AH6">
        <f>Formatted_EDITED!AK8</f>
        <v>0.85</v>
      </c>
      <c r="AI6">
        <f>Formatted_EDITED!AL8</f>
        <v>0.35399999999999998</v>
      </c>
      <c r="AJ6">
        <f>Formatted_EDITED!AM8</f>
        <v>1.0629999999999999</v>
      </c>
      <c r="AK6">
        <f>Formatted_EDITED!AN8</f>
        <v>1.0629999999999999</v>
      </c>
      <c r="AL6">
        <f>Formatted_EDITED!AO8</f>
        <v>0.5</v>
      </c>
      <c r="AM6">
        <f>Formatted_EDITED!AP8</f>
        <v>50</v>
      </c>
      <c r="AN6">
        <f>Formatted_EDITED!AQ8</f>
        <v>130</v>
      </c>
      <c r="AO6">
        <f>Formatted_EDITED!AR8</f>
        <v>0.5</v>
      </c>
      <c r="AP6" t="str">
        <f>TEXT(Formatted_EDITED!AS8,"mm/dd")</f>
        <v>05/10</v>
      </c>
      <c r="AQ6" t="str">
        <f>TEXT(Formatted_EDITED!AT8,"mm/dd")</f>
        <v>09/10</v>
      </c>
      <c r="AR6">
        <f>Formatted_EDITED!AU8</f>
        <v>0</v>
      </c>
      <c r="AS6">
        <f>Formatted_EDITED!AV8</f>
        <v>1</v>
      </c>
      <c r="AT6" t="str">
        <f>Formatted_EDITED!AW8</f>
        <v>field_capacity</v>
      </c>
      <c r="AU6">
        <f>Formatted_EDITED!AX8</f>
        <v>1</v>
      </c>
    </row>
    <row r="7" spans="1:47" x14ac:dyDescent="0.3">
      <c r="A7">
        <f>Formatted_EDITED!B9</f>
        <v>6</v>
      </c>
      <c r="B7" t="str">
        <f>Formatted_EDITED!C9</f>
        <v>Sunflower</v>
      </c>
      <c r="C7" t="str">
        <f>Formatted_EDITED!D9</f>
        <v>sunf</v>
      </c>
      <c r="D7">
        <f>Formatted_EDITED!E9</f>
        <v>3</v>
      </c>
      <c r="E7">
        <f>Formatted_EDITED!F9</f>
        <v>6.56</v>
      </c>
      <c r="F7">
        <f>Formatted_EDITED!G9</f>
        <v>1</v>
      </c>
      <c r="G7">
        <f>Formatted_EDITED!H9</f>
        <v>0.15</v>
      </c>
      <c r="H7">
        <f>Formatted_EDITED!I9</f>
        <v>1</v>
      </c>
      <c r="I7">
        <f>Formatted_EDITED!J9</f>
        <v>0.5</v>
      </c>
      <c r="J7">
        <f>Formatted_EDITED!K9</f>
        <v>0.15</v>
      </c>
      <c r="K7">
        <f>Formatted_EDITED!L9</f>
        <v>135</v>
      </c>
      <c r="L7">
        <f>Formatted_EDITED!M9</f>
        <v>240</v>
      </c>
      <c r="M7">
        <f>Formatted_EDITED!O9</f>
        <v>0</v>
      </c>
      <c r="N7">
        <f>Formatted_EDITED!P9</f>
        <v>1</v>
      </c>
      <c r="O7">
        <f>Formatted_EDITED!Q9</f>
        <v>110</v>
      </c>
      <c r="P7" t="str">
        <f>TEXT(Formatted_EDITED!R9,"mm/dd")</f>
        <v>04/20</v>
      </c>
      <c r="Q7">
        <f>Formatted_EDITED!S9</f>
        <v>25</v>
      </c>
      <c r="R7">
        <f>Formatted_EDITED!T9</f>
        <v>35</v>
      </c>
      <c r="S7">
        <f>Formatted_EDITED!U9</f>
        <v>45</v>
      </c>
      <c r="T7">
        <f>Formatted_EDITED!V9</f>
        <v>25</v>
      </c>
      <c r="U7">
        <f>Formatted_EDITED!W9</f>
        <v>1</v>
      </c>
      <c r="V7">
        <f>Formatted_EDITED!Y9</f>
        <v>9999</v>
      </c>
      <c r="W7" t="str">
        <f>Formatted_EDITED!Z9</f>
        <v>DOY</v>
      </c>
      <c r="X7">
        <f>Formatted_EDITED!AA9</f>
        <v>0.19600000000000001</v>
      </c>
      <c r="Y7">
        <f>Formatted_EDITED!AB9</f>
        <v>0.29499999999999998</v>
      </c>
      <c r="Z7">
        <f>Formatted_EDITED!AC9</f>
        <v>0.39300000000000002</v>
      </c>
      <c r="AA7">
        <f>Formatted_EDITED!AD9</f>
        <v>0.47199999999999998</v>
      </c>
      <c r="AB7">
        <f>Formatted_EDITED!AE9</f>
        <v>0.19600000000000001</v>
      </c>
      <c r="AC7">
        <f>Formatted_EDITED!AF9</f>
        <v>0.47199999999999998</v>
      </c>
      <c r="AD7">
        <f>Formatted_EDITED!AG9</f>
        <v>0.47199999999999998</v>
      </c>
      <c r="AE7">
        <f>Formatted_EDITED!AH9</f>
        <v>0.35399999999999998</v>
      </c>
      <c r="AF7">
        <f>Formatted_EDITED!AI9</f>
        <v>0.66900000000000004</v>
      </c>
      <c r="AG7">
        <f>Formatted_EDITED!AJ9</f>
        <v>0.90600000000000003</v>
      </c>
      <c r="AH7">
        <f>Formatted_EDITED!AK9</f>
        <v>1.0629999999999999</v>
      </c>
      <c r="AI7">
        <f>Formatted_EDITED!AL9</f>
        <v>0.35399999999999998</v>
      </c>
      <c r="AJ7">
        <f>Formatted_EDITED!AM9</f>
        <v>1.0629999999999999</v>
      </c>
      <c r="AK7">
        <f>Formatted_EDITED!AN9</f>
        <v>1.0629999999999999</v>
      </c>
      <c r="AL7">
        <f>Formatted_EDITED!AO9</f>
        <v>0.45</v>
      </c>
      <c r="AM7">
        <f>Formatted_EDITED!AP9</f>
        <v>50</v>
      </c>
      <c r="AN7">
        <f>Formatted_EDITED!AQ9</f>
        <v>130</v>
      </c>
      <c r="AO7">
        <f>Formatted_EDITED!AR9</f>
        <v>0.45</v>
      </c>
      <c r="AP7" t="str">
        <f>TEXT(Formatted_EDITED!AS9,"mm/dd")</f>
        <v>05/10</v>
      </c>
      <c r="AQ7" t="str">
        <f>TEXT(Formatted_EDITED!AT9,"mm/dd")</f>
        <v>09/10</v>
      </c>
      <c r="AR7">
        <f>Formatted_EDITED!AU9</f>
        <v>0</v>
      </c>
      <c r="AS7">
        <f>Formatted_EDITED!AV9</f>
        <v>1</v>
      </c>
      <c r="AT7" t="str">
        <f>Formatted_EDITED!AW9</f>
        <v>field_capacity</v>
      </c>
      <c r="AU7">
        <f>Formatted_EDITED!AX9</f>
        <v>1</v>
      </c>
    </row>
    <row r="8" spans="1:47" x14ac:dyDescent="0.3">
      <c r="A8">
        <f>Formatted_EDITED!B10</f>
        <v>10</v>
      </c>
      <c r="B8" t="str">
        <f>Formatted_EDITED!C10</f>
        <v>Peanuts</v>
      </c>
      <c r="C8" t="str">
        <f>Formatted_EDITED!D10</f>
        <v>clseed</v>
      </c>
      <c r="D8">
        <f>Formatted_EDITED!E10</f>
        <v>19</v>
      </c>
      <c r="E8">
        <f>Formatted_EDITED!F10</f>
        <v>3.28</v>
      </c>
      <c r="F8">
        <f>Formatted_EDITED!G10</f>
        <v>0.99550000000000005</v>
      </c>
      <c r="G8">
        <f>Formatted_EDITED!H10</f>
        <v>0.15</v>
      </c>
      <c r="H8">
        <f>Formatted_EDITED!I10</f>
        <v>1</v>
      </c>
      <c r="I8">
        <f>Formatted_EDITED!J10</f>
        <v>0.5</v>
      </c>
      <c r="J8">
        <f>Formatted_EDITED!K10</f>
        <v>0.15</v>
      </c>
      <c r="K8">
        <f>Formatted_EDITED!L10</f>
        <v>130</v>
      </c>
      <c r="L8">
        <f>Formatted_EDITED!M10</f>
        <v>235</v>
      </c>
      <c r="M8">
        <f>Formatted_EDITED!O10</f>
        <v>0.33660000000000001</v>
      </c>
      <c r="N8">
        <f>Formatted_EDITED!P10</f>
        <v>1.0034000000000001</v>
      </c>
      <c r="O8">
        <f>Formatted_EDITED!Q10</f>
        <v>110</v>
      </c>
      <c r="P8" t="str">
        <f>TEXT(Formatted_EDITED!R10,"mm/dd")</f>
        <v>04/20</v>
      </c>
      <c r="Q8">
        <f>Formatted_EDITED!S10</f>
        <v>20</v>
      </c>
      <c r="R8">
        <f>Formatted_EDITED!T10</f>
        <v>35</v>
      </c>
      <c r="S8">
        <f>Formatted_EDITED!U10</f>
        <v>40</v>
      </c>
      <c r="T8">
        <f>Formatted_EDITED!V10</f>
        <v>30</v>
      </c>
      <c r="U8">
        <f>Formatted_EDITED!W10</f>
        <v>1</v>
      </c>
      <c r="V8">
        <f>Formatted_EDITED!Y10</f>
        <v>9999</v>
      </c>
      <c r="W8" t="str">
        <f>Formatted_EDITED!Z10</f>
        <v>DOY</v>
      </c>
      <c r="X8">
        <f>Formatted_EDITED!AA10</f>
        <v>0.19600000000000001</v>
      </c>
      <c r="Y8">
        <f>Formatted_EDITED!AB10</f>
        <v>0.29499999999999998</v>
      </c>
      <c r="Z8">
        <f>Formatted_EDITED!AC10</f>
        <v>0.39300000000000002</v>
      </c>
      <c r="AA8">
        <f>Formatted_EDITED!AD10</f>
        <v>0.47199999999999998</v>
      </c>
      <c r="AB8">
        <f>Formatted_EDITED!AE10</f>
        <v>0.19600000000000001</v>
      </c>
      <c r="AC8">
        <f>Formatted_EDITED!AF10</f>
        <v>0.47199999999999998</v>
      </c>
      <c r="AD8">
        <f>Formatted_EDITED!AG10</f>
        <v>0.47199999999999998</v>
      </c>
      <c r="AE8">
        <f>Formatted_EDITED!AH10</f>
        <v>0.35399999999999998</v>
      </c>
      <c r="AF8">
        <f>Formatted_EDITED!AI10</f>
        <v>0.66900000000000004</v>
      </c>
      <c r="AG8">
        <f>Formatted_EDITED!AJ10</f>
        <v>0.75</v>
      </c>
      <c r="AH8">
        <f>Formatted_EDITED!AK10</f>
        <v>0.85</v>
      </c>
      <c r="AI8">
        <f>Formatted_EDITED!AL10</f>
        <v>0.35399999999999998</v>
      </c>
      <c r="AJ8">
        <f>Formatted_EDITED!AM10</f>
        <v>1.0629999999999999</v>
      </c>
      <c r="AK8">
        <f>Formatted_EDITED!AN10</f>
        <v>1.0629999999999999</v>
      </c>
      <c r="AL8">
        <f>Formatted_EDITED!AO10</f>
        <v>0.5</v>
      </c>
      <c r="AM8">
        <f>Formatted_EDITED!AP10</f>
        <v>50</v>
      </c>
      <c r="AN8">
        <f>Formatted_EDITED!AQ10</f>
        <v>130</v>
      </c>
      <c r="AO8">
        <f>Formatted_EDITED!AR10</f>
        <v>0.5</v>
      </c>
      <c r="AP8" t="str">
        <f>TEXT(Formatted_EDITED!AS10,"mm/dd")</f>
        <v>05/10</v>
      </c>
      <c r="AQ8" t="str">
        <f>TEXT(Formatted_EDITED!AT10,"mm/dd")</f>
        <v>09/10</v>
      </c>
      <c r="AR8">
        <f>Formatted_EDITED!AU10</f>
        <v>0</v>
      </c>
      <c r="AS8">
        <f>Formatted_EDITED!AV10</f>
        <v>1</v>
      </c>
      <c r="AT8" t="str">
        <f>Formatted_EDITED!AW10</f>
        <v>field_capacity</v>
      </c>
      <c r="AU8">
        <f>Formatted_EDITED!AX10</f>
        <v>1</v>
      </c>
    </row>
    <row r="9" spans="1:47" x14ac:dyDescent="0.3">
      <c r="A9">
        <f>Formatted_EDITED!B11</f>
        <v>11</v>
      </c>
      <c r="B9" t="str">
        <f>Formatted_EDITED!C11</f>
        <v>Tobacco</v>
      </c>
      <c r="C9" t="str">
        <f>Formatted_EDITED!D11</f>
        <v>tobac</v>
      </c>
      <c r="D9">
        <f>Formatted_EDITED!E11</f>
        <v>0</v>
      </c>
      <c r="E9">
        <f>Formatted_EDITED!F11</f>
        <v>6.56</v>
      </c>
      <c r="F9">
        <f>Formatted_EDITED!G11</f>
        <v>1</v>
      </c>
      <c r="G9">
        <f>Formatted_EDITED!H11</f>
        <v>0.15</v>
      </c>
      <c r="H9">
        <f>Formatted_EDITED!I11</f>
        <v>1</v>
      </c>
      <c r="I9">
        <f>Formatted_EDITED!J11</f>
        <v>0.5</v>
      </c>
      <c r="J9">
        <f>Formatted_EDITED!K11</f>
        <v>0.15</v>
      </c>
      <c r="K9">
        <f>Formatted_EDITED!L11</f>
        <v>135</v>
      </c>
      <c r="L9">
        <f>Formatted_EDITED!M11</f>
        <v>240</v>
      </c>
      <c r="M9">
        <f>Formatted_EDITED!O11</f>
        <v>0</v>
      </c>
      <c r="N9">
        <f>Formatted_EDITED!P11</f>
        <v>1</v>
      </c>
      <c r="O9">
        <f>Formatted_EDITED!Q11</f>
        <v>110</v>
      </c>
      <c r="P9" t="str">
        <f>TEXT(Formatted_EDITED!R11,"mm/dd")</f>
        <v>04/20</v>
      </c>
      <c r="Q9">
        <f>Formatted_EDITED!S11</f>
        <v>25</v>
      </c>
      <c r="R9">
        <f>Formatted_EDITED!T11</f>
        <v>35</v>
      </c>
      <c r="S9">
        <f>Formatted_EDITED!U11</f>
        <v>45</v>
      </c>
      <c r="T9">
        <f>Formatted_EDITED!V11</f>
        <v>25</v>
      </c>
      <c r="U9">
        <f>Formatted_EDITED!W11</f>
        <v>1</v>
      </c>
      <c r="V9">
        <f>Formatted_EDITED!Y11</f>
        <v>9999</v>
      </c>
      <c r="W9" t="str">
        <f>Formatted_EDITED!Z11</f>
        <v>DOY</v>
      </c>
      <c r="X9">
        <f>Formatted_EDITED!AA11</f>
        <v>0.19600000000000001</v>
      </c>
      <c r="Y9">
        <f>Formatted_EDITED!AB11</f>
        <v>0.29499999999999998</v>
      </c>
      <c r="Z9">
        <f>Formatted_EDITED!AC11</f>
        <v>0.39300000000000002</v>
      </c>
      <c r="AA9">
        <f>Formatted_EDITED!AD11</f>
        <v>0.47199999999999998</v>
      </c>
      <c r="AB9">
        <f>Formatted_EDITED!AE11</f>
        <v>0.19600000000000001</v>
      </c>
      <c r="AC9">
        <f>Formatted_EDITED!AF11</f>
        <v>0.47199999999999998</v>
      </c>
      <c r="AD9">
        <f>Formatted_EDITED!AG11</f>
        <v>0.47199999999999998</v>
      </c>
      <c r="AE9">
        <f>Formatted_EDITED!AH11</f>
        <v>0.35399999999999998</v>
      </c>
      <c r="AF9">
        <f>Formatted_EDITED!AI11</f>
        <v>0.66900000000000004</v>
      </c>
      <c r="AG9">
        <f>Formatted_EDITED!AJ11</f>
        <v>0.90600000000000003</v>
      </c>
      <c r="AH9">
        <f>Formatted_EDITED!AK11</f>
        <v>1.0629999999999999</v>
      </c>
      <c r="AI9">
        <f>Formatted_EDITED!AL11</f>
        <v>0.35399999999999998</v>
      </c>
      <c r="AJ9">
        <f>Formatted_EDITED!AM11</f>
        <v>1.0629999999999999</v>
      </c>
      <c r="AK9">
        <f>Formatted_EDITED!AN11</f>
        <v>1.0629999999999999</v>
      </c>
      <c r="AL9">
        <f>Formatted_EDITED!AO11</f>
        <v>0.45</v>
      </c>
      <c r="AM9">
        <f>Formatted_EDITED!AP11</f>
        <v>50</v>
      </c>
      <c r="AN9">
        <f>Formatted_EDITED!AQ11</f>
        <v>130</v>
      </c>
      <c r="AO9">
        <f>Formatted_EDITED!AR11</f>
        <v>0.45</v>
      </c>
      <c r="AP9" t="str">
        <f>TEXT(Formatted_EDITED!AS11,"mm/dd")</f>
        <v>05/10</v>
      </c>
      <c r="AQ9" t="str">
        <f>TEXT(Formatted_EDITED!AT11,"mm/dd")</f>
        <v>09/10</v>
      </c>
      <c r="AR9">
        <f>Formatted_EDITED!AU11</f>
        <v>0</v>
      </c>
      <c r="AS9">
        <f>Formatted_EDITED!AV11</f>
        <v>1</v>
      </c>
      <c r="AT9" t="str">
        <f>Formatted_EDITED!AW11</f>
        <v>field_capacity</v>
      </c>
      <c r="AU9">
        <f>Formatted_EDITED!AX11</f>
        <v>1</v>
      </c>
    </row>
    <row r="10" spans="1:47" x14ac:dyDescent="0.3">
      <c r="A10">
        <f>Formatted_EDITED!B12</f>
        <v>12</v>
      </c>
      <c r="B10" t="str">
        <f>Formatted_EDITED!C12</f>
        <v>Sweet Corn</v>
      </c>
      <c r="C10" t="str">
        <f>Formatted_EDITED!D12</f>
        <v>corn</v>
      </c>
      <c r="D10">
        <f>Formatted_EDITED!E12</f>
        <v>1</v>
      </c>
      <c r="E10">
        <f>Formatted_EDITED!F12</f>
        <v>6</v>
      </c>
      <c r="F10">
        <f>Formatted_EDITED!G12</f>
        <v>0.59460000000000002</v>
      </c>
      <c r="G10">
        <f>Formatted_EDITED!H12</f>
        <v>0.2</v>
      </c>
      <c r="H10">
        <f>Formatted_EDITED!I12</f>
        <v>0.85</v>
      </c>
      <c r="I10">
        <f>Formatted_EDITED!J12</f>
        <v>0.42499999999999999</v>
      </c>
      <c r="J10">
        <f>Formatted_EDITED!K12</f>
        <v>0.2</v>
      </c>
      <c r="K10">
        <f>Formatted_EDITED!L12</f>
        <v>125</v>
      </c>
      <c r="L10">
        <f>Formatted_EDITED!M12</f>
        <v>255</v>
      </c>
      <c r="M10">
        <f>Formatted_EDITED!O12</f>
        <v>-12.289400000000001</v>
      </c>
      <c r="N10">
        <f>Formatted_EDITED!P12</f>
        <v>1.3784000000000001</v>
      </c>
      <c r="O10">
        <f>Formatted_EDITED!Q12</f>
        <v>110</v>
      </c>
      <c r="P10" t="str">
        <f>TEXT(Formatted_EDITED!R12,"mm/dd")</f>
        <v>04/20</v>
      </c>
      <c r="Q10">
        <f>Formatted_EDITED!S12</f>
        <v>15</v>
      </c>
      <c r="R10">
        <f>Formatted_EDITED!T12</f>
        <v>60</v>
      </c>
      <c r="S10">
        <f>Formatted_EDITED!U12</f>
        <v>40</v>
      </c>
      <c r="T10">
        <f>Formatted_EDITED!V12</f>
        <v>30</v>
      </c>
      <c r="U10">
        <f>Formatted_EDITED!W12</f>
        <v>1</v>
      </c>
      <c r="V10">
        <f>Formatted_EDITED!Y12</f>
        <v>9999</v>
      </c>
      <c r="W10" t="str">
        <f>Formatted_EDITED!Z12</f>
        <v>DOY</v>
      </c>
      <c r="X10">
        <f>Formatted_EDITED!AA12</f>
        <v>0.19600000000000001</v>
      </c>
      <c r="Y10">
        <f>Formatted_EDITED!AB12</f>
        <v>0.29499999999999998</v>
      </c>
      <c r="Z10">
        <f>Formatted_EDITED!AC12</f>
        <v>0.39300000000000002</v>
      </c>
      <c r="AA10">
        <f>Formatted_EDITED!AD12</f>
        <v>0.47199999999999998</v>
      </c>
      <c r="AB10">
        <f>Formatted_EDITED!AE12</f>
        <v>0.19600000000000001</v>
      </c>
      <c r="AC10">
        <f>Formatted_EDITED!AF12</f>
        <v>0.47199999999999998</v>
      </c>
      <c r="AD10">
        <f>Formatted_EDITED!AG12</f>
        <v>0.47199999999999998</v>
      </c>
      <c r="AE10">
        <f>Formatted_EDITED!AH12</f>
        <v>0.35399999999999998</v>
      </c>
      <c r="AF10">
        <f>Formatted_EDITED!AI12</f>
        <v>0.66900000000000004</v>
      </c>
      <c r="AG10">
        <f>Formatted_EDITED!AJ12</f>
        <v>0.90600000000000003</v>
      </c>
      <c r="AH10">
        <f>Formatted_EDITED!AK12</f>
        <v>1.0629999999999999</v>
      </c>
      <c r="AI10">
        <f>Formatted_EDITED!AL12</f>
        <v>0.35399999999999998</v>
      </c>
      <c r="AJ10">
        <f>Formatted_EDITED!AM12</f>
        <v>1.0629999999999999</v>
      </c>
      <c r="AK10">
        <f>Formatted_EDITED!AN12</f>
        <v>1.0629999999999999</v>
      </c>
      <c r="AL10">
        <f>Formatted_EDITED!AO12</f>
        <v>0.55000000000000004</v>
      </c>
      <c r="AM10">
        <f>Formatted_EDITED!AP12</f>
        <v>50</v>
      </c>
      <c r="AN10">
        <f>Formatted_EDITED!AQ12</f>
        <v>130</v>
      </c>
      <c r="AO10">
        <f>Formatted_EDITED!AR12</f>
        <v>0.55000000000000004</v>
      </c>
      <c r="AP10" t="str">
        <f>TEXT(Formatted_EDITED!AS12,"mm/dd")</f>
        <v>05/10</v>
      </c>
      <c r="AQ10" t="str">
        <f>TEXT(Formatted_EDITED!AT12,"mm/dd")</f>
        <v>09/10</v>
      </c>
      <c r="AR10">
        <f>Formatted_EDITED!AU12</f>
        <v>0</v>
      </c>
      <c r="AS10">
        <f>Formatted_EDITED!AV12</f>
        <v>1</v>
      </c>
      <c r="AT10" t="str">
        <f>Formatted_EDITED!AW12</f>
        <v>field_capacity</v>
      </c>
      <c r="AU10">
        <f>Formatted_EDITED!AX12</f>
        <v>1</v>
      </c>
    </row>
    <row r="11" spans="1:47" x14ac:dyDescent="0.3">
      <c r="A11">
        <f>Formatted_EDITED!B13</f>
        <v>13</v>
      </c>
      <c r="B11" t="str">
        <f>Formatted_EDITED!C13</f>
        <v>Pop or Orn Corn</v>
      </c>
      <c r="C11" t="str">
        <f>Formatted_EDITED!D13</f>
        <v>corn</v>
      </c>
      <c r="D11">
        <f>Formatted_EDITED!E13</f>
        <v>3</v>
      </c>
      <c r="E11">
        <f>Formatted_EDITED!F13</f>
        <v>6</v>
      </c>
      <c r="F11">
        <f>Formatted_EDITED!G13</f>
        <v>0.59460000000000002</v>
      </c>
      <c r="G11">
        <f>Formatted_EDITED!H13</f>
        <v>0.2</v>
      </c>
      <c r="H11">
        <f>Formatted_EDITED!I13</f>
        <v>0.85</v>
      </c>
      <c r="I11">
        <f>Formatted_EDITED!J13</f>
        <v>0.42499999999999999</v>
      </c>
      <c r="J11">
        <f>Formatted_EDITED!K13</f>
        <v>0.2</v>
      </c>
      <c r="K11">
        <f>Formatted_EDITED!L13</f>
        <v>125</v>
      </c>
      <c r="L11">
        <f>Formatted_EDITED!M13</f>
        <v>255</v>
      </c>
      <c r="M11">
        <f>Formatted_EDITED!O13</f>
        <v>-12.289400000000001</v>
      </c>
      <c r="N11">
        <f>Formatted_EDITED!P13</f>
        <v>1.3784000000000001</v>
      </c>
      <c r="O11">
        <f>Formatted_EDITED!Q13</f>
        <v>110</v>
      </c>
      <c r="P11" t="str">
        <f>TEXT(Formatted_EDITED!R13,"mm/dd")</f>
        <v>04/20</v>
      </c>
      <c r="Q11">
        <f>Formatted_EDITED!S13</f>
        <v>15</v>
      </c>
      <c r="R11">
        <f>Formatted_EDITED!T13</f>
        <v>60</v>
      </c>
      <c r="S11">
        <f>Formatted_EDITED!U13</f>
        <v>40</v>
      </c>
      <c r="T11">
        <f>Formatted_EDITED!V13</f>
        <v>30</v>
      </c>
      <c r="U11">
        <f>Formatted_EDITED!W13</f>
        <v>1</v>
      </c>
      <c r="V11">
        <f>Formatted_EDITED!Y13</f>
        <v>9999</v>
      </c>
      <c r="W11" t="str">
        <f>Formatted_EDITED!Z13</f>
        <v>DOY</v>
      </c>
      <c r="X11">
        <f>Formatted_EDITED!AA13</f>
        <v>0.19600000000000001</v>
      </c>
      <c r="Y11">
        <f>Formatted_EDITED!AB13</f>
        <v>0.29499999999999998</v>
      </c>
      <c r="Z11">
        <f>Formatted_EDITED!AC13</f>
        <v>0.39300000000000002</v>
      </c>
      <c r="AA11">
        <f>Formatted_EDITED!AD13</f>
        <v>0.47199999999999998</v>
      </c>
      <c r="AB11">
        <f>Formatted_EDITED!AE13</f>
        <v>0.19600000000000001</v>
      </c>
      <c r="AC11">
        <f>Formatted_EDITED!AF13</f>
        <v>0.47199999999999998</v>
      </c>
      <c r="AD11">
        <f>Formatted_EDITED!AG13</f>
        <v>0.47199999999999998</v>
      </c>
      <c r="AE11">
        <f>Formatted_EDITED!AH13</f>
        <v>0.35399999999999998</v>
      </c>
      <c r="AF11">
        <f>Formatted_EDITED!AI13</f>
        <v>0.66900000000000004</v>
      </c>
      <c r="AG11">
        <f>Formatted_EDITED!AJ13</f>
        <v>0.90600000000000003</v>
      </c>
      <c r="AH11">
        <f>Formatted_EDITED!AK13</f>
        <v>1.0629999999999999</v>
      </c>
      <c r="AI11">
        <f>Formatted_EDITED!AL13</f>
        <v>0.35399999999999998</v>
      </c>
      <c r="AJ11">
        <f>Formatted_EDITED!AM13</f>
        <v>1.0629999999999999</v>
      </c>
      <c r="AK11">
        <f>Formatted_EDITED!AN13</f>
        <v>1.0629999999999999</v>
      </c>
      <c r="AL11">
        <f>Formatted_EDITED!AO13</f>
        <v>0.55000000000000004</v>
      </c>
      <c r="AM11">
        <f>Formatted_EDITED!AP13</f>
        <v>50</v>
      </c>
      <c r="AN11">
        <f>Formatted_EDITED!AQ13</f>
        <v>130</v>
      </c>
      <c r="AO11">
        <f>Formatted_EDITED!AR13</f>
        <v>0.55000000000000004</v>
      </c>
      <c r="AP11" t="str">
        <f>TEXT(Formatted_EDITED!AS13,"mm/dd")</f>
        <v>05/10</v>
      </c>
      <c r="AQ11" t="str">
        <f>TEXT(Formatted_EDITED!AT13,"mm/dd")</f>
        <v>09/10</v>
      </c>
      <c r="AR11">
        <f>Formatted_EDITED!AU13</f>
        <v>0</v>
      </c>
      <c r="AS11">
        <f>Formatted_EDITED!AV13</f>
        <v>1</v>
      </c>
      <c r="AT11" t="str">
        <f>Formatted_EDITED!AW13</f>
        <v>field_capacity</v>
      </c>
      <c r="AU11">
        <f>Formatted_EDITED!AX13</f>
        <v>1</v>
      </c>
    </row>
    <row r="12" spans="1:47" x14ac:dyDescent="0.3">
      <c r="A12">
        <f>Formatted_EDITED!B14</f>
        <v>14</v>
      </c>
      <c r="B12" t="str">
        <f>Formatted_EDITED!C14</f>
        <v>Mint</v>
      </c>
      <c r="C12" t="str">
        <f>Formatted_EDITED!D14</f>
        <v>clseed</v>
      </c>
      <c r="D12">
        <f>Formatted_EDITED!E14</f>
        <v>0</v>
      </c>
      <c r="E12">
        <f>Formatted_EDITED!F14</f>
        <v>2.75</v>
      </c>
      <c r="F12">
        <f>Formatted_EDITED!G14</f>
        <v>0.99550000000000005</v>
      </c>
      <c r="G12">
        <f>Formatted_EDITED!H14</f>
        <v>0.2</v>
      </c>
      <c r="H12">
        <f>Formatted_EDITED!I14</f>
        <v>1</v>
      </c>
      <c r="I12">
        <f>Formatted_EDITED!J14</f>
        <v>0.5</v>
      </c>
      <c r="J12">
        <f>Formatted_EDITED!K14</f>
        <v>0.2</v>
      </c>
      <c r="K12">
        <f>Formatted_EDITED!L14</f>
        <v>130</v>
      </c>
      <c r="L12">
        <f>Formatted_EDITED!M14</f>
        <v>245</v>
      </c>
      <c r="M12">
        <f>Formatted_EDITED!O14</f>
        <v>0.33660000000000001</v>
      </c>
      <c r="N12">
        <f>Formatted_EDITED!P14</f>
        <v>1.0034000000000001</v>
      </c>
      <c r="O12">
        <f>Formatted_EDITED!Q14</f>
        <v>110</v>
      </c>
      <c r="P12" t="str">
        <f>TEXT(Formatted_EDITED!R14,"mm/dd")</f>
        <v>04/20</v>
      </c>
      <c r="Q12">
        <f>Formatted_EDITED!S14</f>
        <v>20</v>
      </c>
      <c r="R12">
        <f>Formatted_EDITED!T14</f>
        <v>30</v>
      </c>
      <c r="S12">
        <f>Formatted_EDITED!U14</f>
        <v>60</v>
      </c>
      <c r="T12">
        <f>Formatted_EDITED!V14</f>
        <v>25</v>
      </c>
      <c r="U12">
        <f>Formatted_EDITED!W14</f>
        <v>1</v>
      </c>
      <c r="V12">
        <f>Formatted_EDITED!Y14</f>
        <v>9999</v>
      </c>
      <c r="W12" t="str">
        <f>Formatted_EDITED!Z14</f>
        <v>DOY</v>
      </c>
      <c r="X12">
        <f>Formatted_EDITED!AA14</f>
        <v>0.19600000000000001</v>
      </c>
      <c r="Y12">
        <f>Formatted_EDITED!AB14</f>
        <v>0.29499999999999998</v>
      </c>
      <c r="Z12">
        <f>Formatted_EDITED!AC14</f>
        <v>0.39300000000000002</v>
      </c>
      <c r="AA12">
        <f>Formatted_EDITED!AD14</f>
        <v>0.47199999999999998</v>
      </c>
      <c r="AB12">
        <f>Formatted_EDITED!AE14</f>
        <v>0.19600000000000001</v>
      </c>
      <c r="AC12">
        <f>Formatted_EDITED!AF14</f>
        <v>0.47199999999999998</v>
      </c>
      <c r="AD12">
        <f>Formatted_EDITED!AG14</f>
        <v>0.47199999999999998</v>
      </c>
      <c r="AE12">
        <f>Formatted_EDITED!AH14</f>
        <v>0.35399999999999998</v>
      </c>
      <c r="AF12">
        <f>Formatted_EDITED!AI14</f>
        <v>0.66900000000000004</v>
      </c>
      <c r="AG12">
        <f>Formatted_EDITED!AJ14</f>
        <v>0.90600000000000003</v>
      </c>
      <c r="AH12">
        <f>Formatted_EDITED!AK14</f>
        <v>1.0629999999999999</v>
      </c>
      <c r="AI12">
        <f>Formatted_EDITED!AL14</f>
        <v>0.35399999999999998</v>
      </c>
      <c r="AJ12">
        <f>Formatted_EDITED!AM14</f>
        <v>1.0629999999999999</v>
      </c>
      <c r="AK12">
        <f>Formatted_EDITED!AN14</f>
        <v>1.0629999999999999</v>
      </c>
      <c r="AL12">
        <f>Formatted_EDITED!AO14</f>
        <v>0.5</v>
      </c>
      <c r="AM12">
        <f>Formatted_EDITED!AP14</f>
        <v>50</v>
      </c>
      <c r="AN12">
        <f>Formatted_EDITED!AQ14</f>
        <v>130</v>
      </c>
      <c r="AO12">
        <f>Formatted_EDITED!AR14</f>
        <v>0.5</v>
      </c>
      <c r="AP12" t="str">
        <f>TEXT(Formatted_EDITED!AS14,"mm/dd")</f>
        <v>05/10</v>
      </c>
      <c r="AQ12" t="str">
        <f>TEXT(Formatted_EDITED!AT14,"mm/dd")</f>
        <v>09/10</v>
      </c>
      <c r="AR12">
        <f>Formatted_EDITED!AU14</f>
        <v>0</v>
      </c>
      <c r="AS12">
        <f>Formatted_EDITED!AV14</f>
        <v>1</v>
      </c>
      <c r="AT12" t="str">
        <f>Formatted_EDITED!AW14</f>
        <v>field_capacity</v>
      </c>
      <c r="AU12">
        <f>Formatted_EDITED!AX14</f>
        <v>1</v>
      </c>
    </row>
    <row r="13" spans="1:47" x14ac:dyDescent="0.3">
      <c r="A13">
        <f>Formatted_EDITED!B15</f>
        <v>21</v>
      </c>
      <c r="B13" t="str">
        <f>Formatted_EDITED!C15</f>
        <v>Barley</v>
      </c>
      <c r="C13" t="str">
        <f>Formatted_EDITED!D15</f>
        <v>smgrn</v>
      </c>
      <c r="D13">
        <f>Formatted_EDITED!E15</f>
        <v>0</v>
      </c>
      <c r="E13">
        <f>Formatted_EDITED!F15</f>
        <v>3.28</v>
      </c>
      <c r="F13">
        <f>Formatted_EDITED!G15</f>
        <v>0.55269999999999997</v>
      </c>
      <c r="G13">
        <f>Formatted_EDITED!H15</f>
        <v>0.15</v>
      </c>
      <c r="H13">
        <f>Formatted_EDITED!I15</f>
        <v>0.63560000000000005</v>
      </c>
      <c r="I13">
        <f>Formatted_EDITED!J15</f>
        <v>0.31780000000000003</v>
      </c>
      <c r="J13">
        <f>Formatted_EDITED!K15</f>
        <v>0.15</v>
      </c>
      <c r="K13">
        <f>Formatted_EDITED!L15</f>
        <v>153</v>
      </c>
      <c r="L13">
        <f>Formatted_EDITED!M15</f>
        <v>304</v>
      </c>
      <c r="M13">
        <f>Formatted_EDITED!O15</f>
        <v>-13.140499999999999</v>
      </c>
      <c r="N13">
        <f>Formatted_EDITED!P15</f>
        <v>1.0804</v>
      </c>
      <c r="O13">
        <f>Formatted_EDITED!Q15</f>
        <v>110</v>
      </c>
      <c r="P13" t="str">
        <f>TEXT(Formatted_EDITED!R15,"mm/dd")</f>
        <v>04/20</v>
      </c>
      <c r="Q13">
        <f>Formatted_EDITED!S15</f>
        <v>43</v>
      </c>
      <c r="R13">
        <f>Formatted_EDITED!T15</f>
        <v>43</v>
      </c>
      <c r="S13">
        <f>Formatted_EDITED!U15</f>
        <v>54</v>
      </c>
      <c r="T13">
        <f>Formatted_EDITED!V15</f>
        <v>54</v>
      </c>
      <c r="U13">
        <f>Formatted_EDITED!W15</f>
        <v>1</v>
      </c>
      <c r="V13">
        <f>Formatted_EDITED!Y15</f>
        <v>9999</v>
      </c>
      <c r="W13" t="str">
        <f>Formatted_EDITED!Z15</f>
        <v>DOY</v>
      </c>
      <c r="X13">
        <f>Formatted_EDITED!AA15</f>
        <v>0.19600000000000001</v>
      </c>
      <c r="Y13">
        <f>Formatted_EDITED!AB15</f>
        <v>0.29499999999999998</v>
      </c>
      <c r="Z13">
        <f>Formatted_EDITED!AC15</f>
        <v>0.39300000000000002</v>
      </c>
      <c r="AA13">
        <f>Formatted_EDITED!AD15</f>
        <v>0.47199999999999998</v>
      </c>
      <c r="AB13">
        <f>Formatted_EDITED!AE15</f>
        <v>0.19600000000000001</v>
      </c>
      <c r="AC13">
        <f>Formatted_EDITED!AF15</f>
        <v>0.47199999999999998</v>
      </c>
      <c r="AD13">
        <f>Formatted_EDITED!AG15</f>
        <v>0.47199999999999998</v>
      </c>
      <c r="AE13">
        <f>Formatted_EDITED!AH15</f>
        <v>0.35399999999999998</v>
      </c>
      <c r="AF13">
        <f>Formatted_EDITED!AI15</f>
        <v>0.66900000000000004</v>
      </c>
      <c r="AG13">
        <f>Formatted_EDITED!AJ15</f>
        <v>0.90600000000000003</v>
      </c>
      <c r="AH13">
        <f>Formatted_EDITED!AK15</f>
        <v>1.0629999999999999</v>
      </c>
      <c r="AI13">
        <f>Formatted_EDITED!AL15</f>
        <v>0.35399999999999998</v>
      </c>
      <c r="AJ13">
        <f>Formatted_EDITED!AM15</f>
        <v>1.0629999999999999</v>
      </c>
      <c r="AK13">
        <f>Formatted_EDITED!AN15</f>
        <v>1.0629999999999999</v>
      </c>
      <c r="AL13">
        <f>Formatted_EDITED!AO15</f>
        <v>0.55000000000000004</v>
      </c>
      <c r="AM13">
        <f>Formatted_EDITED!AP15</f>
        <v>50</v>
      </c>
      <c r="AN13">
        <f>Formatted_EDITED!AQ15</f>
        <v>130</v>
      </c>
      <c r="AO13">
        <f>Formatted_EDITED!AR15</f>
        <v>0.55000000000000004</v>
      </c>
      <c r="AP13" t="str">
        <f>TEXT(Formatted_EDITED!AS15,"mm/dd")</f>
        <v>05/10</v>
      </c>
      <c r="AQ13" t="str">
        <f>TEXT(Formatted_EDITED!AT15,"mm/dd")</f>
        <v>09/10</v>
      </c>
      <c r="AR13">
        <f>Formatted_EDITED!AU15</f>
        <v>0</v>
      </c>
      <c r="AS13">
        <f>Formatted_EDITED!AV15</f>
        <v>1</v>
      </c>
      <c r="AT13" t="str">
        <f>Formatted_EDITED!AW15</f>
        <v>field_capacity</v>
      </c>
      <c r="AU13">
        <f>Formatted_EDITED!AX15</f>
        <v>1</v>
      </c>
    </row>
    <row r="14" spans="1:47" x14ac:dyDescent="0.3">
      <c r="A14">
        <f>Formatted_EDITED!B16</f>
        <v>22</v>
      </c>
      <c r="B14" t="str">
        <f>Formatted_EDITED!C16</f>
        <v>Durham Wheat</v>
      </c>
      <c r="C14" t="str">
        <f>Formatted_EDITED!D16</f>
        <v>smgrn</v>
      </c>
      <c r="D14">
        <f>Formatted_EDITED!E16</f>
        <v>0</v>
      </c>
      <c r="E14">
        <f>Formatted_EDITED!F16</f>
        <v>3.28</v>
      </c>
      <c r="F14">
        <f>Formatted_EDITED!G16</f>
        <v>0.55269999999999997</v>
      </c>
      <c r="G14">
        <f>Formatted_EDITED!H16</f>
        <v>0.4</v>
      </c>
      <c r="H14">
        <f>Formatted_EDITED!I16</f>
        <v>0.63560000000000005</v>
      </c>
      <c r="I14">
        <f>Formatted_EDITED!J16</f>
        <v>0.31780000000000003</v>
      </c>
      <c r="J14">
        <f>Formatted_EDITED!K16</f>
        <v>0.25</v>
      </c>
      <c r="K14">
        <f>Formatted_EDITED!L16</f>
        <v>447</v>
      </c>
      <c r="L14">
        <f>Formatted_EDITED!M16</f>
        <v>636</v>
      </c>
      <c r="M14">
        <f>Formatted_EDITED!O16</f>
        <v>-13.140499999999999</v>
      </c>
      <c r="N14">
        <f>Formatted_EDITED!P16</f>
        <v>1.0804</v>
      </c>
      <c r="O14">
        <f>Formatted_EDITED!Q16</f>
        <v>274</v>
      </c>
      <c r="P14" t="str">
        <f>TEXT(Formatted_EDITED!R16,"mm/dd")</f>
        <v>10/01</v>
      </c>
      <c r="Q14">
        <f>Formatted_EDITED!S16</f>
        <v>173</v>
      </c>
      <c r="R14">
        <f>Formatted_EDITED!T16</f>
        <v>81</v>
      </c>
      <c r="S14">
        <f>Formatted_EDITED!U16</f>
        <v>81</v>
      </c>
      <c r="T14">
        <f>Formatted_EDITED!V16</f>
        <v>27</v>
      </c>
      <c r="U14">
        <f>Formatted_EDITED!W16</f>
        <v>1</v>
      </c>
      <c r="V14">
        <f>Formatted_EDITED!Y16</f>
        <v>9999</v>
      </c>
      <c r="W14" t="str">
        <f>Formatted_EDITED!Z16</f>
        <v>DOY</v>
      </c>
      <c r="X14">
        <f>Formatted_EDITED!AA16</f>
        <v>0.19600000000000001</v>
      </c>
      <c r="Y14">
        <f>Formatted_EDITED!AB16</f>
        <v>0.29499999999999998</v>
      </c>
      <c r="Z14">
        <f>Formatted_EDITED!AC16</f>
        <v>0.39300000000000002</v>
      </c>
      <c r="AA14">
        <f>Formatted_EDITED!AD16</f>
        <v>0.47199999999999998</v>
      </c>
      <c r="AB14">
        <f>Formatted_EDITED!AE16</f>
        <v>0.19600000000000001</v>
      </c>
      <c r="AC14">
        <f>Formatted_EDITED!AF16</f>
        <v>0.47199999999999998</v>
      </c>
      <c r="AD14">
        <f>Formatted_EDITED!AG16</f>
        <v>0.47199999999999998</v>
      </c>
      <c r="AE14">
        <f>Formatted_EDITED!AH16</f>
        <v>0.35399999999999998</v>
      </c>
      <c r="AF14">
        <f>Formatted_EDITED!AI16</f>
        <v>0.66900000000000004</v>
      </c>
      <c r="AG14">
        <f>Formatted_EDITED!AJ16</f>
        <v>0.90600000000000003</v>
      </c>
      <c r="AH14">
        <f>Formatted_EDITED!AK16</f>
        <v>1.0629999999999999</v>
      </c>
      <c r="AI14">
        <f>Formatted_EDITED!AL16</f>
        <v>0.35399999999999998</v>
      </c>
      <c r="AJ14">
        <f>Formatted_EDITED!AM16</f>
        <v>1.0629999999999999</v>
      </c>
      <c r="AK14">
        <f>Formatted_EDITED!AN16</f>
        <v>1.0629999999999999</v>
      </c>
      <c r="AL14">
        <f>Formatted_EDITED!AO16</f>
        <v>0.55000000000000004</v>
      </c>
      <c r="AM14">
        <f>Formatted_EDITED!AP16</f>
        <v>50</v>
      </c>
      <c r="AN14">
        <f>Formatted_EDITED!AQ16</f>
        <v>130</v>
      </c>
      <c r="AO14">
        <f>Formatted_EDITED!AR16</f>
        <v>0.55000000000000004</v>
      </c>
      <c r="AP14" t="str">
        <f>TEXT(Formatted_EDITED!AS16,"mm/dd")</f>
        <v>05/10</v>
      </c>
      <c r="AQ14" t="str">
        <f>TEXT(Formatted_EDITED!AT16,"mm/dd")</f>
        <v>09/10</v>
      </c>
      <c r="AR14">
        <f>Formatted_EDITED!AU16</f>
        <v>0</v>
      </c>
      <c r="AS14">
        <f>Formatted_EDITED!AV16</f>
        <v>1</v>
      </c>
      <c r="AT14" t="str">
        <f>Formatted_EDITED!AW16</f>
        <v>field_capacity</v>
      </c>
      <c r="AU14">
        <f>Formatted_EDITED!AX16</f>
        <v>1</v>
      </c>
    </row>
    <row r="15" spans="1:47" x14ac:dyDescent="0.3">
      <c r="A15">
        <f>Formatted_EDITED!B17</f>
        <v>23</v>
      </c>
      <c r="B15" t="str">
        <f>Formatted_EDITED!C17</f>
        <v>Spring Wheat</v>
      </c>
      <c r="C15" t="str">
        <f>Formatted_EDITED!D17</f>
        <v>smgrn</v>
      </c>
      <c r="D15">
        <f>Formatted_EDITED!E17</f>
        <v>0</v>
      </c>
      <c r="E15">
        <f>Formatted_EDITED!F17</f>
        <v>3.28</v>
      </c>
      <c r="F15">
        <f>Formatted_EDITED!G17</f>
        <v>0.55269999999999997</v>
      </c>
      <c r="G15">
        <f>Formatted_EDITED!H17</f>
        <v>0.15</v>
      </c>
      <c r="H15">
        <f>Formatted_EDITED!I17</f>
        <v>0.63560000000000005</v>
      </c>
      <c r="I15">
        <f>Formatted_EDITED!J17</f>
        <v>0.31780000000000003</v>
      </c>
      <c r="J15">
        <f>Formatted_EDITED!K17</f>
        <v>0.15</v>
      </c>
      <c r="K15">
        <f>Formatted_EDITED!L17</f>
        <v>132</v>
      </c>
      <c r="L15">
        <f>Formatted_EDITED!M17</f>
        <v>256</v>
      </c>
      <c r="M15">
        <f>Formatted_EDITED!O17</f>
        <v>-13.140499999999999</v>
      </c>
      <c r="N15">
        <f>Formatted_EDITED!P17</f>
        <v>1.0804</v>
      </c>
      <c r="O15">
        <f>Formatted_EDITED!Q17</f>
        <v>110</v>
      </c>
      <c r="P15" t="str">
        <f>TEXT(Formatted_EDITED!R17,"mm/dd")</f>
        <v>04/20</v>
      </c>
      <c r="Q15">
        <f>Formatted_EDITED!S17</f>
        <v>22</v>
      </c>
      <c r="R15">
        <f>Formatted_EDITED!T17</f>
        <v>27</v>
      </c>
      <c r="S15">
        <f>Formatted_EDITED!U17</f>
        <v>65</v>
      </c>
      <c r="T15">
        <f>Formatted_EDITED!V17</f>
        <v>32</v>
      </c>
      <c r="U15">
        <f>Formatted_EDITED!W17</f>
        <v>1</v>
      </c>
      <c r="V15">
        <f>Formatted_EDITED!Y17</f>
        <v>9999</v>
      </c>
      <c r="W15" t="str">
        <f>Formatted_EDITED!Z17</f>
        <v>DOY</v>
      </c>
      <c r="X15">
        <f>Formatted_EDITED!AA17</f>
        <v>0.19600000000000001</v>
      </c>
      <c r="Y15">
        <f>Formatted_EDITED!AB17</f>
        <v>0.29499999999999998</v>
      </c>
      <c r="Z15">
        <f>Formatted_EDITED!AC17</f>
        <v>0.39300000000000002</v>
      </c>
      <c r="AA15">
        <f>Formatted_EDITED!AD17</f>
        <v>0.47199999999999998</v>
      </c>
      <c r="AB15">
        <f>Formatted_EDITED!AE17</f>
        <v>0.19600000000000001</v>
      </c>
      <c r="AC15">
        <f>Formatted_EDITED!AF17</f>
        <v>0.47199999999999998</v>
      </c>
      <c r="AD15">
        <f>Formatted_EDITED!AG17</f>
        <v>0.47199999999999998</v>
      </c>
      <c r="AE15">
        <f>Formatted_EDITED!AH17</f>
        <v>0.35399999999999998</v>
      </c>
      <c r="AF15">
        <f>Formatted_EDITED!AI17</f>
        <v>0.66900000000000004</v>
      </c>
      <c r="AG15">
        <f>Formatted_EDITED!AJ17</f>
        <v>0.90600000000000003</v>
      </c>
      <c r="AH15">
        <f>Formatted_EDITED!AK17</f>
        <v>1.0629999999999999</v>
      </c>
      <c r="AI15">
        <f>Formatted_EDITED!AL17</f>
        <v>0.35399999999999998</v>
      </c>
      <c r="AJ15">
        <f>Formatted_EDITED!AM17</f>
        <v>1.0629999999999999</v>
      </c>
      <c r="AK15">
        <f>Formatted_EDITED!AN17</f>
        <v>1.0629999999999999</v>
      </c>
      <c r="AL15">
        <f>Formatted_EDITED!AO17</f>
        <v>0.55000000000000004</v>
      </c>
      <c r="AM15">
        <f>Formatted_EDITED!AP17</f>
        <v>50</v>
      </c>
      <c r="AN15">
        <f>Formatted_EDITED!AQ17</f>
        <v>130</v>
      </c>
      <c r="AO15">
        <f>Formatted_EDITED!AR17</f>
        <v>0.55000000000000004</v>
      </c>
      <c r="AP15" t="str">
        <f>TEXT(Formatted_EDITED!AS17,"mm/dd")</f>
        <v>05/10</v>
      </c>
      <c r="AQ15" t="str">
        <f>TEXT(Formatted_EDITED!AT17,"mm/dd")</f>
        <v>09/10</v>
      </c>
      <c r="AR15">
        <f>Formatted_EDITED!AU17</f>
        <v>0</v>
      </c>
      <c r="AS15">
        <f>Formatted_EDITED!AV17</f>
        <v>1</v>
      </c>
      <c r="AT15" t="str">
        <f>Formatted_EDITED!AW17</f>
        <v>field_capacity</v>
      </c>
      <c r="AU15">
        <f>Formatted_EDITED!AX17</f>
        <v>1</v>
      </c>
    </row>
    <row r="16" spans="1:47" x14ac:dyDescent="0.3">
      <c r="A16">
        <f>Formatted_EDITED!B18</f>
        <v>24</v>
      </c>
      <c r="B16" t="str">
        <f>Formatted_EDITED!C18</f>
        <v>Winter Wheat</v>
      </c>
      <c r="C16" t="str">
        <f>Formatted_EDITED!D18</f>
        <v>smgrn</v>
      </c>
      <c r="D16">
        <f>Formatted_EDITED!E18</f>
        <v>1233</v>
      </c>
      <c r="E16">
        <f>Formatted_EDITED!F18</f>
        <v>3.28</v>
      </c>
      <c r="F16">
        <f>Formatted_EDITED!G18</f>
        <v>0.55269999999999997</v>
      </c>
      <c r="G16">
        <f>Formatted_EDITED!H18</f>
        <v>0.4</v>
      </c>
      <c r="H16">
        <f>Formatted_EDITED!I18</f>
        <v>0.63560000000000005</v>
      </c>
      <c r="I16">
        <f>Formatted_EDITED!J18</f>
        <v>0.31780000000000003</v>
      </c>
      <c r="J16">
        <f>Formatted_EDITED!K18</f>
        <v>0.25</v>
      </c>
      <c r="K16">
        <f>Formatted_EDITED!L18</f>
        <v>447</v>
      </c>
      <c r="L16">
        <f>Formatted_EDITED!M18</f>
        <v>636</v>
      </c>
      <c r="M16">
        <f>Formatted_EDITED!O18</f>
        <v>-13.140499999999999</v>
      </c>
      <c r="N16">
        <f>Formatted_EDITED!P18</f>
        <v>1.0804</v>
      </c>
      <c r="O16">
        <f>Formatted_EDITED!Q18</f>
        <v>274</v>
      </c>
      <c r="P16" t="str">
        <f>TEXT(Formatted_EDITED!R18,"mm/dd")</f>
        <v>10/01</v>
      </c>
      <c r="Q16">
        <f>Formatted_EDITED!S18</f>
        <v>173</v>
      </c>
      <c r="R16">
        <f>Formatted_EDITED!T18</f>
        <v>81</v>
      </c>
      <c r="S16">
        <f>Formatted_EDITED!U18</f>
        <v>81</v>
      </c>
      <c r="T16">
        <f>Formatted_EDITED!V18</f>
        <v>27</v>
      </c>
      <c r="U16">
        <f>Formatted_EDITED!W18</f>
        <v>1</v>
      </c>
      <c r="V16">
        <f>Formatted_EDITED!Y18</f>
        <v>9999</v>
      </c>
      <c r="W16" t="str">
        <f>Formatted_EDITED!Z18</f>
        <v>DOY</v>
      </c>
      <c r="X16">
        <f>Formatted_EDITED!AA18</f>
        <v>0.19600000000000001</v>
      </c>
      <c r="Y16">
        <f>Formatted_EDITED!AB18</f>
        <v>0.29499999999999998</v>
      </c>
      <c r="Z16">
        <f>Formatted_EDITED!AC18</f>
        <v>0.39300000000000002</v>
      </c>
      <c r="AA16">
        <f>Formatted_EDITED!AD18</f>
        <v>0.47199999999999998</v>
      </c>
      <c r="AB16">
        <f>Formatted_EDITED!AE18</f>
        <v>0.19600000000000001</v>
      </c>
      <c r="AC16">
        <f>Formatted_EDITED!AF18</f>
        <v>0.47199999999999998</v>
      </c>
      <c r="AD16">
        <f>Formatted_EDITED!AG18</f>
        <v>0.47199999999999998</v>
      </c>
      <c r="AE16">
        <f>Formatted_EDITED!AH18</f>
        <v>0.35399999999999998</v>
      </c>
      <c r="AF16">
        <f>Formatted_EDITED!AI18</f>
        <v>0.66900000000000004</v>
      </c>
      <c r="AG16">
        <f>Formatted_EDITED!AJ18</f>
        <v>0.75</v>
      </c>
      <c r="AH16">
        <f>Formatted_EDITED!AK18</f>
        <v>0.85</v>
      </c>
      <c r="AI16">
        <f>Formatted_EDITED!AL18</f>
        <v>0.35399999999999998</v>
      </c>
      <c r="AJ16">
        <f>Formatted_EDITED!AM18</f>
        <v>1.0629999999999999</v>
      </c>
      <c r="AK16">
        <f>Formatted_EDITED!AN18</f>
        <v>1.0629999999999999</v>
      </c>
      <c r="AL16">
        <f>Formatted_EDITED!AO18</f>
        <v>0.55000000000000004</v>
      </c>
      <c r="AM16">
        <f>Formatted_EDITED!AP18</f>
        <v>50</v>
      </c>
      <c r="AN16">
        <f>Formatted_EDITED!AQ18</f>
        <v>130</v>
      </c>
      <c r="AO16">
        <f>Formatted_EDITED!AR18</f>
        <v>0.55000000000000004</v>
      </c>
      <c r="AP16" t="str">
        <f>TEXT(Formatted_EDITED!AS18,"mm/dd")</f>
        <v>05/10</v>
      </c>
      <c r="AQ16" t="str">
        <f>TEXT(Formatted_EDITED!AT18,"mm/dd")</f>
        <v>09/10</v>
      </c>
      <c r="AR16">
        <f>Formatted_EDITED!AU18</f>
        <v>0</v>
      </c>
      <c r="AS16">
        <f>Formatted_EDITED!AV18</f>
        <v>1</v>
      </c>
      <c r="AT16" t="str">
        <f>Formatted_EDITED!AW18</f>
        <v>field_capacity</v>
      </c>
      <c r="AU16">
        <f>Formatted_EDITED!AX18</f>
        <v>1</v>
      </c>
    </row>
    <row r="17" spans="1:47" x14ac:dyDescent="0.3">
      <c r="A17">
        <f>Formatted_EDITED!B19</f>
        <v>25</v>
      </c>
      <c r="B17" t="str">
        <f>Formatted_EDITED!C19</f>
        <v>Other Small Grains</v>
      </c>
      <c r="C17" t="str">
        <f>Formatted_EDITED!D19</f>
        <v>smgrn</v>
      </c>
      <c r="D17">
        <f>Formatted_EDITED!E19</f>
        <v>0</v>
      </c>
      <c r="E17">
        <f>Formatted_EDITED!F19</f>
        <v>3.28</v>
      </c>
      <c r="F17">
        <f>Formatted_EDITED!G19</f>
        <v>0.55269999999999997</v>
      </c>
      <c r="G17">
        <f>Formatted_EDITED!H19</f>
        <v>0.4</v>
      </c>
      <c r="H17">
        <f>Formatted_EDITED!I19</f>
        <v>0.63560000000000005</v>
      </c>
      <c r="I17">
        <f>Formatted_EDITED!J19</f>
        <v>0.31780000000000003</v>
      </c>
      <c r="J17">
        <f>Formatted_EDITED!K19</f>
        <v>0.25</v>
      </c>
      <c r="K17">
        <f>Formatted_EDITED!L19</f>
        <v>132</v>
      </c>
      <c r="L17">
        <f>Formatted_EDITED!M19</f>
        <v>251</v>
      </c>
      <c r="M17">
        <f>Formatted_EDITED!O19</f>
        <v>-13.140499999999999</v>
      </c>
      <c r="N17">
        <f>Formatted_EDITED!P19</f>
        <v>1.0804</v>
      </c>
      <c r="O17">
        <f>Formatted_EDITED!Q19</f>
        <v>110</v>
      </c>
      <c r="P17" t="str">
        <f>TEXT(Formatted_EDITED!R19,"mm/dd")</f>
        <v>04/20</v>
      </c>
      <c r="Q17">
        <f>Formatted_EDITED!S19</f>
        <v>22</v>
      </c>
      <c r="R17">
        <f>Formatted_EDITED!T19</f>
        <v>54</v>
      </c>
      <c r="S17">
        <f>Formatted_EDITED!U19</f>
        <v>43</v>
      </c>
      <c r="T17">
        <f>Formatted_EDITED!V19</f>
        <v>22</v>
      </c>
      <c r="U17">
        <f>Formatted_EDITED!W19</f>
        <v>1</v>
      </c>
      <c r="V17">
        <f>Formatted_EDITED!Y19</f>
        <v>9999</v>
      </c>
      <c r="W17" t="str">
        <f>Formatted_EDITED!Z19</f>
        <v>DOY</v>
      </c>
      <c r="X17">
        <f>Formatted_EDITED!AA19</f>
        <v>0.19600000000000001</v>
      </c>
      <c r="Y17">
        <f>Formatted_EDITED!AB19</f>
        <v>0.29499999999999998</v>
      </c>
      <c r="Z17">
        <f>Formatted_EDITED!AC19</f>
        <v>0.39300000000000002</v>
      </c>
      <c r="AA17">
        <f>Formatted_EDITED!AD19</f>
        <v>0.47199999999999998</v>
      </c>
      <c r="AB17">
        <f>Formatted_EDITED!AE19</f>
        <v>0.19600000000000001</v>
      </c>
      <c r="AC17">
        <f>Formatted_EDITED!AF19</f>
        <v>0.47199999999999998</v>
      </c>
      <c r="AD17">
        <f>Formatted_EDITED!AG19</f>
        <v>0.47199999999999998</v>
      </c>
      <c r="AE17">
        <f>Formatted_EDITED!AH19</f>
        <v>0.35399999999999998</v>
      </c>
      <c r="AF17">
        <f>Formatted_EDITED!AI19</f>
        <v>0.66900000000000004</v>
      </c>
      <c r="AG17">
        <f>Formatted_EDITED!AJ19</f>
        <v>0.90600000000000003</v>
      </c>
      <c r="AH17">
        <f>Formatted_EDITED!AK19</f>
        <v>1.0629999999999999</v>
      </c>
      <c r="AI17">
        <f>Formatted_EDITED!AL19</f>
        <v>0.35399999999999998</v>
      </c>
      <c r="AJ17">
        <f>Formatted_EDITED!AM19</f>
        <v>1.0629999999999999</v>
      </c>
      <c r="AK17">
        <f>Formatted_EDITED!AN19</f>
        <v>1.0629999999999999</v>
      </c>
      <c r="AL17">
        <f>Formatted_EDITED!AO19</f>
        <v>0.55000000000000004</v>
      </c>
      <c r="AM17">
        <f>Formatted_EDITED!AP19</f>
        <v>50</v>
      </c>
      <c r="AN17">
        <f>Formatted_EDITED!AQ19</f>
        <v>130</v>
      </c>
      <c r="AO17">
        <f>Formatted_EDITED!AR19</f>
        <v>0.55000000000000004</v>
      </c>
      <c r="AP17" t="str">
        <f>TEXT(Formatted_EDITED!AS19,"mm/dd")</f>
        <v>05/10</v>
      </c>
      <c r="AQ17" t="str">
        <f>TEXT(Formatted_EDITED!AT19,"mm/dd")</f>
        <v>09/10</v>
      </c>
      <c r="AR17">
        <f>Formatted_EDITED!AU19</f>
        <v>0</v>
      </c>
      <c r="AS17">
        <f>Formatted_EDITED!AV19</f>
        <v>1</v>
      </c>
      <c r="AT17" t="str">
        <f>Formatted_EDITED!AW19</f>
        <v>field_capacity</v>
      </c>
      <c r="AU17">
        <f>Formatted_EDITED!AX19</f>
        <v>1</v>
      </c>
    </row>
    <row r="18" spans="1:47" x14ac:dyDescent="0.3">
      <c r="A18">
        <f>Formatted_EDITED!B20</f>
        <v>26</v>
      </c>
      <c r="B18" t="str">
        <f>Formatted_EDITED!C20</f>
        <v>Dbl Crop WinWht/Soybeans</v>
      </c>
      <c r="C18" t="str">
        <f>Formatted_EDITED!D20</f>
        <v>smgrn</v>
      </c>
      <c r="D18">
        <f>Formatted_EDITED!E20</f>
        <v>7023</v>
      </c>
      <c r="E18">
        <f>Formatted_EDITED!F20</f>
        <v>2.46</v>
      </c>
      <c r="F18">
        <f>Formatted_EDITED!G20</f>
        <v>0.55269999999999997</v>
      </c>
      <c r="G18">
        <f>Formatted_EDITED!H20</f>
        <v>0.2</v>
      </c>
      <c r="H18">
        <f>Formatted_EDITED!I20</f>
        <v>0.9</v>
      </c>
      <c r="I18">
        <f>Formatted_EDITED!J20</f>
        <v>0.45</v>
      </c>
      <c r="J18">
        <f>Formatted_EDITED!K20</f>
        <v>0.2</v>
      </c>
      <c r="K18">
        <f>Formatted_EDITED!L20</f>
        <v>157</v>
      </c>
      <c r="L18">
        <f>Formatted_EDITED!M20</f>
        <v>281</v>
      </c>
      <c r="M18">
        <f>Formatted_EDITED!O20</f>
        <v>-13.140499999999999</v>
      </c>
      <c r="N18">
        <f>Formatted_EDITED!P20</f>
        <v>1.0804</v>
      </c>
      <c r="O18">
        <f>Formatted_EDITED!Q20</f>
        <v>135</v>
      </c>
      <c r="P18" t="str">
        <f>TEXT(Formatted_EDITED!R20,"mm/dd")</f>
        <v>05/15</v>
      </c>
      <c r="Q18">
        <f>Formatted_EDITED!S20</f>
        <v>22</v>
      </c>
      <c r="R18">
        <f>Formatted_EDITED!T20</f>
        <v>32</v>
      </c>
      <c r="S18">
        <f>Formatted_EDITED!U20</f>
        <v>65</v>
      </c>
      <c r="T18">
        <f>Formatted_EDITED!V20</f>
        <v>27</v>
      </c>
      <c r="U18">
        <f>Formatted_EDITED!W20</f>
        <v>1</v>
      </c>
      <c r="V18">
        <f>Formatted_EDITED!Y20</f>
        <v>9999</v>
      </c>
      <c r="W18" t="str">
        <f>Formatted_EDITED!Z20</f>
        <v>DOY</v>
      </c>
      <c r="X18">
        <f>Formatted_EDITED!AA20</f>
        <v>0.19600000000000001</v>
      </c>
      <c r="Y18">
        <f>Formatted_EDITED!AB20</f>
        <v>0.29499999999999998</v>
      </c>
      <c r="Z18">
        <f>Formatted_EDITED!AC20</f>
        <v>0.39300000000000002</v>
      </c>
      <c r="AA18">
        <f>Formatted_EDITED!AD20</f>
        <v>0.47199999999999998</v>
      </c>
      <c r="AB18">
        <f>Formatted_EDITED!AE20</f>
        <v>0.19600000000000001</v>
      </c>
      <c r="AC18">
        <f>Formatted_EDITED!AF20</f>
        <v>0.47199999999999998</v>
      </c>
      <c r="AD18">
        <f>Formatted_EDITED!AG20</f>
        <v>0.47199999999999998</v>
      </c>
      <c r="AE18">
        <f>Formatted_EDITED!AH20</f>
        <v>0.35399999999999998</v>
      </c>
      <c r="AF18">
        <f>Formatted_EDITED!AI20</f>
        <v>0.66900000000000004</v>
      </c>
      <c r="AG18">
        <f>Formatted_EDITED!AJ20</f>
        <v>0.75</v>
      </c>
      <c r="AH18">
        <f>Formatted_EDITED!AK20</f>
        <v>0.85</v>
      </c>
      <c r="AI18">
        <f>Formatted_EDITED!AL20</f>
        <v>0.35399999999999998</v>
      </c>
      <c r="AJ18">
        <f>Formatted_EDITED!AM20</f>
        <v>1.0629999999999999</v>
      </c>
      <c r="AK18">
        <f>Formatted_EDITED!AN20</f>
        <v>1.0629999999999999</v>
      </c>
      <c r="AL18">
        <f>Formatted_EDITED!AO20</f>
        <v>0.55000000000000004</v>
      </c>
      <c r="AM18">
        <f>Formatted_EDITED!AP20</f>
        <v>50</v>
      </c>
      <c r="AN18">
        <f>Formatted_EDITED!AQ20</f>
        <v>130</v>
      </c>
      <c r="AO18">
        <f>Formatted_EDITED!AR20</f>
        <v>0.55000000000000004</v>
      </c>
      <c r="AP18" t="str">
        <f>TEXT(Formatted_EDITED!AS20,"mm/dd")</f>
        <v>05/10</v>
      </c>
      <c r="AQ18" t="str">
        <f>TEXT(Formatted_EDITED!AT20,"mm/dd")</f>
        <v>09/10</v>
      </c>
      <c r="AR18">
        <f>Formatted_EDITED!AU20</f>
        <v>0</v>
      </c>
      <c r="AS18">
        <f>Formatted_EDITED!AV20</f>
        <v>1</v>
      </c>
      <c r="AT18" t="str">
        <f>Formatted_EDITED!AW20</f>
        <v>field_capacity</v>
      </c>
      <c r="AU18">
        <f>Formatted_EDITED!AX20</f>
        <v>1</v>
      </c>
    </row>
    <row r="19" spans="1:47" x14ac:dyDescent="0.3">
      <c r="A19">
        <f>Formatted_EDITED!B21</f>
        <v>27</v>
      </c>
      <c r="B19" t="str">
        <f>Formatted_EDITED!C21</f>
        <v>Rye</v>
      </c>
      <c r="C19" t="str">
        <f>Formatted_EDITED!D21</f>
        <v>smgrn</v>
      </c>
      <c r="D19">
        <f>Formatted_EDITED!E21</f>
        <v>0</v>
      </c>
      <c r="E19">
        <f>Formatted_EDITED!F21</f>
        <v>0.98399999999999999</v>
      </c>
      <c r="F19">
        <f>Formatted_EDITED!G21</f>
        <v>0.55269999999999997</v>
      </c>
      <c r="G19">
        <f>Formatted_EDITED!H21</f>
        <v>0.95</v>
      </c>
      <c r="H19">
        <f>Formatted_EDITED!I21</f>
        <v>0.63560000000000005</v>
      </c>
      <c r="I19">
        <f>Formatted_EDITED!J21</f>
        <v>0.31780000000000003</v>
      </c>
      <c r="J19">
        <f>Formatted_EDITED!K21</f>
        <v>0.15</v>
      </c>
      <c r="K19">
        <f>Formatted_EDITED!L21</f>
        <v>132</v>
      </c>
      <c r="L19">
        <f>Formatted_EDITED!M21</f>
        <v>256</v>
      </c>
      <c r="M19">
        <f>Formatted_EDITED!O21</f>
        <v>-13.140499999999999</v>
      </c>
      <c r="N19">
        <f>Formatted_EDITED!P21</f>
        <v>1.0804</v>
      </c>
      <c r="O19">
        <f>Formatted_EDITED!Q21</f>
        <v>110</v>
      </c>
      <c r="P19" t="str">
        <f>TEXT(Formatted_EDITED!R21,"mm/dd")</f>
        <v>04/20</v>
      </c>
      <c r="Q19">
        <f>Formatted_EDITED!S21</f>
        <v>22</v>
      </c>
      <c r="R19">
        <f>Formatted_EDITED!T21</f>
        <v>27</v>
      </c>
      <c r="S19">
        <f>Formatted_EDITED!U21</f>
        <v>65</v>
      </c>
      <c r="T19">
        <f>Formatted_EDITED!V21</f>
        <v>32</v>
      </c>
      <c r="U19">
        <f>Formatted_EDITED!W21</f>
        <v>1</v>
      </c>
      <c r="V19">
        <f>Formatted_EDITED!Y21</f>
        <v>9999</v>
      </c>
      <c r="W19" t="str">
        <f>Formatted_EDITED!Z21</f>
        <v>DOY</v>
      </c>
      <c r="X19">
        <f>Formatted_EDITED!AA21</f>
        <v>0.19600000000000001</v>
      </c>
      <c r="Y19">
        <f>Formatted_EDITED!AB21</f>
        <v>0.29499999999999998</v>
      </c>
      <c r="Z19">
        <f>Formatted_EDITED!AC21</f>
        <v>0.39300000000000002</v>
      </c>
      <c r="AA19">
        <f>Formatted_EDITED!AD21</f>
        <v>0.47199999999999998</v>
      </c>
      <c r="AB19">
        <f>Formatted_EDITED!AE21</f>
        <v>0.19600000000000001</v>
      </c>
      <c r="AC19">
        <f>Formatted_EDITED!AF21</f>
        <v>0.47199999999999998</v>
      </c>
      <c r="AD19">
        <f>Formatted_EDITED!AG21</f>
        <v>0.47199999999999998</v>
      </c>
      <c r="AE19">
        <f>Formatted_EDITED!AH21</f>
        <v>0.35399999999999998</v>
      </c>
      <c r="AF19">
        <f>Formatted_EDITED!AI21</f>
        <v>0.66900000000000004</v>
      </c>
      <c r="AG19">
        <f>Formatted_EDITED!AJ21</f>
        <v>0.90600000000000003</v>
      </c>
      <c r="AH19">
        <f>Formatted_EDITED!AK21</f>
        <v>1.0629999999999999</v>
      </c>
      <c r="AI19">
        <f>Formatted_EDITED!AL21</f>
        <v>0.35399999999999998</v>
      </c>
      <c r="AJ19">
        <f>Formatted_EDITED!AM21</f>
        <v>1.0629999999999999</v>
      </c>
      <c r="AK19">
        <f>Formatted_EDITED!AN21</f>
        <v>1.0629999999999999</v>
      </c>
      <c r="AL19">
        <f>Formatted_EDITED!AO21</f>
        <v>0.55000000000000004</v>
      </c>
      <c r="AM19">
        <f>Formatted_EDITED!AP21</f>
        <v>50</v>
      </c>
      <c r="AN19">
        <f>Formatted_EDITED!AQ21</f>
        <v>130</v>
      </c>
      <c r="AO19">
        <f>Formatted_EDITED!AR21</f>
        <v>0.55000000000000004</v>
      </c>
      <c r="AP19" t="str">
        <f>TEXT(Formatted_EDITED!AS21,"mm/dd")</f>
        <v>05/10</v>
      </c>
      <c r="AQ19" t="str">
        <f>TEXT(Formatted_EDITED!AT21,"mm/dd")</f>
        <v>09/10</v>
      </c>
      <c r="AR19">
        <f>Formatted_EDITED!AU21</f>
        <v>0</v>
      </c>
      <c r="AS19">
        <f>Formatted_EDITED!AV21</f>
        <v>1</v>
      </c>
      <c r="AT19" t="str">
        <f>Formatted_EDITED!AW21</f>
        <v>field_capacity</v>
      </c>
      <c r="AU19">
        <f>Formatted_EDITED!AX21</f>
        <v>1</v>
      </c>
    </row>
    <row r="20" spans="1:47" x14ac:dyDescent="0.3">
      <c r="A20">
        <f>Formatted_EDITED!B22</f>
        <v>28</v>
      </c>
      <c r="B20" t="str">
        <f>Formatted_EDITED!C22</f>
        <v>Oats</v>
      </c>
      <c r="C20" t="str">
        <f>Formatted_EDITED!D22</f>
        <v>smgrn</v>
      </c>
      <c r="D20">
        <f>Formatted_EDITED!E22</f>
        <v>1</v>
      </c>
      <c r="E20">
        <f>Formatted_EDITED!F22</f>
        <v>3.28</v>
      </c>
      <c r="F20">
        <f>Formatted_EDITED!G22</f>
        <v>0.55269999999999997</v>
      </c>
      <c r="G20">
        <f>Formatted_EDITED!H22</f>
        <v>0.15</v>
      </c>
      <c r="H20">
        <f>Formatted_EDITED!I22</f>
        <v>0.63560000000000005</v>
      </c>
      <c r="I20">
        <f>Formatted_EDITED!J22</f>
        <v>0.31780000000000003</v>
      </c>
      <c r="J20">
        <f>Formatted_EDITED!K22</f>
        <v>0.15</v>
      </c>
      <c r="K20">
        <f>Formatted_EDITED!L22</f>
        <v>132</v>
      </c>
      <c r="L20">
        <f>Formatted_EDITED!M22</f>
        <v>256</v>
      </c>
      <c r="M20">
        <f>Formatted_EDITED!O22</f>
        <v>-13.140499999999999</v>
      </c>
      <c r="N20">
        <f>Formatted_EDITED!P22</f>
        <v>1.0804</v>
      </c>
      <c r="O20">
        <f>Formatted_EDITED!Q22</f>
        <v>110</v>
      </c>
      <c r="P20" t="str">
        <f>TEXT(Formatted_EDITED!R22,"mm/dd")</f>
        <v>04/20</v>
      </c>
      <c r="Q20">
        <f>Formatted_EDITED!S22</f>
        <v>22</v>
      </c>
      <c r="R20">
        <f>Formatted_EDITED!T22</f>
        <v>27</v>
      </c>
      <c r="S20">
        <f>Formatted_EDITED!U22</f>
        <v>65</v>
      </c>
      <c r="T20">
        <f>Formatted_EDITED!V22</f>
        <v>32</v>
      </c>
      <c r="U20">
        <f>Formatted_EDITED!W22</f>
        <v>1</v>
      </c>
      <c r="V20">
        <f>Formatted_EDITED!Y22</f>
        <v>9999</v>
      </c>
      <c r="W20" t="str">
        <f>Formatted_EDITED!Z22</f>
        <v>DOY</v>
      </c>
      <c r="X20">
        <f>Formatted_EDITED!AA22</f>
        <v>0.19600000000000001</v>
      </c>
      <c r="Y20">
        <f>Formatted_EDITED!AB22</f>
        <v>0.29499999999999998</v>
      </c>
      <c r="Z20">
        <f>Formatted_EDITED!AC22</f>
        <v>0.39300000000000002</v>
      </c>
      <c r="AA20">
        <f>Formatted_EDITED!AD22</f>
        <v>0.47199999999999998</v>
      </c>
      <c r="AB20">
        <f>Formatted_EDITED!AE22</f>
        <v>0.19600000000000001</v>
      </c>
      <c r="AC20">
        <f>Formatted_EDITED!AF22</f>
        <v>0.47199999999999998</v>
      </c>
      <c r="AD20">
        <f>Formatted_EDITED!AG22</f>
        <v>0.47199999999999998</v>
      </c>
      <c r="AE20">
        <f>Formatted_EDITED!AH22</f>
        <v>0.35399999999999998</v>
      </c>
      <c r="AF20">
        <f>Formatted_EDITED!AI22</f>
        <v>0.66900000000000004</v>
      </c>
      <c r="AG20">
        <f>Formatted_EDITED!AJ22</f>
        <v>0.90600000000000003</v>
      </c>
      <c r="AH20">
        <f>Formatted_EDITED!AK22</f>
        <v>1.0629999999999999</v>
      </c>
      <c r="AI20">
        <f>Formatted_EDITED!AL22</f>
        <v>0.35399999999999998</v>
      </c>
      <c r="AJ20">
        <f>Formatted_EDITED!AM22</f>
        <v>1.0629999999999999</v>
      </c>
      <c r="AK20">
        <f>Formatted_EDITED!AN22</f>
        <v>1.0629999999999999</v>
      </c>
      <c r="AL20">
        <f>Formatted_EDITED!AO22</f>
        <v>0.55000000000000004</v>
      </c>
      <c r="AM20">
        <f>Formatted_EDITED!AP22</f>
        <v>50</v>
      </c>
      <c r="AN20">
        <f>Formatted_EDITED!AQ22</f>
        <v>130</v>
      </c>
      <c r="AO20">
        <f>Formatted_EDITED!AR22</f>
        <v>0.55000000000000004</v>
      </c>
      <c r="AP20" t="str">
        <f>TEXT(Formatted_EDITED!AS22,"mm/dd")</f>
        <v>05/10</v>
      </c>
      <c r="AQ20" t="str">
        <f>TEXT(Formatted_EDITED!AT22,"mm/dd")</f>
        <v>09/10</v>
      </c>
      <c r="AR20">
        <f>Formatted_EDITED!AU22</f>
        <v>0</v>
      </c>
      <c r="AS20">
        <f>Formatted_EDITED!AV22</f>
        <v>1</v>
      </c>
      <c r="AT20" t="str">
        <f>Formatted_EDITED!AW22</f>
        <v>field_capacity</v>
      </c>
      <c r="AU20">
        <f>Formatted_EDITED!AX22</f>
        <v>1</v>
      </c>
    </row>
    <row r="21" spans="1:47" x14ac:dyDescent="0.3">
      <c r="A21">
        <f>Formatted_EDITED!B23</f>
        <v>29</v>
      </c>
      <c r="B21" t="str">
        <f>Formatted_EDITED!C23</f>
        <v>Millet</v>
      </c>
      <c r="C21" t="str">
        <f>Formatted_EDITED!D23</f>
        <v>smgrn</v>
      </c>
      <c r="D21">
        <f>Formatted_EDITED!E23</f>
        <v>1</v>
      </c>
      <c r="E21">
        <f>Formatted_EDITED!F23</f>
        <v>4.92</v>
      </c>
      <c r="F21">
        <f>Formatted_EDITED!G23</f>
        <v>0.55269999999999997</v>
      </c>
      <c r="G21">
        <f>Formatted_EDITED!H23</f>
        <v>0.15</v>
      </c>
      <c r="H21">
        <f>Formatted_EDITED!I23</f>
        <v>0.55269999999999997</v>
      </c>
      <c r="I21">
        <f>Formatted_EDITED!J23</f>
        <v>0.27634999999999998</v>
      </c>
      <c r="J21">
        <f>Formatted_EDITED!K23</f>
        <v>0.15</v>
      </c>
      <c r="K21">
        <f>Formatted_EDITED!L23</f>
        <v>132</v>
      </c>
      <c r="L21">
        <f>Formatted_EDITED!M23</f>
        <v>261</v>
      </c>
      <c r="M21">
        <f>Formatted_EDITED!O23</f>
        <v>-13.140499999999999</v>
      </c>
      <c r="N21">
        <f>Formatted_EDITED!P23</f>
        <v>1.0804</v>
      </c>
      <c r="O21">
        <f>Formatted_EDITED!Q23</f>
        <v>110</v>
      </c>
      <c r="P21" t="str">
        <f>TEXT(Formatted_EDITED!R23,"mm/dd")</f>
        <v>04/20</v>
      </c>
      <c r="Q21">
        <f>Formatted_EDITED!S23</f>
        <v>22</v>
      </c>
      <c r="R21">
        <f>Formatted_EDITED!T23</f>
        <v>32</v>
      </c>
      <c r="S21">
        <f>Formatted_EDITED!U23</f>
        <v>59</v>
      </c>
      <c r="T21">
        <f>Formatted_EDITED!V23</f>
        <v>38</v>
      </c>
      <c r="U21">
        <f>Formatted_EDITED!W23</f>
        <v>1</v>
      </c>
      <c r="V21">
        <f>Formatted_EDITED!Y23</f>
        <v>9999</v>
      </c>
      <c r="W21" t="str">
        <f>Formatted_EDITED!Z23</f>
        <v>DOY</v>
      </c>
      <c r="X21">
        <f>Formatted_EDITED!AA23</f>
        <v>0.19600000000000001</v>
      </c>
      <c r="Y21">
        <f>Formatted_EDITED!AB23</f>
        <v>0.29499999999999998</v>
      </c>
      <c r="Z21">
        <f>Formatted_EDITED!AC23</f>
        <v>0.39300000000000002</v>
      </c>
      <c r="AA21">
        <f>Formatted_EDITED!AD23</f>
        <v>0.47199999999999998</v>
      </c>
      <c r="AB21">
        <f>Formatted_EDITED!AE23</f>
        <v>0.19600000000000001</v>
      </c>
      <c r="AC21">
        <f>Formatted_EDITED!AF23</f>
        <v>0.47199999999999998</v>
      </c>
      <c r="AD21">
        <f>Formatted_EDITED!AG23</f>
        <v>0.47199999999999998</v>
      </c>
      <c r="AE21">
        <f>Formatted_EDITED!AH23</f>
        <v>0.35399999999999998</v>
      </c>
      <c r="AF21">
        <f>Formatted_EDITED!AI23</f>
        <v>0.66900000000000004</v>
      </c>
      <c r="AG21">
        <f>Formatted_EDITED!AJ23</f>
        <v>0.90600000000000003</v>
      </c>
      <c r="AH21">
        <f>Formatted_EDITED!AK23</f>
        <v>1.0629999999999999</v>
      </c>
      <c r="AI21">
        <f>Formatted_EDITED!AL23</f>
        <v>0.35399999999999998</v>
      </c>
      <c r="AJ21">
        <f>Formatted_EDITED!AM23</f>
        <v>1.0629999999999999</v>
      </c>
      <c r="AK21">
        <f>Formatted_EDITED!AN23</f>
        <v>1.0629999999999999</v>
      </c>
      <c r="AL21">
        <f>Formatted_EDITED!AO23</f>
        <v>0.55000000000000004</v>
      </c>
      <c r="AM21">
        <f>Formatted_EDITED!AP23</f>
        <v>50</v>
      </c>
      <c r="AN21">
        <f>Formatted_EDITED!AQ23</f>
        <v>130</v>
      </c>
      <c r="AO21">
        <f>Formatted_EDITED!AR23</f>
        <v>0.55000000000000004</v>
      </c>
      <c r="AP21" t="str">
        <f>TEXT(Formatted_EDITED!AS23,"mm/dd")</f>
        <v>05/10</v>
      </c>
      <c r="AQ21" t="str">
        <f>TEXT(Formatted_EDITED!AT23,"mm/dd")</f>
        <v>09/10</v>
      </c>
      <c r="AR21">
        <f>Formatted_EDITED!AU23</f>
        <v>0</v>
      </c>
      <c r="AS21">
        <f>Formatted_EDITED!AV23</f>
        <v>1</v>
      </c>
      <c r="AT21" t="str">
        <f>Formatted_EDITED!AW23</f>
        <v>field_capacity</v>
      </c>
      <c r="AU21">
        <f>Formatted_EDITED!AX23</f>
        <v>1</v>
      </c>
    </row>
    <row r="22" spans="1:47" x14ac:dyDescent="0.3">
      <c r="A22">
        <f>Formatted_EDITED!B24</f>
        <v>30</v>
      </c>
      <c r="B22" t="str">
        <f>Formatted_EDITED!C24</f>
        <v>Speltz</v>
      </c>
      <c r="C22" t="str">
        <f>Formatted_EDITED!D24</f>
        <v>smgrn</v>
      </c>
      <c r="D22">
        <f>Formatted_EDITED!E24</f>
        <v>0</v>
      </c>
      <c r="E22">
        <f>Formatted_EDITED!F24</f>
        <v>3.28</v>
      </c>
      <c r="F22">
        <f>Formatted_EDITED!G24</f>
        <v>0.55269999999999997</v>
      </c>
      <c r="G22">
        <f>Formatted_EDITED!H24</f>
        <v>0.15</v>
      </c>
      <c r="H22">
        <f>Formatted_EDITED!I24</f>
        <v>0.63560000000000005</v>
      </c>
      <c r="I22">
        <f>Formatted_EDITED!J24</f>
        <v>0.31780000000000003</v>
      </c>
      <c r="J22">
        <f>Formatted_EDITED!K24</f>
        <v>0.15</v>
      </c>
      <c r="K22">
        <f>Formatted_EDITED!L24</f>
        <v>132</v>
      </c>
      <c r="L22">
        <f>Formatted_EDITED!M24</f>
        <v>256</v>
      </c>
      <c r="M22">
        <f>Formatted_EDITED!O24</f>
        <v>-13.140499999999999</v>
      </c>
      <c r="N22">
        <f>Formatted_EDITED!P24</f>
        <v>1.0804</v>
      </c>
      <c r="O22">
        <f>Formatted_EDITED!Q24</f>
        <v>110</v>
      </c>
      <c r="P22" t="str">
        <f>TEXT(Formatted_EDITED!R24,"mm/dd")</f>
        <v>04/20</v>
      </c>
      <c r="Q22">
        <f>Formatted_EDITED!S24</f>
        <v>22</v>
      </c>
      <c r="R22">
        <f>Formatted_EDITED!T24</f>
        <v>27</v>
      </c>
      <c r="S22">
        <f>Formatted_EDITED!U24</f>
        <v>65</v>
      </c>
      <c r="T22">
        <f>Formatted_EDITED!V24</f>
        <v>32</v>
      </c>
      <c r="U22">
        <f>Formatted_EDITED!W24</f>
        <v>1</v>
      </c>
      <c r="V22">
        <f>Formatted_EDITED!Y24</f>
        <v>9999</v>
      </c>
      <c r="W22" t="str">
        <f>Formatted_EDITED!Z24</f>
        <v>DOY</v>
      </c>
      <c r="X22">
        <f>Formatted_EDITED!AA24</f>
        <v>0.19600000000000001</v>
      </c>
      <c r="Y22">
        <f>Formatted_EDITED!AB24</f>
        <v>0.29499999999999998</v>
      </c>
      <c r="Z22">
        <f>Formatted_EDITED!AC24</f>
        <v>0.39300000000000002</v>
      </c>
      <c r="AA22">
        <f>Formatted_EDITED!AD24</f>
        <v>0.47199999999999998</v>
      </c>
      <c r="AB22">
        <f>Formatted_EDITED!AE24</f>
        <v>0.19600000000000001</v>
      </c>
      <c r="AC22">
        <f>Formatted_EDITED!AF24</f>
        <v>0.47199999999999998</v>
      </c>
      <c r="AD22">
        <f>Formatted_EDITED!AG24</f>
        <v>0.47199999999999998</v>
      </c>
      <c r="AE22">
        <f>Formatted_EDITED!AH24</f>
        <v>0.35399999999999998</v>
      </c>
      <c r="AF22">
        <f>Formatted_EDITED!AI24</f>
        <v>0.66900000000000004</v>
      </c>
      <c r="AG22">
        <f>Formatted_EDITED!AJ24</f>
        <v>0.90600000000000003</v>
      </c>
      <c r="AH22">
        <f>Formatted_EDITED!AK24</f>
        <v>1.0629999999999999</v>
      </c>
      <c r="AI22">
        <f>Formatted_EDITED!AL24</f>
        <v>0.35399999999999998</v>
      </c>
      <c r="AJ22">
        <f>Formatted_EDITED!AM24</f>
        <v>1.0629999999999999</v>
      </c>
      <c r="AK22">
        <f>Formatted_EDITED!AN24</f>
        <v>1.0629999999999999</v>
      </c>
      <c r="AL22">
        <f>Formatted_EDITED!AO24</f>
        <v>0.55000000000000004</v>
      </c>
      <c r="AM22">
        <f>Formatted_EDITED!AP24</f>
        <v>50</v>
      </c>
      <c r="AN22">
        <f>Formatted_EDITED!AQ24</f>
        <v>130</v>
      </c>
      <c r="AO22">
        <f>Formatted_EDITED!AR24</f>
        <v>0.55000000000000004</v>
      </c>
      <c r="AP22" t="str">
        <f>TEXT(Formatted_EDITED!AS24,"mm/dd")</f>
        <v>05/10</v>
      </c>
      <c r="AQ22" t="str">
        <f>TEXT(Formatted_EDITED!AT24,"mm/dd")</f>
        <v>09/10</v>
      </c>
      <c r="AR22">
        <f>Formatted_EDITED!AU24</f>
        <v>0</v>
      </c>
      <c r="AS22">
        <f>Formatted_EDITED!AV24</f>
        <v>1</v>
      </c>
      <c r="AT22" t="str">
        <f>Formatted_EDITED!AW24</f>
        <v>field_capacity</v>
      </c>
      <c r="AU22">
        <f>Formatted_EDITED!AX24</f>
        <v>1</v>
      </c>
    </row>
    <row r="23" spans="1:47" x14ac:dyDescent="0.3">
      <c r="A23">
        <f>Formatted_EDITED!B25</f>
        <v>31</v>
      </c>
      <c r="B23" t="str">
        <f>Formatted_EDITED!C25</f>
        <v>Canola</v>
      </c>
      <c r="C23" t="str">
        <f>Formatted_EDITED!D25</f>
        <v>smgrn</v>
      </c>
      <c r="D23">
        <f>Formatted_EDITED!E25</f>
        <v>0</v>
      </c>
      <c r="E23">
        <f>Formatted_EDITED!F25</f>
        <v>3.9359999999999999</v>
      </c>
      <c r="F23">
        <f>Formatted_EDITED!G25</f>
        <v>0.55269999999999997</v>
      </c>
      <c r="G23">
        <f>Formatted_EDITED!H25</f>
        <v>0.15</v>
      </c>
      <c r="H23">
        <f>Formatted_EDITED!I25</f>
        <v>0.6079</v>
      </c>
      <c r="I23">
        <f>Formatted_EDITED!J25</f>
        <v>0.30395</v>
      </c>
      <c r="J23">
        <f>Formatted_EDITED!K25</f>
        <v>0.15</v>
      </c>
      <c r="K23">
        <f>Formatted_EDITED!L25</f>
        <v>132</v>
      </c>
      <c r="L23">
        <f>Formatted_EDITED!M25</f>
        <v>256</v>
      </c>
      <c r="M23">
        <f>Formatted_EDITED!O25</f>
        <v>-13.140499999999999</v>
      </c>
      <c r="N23">
        <f>Formatted_EDITED!P25</f>
        <v>1.0804</v>
      </c>
      <c r="O23">
        <f>Formatted_EDITED!Q25</f>
        <v>110</v>
      </c>
      <c r="P23" t="str">
        <f>TEXT(Formatted_EDITED!R25,"mm/dd")</f>
        <v>04/20</v>
      </c>
      <c r="Q23">
        <f>Formatted_EDITED!S25</f>
        <v>22</v>
      </c>
      <c r="R23">
        <f>Formatted_EDITED!T25</f>
        <v>27</v>
      </c>
      <c r="S23">
        <f>Formatted_EDITED!U25</f>
        <v>65</v>
      </c>
      <c r="T23">
        <f>Formatted_EDITED!V25</f>
        <v>32</v>
      </c>
      <c r="U23">
        <f>Formatted_EDITED!W25</f>
        <v>1</v>
      </c>
      <c r="V23">
        <f>Formatted_EDITED!Y25</f>
        <v>9999</v>
      </c>
      <c r="W23" t="str">
        <f>Formatted_EDITED!Z25</f>
        <v>DOY</v>
      </c>
      <c r="X23">
        <f>Formatted_EDITED!AA25</f>
        <v>0.19600000000000001</v>
      </c>
      <c r="Y23">
        <f>Formatted_EDITED!AB25</f>
        <v>0.29499999999999998</v>
      </c>
      <c r="Z23">
        <f>Formatted_EDITED!AC25</f>
        <v>0.39300000000000002</v>
      </c>
      <c r="AA23">
        <f>Formatted_EDITED!AD25</f>
        <v>0.47199999999999998</v>
      </c>
      <c r="AB23">
        <f>Formatted_EDITED!AE25</f>
        <v>0.19600000000000001</v>
      </c>
      <c r="AC23">
        <f>Formatted_EDITED!AF25</f>
        <v>0.47199999999999998</v>
      </c>
      <c r="AD23">
        <f>Formatted_EDITED!AG25</f>
        <v>0.47199999999999998</v>
      </c>
      <c r="AE23">
        <f>Formatted_EDITED!AH25</f>
        <v>0.35399999999999998</v>
      </c>
      <c r="AF23">
        <f>Formatted_EDITED!AI25</f>
        <v>0.66900000000000004</v>
      </c>
      <c r="AG23">
        <f>Formatted_EDITED!AJ25</f>
        <v>0.90600000000000003</v>
      </c>
      <c r="AH23">
        <f>Formatted_EDITED!AK25</f>
        <v>1.0629999999999999</v>
      </c>
      <c r="AI23">
        <f>Formatted_EDITED!AL25</f>
        <v>0.35399999999999998</v>
      </c>
      <c r="AJ23">
        <f>Formatted_EDITED!AM25</f>
        <v>1.0629999999999999</v>
      </c>
      <c r="AK23">
        <f>Formatted_EDITED!AN25</f>
        <v>1.0629999999999999</v>
      </c>
      <c r="AL23">
        <f>Formatted_EDITED!AO25</f>
        <v>0.55000000000000004</v>
      </c>
      <c r="AM23">
        <f>Formatted_EDITED!AP25</f>
        <v>50</v>
      </c>
      <c r="AN23">
        <f>Formatted_EDITED!AQ25</f>
        <v>130</v>
      </c>
      <c r="AO23">
        <f>Formatted_EDITED!AR25</f>
        <v>0.55000000000000004</v>
      </c>
      <c r="AP23" t="str">
        <f>TEXT(Formatted_EDITED!AS25,"mm/dd")</f>
        <v>05/10</v>
      </c>
      <c r="AQ23" t="str">
        <f>TEXT(Formatted_EDITED!AT25,"mm/dd")</f>
        <v>09/10</v>
      </c>
      <c r="AR23">
        <f>Formatted_EDITED!AU25</f>
        <v>0</v>
      </c>
      <c r="AS23">
        <f>Formatted_EDITED!AV25</f>
        <v>1</v>
      </c>
      <c r="AT23" t="str">
        <f>Formatted_EDITED!AW25</f>
        <v>field_capacity</v>
      </c>
      <c r="AU23">
        <f>Formatted_EDITED!AX25</f>
        <v>1</v>
      </c>
    </row>
    <row r="24" spans="1:47" x14ac:dyDescent="0.3">
      <c r="A24">
        <f>Formatted_EDITED!B26</f>
        <v>32</v>
      </c>
      <c r="B24" t="str">
        <f>Formatted_EDITED!C26</f>
        <v>Flaxseed</v>
      </c>
      <c r="C24" t="str">
        <f>Formatted_EDITED!D26</f>
        <v>smgrn</v>
      </c>
      <c r="D24">
        <f>Formatted_EDITED!E26</f>
        <v>0</v>
      </c>
      <c r="E24">
        <f>Formatted_EDITED!F26</f>
        <v>3.9359999999999999</v>
      </c>
      <c r="F24">
        <f>Formatted_EDITED!G26</f>
        <v>0.55269999999999997</v>
      </c>
      <c r="G24">
        <f>Formatted_EDITED!H26</f>
        <v>0.15</v>
      </c>
      <c r="H24">
        <f>Formatted_EDITED!I26</f>
        <v>0.6079</v>
      </c>
      <c r="I24">
        <f>Formatted_EDITED!J26</f>
        <v>0.30395</v>
      </c>
      <c r="J24">
        <f>Formatted_EDITED!K26</f>
        <v>0.15</v>
      </c>
      <c r="K24">
        <f>Formatted_EDITED!L26</f>
        <v>132</v>
      </c>
      <c r="L24">
        <f>Formatted_EDITED!M26</f>
        <v>256</v>
      </c>
      <c r="M24">
        <f>Formatted_EDITED!O26</f>
        <v>-13.140499999999999</v>
      </c>
      <c r="N24">
        <f>Formatted_EDITED!P26</f>
        <v>1.0804</v>
      </c>
      <c r="O24">
        <f>Formatted_EDITED!Q26</f>
        <v>110</v>
      </c>
      <c r="P24" t="str">
        <f>TEXT(Formatted_EDITED!R26,"mm/dd")</f>
        <v>04/20</v>
      </c>
      <c r="Q24">
        <f>Formatted_EDITED!S26</f>
        <v>22</v>
      </c>
      <c r="R24">
        <f>Formatted_EDITED!T26</f>
        <v>27</v>
      </c>
      <c r="S24">
        <f>Formatted_EDITED!U26</f>
        <v>65</v>
      </c>
      <c r="T24">
        <f>Formatted_EDITED!V26</f>
        <v>32</v>
      </c>
      <c r="U24">
        <f>Formatted_EDITED!W26</f>
        <v>1</v>
      </c>
      <c r="V24">
        <f>Formatted_EDITED!Y26</f>
        <v>9999</v>
      </c>
      <c r="W24" t="str">
        <f>Formatted_EDITED!Z26</f>
        <v>DOY</v>
      </c>
      <c r="X24">
        <f>Formatted_EDITED!AA26</f>
        <v>0.19600000000000001</v>
      </c>
      <c r="Y24">
        <f>Formatted_EDITED!AB26</f>
        <v>0.29499999999999998</v>
      </c>
      <c r="Z24">
        <f>Formatted_EDITED!AC26</f>
        <v>0.39300000000000002</v>
      </c>
      <c r="AA24">
        <f>Formatted_EDITED!AD26</f>
        <v>0.47199999999999998</v>
      </c>
      <c r="AB24">
        <f>Formatted_EDITED!AE26</f>
        <v>0.19600000000000001</v>
      </c>
      <c r="AC24">
        <f>Formatted_EDITED!AF26</f>
        <v>0.47199999999999998</v>
      </c>
      <c r="AD24">
        <f>Formatted_EDITED!AG26</f>
        <v>0.47199999999999998</v>
      </c>
      <c r="AE24">
        <f>Formatted_EDITED!AH26</f>
        <v>0.35399999999999998</v>
      </c>
      <c r="AF24">
        <f>Formatted_EDITED!AI26</f>
        <v>0.66900000000000004</v>
      </c>
      <c r="AG24">
        <f>Formatted_EDITED!AJ26</f>
        <v>0.90600000000000003</v>
      </c>
      <c r="AH24">
        <f>Formatted_EDITED!AK26</f>
        <v>1.0629999999999999</v>
      </c>
      <c r="AI24">
        <f>Formatted_EDITED!AL26</f>
        <v>0.35399999999999998</v>
      </c>
      <c r="AJ24">
        <f>Formatted_EDITED!AM26</f>
        <v>1.0629999999999999</v>
      </c>
      <c r="AK24">
        <f>Formatted_EDITED!AN26</f>
        <v>1.0629999999999999</v>
      </c>
      <c r="AL24">
        <f>Formatted_EDITED!AO26</f>
        <v>0.55000000000000004</v>
      </c>
      <c r="AM24">
        <f>Formatted_EDITED!AP26</f>
        <v>50</v>
      </c>
      <c r="AN24">
        <f>Formatted_EDITED!AQ26</f>
        <v>130</v>
      </c>
      <c r="AO24">
        <f>Formatted_EDITED!AR26</f>
        <v>0.55000000000000004</v>
      </c>
      <c r="AP24" t="str">
        <f>TEXT(Formatted_EDITED!AS26,"mm/dd")</f>
        <v>05/10</v>
      </c>
      <c r="AQ24" t="str">
        <f>TEXT(Formatted_EDITED!AT26,"mm/dd")</f>
        <v>09/10</v>
      </c>
      <c r="AR24">
        <f>Formatted_EDITED!AU26</f>
        <v>0</v>
      </c>
      <c r="AS24">
        <f>Formatted_EDITED!AV26</f>
        <v>1</v>
      </c>
      <c r="AT24" t="str">
        <f>Formatted_EDITED!AW26</f>
        <v>field_capacity</v>
      </c>
      <c r="AU24">
        <f>Formatted_EDITED!AX26</f>
        <v>1</v>
      </c>
    </row>
    <row r="25" spans="1:47" x14ac:dyDescent="0.3">
      <c r="A25">
        <f>Formatted_EDITED!B27</f>
        <v>33</v>
      </c>
      <c r="B25" t="str">
        <f>Formatted_EDITED!C27</f>
        <v>Safflower</v>
      </c>
      <c r="C25" t="str">
        <f>Formatted_EDITED!D27</f>
        <v>smgrn</v>
      </c>
      <c r="D25">
        <f>Formatted_EDITED!E27</f>
        <v>0</v>
      </c>
      <c r="E25">
        <f>Formatted_EDITED!F27</f>
        <v>3.9359999999999999</v>
      </c>
      <c r="F25">
        <f>Formatted_EDITED!G27</f>
        <v>0.55269999999999997</v>
      </c>
      <c r="G25">
        <f>Formatted_EDITED!H27</f>
        <v>0.15</v>
      </c>
      <c r="H25">
        <f>Formatted_EDITED!I27</f>
        <v>0.6079</v>
      </c>
      <c r="I25">
        <f>Formatted_EDITED!J27</f>
        <v>0.30395</v>
      </c>
      <c r="J25">
        <f>Formatted_EDITED!K27</f>
        <v>0.15</v>
      </c>
      <c r="K25">
        <f>Formatted_EDITED!L27</f>
        <v>132</v>
      </c>
      <c r="L25">
        <f>Formatted_EDITED!M27</f>
        <v>256</v>
      </c>
      <c r="M25">
        <f>Formatted_EDITED!O27</f>
        <v>-13.140499999999999</v>
      </c>
      <c r="N25">
        <f>Formatted_EDITED!P27</f>
        <v>1.0804</v>
      </c>
      <c r="O25">
        <f>Formatted_EDITED!Q27</f>
        <v>110</v>
      </c>
      <c r="P25" t="str">
        <f>TEXT(Formatted_EDITED!R27,"mm/dd")</f>
        <v>04/20</v>
      </c>
      <c r="Q25">
        <f>Formatted_EDITED!S27</f>
        <v>22</v>
      </c>
      <c r="R25">
        <f>Formatted_EDITED!T27</f>
        <v>27</v>
      </c>
      <c r="S25">
        <f>Formatted_EDITED!U27</f>
        <v>65</v>
      </c>
      <c r="T25">
        <f>Formatted_EDITED!V27</f>
        <v>32</v>
      </c>
      <c r="U25">
        <f>Formatted_EDITED!W27</f>
        <v>1</v>
      </c>
      <c r="V25">
        <f>Formatted_EDITED!Y27</f>
        <v>9999</v>
      </c>
      <c r="W25" t="str">
        <f>Formatted_EDITED!Z27</f>
        <v>DOY</v>
      </c>
      <c r="X25">
        <f>Formatted_EDITED!AA27</f>
        <v>0.19600000000000001</v>
      </c>
      <c r="Y25">
        <f>Formatted_EDITED!AB27</f>
        <v>0.29499999999999998</v>
      </c>
      <c r="Z25">
        <f>Formatted_EDITED!AC27</f>
        <v>0.39300000000000002</v>
      </c>
      <c r="AA25">
        <f>Formatted_EDITED!AD27</f>
        <v>0.47199999999999998</v>
      </c>
      <c r="AB25">
        <f>Formatted_EDITED!AE27</f>
        <v>0.19600000000000001</v>
      </c>
      <c r="AC25">
        <f>Formatted_EDITED!AF27</f>
        <v>0.47199999999999998</v>
      </c>
      <c r="AD25">
        <f>Formatted_EDITED!AG27</f>
        <v>0.47199999999999998</v>
      </c>
      <c r="AE25">
        <f>Formatted_EDITED!AH27</f>
        <v>0.35399999999999998</v>
      </c>
      <c r="AF25">
        <f>Formatted_EDITED!AI27</f>
        <v>0.66900000000000004</v>
      </c>
      <c r="AG25">
        <f>Formatted_EDITED!AJ27</f>
        <v>0.90600000000000003</v>
      </c>
      <c r="AH25">
        <f>Formatted_EDITED!AK27</f>
        <v>1.0629999999999999</v>
      </c>
      <c r="AI25">
        <f>Formatted_EDITED!AL27</f>
        <v>0.35399999999999998</v>
      </c>
      <c r="AJ25">
        <f>Formatted_EDITED!AM27</f>
        <v>1.0629999999999999</v>
      </c>
      <c r="AK25">
        <f>Formatted_EDITED!AN27</f>
        <v>1.0629999999999999</v>
      </c>
      <c r="AL25">
        <f>Formatted_EDITED!AO27</f>
        <v>0.55000000000000004</v>
      </c>
      <c r="AM25">
        <f>Formatted_EDITED!AP27</f>
        <v>50</v>
      </c>
      <c r="AN25">
        <f>Formatted_EDITED!AQ27</f>
        <v>130</v>
      </c>
      <c r="AO25">
        <f>Formatted_EDITED!AR27</f>
        <v>0.55000000000000004</v>
      </c>
      <c r="AP25" t="str">
        <f>TEXT(Formatted_EDITED!AS27,"mm/dd")</f>
        <v>05/10</v>
      </c>
      <c r="AQ25" t="str">
        <f>TEXT(Formatted_EDITED!AT27,"mm/dd")</f>
        <v>09/10</v>
      </c>
      <c r="AR25">
        <f>Formatted_EDITED!AU27</f>
        <v>0</v>
      </c>
      <c r="AS25">
        <f>Formatted_EDITED!AV27</f>
        <v>1</v>
      </c>
      <c r="AT25" t="str">
        <f>Formatted_EDITED!AW27</f>
        <v>field_capacity</v>
      </c>
      <c r="AU25">
        <f>Formatted_EDITED!AX27</f>
        <v>1</v>
      </c>
    </row>
    <row r="26" spans="1:47" x14ac:dyDescent="0.3">
      <c r="A26">
        <f>Formatted_EDITED!B28</f>
        <v>34</v>
      </c>
      <c r="B26" t="str">
        <f>Formatted_EDITED!C28</f>
        <v>Rape Seed</v>
      </c>
      <c r="C26" t="str">
        <f>Formatted_EDITED!D28</f>
        <v>smgrn</v>
      </c>
      <c r="D26">
        <f>Formatted_EDITED!E28</f>
        <v>0</v>
      </c>
      <c r="E26">
        <f>Formatted_EDITED!F28</f>
        <v>3.9359999999999999</v>
      </c>
      <c r="F26">
        <f>Formatted_EDITED!G28</f>
        <v>0.55269999999999997</v>
      </c>
      <c r="G26">
        <f>Formatted_EDITED!H28</f>
        <v>0.15</v>
      </c>
      <c r="H26">
        <f>Formatted_EDITED!I28</f>
        <v>0.6079</v>
      </c>
      <c r="I26">
        <f>Formatted_EDITED!J28</f>
        <v>0.30395</v>
      </c>
      <c r="J26">
        <f>Formatted_EDITED!K28</f>
        <v>0.15</v>
      </c>
      <c r="K26">
        <f>Formatted_EDITED!L28</f>
        <v>132</v>
      </c>
      <c r="L26">
        <f>Formatted_EDITED!M28</f>
        <v>256</v>
      </c>
      <c r="M26">
        <f>Formatted_EDITED!O28</f>
        <v>-13.140499999999999</v>
      </c>
      <c r="N26">
        <f>Formatted_EDITED!P28</f>
        <v>1.0804</v>
      </c>
      <c r="O26">
        <f>Formatted_EDITED!Q28</f>
        <v>110</v>
      </c>
      <c r="P26" t="str">
        <f>TEXT(Formatted_EDITED!R28,"mm/dd")</f>
        <v>04/20</v>
      </c>
      <c r="Q26">
        <f>Formatted_EDITED!S28</f>
        <v>22</v>
      </c>
      <c r="R26">
        <f>Formatted_EDITED!T28</f>
        <v>27</v>
      </c>
      <c r="S26">
        <f>Formatted_EDITED!U28</f>
        <v>65</v>
      </c>
      <c r="T26">
        <f>Formatted_EDITED!V28</f>
        <v>32</v>
      </c>
      <c r="U26">
        <f>Formatted_EDITED!W28</f>
        <v>1</v>
      </c>
      <c r="V26">
        <f>Formatted_EDITED!Y28</f>
        <v>9999</v>
      </c>
      <c r="W26" t="str">
        <f>Formatted_EDITED!Z28</f>
        <v>DOY</v>
      </c>
      <c r="X26">
        <f>Formatted_EDITED!AA28</f>
        <v>0.19600000000000001</v>
      </c>
      <c r="Y26">
        <f>Formatted_EDITED!AB28</f>
        <v>0.29499999999999998</v>
      </c>
      <c r="Z26">
        <f>Formatted_EDITED!AC28</f>
        <v>0.39300000000000002</v>
      </c>
      <c r="AA26">
        <f>Formatted_EDITED!AD28</f>
        <v>0.47199999999999998</v>
      </c>
      <c r="AB26">
        <f>Formatted_EDITED!AE28</f>
        <v>0.19600000000000001</v>
      </c>
      <c r="AC26">
        <f>Formatted_EDITED!AF28</f>
        <v>0.47199999999999998</v>
      </c>
      <c r="AD26">
        <f>Formatted_EDITED!AG28</f>
        <v>0.47199999999999998</v>
      </c>
      <c r="AE26">
        <f>Formatted_EDITED!AH28</f>
        <v>0.35399999999999998</v>
      </c>
      <c r="AF26">
        <f>Formatted_EDITED!AI28</f>
        <v>0.66900000000000004</v>
      </c>
      <c r="AG26">
        <f>Formatted_EDITED!AJ28</f>
        <v>0.90600000000000003</v>
      </c>
      <c r="AH26">
        <f>Formatted_EDITED!AK28</f>
        <v>1.0629999999999999</v>
      </c>
      <c r="AI26">
        <f>Formatted_EDITED!AL28</f>
        <v>0.35399999999999998</v>
      </c>
      <c r="AJ26">
        <f>Formatted_EDITED!AM28</f>
        <v>1.0629999999999999</v>
      </c>
      <c r="AK26">
        <f>Formatted_EDITED!AN28</f>
        <v>1.0629999999999999</v>
      </c>
      <c r="AL26">
        <f>Formatted_EDITED!AO28</f>
        <v>0.55000000000000004</v>
      </c>
      <c r="AM26">
        <f>Formatted_EDITED!AP28</f>
        <v>50</v>
      </c>
      <c r="AN26">
        <f>Formatted_EDITED!AQ28</f>
        <v>130</v>
      </c>
      <c r="AO26">
        <f>Formatted_EDITED!AR28</f>
        <v>0.55000000000000004</v>
      </c>
      <c r="AP26" t="str">
        <f>TEXT(Formatted_EDITED!AS28,"mm/dd")</f>
        <v>05/10</v>
      </c>
      <c r="AQ26" t="str">
        <f>TEXT(Formatted_EDITED!AT28,"mm/dd")</f>
        <v>09/10</v>
      </c>
      <c r="AR26">
        <f>Formatted_EDITED!AU28</f>
        <v>0</v>
      </c>
      <c r="AS26">
        <f>Formatted_EDITED!AV28</f>
        <v>1</v>
      </c>
      <c r="AT26" t="str">
        <f>Formatted_EDITED!AW28</f>
        <v>field_capacity</v>
      </c>
      <c r="AU26">
        <f>Formatted_EDITED!AX28</f>
        <v>1</v>
      </c>
    </row>
    <row r="27" spans="1:47" x14ac:dyDescent="0.3">
      <c r="A27">
        <f>Formatted_EDITED!B29</f>
        <v>35</v>
      </c>
      <c r="B27" t="str">
        <f>Formatted_EDITED!C29</f>
        <v>Mustard</v>
      </c>
      <c r="C27" t="str">
        <f>Formatted_EDITED!D29</f>
        <v>smgrn</v>
      </c>
      <c r="D27">
        <f>Formatted_EDITED!E29</f>
        <v>0</v>
      </c>
      <c r="E27">
        <f>Formatted_EDITED!F29</f>
        <v>3.9359999999999999</v>
      </c>
      <c r="F27">
        <f>Formatted_EDITED!G29</f>
        <v>0.55269999999999997</v>
      </c>
      <c r="G27">
        <f>Formatted_EDITED!H29</f>
        <v>0.15</v>
      </c>
      <c r="H27">
        <f>Formatted_EDITED!I29</f>
        <v>0.6079</v>
      </c>
      <c r="I27">
        <f>Formatted_EDITED!J29</f>
        <v>0.30395</v>
      </c>
      <c r="J27">
        <f>Formatted_EDITED!K29</f>
        <v>0.15</v>
      </c>
      <c r="K27">
        <f>Formatted_EDITED!L29</f>
        <v>132</v>
      </c>
      <c r="L27">
        <f>Formatted_EDITED!M29</f>
        <v>256</v>
      </c>
      <c r="M27">
        <f>Formatted_EDITED!O29</f>
        <v>-13.140499999999999</v>
      </c>
      <c r="N27">
        <f>Formatted_EDITED!P29</f>
        <v>1.0804</v>
      </c>
      <c r="O27">
        <f>Formatted_EDITED!Q29</f>
        <v>110</v>
      </c>
      <c r="P27" t="str">
        <f>TEXT(Formatted_EDITED!R29,"mm/dd")</f>
        <v>04/20</v>
      </c>
      <c r="Q27">
        <f>Formatted_EDITED!S29</f>
        <v>22</v>
      </c>
      <c r="R27">
        <f>Formatted_EDITED!T29</f>
        <v>27</v>
      </c>
      <c r="S27">
        <f>Formatted_EDITED!U29</f>
        <v>65</v>
      </c>
      <c r="T27">
        <f>Formatted_EDITED!V29</f>
        <v>32</v>
      </c>
      <c r="U27">
        <f>Formatted_EDITED!W29</f>
        <v>1</v>
      </c>
      <c r="V27">
        <f>Formatted_EDITED!Y29</f>
        <v>9999</v>
      </c>
      <c r="W27" t="str">
        <f>Formatted_EDITED!Z29</f>
        <v>DOY</v>
      </c>
      <c r="X27">
        <f>Formatted_EDITED!AA29</f>
        <v>0.19600000000000001</v>
      </c>
      <c r="Y27">
        <f>Formatted_EDITED!AB29</f>
        <v>0.29499999999999998</v>
      </c>
      <c r="Z27">
        <f>Formatted_EDITED!AC29</f>
        <v>0.39300000000000002</v>
      </c>
      <c r="AA27">
        <f>Formatted_EDITED!AD29</f>
        <v>0.47199999999999998</v>
      </c>
      <c r="AB27">
        <f>Formatted_EDITED!AE29</f>
        <v>0.19600000000000001</v>
      </c>
      <c r="AC27">
        <f>Formatted_EDITED!AF29</f>
        <v>0.47199999999999998</v>
      </c>
      <c r="AD27">
        <f>Formatted_EDITED!AG29</f>
        <v>0.47199999999999998</v>
      </c>
      <c r="AE27">
        <f>Formatted_EDITED!AH29</f>
        <v>0.35399999999999998</v>
      </c>
      <c r="AF27">
        <f>Formatted_EDITED!AI29</f>
        <v>0.66900000000000004</v>
      </c>
      <c r="AG27">
        <f>Formatted_EDITED!AJ29</f>
        <v>0.90600000000000003</v>
      </c>
      <c r="AH27">
        <f>Formatted_EDITED!AK29</f>
        <v>1.0629999999999999</v>
      </c>
      <c r="AI27">
        <f>Formatted_EDITED!AL29</f>
        <v>0.35399999999999998</v>
      </c>
      <c r="AJ27">
        <f>Formatted_EDITED!AM29</f>
        <v>1.0629999999999999</v>
      </c>
      <c r="AK27">
        <f>Formatted_EDITED!AN29</f>
        <v>1.0629999999999999</v>
      </c>
      <c r="AL27">
        <f>Formatted_EDITED!AO29</f>
        <v>0.55000000000000004</v>
      </c>
      <c r="AM27">
        <f>Formatted_EDITED!AP29</f>
        <v>50</v>
      </c>
      <c r="AN27">
        <f>Formatted_EDITED!AQ29</f>
        <v>130</v>
      </c>
      <c r="AO27">
        <f>Formatted_EDITED!AR29</f>
        <v>0.55000000000000004</v>
      </c>
      <c r="AP27" t="str">
        <f>TEXT(Formatted_EDITED!AS29,"mm/dd")</f>
        <v>05/10</v>
      </c>
      <c r="AQ27" t="str">
        <f>TEXT(Formatted_EDITED!AT29,"mm/dd")</f>
        <v>09/10</v>
      </c>
      <c r="AR27">
        <f>Formatted_EDITED!AU29</f>
        <v>0</v>
      </c>
      <c r="AS27">
        <f>Formatted_EDITED!AV29</f>
        <v>1</v>
      </c>
      <c r="AT27" t="str">
        <f>Formatted_EDITED!AW29</f>
        <v>field_capacity</v>
      </c>
      <c r="AU27">
        <f>Formatted_EDITED!AX29</f>
        <v>1</v>
      </c>
    </row>
    <row r="28" spans="1:47" x14ac:dyDescent="0.3">
      <c r="A28">
        <f>Formatted_EDITED!B30</f>
        <v>36</v>
      </c>
      <c r="B28" t="str">
        <f>Formatted_EDITED!C30</f>
        <v>Alfalfa</v>
      </c>
      <c r="C28" t="str">
        <f>Formatted_EDITED!D30</f>
        <v>alfalf</v>
      </c>
      <c r="D28">
        <f>Formatted_EDITED!E30</f>
        <v>8</v>
      </c>
      <c r="E28">
        <f>Formatted_EDITED!F30</f>
        <v>3</v>
      </c>
      <c r="F28">
        <f>Formatted_EDITED!G30</f>
        <v>0.95699999999999996</v>
      </c>
      <c r="G28">
        <f>Formatted_EDITED!H30</f>
        <v>0.4</v>
      </c>
      <c r="H28">
        <f>Formatted_EDITED!I30</f>
        <v>0.90920000000000001</v>
      </c>
      <c r="I28">
        <f>Formatted_EDITED!J30</f>
        <v>0.4546</v>
      </c>
      <c r="J28">
        <f>Formatted_EDITED!K30</f>
        <v>0.4</v>
      </c>
      <c r="K28">
        <f>Formatted_EDITED!L30</f>
        <v>115</v>
      </c>
      <c r="L28">
        <f>Formatted_EDITED!M30</f>
        <v>265</v>
      </c>
      <c r="M28">
        <f>Formatted_EDITED!O30</f>
        <v>2.9792000000000001</v>
      </c>
      <c r="N28">
        <f>Formatted_EDITED!P30</f>
        <v>1.0011000000000001</v>
      </c>
      <c r="O28">
        <f>Formatted_EDITED!Q30</f>
        <v>105</v>
      </c>
      <c r="P28" t="str">
        <f>TEXT(Formatted_EDITED!R30,"mm/dd")</f>
        <v>04/15</v>
      </c>
      <c r="Q28">
        <f>Formatted_EDITED!S30</f>
        <v>10</v>
      </c>
      <c r="R28">
        <f>Formatted_EDITED!T30</f>
        <v>30</v>
      </c>
      <c r="S28">
        <f>Formatted_EDITED!U30</f>
        <v>90</v>
      </c>
      <c r="T28">
        <f>Formatted_EDITED!V30</f>
        <v>30</v>
      </c>
      <c r="U28">
        <f>Formatted_EDITED!W30</f>
        <v>1</v>
      </c>
      <c r="V28">
        <f>Formatted_EDITED!Y30</f>
        <v>9999</v>
      </c>
      <c r="W28" t="str">
        <f>Formatted_EDITED!Z30</f>
        <v>DOY</v>
      </c>
      <c r="X28">
        <f>Formatted_EDITED!AA30</f>
        <v>0.19600000000000001</v>
      </c>
      <c r="Y28">
        <f>Formatted_EDITED!AB30</f>
        <v>0.29499999999999998</v>
      </c>
      <c r="Z28">
        <f>Formatted_EDITED!AC30</f>
        <v>0.39300000000000002</v>
      </c>
      <c r="AA28">
        <f>Formatted_EDITED!AD30</f>
        <v>0.47199999999999998</v>
      </c>
      <c r="AB28">
        <f>Formatted_EDITED!AE30</f>
        <v>0.19600000000000001</v>
      </c>
      <c r="AC28">
        <f>Formatted_EDITED!AF30</f>
        <v>0.47199999999999998</v>
      </c>
      <c r="AD28">
        <f>Formatted_EDITED!AG30</f>
        <v>0.47199999999999998</v>
      </c>
      <c r="AE28">
        <f>Formatted_EDITED!AH30</f>
        <v>0.35399999999999998</v>
      </c>
      <c r="AF28">
        <f>Formatted_EDITED!AI30</f>
        <v>0.66900000000000004</v>
      </c>
      <c r="AG28">
        <f>Formatted_EDITED!AJ30</f>
        <v>0.75</v>
      </c>
      <c r="AH28">
        <f>Formatted_EDITED!AK30</f>
        <v>0.85</v>
      </c>
      <c r="AI28">
        <f>Formatted_EDITED!AL30</f>
        <v>0.35399999999999998</v>
      </c>
      <c r="AJ28">
        <f>Formatted_EDITED!AM30</f>
        <v>1.0629999999999999</v>
      </c>
      <c r="AK28">
        <f>Formatted_EDITED!AN30</f>
        <v>1.0629999999999999</v>
      </c>
      <c r="AL28">
        <f>Formatted_EDITED!AO30</f>
        <v>0.6</v>
      </c>
      <c r="AM28">
        <f>Formatted_EDITED!AP30</f>
        <v>50</v>
      </c>
      <c r="AN28">
        <f>Formatted_EDITED!AQ30</f>
        <v>130</v>
      </c>
      <c r="AO28">
        <f>Formatted_EDITED!AR30</f>
        <v>0.6</v>
      </c>
      <c r="AP28" t="str">
        <f>TEXT(Formatted_EDITED!AS30,"mm/dd")</f>
        <v>04/01</v>
      </c>
      <c r="AQ28" t="str">
        <f>TEXT(Formatted_EDITED!AT30,"mm/dd")</f>
        <v>09/10</v>
      </c>
      <c r="AR28">
        <f>Formatted_EDITED!AU30</f>
        <v>0</v>
      </c>
      <c r="AS28">
        <f>Formatted_EDITED!AV30</f>
        <v>1</v>
      </c>
      <c r="AT28" t="str">
        <f>Formatted_EDITED!AW30</f>
        <v>field_capacity</v>
      </c>
      <c r="AU28">
        <f>Formatted_EDITED!AX30</f>
        <v>1</v>
      </c>
    </row>
    <row r="29" spans="1:47" x14ac:dyDescent="0.3">
      <c r="A29">
        <f>Formatted_EDITED!B31</f>
        <v>37</v>
      </c>
      <c r="B29" t="str">
        <f>Formatted_EDITED!C31</f>
        <v xml:space="preserve"> Other Hay/Non Alfalfa</v>
      </c>
      <c r="C29" t="str">
        <f>Formatted_EDITED!D31</f>
        <v>hayoth</v>
      </c>
      <c r="D29">
        <f>Formatted_EDITED!E31</f>
        <v>2584</v>
      </c>
      <c r="E29">
        <f>Formatted_EDITED!F31</f>
        <v>1.968</v>
      </c>
      <c r="F29">
        <f>Formatted_EDITED!G31</f>
        <v>1.423</v>
      </c>
      <c r="G29">
        <f>Formatted_EDITED!H31</f>
        <v>0.4</v>
      </c>
      <c r="H29">
        <f>Formatted_EDITED!I31</f>
        <v>1</v>
      </c>
      <c r="I29">
        <f>Formatted_EDITED!J31</f>
        <v>0.5</v>
      </c>
      <c r="J29">
        <f>Formatted_EDITED!K31</f>
        <v>0.4</v>
      </c>
      <c r="K29">
        <f>Formatted_EDITED!L31</f>
        <v>132</v>
      </c>
      <c r="L29">
        <f>Formatted_EDITED!M31</f>
        <v>205</v>
      </c>
      <c r="M29">
        <f>Formatted_EDITED!O31</f>
        <v>-19.957100000000001</v>
      </c>
      <c r="N29">
        <f>Formatted_EDITED!P31</f>
        <v>1.1312</v>
      </c>
      <c r="O29">
        <f>Formatted_EDITED!Q31</f>
        <v>121</v>
      </c>
      <c r="P29" t="str">
        <f>TEXT(Formatted_EDITED!R31,"mm/dd")</f>
        <v>05/01</v>
      </c>
      <c r="Q29">
        <f>Formatted_EDITED!S31</f>
        <v>11</v>
      </c>
      <c r="R29">
        <f>Formatted_EDITED!T31</f>
        <v>34</v>
      </c>
      <c r="S29">
        <f>Formatted_EDITED!U31</f>
        <v>28</v>
      </c>
      <c r="T29">
        <f>Formatted_EDITED!V31</f>
        <v>11</v>
      </c>
      <c r="U29">
        <f>Formatted_EDITED!W31</f>
        <v>1</v>
      </c>
      <c r="V29">
        <f>Formatted_EDITED!Y31</f>
        <v>9999</v>
      </c>
      <c r="W29" t="str">
        <f>Formatted_EDITED!Z31</f>
        <v>DOY</v>
      </c>
      <c r="X29">
        <f>Formatted_EDITED!AA31</f>
        <v>0.19600000000000001</v>
      </c>
      <c r="Y29">
        <f>Formatted_EDITED!AB31</f>
        <v>0.29499999999999998</v>
      </c>
      <c r="Z29">
        <f>Formatted_EDITED!AC31</f>
        <v>0.39300000000000002</v>
      </c>
      <c r="AA29">
        <f>Formatted_EDITED!AD31</f>
        <v>0.47199999999999998</v>
      </c>
      <c r="AB29">
        <f>Formatted_EDITED!AE31</f>
        <v>0.19600000000000001</v>
      </c>
      <c r="AC29">
        <f>Formatted_EDITED!AF31</f>
        <v>0.47199999999999998</v>
      </c>
      <c r="AD29">
        <f>Formatted_EDITED!AG31</f>
        <v>0.47199999999999998</v>
      </c>
      <c r="AE29">
        <f>Formatted_EDITED!AH31</f>
        <v>0.35399999999999998</v>
      </c>
      <c r="AF29">
        <f>Formatted_EDITED!AI31</f>
        <v>0.66900000000000004</v>
      </c>
      <c r="AG29">
        <f>Formatted_EDITED!AJ31</f>
        <v>0.90600000000000003</v>
      </c>
      <c r="AH29">
        <f>Formatted_EDITED!AK31</f>
        <v>1.0629999999999999</v>
      </c>
      <c r="AI29">
        <f>Formatted_EDITED!AL31</f>
        <v>0.35399999999999998</v>
      </c>
      <c r="AJ29">
        <f>Formatted_EDITED!AM31</f>
        <v>1.0629999999999999</v>
      </c>
      <c r="AK29">
        <f>Formatted_EDITED!AN31</f>
        <v>1.0629999999999999</v>
      </c>
      <c r="AL29">
        <f>Formatted_EDITED!AO31</f>
        <v>0.55000000000000004</v>
      </c>
      <c r="AM29">
        <f>Formatted_EDITED!AP31</f>
        <v>50</v>
      </c>
      <c r="AN29">
        <f>Formatted_EDITED!AQ31</f>
        <v>130</v>
      </c>
      <c r="AO29">
        <f>Formatted_EDITED!AR31</f>
        <v>0.55000000000000004</v>
      </c>
      <c r="AP29" t="str">
        <f>TEXT(Formatted_EDITED!AS31,"mm/dd")</f>
        <v>05/10</v>
      </c>
      <c r="AQ29" t="str">
        <f>TEXT(Formatted_EDITED!AT31,"mm/dd")</f>
        <v>09/10</v>
      </c>
      <c r="AR29">
        <f>Formatted_EDITED!AU31</f>
        <v>0</v>
      </c>
      <c r="AS29">
        <f>Formatted_EDITED!AV31</f>
        <v>1</v>
      </c>
      <c r="AT29" t="str">
        <f>Formatted_EDITED!AW31</f>
        <v>field_capacity</v>
      </c>
      <c r="AU29">
        <f>Formatted_EDITED!AX31</f>
        <v>1</v>
      </c>
    </row>
    <row r="30" spans="1:47" x14ac:dyDescent="0.3">
      <c r="A30">
        <f>Formatted_EDITED!B32</f>
        <v>38</v>
      </c>
      <c r="B30" t="str">
        <f>Formatted_EDITED!C32</f>
        <v>Camelina</v>
      </c>
      <c r="C30" t="str">
        <f>Formatted_EDITED!D32</f>
        <v>smgrn</v>
      </c>
      <c r="D30">
        <f>Formatted_EDITED!E32</f>
        <v>0</v>
      </c>
      <c r="E30">
        <f>Formatted_EDITED!F32</f>
        <v>1.968</v>
      </c>
      <c r="F30">
        <f>Formatted_EDITED!G32</f>
        <v>0.55269999999999997</v>
      </c>
      <c r="G30">
        <f>Formatted_EDITED!H32</f>
        <v>0.15</v>
      </c>
      <c r="H30">
        <f>Formatted_EDITED!I32</f>
        <v>0.63560000000000005</v>
      </c>
      <c r="I30">
        <f>Formatted_EDITED!J32</f>
        <v>0.31780000000000003</v>
      </c>
      <c r="J30">
        <f>Formatted_EDITED!K32</f>
        <v>0.15</v>
      </c>
      <c r="K30">
        <f>Formatted_EDITED!L32</f>
        <v>132</v>
      </c>
      <c r="L30">
        <f>Formatted_EDITED!M32</f>
        <v>202</v>
      </c>
      <c r="M30">
        <f>Formatted_EDITED!O32</f>
        <v>-13.140499999999999</v>
      </c>
      <c r="N30">
        <f>Formatted_EDITED!P32</f>
        <v>1.0804</v>
      </c>
      <c r="O30">
        <f>Formatted_EDITED!Q32</f>
        <v>121</v>
      </c>
      <c r="P30" t="str">
        <f>TEXT(Formatted_EDITED!R32,"mm/dd")</f>
        <v>05/01</v>
      </c>
      <c r="Q30">
        <f>Formatted_EDITED!S32</f>
        <v>11</v>
      </c>
      <c r="R30">
        <f>Formatted_EDITED!T32</f>
        <v>32</v>
      </c>
      <c r="S30">
        <f>Formatted_EDITED!U32</f>
        <v>27</v>
      </c>
      <c r="T30">
        <f>Formatted_EDITED!V32</f>
        <v>11</v>
      </c>
      <c r="U30">
        <f>Formatted_EDITED!W32</f>
        <v>1</v>
      </c>
      <c r="V30">
        <f>Formatted_EDITED!Y32</f>
        <v>9999</v>
      </c>
      <c r="W30" t="str">
        <f>Formatted_EDITED!Z32</f>
        <v>DOY</v>
      </c>
      <c r="X30">
        <f>Formatted_EDITED!AA32</f>
        <v>0.19600000000000001</v>
      </c>
      <c r="Y30">
        <f>Formatted_EDITED!AB32</f>
        <v>0.29499999999999998</v>
      </c>
      <c r="Z30">
        <f>Formatted_EDITED!AC32</f>
        <v>0.39300000000000002</v>
      </c>
      <c r="AA30">
        <f>Formatted_EDITED!AD32</f>
        <v>0.47199999999999998</v>
      </c>
      <c r="AB30">
        <f>Formatted_EDITED!AE32</f>
        <v>0.19600000000000001</v>
      </c>
      <c r="AC30">
        <f>Formatted_EDITED!AF32</f>
        <v>0.47199999999999998</v>
      </c>
      <c r="AD30">
        <f>Formatted_EDITED!AG32</f>
        <v>0.47199999999999998</v>
      </c>
      <c r="AE30">
        <f>Formatted_EDITED!AH32</f>
        <v>0.35399999999999998</v>
      </c>
      <c r="AF30">
        <f>Formatted_EDITED!AI32</f>
        <v>0.66900000000000004</v>
      </c>
      <c r="AG30">
        <f>Formatted_EDITED!AJ32</f>
        <v>0.90600000000000003</v>
      </c>
      <c r="AH30">
        <f>Formatted_EDITED!AK32</f>
        <v>1.0629999999999999</v>
      </c>
      <c r="AI30">
        <f>Formatted_EDITED!AL32</f>
        <v>0.35399999999999998</v>
      </c>
      <c r="AJ30">
        <f>Formatted_EDITED!AM32</f>
        <v>1.0629999999999999</v>
      </c>
      <c r="AK30">
        <f>Formatted_EDITED!AN32</f>
        <v>1.0629999999999999</v>
      </c>
      <c r="AL30">
        <f>Formatted_EDITED!AO32</f>
        <v>0.55000000000000004</v>
      </c>
      <c r="AM30">
        <f>Formatted_EDITED!AP32</f>
        <v>50</v>
      </c>
      <c r="AN30">
        <f>Formatted_EDITED!AQ32</f>
        <v>130</v>
      </c>
      <c r="AO30">
        <f>Formatted_EDITED!AR32</f>
        <v>0.55000000000000004</v>
      </c>
      <c r="AP30" t="str">
        <f>TEXT(Formatted_EDITED!AS32,"mm/dd")</f>
        <v>05/10</v>
      </c>
      <c r="AQ30" t="str">
        <f>TEXT(Formatted_EDITED!AT32,"mm/dd")</f>
        <v>09/10</v>
      </c>
      <c r="AR30">
        <f>Formatted_EDITED!AU32</f>
        <v>0</v>
      </c>
      <c r="AS30">
        <f>Formatted_EDITED!AV32</f>
        <v>1</v>
      </c>
      <c r="AT30" t="str">
        <f>Formatted_EDITED!AW32</f>
        <v>field_capacity</v>
      </c>
      <c r="AU30">
        <f>Formatted_EDITED!AX32</f>
        <v>1</v>
      </c>
    </row>
    <row r="31" spans="1:47" x14ac:dyDescent="0.3">
      <c r="A31">
        <f>Formatted_EDITED!B33</f>
        <v>39</v>
      </c>
      <c r="B31" t="str">
        <f>Formatted_EDITED!C33</f>
        <v>Buckwheat</v>
      </c>
      <c r="C31" t="str">
        <f>Formatted_EDITED!D33</f>
        <v>smgrn</v>
      </c>
      <c r="D31">
        <f>Formatted_EDITED!E33</f>
        <v>0</v>
      </c>
      <c r="E31">
        <f>Formatted_EDITED!F33</f>
        <v>3.28</v>
      </c>
      <c r="F31">
        <f>Formatted_EDITED!G33</f>
        <v>0.55269999999999997</v>
      </c>
      <c r="G31">
        <f>Formatted_EDITED!H33</f>
        <v>0.4</v>
      </c>
      <c r="H31">
        <f>Formatted_EDITED!I33</f>
        <v>0.63560000000000005</v>
      </c>
      <c r="I31">
        <f>Formatted_EDITED!J33</f>
        <v>0.31780000000000003</v>
      </c>
      <c r="J31">
        <f>Formatted_EDITED!K33</f>
        <v>0.25</v>
      </c>
      <c r="K31">
        <f>Formatted_EDITED!L33</f>
        <v>447</v>
      </c>
      <c r="L31">
        <f>Formatted_EDITED!M33</f>
        <v>636</v>
      </c>
      <c r="M31">
        <f>Formatted_EDITED!O33</f>
        <v>-13.140499999999999</v>
      </c>
      <c r="N31">
        <f>Formatted_EDITED!P33</f>
        <v>1.0804</v>
      </c>
      <c r="O31">
        <f>Formatted_EDITED!Q33</f>
        <v>274</v>
      </c>
      <c r="P31" t="str">
        <f>TEXT(Formatted_EDITED!R33,"mm/dd")</f>
        <v>10/01</v>
      </c>
      <c r="Q31">
        <f>Formatted_EDITED!S33</f>
        <v>173</v>
      </c>
      <c r="R31">
        <f>Formatted_EDITED!T33</f>
        <v>81</v>
      </c>
      <c r="S31">
        <f>Formatted_EDITED!U33</f>
        <v>81</v>
      </c>
      <c r="T31">
        <f>Formatted_EDITED!V33</f>
        <v>27</v>
      </c>
      <c r="U31">
        <f>Formatted_EDITED!W33</f>
        <v>1</v>
      </c>
      <c r="V31">
        <f>Formatted_EDITED!Y33</f>
        <v>9999</v>
      </c>
      <c r="W31" t="str">
        <f>Formatted_EDITED!Z33</f>
        <v>DOY</v>
      </c>
      <c r="X31">
        <f>Formatted_EDITED!AA33</f>
        <v>0.19600000000000001</v>
      </c>
      <c r="Y31">
        <f>Formatted_EDITED!AB33</f>
        <v>0.29499999999999998</v>
      </c>
      <c r="Z31">
        <f>Formatted_EDITED!AC33</f>
        <v>0.39300000000000002</v>
      </c>
      <c r="AA31">
        <f>Formatted_EDITED!AD33</f>
        <v>0.47199999999999998</v>
      </c>
      <c r="AB31">
        <f>Formatted_EDITED!AE33</f>
        <v>0.19600000000000001</v>
      </c>
      <c r="AC31">
        <f>Formatted_EDITED!AF33</f>
        <v>0.47199999999999998</v>
      </c>
      <c r="AD31">
        <f>Formatted_EDITED!AG33</f>
        <v>0.47199999999999998</v>
      </c>
      <c r="AE31">
        <f>Formatted_EDITED!AH33</f>
        <v>0.35399999999999998</v>
      </c>
      <c r="AF31">
        <f>Formatted_EDITED!AI33</f>
        <v>0.66900000000000004</v>
      </c>
      <c r="AG31">
        <f>Formatted_EDITED!AJ33</f>
        <v>0.90600000000000003</v>
      </c>
      <c r="AH31">
        <f>Formatted_EDITED!AK33</f>
        <v>1.0629999999999999</v>
      </c>
      <c r="AI31">
        <f>Formatted_EDITED!AL33</f>
        <v>0.35399999999999998</v>
      </c>
      <c r="AJ31">
        <f>Formatted_EDITED!AM33</f>
        <v>1.0629999999999999</v>
      </c>
      <c r="AK31">
        <f>Formatted_EDITED!AN33</f>
        <v>1.0629999999999999</v>
      </c>
      <c r="AL31">
        <f>Formatted_EDITED!AO33</f>
        <v>0.55000000000000004</v>
      </c>
      <c r="AM31">
        <f>Formatted_EDITED!AP33</f>
        <v>50</v>
      </c>
      <c r="AN31">
        <f>Formatted_EDITED!AQ33</f>
        <v>130</v>
      </c>
      <c r="AO31">
        <f>Formatted_EDITED!AR33</f>
        <v>0.55000000000000004</v>
      </c>
      <c r="AP31" t="str">
        <f>TEXT(Formatted_EDITED!AS33,"mm/dd")</f>
        <v>05/10</v>
      </c>
      <c r="AQ31" t="str">
        <f>TEXT(Formatted_EDITED!AT33,"mm/dd")</f>
        <v>09/10</v>
      </c>
      <c r="AR31">
        <f>Formatted_EDITED!AU33</f>
        <v>0</v>
      </c>
      <c r="AS31">
        <f>Formatted_EDITED!AV33</f>
        <v>1</v>
      </c>
      <c r="AT31" t="str">
        <f>Formatted_EDITED!AW33</f>
        <v>field_capacity</v>
      </c>
      <c r="AU31">
        <f>Formatted_EDITED!AX33</f>
        <v>1</v>
      </c>
    </row>
    <row r="32" spans="1:47" x14ac:dyDescent="0.3">
      <c r="A32">
        <f>Formatted_EDITED!B34</f>
        <v>41</v>
      </c>
      <c r="B32" t="str">
        <f>Formatted_EDITED!C34</f>
        <v>Sugarbeets</v>
      </c>
      <c r="C32" t="str">
        <f>Formatted_EDITED!D34</f>
        <v>rootvg</v>
      </c>
      <c r="D32">
        <f>Formatted_EDITED!E34</f>
        <v>0</v>
      </c>
      <c r="E32">
        <f>Formatted_EDITED!F34</f>
        <v>1.3120000000000001</v>
      </c>
      <c r="F32">
        <f>Formatted_EDITED!G34</f>
        <v>1</v>
      </c>
      <c r="G32">
        <f>Formatted_EDITED!H34</f>
        <v>0.35</v>
      </c>
      <c r="H32">
        <f>Formatted_EDITED!I34</f>
        <v>0.75</v>
      </c>
      <c r="I32">
        <f>Formatted_EDITED!J34</f>
        <v>0.375</v>
      </c>
      <c r="J32">
        <f>Formatted_EDITED!K34</f>
        <v>0.7</v>
      </c>
      <c r="K32">
        <f>Formatted_EDITED!L34</f>
        <v>160</v>
      </c>
      <c r="L32">
        <f>Formatted_EDITED!M34</f>
        <v>290</v>
      </c>
      <c r="M32">
        <f>Formatted_EDITED!O34</f>
        <v>0</v>
      </c>
      <c r="N32">
        <f>Formatted_EDITED!P34</f>
        <v>1</v>
      </c>
      <c r="O32">
        <f>Formatted_EDITED!Q34</f>
        <v>110</v>
      </c>
      <c r="P32" t="str">
        <f>TEXT(Formatted_EDITED!R34,"mm/dd")</f>
        <v>04/20</v>
      </c>
      <c r="Q32">
        <f>Formatted_EDITED!S34</f>
        <v>50</v>
      </c>
      <c r="R32">
        <f>Formatted_EDITED!T34</f>
        <v>40</v>
      </c>
      <c r="S32">
        <f>Formatted_EDITED!U34</f>
        <v>50</v>
      </c>
      <c r="T32">
        <f>Formatted_EDITED!V34</f>
        <v>40</v>
      </c>
      <c r="U32">
        <f>Formatted_EDITED!W34</f>
        <v>1</v>
      </c>
      <c r="V32">
        <f>Formatted_EDITED!Y34</f>
        <v>9999</v>
      </c>
      <c r="W32" t="str">
        <f>Formatted_EDITED!Z34</f>
        <v>DOY</v>
      </c>
      <c r="X32">
        <f>Formatted_EDITED!AA34</f>
        <v>0.19600000000000001</v>
      </c>
      <c r="Y32">
        <f>Formatted_EDITED!AB34</f>
        <v>0.29499999999999998</v>
      </c>
      <c r="Z32">
        <f>Formatted_EDITED!AC34</f>
        <v>0.39300000000000002</v>
      </c>
      <c r="AA32">
        <f>Formatted_EDITED!AD34</f>
        <v>0.47199999999999998</v>
      </c>
      <c r="AB32">
        <f>Formatted_EDITED!AE34</f>
        <v>0.19600000000000001</v>
      </c>
      <c r="AC32">
        <f>Formatted_EDITED!AF34</f>
        <v>0.47199999999999998</v>
      </c>
      <c r="AD32">
        <f>Formatted_EDITED!AG34</f>
        <v>0.47199999999999998</v>
      </c>
      <c r="AE32">
        <f>Formatted_EDITED!AH34</f>
        <v>0.35399999999999998</v>
      </c>
      <c r="AF32">
        <f>Formatted_EDITED!AI34</f>
        <v>0.66900000000000004</v>
      </c>
      <c r="AG32">
        <f>Formatted_EDITED!AJ34</f>
        <v>0.90600000000000003</v>
      </c>
      <c r="AH32">
        <f>Formatted_EDITED!AK34</f>
        <v>1.0629999999999999</v>
      </c>
      <c r="AI32">
        <f>Formatted_EDITED!AL34</f>
        <v>0.35399999999999998</v>
      </c>
      <c r="AJ32">
        <f>Formatted_EDITED!AM34</f>
        <v>1.0629999999999999</v>
      </c>
      <c r="AK32">
        <f>Formatted_EDITED!AN34</f>
        <v>1.0629999999999999</v>
      </c>
      <c r="AL32">
        <f>Formatted_EDITED!AO34</f>
        <v>0.55000000000000004</v>
      </c>
      <c r="AM32">
        <f>Formatted_EDITED!AP34</f>
        <v>50</v>
      </c>
      <c r="AN32">
        <f>Formatted_EDITED!AQ34</f>
        <v>130</v>
      </c>
      <c r="AO32">
        <f>Formatted_EDITED!AR34</f>
        <v>0.55000000000000004</v>
      </c>
      <c r="AP32" t="str">
        <f>TEXT(Formatted_EDITED!AS34,"mm/dd")</f>
        <v>05/10</v>
      </c>
      <c r="AQ32" t="str">
        <f>TEXT(Formatted_EDITED!AT34,"mm/dd")</f>
        <v>09/10</v>
      </c>
      <c r="AR32">
        <f>Formatted_EDITED!AU34</f>
        <v>0</v>
      </c>
      <c r="AS32">
        <f>Formatted_EDITED!AV34</f>
        <v>1</v>
      </c>
      <c r="AT32" t="str">
        <f>Formatted_EDITED!AW34</f>
        <v>field_capacity</v>
      </c>
      <c r="AU32">
        <f>Formatted_EDITED!AX34</f>
        <v>1</v>
      </c>
    </row>
    <row r="33" spans="1:47" x14ac:dyDescent="0.3">
      <c r="A33">
        <f>Formatted_EDITED!B35</f>
        <v>42</v>
      </c>
      <c r="B33" t="str">
        <f>Formatted_EDITED!C35</f>
        <v>Snap beans</v>
      </c>
      <c r="C33" t="str">
        <f>Formatted_EDITED!D35</f>
        <v>smveg</v>
      </c>
      <c r="D33">
        <f>Formatted_EDITED!E35</f>
        <v>10</v>
      </c>
      <c r="E33">
        <f>Formatted_EDITED!F35</f>
        <v>1.3120000000000001</v>
      </c>
      <c r="F33">
        <f>Formatted_EDITED!G35</f>
        <v>1.0021</v>
      </c>
      <c r="G33">
        <f>Formatted_EDITED!H35</f>
        <v>0.5</v>
      </c>
      <c r="H33">
        <f>Formatted_EDITED!I35</f>
        <v>0.75</v>
      </c>
      <c r="I33">
        <f>Formatted_EDITED!J35</f>
        <v>0.375</v>
      </c>
      <c r="J33">
        <f>Formatted_EDITED!K35</f>
        <v>0.5</v>
      </c>
      <c r="K33">
        <f>Formatted_EDITED!L35</f>
        <v>160</v>
      </c>
      <c r="L33">
        <f>Formatted_EDITED!M35</f>
        <v>252</v>
      </c>
      <c r="M33">
        <f>Formatted_EDITED!O35</f>
        <v>1.3064</v>
      </c>
      <c r="N33">
        <f>Formatted_EDITED!P35</f>
        <v>1.0209999999999999</v>
      </c>
      <c r="O33">
        <f>Formatted_EDITED!Q35</f>
        <v>140</v>
      </c>
      <c r="P33" t="str">
        <f>TEXT(Formatted_EDITED!R35,"mm/dd")</f>
        <v>05/20</v>
      </c>
      <c r="Q33">
        <f>Formatted_EDITED!S35</f>
        <v>20</v>
      </c>
      <c r="R33">
        <f>Formatted_EDITED!T35</f>
        <v>31</v>
      </c>
      <c r="S33">
        <f>Formatted_EDITED!U35</f>
        <v>41</v>
      </c>
      <c r="T33">
        <f>Formatted_EDITED!V35</f>
        <v>20</v>
      </c>
      <c r="U33">
        <f>Formatted_EDITED!W35</f>
        <v>1</v>
      </c>
      <c r="V33">
        <f>Formatted_EDITED!Y35</f>
        <v>9999</v>
      </c>
      <c r="W33" t="str">
        <f>Formatted_EDITED!Z35</f>
        <v>DOY</v>
      </c>
      <c r="X33">
        <f>Formatted_EDITED!AA35</f>
        <v>0.19600000000000001</v>
      </c>
      <c r="Y33">
        <f>Formatted_EDITED!AB35</f>
        <v>0.29499999999999998</v>
      </c>
      <c r="Z33">
        <f>Formatted_EDITED!AC35</f>
        <v>0.39300000000000002</v>
      </c>
      <c r="AA33">
        <f>Formatted_EDITED!AD35</f>
        <v>0.47199999999999998</v>
      </c>
      <c r="AB33">
        <f>Formatted_EDITED!AE35</f>
        <v>0.19600000000000001</v>
      </c>
      <c r="AC33">
        <f>Formatted_EDITED!AF35</f>
        <v>0.47199999999999998</v>
      </c>
      <c r="AD33">
        <f>Formatted_EDITED!AG35</f>
        <v>0.47199999999999998</v>
      </c>
      <c r="AE33">
        <f>Formatted_EDITED!AH35</f>
        <v>0.35399999999999998</v>
      </c>
      <c r="AF33">
        <f>Formatted_EDITED!AI35</f>
        <v>0.66900000000000004</v>
      </c>
      <c r="AG33">
        <f>Formatted_EDITED!AJ35</f>
        <v>0.90600000000000003</v>
      </c>
      <c r="AH33">
        <f>Formatted_EDITED!AK35</f>
        <v>1.0629999999999999</v>
      </c>
      <c r="AI33">
        <f>Formatted_EDITED!AL35</f>
        <v>0.35399999999999998</v>
      </c>
      <c r="AJ33">
        <f>Formatted_EDITED!AM35</f>
        <v>1.0629999999999999</v>
      </c>
      <c r="AK33">
        <f>Formatted_EDITED!AN35</f>
        <v>1.0629999999999999</v>
      </c>
      <c r="AL33">
        <f>Formatted_EDITED!AO35</f>
        <v>0.45</v>
      </c>
      <c r="AM33">
        <f>Formatted_EDITED!AP35</f>
        <v>50</v>
      </c>
      <c r="AN33">
        <f>Formatted_EDITED!AQ35</f>
        <v>130</v>
      </c>
      <c r="AO33">
        <f>Formatted_EDITED!AR35</f>
        <v>0.45</v>
      </c>
      <c r="AP33" t="str">
        <f>TEXT(Formatted_EDITED!AS35,"mm/dd")</f>
        <v>05/10</v>
      </c>
      <c r="AQ33" t="str">
        <f>TEXT(Formatted_EDITED!AT35,"mm/dd")</f>
        <v>09/10</v>
      </c>
      <c r="AR33">
        <f>Formatted_EDITED!AU35</f>
        <v>0</v>
      </c>
      <c r="AS33">
        <f>Formatted_EDITED!AV35</f>
        <v>1</v>
      </c>
      <c r="AT33" t="str">
        <f>Formatted_EDITED!AW35</f>
        <v>field_capacity</v>
      </c>
      <c r="AU33">
        <f>Formatted_EDITED!AX35</f>
        <v>1</v>
      </c>
    </row>
    <row r="34" spans="1:47" x14ac:dyDescent="0.3">
      <c r="A34">
        <f>Formatted_EDITED!B36</f>
        <v>43</v>
      </c>
      <c r="B34" t="str">
        <f>Formatted_EDITED!C36</f>
        <v>Potatoes</v>
      </c>
      <c r="C34" t="str">
        <f>Formatted_EDITED!D36</f>
        <v>rootvg</v>
      </c>
      <c r="D34">
        <f>Formatted_EDITED!E36</f>
        <v>1</v>
      </c>
      <c r="E34">
        <f>Formatted_EDITED!F36</f>
        <v>2.5</v>
      </c>
      <c r="F34">
        <f>Formatted_EDITED!G36</f>
        <v>1</v>
      </c>
      <c r="G34">
        <f>Formatted_EDITED!H36</f>
        <v>0.2</v>
      </c>
      <c r="H34">
        <f>Formatted_EDITED!I36</f>
        <v>0.9</v>
      </c>
      <c r="I34">
        <f>Formatted_EDITED!J36</f>
        <v>0.45</v>
      </c>
      <c r="J34">
        <f>Formatted_EDITED!K36</f>
        <v>0.2</v>
      </c>
      <c r="K34">
        <f>Formatted_EDITED!L36</f>
        <v>150</v>
      </c>
      <c r="L34">
        <f>Formatted_EDITED!M36</f>
        <v>260</v>
      </c>
      <c r="M34">
        <f>Formatted_EDITED!O36</f>
        <v>0</v>
      </c>
      <c r="N34">
        <f>Formatted_EDITED!P36</f>
        <v>1</v>
      </c>
      <c r="O34">
        <f>Formatted_EDITED!Q36</f>
        <v>130</v>
      </c>
      <c r="P34" t="str">
        <f>TEXT(Formatted_EDITED!R36,"mm/dd")</f>
        <v>05/10</v>
      </c>
      <c r="Q34">
        <f>Formatted_EDITED!S36</f>
        <v>20</v>
      </c>
      <c r="R34">
        <f>Formatted_EDITED!T36</f>
        <v>70</v>
      </c>
      <c r="S34">
        <f>Formatted_EDITED!U36</f>
        <v>30</v>
      </c>
      <c r="T34">
        <f>Formatted_EDITED!V36</f>
        <v>10</v>
      </c>
      <c r="U34">
        <f>Formatted_EDITED!W36</f>
        <v>1</v>
      </c>
      <c r="V34">
        <f>Formatted_EDITED!Y36</f>
        <v>9999</v>
      </c>
      <c r="W34" t="str">
        <f>Formatted_EDITED!Z36</f>
        <v>DOY</v>
      </c>
      <c r="X34">
        <f>Formatted_EDITED!AA36</f>
        <v>0.19600000000000001</v>
      </c>
      <c r="Y34">
        <f>Formatted_EDITED!AB36</f>
        <v>0.29499999999999998</v>
      </c>
      <c r="Z34">
        <f>Formatted_EDITED!AC36</f>
        <v>0.39300000000000002</v>
      </c>
      <c r="AA34">
        <f>Formatted_EDITED!AD36</f>
        <v>0.47199999999999998</v>
      </c>
      <c r="AB34">
        <f>Formatted_EDITED!AE36</f>
        <v>0.19600000000000001</v>
      </c>
      <c r="AC34">
        <f>Formatted_EDITED!AF36</f>
        <v>0.47199999999999998</v>
      </c>
      <c r="AD34">
        <f>Formatted_EDITED!AG36</f>
        <v>0.47199999999999998</v>
      </c>
      <c r="AE34">
        <f>Formatted_EDITED!AH36</f>
        <v>0.35399999999999998</v>
      </c>
      <c r="AF34">
        <f>Formatted_EDITED!AI36</f>
        <v>0.66900000000000004</v>
      </c>
      <c r="AG34">
        <f>Formatted_EDITED!AJ36</f>
        <v>0.75</v>
      </c>
      <c r="AH34">
        <f>Formatted_EDITED!AK36</f>
        <v>0.85</v>
      </c>
      <c r="AI34">
        <f>Formatted_EDITED!AL36</f>
        <v>0.35399999999999998</v>
      </c>
      <c r="AJ34">
        <f>Formatted_EDITED!AM36</f>
        <v>1.0629999999999999</v>
      </c>
      <c r="AK34">
        <f>Formatted_EDITED!AN36</f>
        <v>1.0629999999999999</v>
      </c>
      <c r="AL34">
        <f>Formatted_EDITED!AO36</f>
        <v>0.45</v>
      </c>
      <c r="AM34">
        <f>Formatted_EDITED!AP36</f>
        <v>50</v>
      </c>
      <c r="AN34">
        <f>Formatted_EDITED!AQ36</f>
        <v>130</v>
      </c>
      <c r="AO34">
        <f>Formatted_EDITED!AR36</f>
        <v>0.45</v>
      </c>
      <c r="AP34" t="str">
        <f>TEXT(Formatted_EDITED!AS36,"mm/dd")</f>
        <v>05/10</v>
      </c>
      <c r="AQ34" t="str">
        <f>TEXT(Formatted_EDITED!AT36,"mm/dd")</f>
        <v>09/10</v>
      </c>
      <c r="AR34">
        <f>Formatted_EDITED!AU36</f>
        <v>0</v>
      </c>
      <c r="AS34">
        <f>Formatted_EDITED!AV36</f>
        <v>1</v>
      </c>
      <c r="AT34" t="str">
        <f>Formatted_EDITED!AW36</f>
        <v>field_capacity</v>
      </c>
      <c r="AU34">
        <f>Formatted_EDITED!AX36</f>
        <v>1</v>
      </c>
    </row>
    <row r="35" spans="1:47" x14ac:dyDescent="0.3">
      <c r="A35">
        <f>Formatted_EDITED!B37</f>
        <v>44</v>
      </c>
      <c r="B35" t="str">
        <f>Formatted_EDITED!C37</f>
        <v>Other Crops</v>
      </c>
      <c r="C35" t="str">
        <f>Formatted_EDITED!D37</f>
        <v>smveg</v>
      </c>
      <c r="D35">
        <f>Formatted_EDITED!E37</f>
        <v>3</v>
      </c>
      <c r="E35">
        <f>Formatted_EDITED!F37</f>
        <v>2</v>
      </c>
      <c r="F35">
        <f>Formatted_EDITED!G37</f>
        <v>1.0021</v>
      </c>
      <c r="G35">
        <f>Formatted_EDITED!H37</f>
        <v>0.2</v>
      </c>
      <c r="H35">
        <f>Formatted_EDITED!I37</f>
        <v>0.90180000000000005</v>
      </c>
      <c r="I35">
        <f>Formatted_EDITED!J37</f>
        <v>0.45090000000000002</v>
      </c>
      <c r="J35">
        <f>Formatted_EDITED!K37</f>
        <v>0.2</v>
      </c>
      <c r="K35">
        <f>Formatted_EDITED!L37</f>
        <v>150</v>
      </c>
      <c r="L35">
        <f>Formatted_EDITED!M37</f>
        <v>262</v>
      </c>
      <c r="M35">
        <f>Formatted_EDITED!O37</f>
        <v>1.3064</v>
      </c>
      <c r="N35">
        <f>Formatted_EDITED!P37</f>
        <v>1.0209999999999999</v>
      </c>
      <c r="O35">
        <f>Formatted_EDITED!Q37</f>
        <v>130</v>
      </c>
      <c r="P35" t="str">
        <f>TEXT(Formatted_EDITED!R37,"mm/dd")</f>
        <v>05/10</v>
      </c>
      <c r="Q35">
        <f>Formatted_EDITED!S37</f>
        <v>20</v>
      </c>
      <c r="R35">
        <f>Formatted_EDITED!T37</f>
        <v>71</v>
      </c>
      <c r="S35">
        <f>Formatted_EDITED!U37</f>
        <v>31</v>
      </c>
      <c r="T35">
        <f>Formatted_EDITED!V37</f>
        <v>10</v>
      </c>
      <c r="U35">
        <f>Formatted_EDITED!W37</f>
        <v>1</v>
      </c>
      <c r="V35">
        <f>Formatted_EDITED!Y37</f>
        <v>9999</v>
      </c>
      <c r="W35" t="str">
        <f>Formatted_EDITED!Z37</f>
        <v>DOY</v>
      </c>
      <c r="X35">
        <f>Formatted_EDITED!AA37</f>
        <v>0.19600000000000001</v>
      </c>
      <c r="Y35">
        <f>Formatted_EDITED!AB37</f>
        <v>0.29499999999999998</v>
      </c>
      <c r="Z35">
        <f>Formatted_EDITED!AC37</f>
        <v>0.39300000000000002</v>
      </c>
      <c r="AA35">
        <f>Formatted_EDITED!AD37</f>
        <v>0.47199999999999998</v>
      </c>
      <c r="AB35">
        <f>Formatted_EDITED!AE37</f>
        <v>0.19600000000000001</v>
      </c>
      <c r="AC35">
        <f>Formatted_EDITED!AF37</f>
        <v>0.47199999999999998</v>
      </c>
      <c r="AD35">
        <f>Formatted_EDITED!AG37</f>
        <v>0.47199999999999998</v>
      </c>
      <c r="AE35">
        <f>Formatted_EDITED!AH37</f>
        <v>0.35399999999999998</v>
      </c>
      <c r="AF35">
        <f>Formatted_EDITED!AI37</f>
        <v>0.66900000000000004</v>
      </c>
      <c r="AG35">
        <f>Formatted_EDITED!AJ37</f>
        <v>0.90600000000000003</v>
      </c>
      <c r="AH35">
        <f>Formatted_EDITED!AK37</f>
        <v>1.0629999999999999</v>
      </c>
      <c r="AI35">
        <f>Formatted_EDITED!AL37</f>
        <v>0.35399999999999998</v>
      </c>
      <c r="AJ35">
        <f>Formatted_EDITED!AM37</f>
        <v>1.0629999999999999</v>
      </c>
      <c r="AK35">
        <f>Formatted_EDITED!AN37</f>
        <v>1.0629999999999999</v>
      </c>
      <c r="AL35">
        <f>Formatted_EDITED!AO37</f>
        <v>0.45</v>
      </c>
      <c r="AM35">
        <f>Formatted_EDITED!AP37</f>
        <v>50</v>
      </c>
      <c r="AN35">
        <f>Formatted_EDITED!AQ37</f>
        <v>130</v>
      </c>
      <c r="AO35">
        <f>Formatted_EDITED!AR37</f>
        <v>0.45</v>
      </c>
      <c r="AP35" t="str">
        <f>TEXT(Formatted_EDITED!AS37,"mm/dd")</f>
        <v>05/10</v>
      </c>
      <c r="AQ35" t="str">
        <f>TEXT(Formatted_EDITED!AT37,"mm/dd")</f>
        <v>09/10</v>
      </c>
      <c r="AR35">
        <f>Formatted_EDITED!AU37</f>
        <v>0</v>
      </c>
      <c r="AS35">
        <f>Formatted_EDITED!AV37</f>
        <v>1</v>
      </c>
      <c r="AT35" t="str">
        <f>Formatted_EDITED!AW37</f>
        <v>field_capacity</v>
      </c>
      <c r="AU35">
        <f>Formatted_EDITED!AX37</f>
        <v>1</v>
      </c>
    </row>
    <row r="36" spans="1:47" x14ac:dyDescent="0.3">
      <c r="A36">
        <f>Formatted_EDITED!B38</f>
        <v>45</v>
      </c>
      <c r="B36" t="str">
        <f>Formatted_EDITED!C38</f>
        <v>Sugarcane</v>
      </c>
      <c r="C36" t="str">
        <f>Formatted_EDITED!D38</f>
        <v>sugcane</v>
      </c>
      <c r="D36">
        <f>Formatted_EDITED!E38</f>
        <v>2225</v>
      </c>
      <c r="E36">
        <f>Formatted_EDITED!F38</f>
        <v>6</v>
      </c>
      <c r="F36">
        <f>Formatted_EDITED!G38</f>
        <v>1</v>
      </c>
      <c r="G36">
        <f>Formatted_EDITED!H38</f>
        <v>0.15</v>
      </c>
      <c r="H36">
        <f>Formatted_EDITED!I38</f>
        <v>1</v>
      </c>
      <c r="I36">
        <f>Formatted_EDITED!J38</f>
        <v>0.5</v>
      </c>
      <c r="J36">
        <f>Formatted_EDITED!K38</f>
        <v>0.15</v>
      </c>
      <c r="K36">
        <f>Formatted_EDITED!L38</f>
        <v>146</v>
      </c>
      <c r="L36">
        <f>Formatted_EDITED!M38</f>
        <v>251</v>
      </c>
      <c r="M36">
        <f>Formatted_EDITED!O38</f>
        <v>0</v>
      </c>
      <c r="N36">
        <f>Formatted_EDITED!P38</f>
        <v>1</v>
      </c>
      <c r="O36">
        <f>Formatted_EDITED!Q38</f>
        <v>121</v>
      </c>
      <c r="P36" t="str">
        <f>TEXT(Formatted_EDITED!R38,"mm/dd")</f>
        <v>05/01</v>
      </c>
      <c r="Q36">
        <f>Formatted_EDITED!S38</f>
        <v>25</v>
      </c>
      <c r="R36">
        <f>Formatted_EDITED!T38</f>
        <v>35</v>
      </c>
      <c r="S36">
        <f>Formatted_EDITED!U38</f>
        <v>45</v>
      </c>
      <c r="T36">
        <f>Formatted_EDITED!V38</f>
        <v>25</v>
      </c>
      <c r="U36">
        <f>Formatted_EDITED!W38</f>
        <v>1</v>
      </c>
      <c r="V36">
        <f>Formatted_EDITED!Y38</f>
        <v>9999</v>
      </c>
      <c r="W36" t="str">
        <f>Formatted_EDITED!Z38</f>
        <v>DOY</v>
      </c>
      <c r="X36">
        <f>Formatted_EDITED!AA38</f>
        <v>0.19600000000000001</v>
      </c>
      <c r="Y36">
        <f>Formatted_EDITED!AB38</f>
        <v>0.29499999999999998</v>
      </c>
      <c r="Z36">
        <f>Formatted_EDITED!AC38</f>
        <v>0.39300000000000002</v>
      </c>
      <c r="AA36">
        <f>Formatted_EDITED!AD38</f>
        <v>0.47199999999999998</v>
      </c>
      <c r="AB36">
        <f>Formatted_EDITED!AE38</f>
        <v>0.19600000000000001</v>
      </c>
      <c r="AC36">
        <f>Formatted_EDITED!AF38</f>
        <v>0.47199999999999998</v>
      </c>
      <c r="AD36">
        <f>Formatted_EDITED!AG38</f>
        <v>0.47199999999999998</v>
      </c>
      <c r="AE36">
        <f>Formatted_EDITED!AH38</f>
        <v>0.35399999999999998</v>
      </c>
      <c r="AF36">
        <f>Formatted_EDITED!AI38</f>
        <v>0.66900000000000004</v>
      </c>
      <c r="AG36">
        <f>Formatted_EDITED!AJ38</f>
        <v>0.90600000000000003</v>
      </c>
      <c r="AH36">
        <f>Formatted_EDITED!AK38</f>
        <v>1.0629999999999999</v>
      </c>
      <c r="AI36">
        <f>Formatted_EDITED!AL38</f>
        <v>0.35399999999999998</v>
      </c>
      <c r="AJ36">
        <f>Formatted_EDITED!AM38</f>
        <v>1.0629999999999999</v>
      </c>
      <c r="AK36">
        <f>Formatted_EDITED!AN38</f>
        <v>1.0629999999999999</v>
      </c>
      <c r="AL36">
        <f>Formatted_EDITED!AO38</f>
        <v>0.45</v>
      </c>
      <c r="AM36">
        <f>Formatted_EDITED!AP38</f>
        <v>50</v>
      </c>
      <c r="AN36">
        <f>Formatted_EDITED!AQ38</f>
        <v>130</v>
      </c>
      <c r="AO36">
        <f>Formatted_EDITED!AR38</f>
        <v>0.45</v>
      </c>
      <c r="AP36" t="str">
        <f>TEXT(Formatted_EDITED!AS38,"mm/dd")</f>
        <v>05/10</v>
      </c>
      <c r="AQ36" t="str">
        <f>TEXT(Formatted_EDITED!AT38,"mm/dd")</f>
        <v>09/10</v>
      </c>
      <c r="AR36">
        <f>Formatted_EDITED!AU38</f>
        <v>0</v>
      </c>
      <c r="AS36">
        <f>Formatted_EDITED!AV38</f>
        <v>1</v>
      </c>
      <c r="AT36" t="str">
        <f>Formatted_EDITED!AW38</f>
        <v>field_capacity</v>
      </c>
      <c r="AU36">
        <f>Formatted_EDITED!AX38</f>
        <v>1</v>
      </c>
    </row>
    <row r="37" spans="1:47" x14ac:dyDescent="0.3">
      <c r="A37">
        <f>Formatted_EDITED!B39</f>
        <v>46</v>
      </c>
      <c r="B37" t="str">
        <f>Formatted_EDITED!C39</f>
        <v>Sweet Potatoes</v>
      </c>
      <c r="C37" t="str">
        <f>Formatted_EDITED!D39</f>
        <v>swtpot</v>
      </c>
      <c r="D37">
        <f>Formatted_EDITED!E39</f>
        <v>93</v>
      </c>
      <c r="E37">
        <f>Formatted_EDITED!F39</f>
        <v>3</v>
      </c>
      <c r="F37">
        <f>Formatted_EDITED!G39</f>
        <v>1.0713999999999999</v>
      </c>
      <c r="G37">
        <f>Formatted_EDITED!H39</f>
        <v>0.2</v>
      </c>
      <c r="H37">
        <f>Formatted_EDITED!I39</f>
        <v>0.96430000000000005</v>
      </c>
      <c r="I37">
        <f>Formatted_EDITED!J39</f>
        <v>0.48215000000000002</v>
      </c>
      <c r="J37">
        <f>Formatted_EDITED!K39</f>
        <v>0.2</v>
      </c>
      <c r="K37">
        <f>Formatted_EDITED!L39</f>
        <v>152</v>
      </c>
      <c r="L37">
        <f>Formatted_EDITED!M39</f>
        <v>274</v>
      </c>
      <c r="M37">
        <f>Formatted_EDITED!O39</f>
        <v>18.9389</v>
      </c>
      <c r="N37">
        <f>Formatted_EDITED!P39</f>
        <v>1.1079000000000001</v>
      </c>
      <c r="O37">
        <f>Formatted_EDITED!Q39</f>
        <v>130</v>
      </c>
      <c r="P37" t="str">
        <f>TEXT(Formatted_EDITED!R39,"mm/dd")</f>
        <v>05/10</v>
      </c>
      <c r="Q37">
        <f>Formatted_EDITED!S39</f>
        <v>22</v>
      </c>
      <c r="R37">
        <f>Formatted_EDITED!T39</f>
        <v>78</v>
      </c>
      <c r="S37">
        <f>Formatted_EDITED!U39</f>
        <v>33</v>
      </c>
      <c r="T37">
        <f>Formatted_EDITED!V39</f>
        <v>11</v>
      </c>
      <c r="U37">
        <f>Formatted_EDITED!W39</f>
        <v>1</v>
      </c>
      <c r="V37">
        <f>Formatted_EDITED!Y39</f>
        <v>9999</v>
      </c>
      <c r="W37" t="str">
        <f>Formatted_EDITED!Z39</f>
        <v>DOY</v>
      </c>
      <c r="X37">
        <f>Formatted_EDITED!AA39</f>
        <v>0.19600000000000001</v>
      </c>
      <c r="Y37">
        <f>Formatted_EDITED!AB39</f>
        <v>0.29499999999999998</v>
      </c>
      <c r="Z37">
        <f>Formatted_EDITED!AC39</f>
        <v>0.39300000000000002</v>
      </c>
      <c r="AA37">
        <f>Formatted_EDITED!AD39</f>
        <v>0.47199999999999998</v>
      </c>
      <c r="AB37">
        <f>Formatted_EDITED!AE39</f>
        <v>0.19600000000000001</v>
      </c>
      <c r="AC37">
        <f>Formatted_EDITED!AF39</f>
        <v>0.47199999999999998</v>
      </c>
      <c r="AD37">
        <f>Formatted_EDITED!AG39</f>
        <v>0.47199999999999998</v>
      </c>
      <c r="AE37">
        <f>Formatted_EDITED!AH39</f>
        <v>0.35399999999999998</v>
      </c>
      <c r="AF37">
        <f>Formatted_EDITED!AI39</f>
        <v>0.66900000000000004</v>
      </c>
      <c r="AG37">
        <f>Formatted_EDITED!AJ39</f>
        <v>0.75</v>
      </c>
      <c r="AH37">
        <f>Formatted_EDITED!AK39</f>
        <v>0.85</v>
      </c>
      <c r="AI37">
        <f>Formatted_EDITED!AL39</f>
        <v>0.35399999999999998</v>
      </c>
      <c r="AJ37">
        <f>Formatted_EDITED!AM39</f>
        <v>1.0629999999999999</v>
      </c>
      <c r="AK37">
        <f>Formatted_EDITED!AN39</f>
        <v>1.0629999999999999</v>
      </c>
      <c r="AL37">
        <f>Formatted_EDITED!AO39</f>
        <v>0.45</v>
      </c>
      <c r="AM37">
        <f>Formatted_EDITED!AP39</f>
        <v>50</v>
      </c>
      <c r="AN37">
        <f>Formatted_EDITED!AQ39</f>
        <v>130</v>
      </c>
      <c r="AO37">
        <f>Formatted_EDITED!AR39</f>
        <v>0.45</v>
      </c>
      <c r="AP37" t="str">
        <f>TEXT(Formatted_EDITED!AS39,"mm/dd")</f>
        <v>05/10</v>
      </c>
      <c r="AQ37" t="str">
        <f>TEXT(Formatted_EDITED!AT39,"mm/dd")</f>
        <v>09/10</v>
      </c>
      <c r="AR37">
        <f>Formatted_EDITED!AU39</f>
        <v>0</v>
      </c>
      <c r="AS37">
        <f>Formatted_EDITED!AV39</f>
        <v>1</v>
      </c>
      <c r="AT37" t="str">
        <f>Formatted_EDITED!AW39</f>
        <v>field_capacity</v>
      </c>
      <c r="AU37">
        <f>Formatted_EDITED!AX39</f>
        <v>1</v>
      </c>
    </row>
    <row r="38" spans="1:47" x14ac:dyDescent="0.3">
      <c r="A38">
        <f>Formatted_EDITED!B40</f>
        <v>47</v>
      </c>
      <c r="B38" t="str">
        <f>Formatted_EDITED!C40</f>
        <v>Misc Vegs and Fruits</v>
      </c>
      <c r="C38" t="str">
        <f>Formatted_EDITED!D40</f>
        <v>smveg</v>
      </c>
      <c r="D38">
        <f>Formatted_EDITED!E40</f>
        <v>0</v>
      </c>
      <c r="E38">
        <f>Formatted_EDITED!F40</f>
        <v>2</v>
      </c>
      <c r="F38">
        <f>Formatted_EDITED!G40</f>
        <v>1.0021</v>
      </c>
      <c r="G38">
        <f>Formatted_EDITED!H40</f>
        <v>0.15</v>
      </c>
      <c r="H38">
        <f>Formatted_EDITED!I40</f>
        <v>1</v>
      </c>
      <c r="I38">
        <f>Formatted_EDITED!J40</f>
        <v>0.5</v>
      </c>
      <c r="J38">
        <f>Formatted_EDITED!K40</f>
        <v>0.15</v>
      </c>
      <c r="K38">
        <f>Formatted_EDITED!L40</f>
        <v>141</v>
      </c>
      <c r="L38">
        <f>Formatted_EDITED!M40</f>
        <v>249</v>
      </c>
      <c r="M38">
        <f>Formatted_EDITED!O40</f>
        <v>1.3064</v>
      </c>
      <c r="N38">
        <f>Formatted_EDITED!P40</f>
        <v>1.0209999999999999</v>
      </c>
      <c r="O38">
        <f>Formatted_EDITED!Q40</f>
        <v>121</v>
      </c>
      <c r="P38" t="str">
        <f>TEXT(Formatted_EDITED!R40,"mm/dd")</f>
        <v>05/01</v>
      </c>
      <c r="Q38">
        <f>Formatted_EDITED!S40</f>
        <v>20</v>
      </c>
      <c r="R38">
        <f>Formatted_EDITED!T40</f>
        <v>31</v>
      </c>
      <c r="S38">
        <f>Formatted_EDITED!U40</f>
        <v>46</v>
      </c>
      <c r="T38">
        <f>Formatted_EDITED!V40</f>
        <v>31</v>
      </c>
      <c r="U38">
        <f>Formatted_EDITED!W40</f>
        <v>1</v>
      </c>
      <c r="V38">
        <f>Formatted_EDITED!Y40</f>
        <v>9999</v>
      </c>
      <c r="W38" t="str">
        <f>Formatted_EDITED!Z40</f>
        <v>DOY</v>
      </c>
      <c r="X38">
        <f>Formatted_EDITED!AA40</f>
        <v>0.19600000000000001</v>
      </c>
      <c r="Y38">
        <f>Formatted_EDITED!AB40</f>
        <v>0.29499999999999998</v>
      </c>
      <c r="Z38">
        <f>Formatted_EDITED!AC40</f>
        <v>0.39300000000000002</v>
      </c>
      <c r="AA38">
        <f>Formatted_EDITED!AD40</f>
        <v>0.47199999999999998</v>
      </c>
      <c r="AB38">
        <f>Formatted_EDITED!AE40</f>
        <v>0.19600000000000001</v>
      </c>
      <c r="AC38">
        <f>Formatted_EDITED!AF40</f>
        <v>0.47199999999999998</v>
      </c>
      <c r="AD38">
        <f>Formatted_EDITED!AG40</f>
        <v>0.47199999999999998</v>
      </c>
      <c r="AE38">
        <f>Formatted_EDITED!AH40</f>
        <v>0.35399999999999998</v>
      </c>
      <c r="AF38">
        <f>Formatted_EDITED!AI40</f>
        <v>0.66900000000000004</v>
      </c>
      <c r="AG38">
        <f>Formatted_EDITED!AJ40</f>
        <v>0.90600000000000003</v>
      </c>
      <c r="AH38">
        <f>Formatted_EDITED!AK40</f>
        <v>1.0629999999999999</v>
      </c>
      <c r="AI38">
        <f>Formatted_EDITED!AL40</f>
        <v>0.35399999999999998</v>
      </c>
      <c r="AJ38">
        <f>Formatted_EDITED!AM40</f>
        <v>1.0629999999999999</v>
      </c>
      <c r="AK38">
        <f>Formatted_EDITED!AN40</f>
        <v>1.0629999999999999</v>
      </c>
      <c r="AL38">
        <f>Formatted_EDITED!AO40</f>
        <v>0.35</v>
      </c>
      <c r="AM38">
        <f>Formatted_EDITED!AP40</f>
        <v>50</v>
      </c>
      <c r="AN38">
        <f>Formatted_EDITED!AQ40</f>
        <v>130</v>
      </c>
      <c r="AO38">
        <f>Formatted_EDITED!AR40</f>
        <v>0.35</v>
      </c>
      <c r="AP38" t="str">
        <f>TEXT(Formatted_EDITED!AS40,"mm/dd")</f>
        <v>05/10</v>
      </c>
      <c r="AQ38" t="str">
        <f>TEXT(Formatted_EDITED!AT40,"mm/dd")</f>
        <v>09/10</v>
      </c>
      <c r="AR38">
        <f>Formatted_EDITED!AU40</f>
        <v>0</v>
      </c>
      <c r="AS38">
        <f>Formatted_EDITED!AV40</f>
        <v>1</v>
      </c>
      <c r="AT38" t="str">
        <f>Formatted_EDITED!AW40</f>
        <v>field_capacity</v>
      </c>
      <c r="AU38">
        <f>Formatted_EDITED!AX40</f>
        <v>1</v>
      </c>
    </row>
    <row r="39" spans="1:47" x14ac:dyDescent="0.3">
      <c r="A39">
        <f>Formatted_EDITED!B41</f>
        <v>48</v>
      </c>
      <c r="B39" t="str">
        <f>Formatted_EDITED!C41</f>
        <v>Watermelons</v>
      </c>
      <c r="C39" t="str">
        <f>Formatted_EDITED!D41</f>
        <v>melon</v>
      </c>
      <c r="D39">
        <f>Formatted_EDITED!E41</f>
        <v>3</v>
      </c>
      <c r="E39">
        <f>Formatted_EDITED!F41</f>
        <v>2</v>
      </c>
      <c r="F39">
        <f>Formatted_EDITED!G41</f>
        <v>1</v>
      </c>
      <c r="G39">
        <f>Formatted_EDITED!H41</f>
        <v>0.15</v>
      </c>
      <c r="H39">
        <f>Formatted_EDITED!I41</f>
        <v>1</v>
      </c>
      <c r="I39">
        <f>Formatted_EDITED!J41</f>
        <v>0.5</v>
      </c>
      <c r="J39">
        <f>Formatted_EDITED!K41</f>
        <v>0.15</v>
      </c>
      <c r="K39">
        <f>Formatted_EDITED!L41</f>
        <v>141</v>
      </c>
      <c r="L39">
        <f>Formatted_EDITED!M41</f>
        <v>246</v>
      </c>
      <c r="M39">
        <f>Formatted_EDITED!O41</f>
        <v>0</v>
      </c>
      <c r="N39">
        <f>Formatted_EDITED!P41</f>
        <v>1</v>
      </c>
      <c r="O39">
        <f>Formatted_EDITED!Q41</f>
        <v>121</v>
      </c>
      <c r="P39" t="str">
        <f>TEXT(Formatted_EDITED!R41,"mm/dd")</f>
        <v>05/01</v>
      </c>
      <c r="Q39">
        <f>Formatted_EDITED!S41</f>
        <v>20</v>
      </c>
      <c r="R39">
        <f>Formatted_EDITED!T41</f>
        <v>30</v>
      </c>
      <c r="S39">
        <f>Formatted_EDITED!U41</f>
        <v>45</v>
      </c>
      <c r="T39">
        <f>Formatted_EDITED!V41</f>
        <v>30</v>
      </c>
      <c r="U39">
        <f>Formatted_EDITED!W41</f>
        <v>1</v>
      </c>
      <c r="V39">
        <f>Formatted_EDITED!Y41</f>
        <v>9999</v>
      </c>
      <c r="W39" t="str">
        <f>Formatted_EDITED!Z41</f>
        <v>DOY</v>
      </c>
      <c r="X39">
        <f>Formatted_EDITED!AA41</f>
        <v>0.19600000000000001</v>
      </c>
      <c r="Y39">
        <f>Formatted_EDITED!AB41</f>
        <v>0.29499999999999998</v>
      </c>
      <c r="Z39">
        <f>Formatted_EDITED!AC41</f>
        <v>0.39300000000000002</v>
      </c>
      <c r="AA39">
        <f>Formatted_EDITED!AD41</f>
        <v>0.47199999999999998</v>
      </c>
      <c r="AB39">
        <f>Formatted_EDITED!AE41</f>
        <v>0.19600000000000001</v>
      </c>
      <c r="AC39">
        <f>Formatted_EDITED!AF41</f>
        <v>0.47199999999999998</v>
      </c>
      <c r="AD39">
        <f>Formatted_EDITED!AG41</f>
        <v>0.47199999999999998</v>
      </c>
      <c r="AE39">
        <f>Formatted_EDITED!AH41</f>
        <v>0.35399999999999998</v>
      </c>
      <c r="AF39">
        <f>Formatted_EDITED!AI41</f>
        <v>0.66900000000000004</v>
      </c>
      <c r="AG39">
        <f>Formatted_EDITED!AJ41</f>
        <v>0.90600000000000003</v>
      </c>
      <c r="AH39">
        <f>Formatted_EDITED!AK41</f>
        <v>1.0629999999999999</v>
      </c>
      <c r="AI39">
        <f>Formatted_EDITED!AL41</f>
        <v>0.35399999999999998</v>
      </c>
      <c r="AJ39">
        <f>Formatted_EDITED!AM41</f>
        <v>1.0629999999999999</v>
      </c>
      <c r="AK39">
        <f>Formatted_EDITED!AN41</f>
        <v>1.0629999999999999</v>
      </c>
      <c r="AL39">
        <f>Formatted_EDITED!AO41</f>
        <v>0.35</v>
      </c>
      <c r="AM39">
        <f>Formatted_EDITED!AP41</f>
        <v>50</v>
      </c>
      <c r="AN39">
        <f>Formatted_EDITED!AQ41</f>
        <v>130</v>
      </c>
      <c r="AO39">
        <f>Formatted_EDITED!AR41</f>
        <v>0.35</v>
      </c>
      <c r="AP39" t="str">
        <f>TEXT(Formatted_EDITED!AS41,"mm/dd")</f>
        <v>05/10</v>
      </c>
      <c r="AQ39" t="str">
        <f>TEXT(Formatted_EDITED!AT41,"mm/dd")</f>
        <v>09/10</v>
      </c>
      <c r="AR39">
        <f>Formatted_EDITED!AU41</f>
        <v>0</v>
      </c>
      <c r="AS39">
        <f>Formatted_EDITED!AV41</f>
        <v>1</v>
      </c>
      <c r="AT39" t="str">
        <f>Formatted_EDITED!AW41</f>
        <v>field_capacity</v>
      </c>
      <c r="AU39">
        <f>Formatted_EDITED!AX41</f>
        <v>1</v>
      </c>
    </row>
    <row r="40" spans="1:47" x14ac:dyDescent="0.3">
      <c r="A40">
        <f>Formatted_EDITED!B42</f>
        <v>49</v>
      </c>
      <c r="B40" t="str">
        <f>Formatted_EDITED!C42</f>
        <v>Onions</v>
      </c>
      <c r="C40" t="str">
        <f>Formatted_EDITED!D42</f>
        <v>smveg</v>
      </c>
      <c r="D40">
        <f>Formatted_EDITED!E42</f>
        <v>0</v>
      </c>
      <c r="E40">
        <f>Formatted_EDITED!F42</f>
        <v>1</v>
      </c>
      <c r="F40">
        <f>Formatted_EDITED!G42</f>
        <v>1.0021</v>
      </c>
      <c r="G40">
        <f>Formatted_EDITED!H42</f>
        <v>0.15</v>
      </c>
      <c r="H40">
        <f>Formatted_EDITED!I42</f>
        <v>0.7</v>
      </c>
      <c r="I40">
        <f>Formatted_EDITED!J42</f>
        <v>0.35</v>
      </c>
      <c r="J40">
        <f>Formatted_EDITED!K42</f>
        <v>0.15</v>
      </c>
      <c r="K40">
        <f>Formatted_EDITED!L42</f>
        <v>120</v>
      </c>
      <c r="L40">
        <f>Formatted_EDITED!M42</f>
        <v>258</v>
      </c>
      <c r="M40">
        <f>Formatted_EDITED!O42</f>
        <v>1.3064</v>
      </c>
      <c r="N40">
        <f>Formatted_EDITED!P42</f>
        <v>1.0209999999999999</v>
      </c>
      <c r="O40">
        <f>Formatted_EDITED!Q42</f>
        <v>105</v>
      </c>
      <c r="P40" t="str">
        <f>TEXT(Formatted_EDITED!R42,"mm/dd")</f>
        <v>04/15</v>
      </c>
      <c r="Q40">
        <f>Formatted_EDITED!S42</f>
        <v>15</v>
      </c>
      <c r="R40">
        <f>Formatted_EDITED!T42</f>
        <v>26</v>
      </c>
      <c r="S40">
        <f>Formatted_EDITED!U42</f>
        <v>71</v>
      </c>
      <c r="T40">
        <f>Formatted_EDITED!V42</f>
        <v>41</v>
      </c>
      <c r="U40">
        <f>Formatted_EDITED!W42</f>
        <v>1</v>
      </c>
      <c r="V40">
        <f>Formatted_EDITED!Y42</f>
        <v>9999</v>
      </c>
      <c r="W40" t="str">
        <f>Formatted_EDITED!Z42</f>
        <v>DOY</v>
      </c>
      <c r="X40">
        <f>Formatted_EDITED!AA42</f>
        <v>0.19600000000000001</v>
      </c>
      <c r="Y40">
        <f>Formatted_EDITED!AB42</f>
        <v>0.29499999999999998</v>
      </c>
      <c r="Z40">
        <f>Formatted_EDITED!AC42</f>
        <v>0.39300000000000002</v>
      </c>
      <c r="AA40">
        <f>Formatted_EDITED!AD42</f>
        <v>0.47199999999999998</v>
      </c>
      <c r="AB40">
        <f>Formatted_EDITED!AE42</f>
        <v>0.19600000000000001</v>
      </c>
      <c r="AC40">
        <f>Formatted_EDITED!AF42</f>
        <v>0.47199999999999998</v>
      </c>
      <c r="AD40">
        <f>Formatted_EDITED!AG42</f>
        <v>0.47199999999999998</v>
      </c>
      <c r="AE40">
        <f>Formatted_EDITED!AH42</f>
        <v>0.35399999999999998</v>
      </c>
      <c r="AF40">
        <f>Formatted_EDITED!AI42</f>
        <v>0.66900000000000004</v>
      </c>
      <c r="AG40">
        <f>Formatted_EDITED!AJ42</f>
        <v>0.90600000000000003</v>
      </c>
      <c r="AH40">
        <f>Formatted_EDITED!AK42</f>
        <v>1.0629999999999999</v>
      </c>
      <c r="AI40">
        <f>Formatted_EDITED!AL42</f>
        <v>0.35399999999999998</v>
      </c>
      <c r="AJ40">
        <f>Formatted_EDITED!AM42</f>
        <v>1.0629999999999999</v>
      </c>
      <c r="AK40">
        <f>Formatted_EDITED!AN42</f>
        <v>1.0629999999999999</v>
      </c>
      <c r="AL40">
        <f>Formatted_EDITED!AO42</f>
        <v>0.3</v>
      </c>
      <c r="AM40">
        <f>Formatted_EDITED!AP42</f>
        <v>50</v>
      </c>
      <c r="AN40">
        <f>Formatted_EDITED!AQ42</f>
        <v>130</v>
      </c>
      <c r="AO40">
        <f>Formatted_EDITED!AR42</f>
        <v>0.3</v>
      </c>
      <c r="AP40" t="str">
        <f>TEXT(Formatted_EDITED!AS42,"mm/dd")</f>
        <v>05/10</v>
      </c>
      <c r="AQ40" t="str">
        <f>TEXT(Formatted_EDITED!AT42,"mm/dd")</f>
        <v>09/10</v>
      </c>
      <c r="AR40">
        <f>Formatted_EDITED!AU42</f>
        <v>0</v>
      </c>
      <c r="AS40">
        <f>Formatted_EDITED!AV42</f>
        <v>1</v>
      </c>
      <c r="AT40" t="str">
        <f>Formatted_EDITED!AW42</f>
        <v>field_capacity</v>
      </c>
      <c r="AU40">
        <f>Formatted_EDITED!AX42</f>
        <v>1</v>
      </c>
    </row>
    <row r="41" spans="1:47" x14ac:dyDescent="0.3">
      <c r="A41">
        <f>Formatted_EDITED!B43</f>
        <v>50</v>
      </c>
      <c r="B41" t="str">
        <f>Formatted_EDITED!C43</f>
        <v>Cucumbers</v>
      </c>
      <c r="C41" t="str">
        <f>Formatted_EDITED!D43</f>
        <v>smveg</v>
      </c>
      <c r="D41">
        <f>Formatted_EDITED!E43</f>
        <v>0</v>
      </c>
      <c r="E41">
        <f>Formatted_EDITED!F43</f>
        <v>1.5</v>
      </c>
      <c r="F41">
        <f>Formatted_EDITED!G43</f>
        <v>1.0021</v>
      </c>
      <c r="G41">
        <f>Formatted_EDITED!H43</f>
        <v>0.6</v>
      </c>
      <c r="H41">
        <f>Formatted_EDITED!I43</f>
        <v>0.7</v>
      </c>
      <c r="I41">
        <f>Formatted_EDITED!J43</f>
        <v>0.35</v>
      </c>
      <c r="J41">
        <f>Formatted_EDITED!K43</f>
        <v>0.6</v>
      </c>
      <c r="K41">
        <f>Formatted_EDITED!L43</f>
        <v>146</v>
      </c>
      <c r="L41">
        <f>Formatted_EDITED!M43</f>
        <v>223</v>
      </c>
      <c r="M41">
        <f>Formatted_EDITED!O43</f>
        <v>1.3064</v>
      </c>
      <c r="N41">
        <f>Formatted_EDITED!P43</f>
        <v>1.0209999999999999</v>
      </c>
      <c r="O41">
        <f>Formatted_EDITED!Q43</f>
        <v>110</v>
      </c>
      <c r="P41" t="str">
        <f>TEXT(Formatted_EDITED!R43,"mm/dd")</f>
        <v>04/20</v>
      </c>
      <c r="Q41">
        <f>Formatted_EDITED!S43</f>
        <v>36</v>
      </c>
      <c r="R41">
        <f>Formatted_EDITED!T43</f>
        <v>26</v>
      </c>
      <c r="S41">
        <f>Formatted_EDITED!U43</f>
        <v>31</v>
      </c>
      <c r="T41">
        <f>Formatted_EDITED!V43</f>
        <v>20</v>
      </c>
      <c r="U41">
        <f>Formatted_EDITED!W43</f>
        <v>1</v>
      </c>
      <c r="V41">
        <f>Formatted_EDITED!Y43</f>
        <v>9999</v>
      </c>
      <c r="W41" t="str">
        <f>Formatted_EDITED!Z43</f>
        <v>DOY</v>
      </c>
      <c r="X41">
        <f>Formatted_EDITED!AA43</f>
        <v>0.19600000000000001</v>
      </c>
      <c r="Y41">
        <f>Formatted_EDITED!AB43</f>
        <v>0.29499999999999998</v>
      </c>
      <c r="Z41">
        <f>Formatted_EDITED!AC43</f>
        <v>0.39300000000000002</v>
      </c>
      <c r="AA41">
        <f>Formatted_EDITED!AD43</f>
        <v>0.47199999999999998</v>
      </c>
      <c r="AB41">
        <f>Formatted_EDITED!AE43</f>
        <v>0.19600000000000001</v>
      </c>
      <c r="AC41">
        <f>Formatted_EDITED!AF43</f>
        <v>0.47199999999999998</v>
      </c>
      <c r="AD41">
        <f>Formatted_EDITED!AG43</f>
        <v>0.47199999999999998</v>
      </c>
      <c r="AE41">
        <f>Formatted_EDITED!AH43</f>
        <v>0.35399999999999998</v>
      </c>
      <c r="AF41">
        <f>Formatted_EDITED!AI43</f>
        <v>0.66900000000000004</v>
      </c>
      <c r="AG41">
        <f>Formatted_EDITED!AJ43</f>
        <v>0.90600000000000003</v>
      </c>
      <c r="AH41">
        <f>Formatted_EDITED!AK43</f>
        <v>1.0629999999999999</v>
      </c>
      <c r="AI41">
        <f>Formatted_EDITED!AL43</f>
        <v>0.35399999999999998</v>
      </c>
      <c r="AJ41">
        <f>Formatted_EDITED!AM43</f>
        <v>1.0629999999999999</v>
      </c>
      <c r="AK41">
        <f>Formatted_EDITED!AN43</f>
        <v>1.0629999999999999</v>
      </c>
      <c r="AL41">
        <f>Formatted_EDITED!AO43</f>
        <v>0.35</v>
      </c>
      <c r="AM41">
        <f>Formatted_EDITED!AP43</f>
        <v>50</v>
      </c>
      <c r="AN41">
        <f>Formatted_EDITED!AQ43</f>
        <v>130</v>
      </c>
      <c r="AO41">
        <f>Formatted_EDITED!AR43</f>
        <v>0.35</v>
      </c>
      <c r="AP41" t="str">
        <f>TEXT(Formatted_EDITED!AS43,"mm/dd")</f>
        <v>05/10</v>
      </c>
      <c r="AQ41" t="str">
        <f>TEXT(Formatted_EDITED!AT43,"mm/dd")</f>
        <v>09/10</v>
      </c>
      <c r="AR41">
        <f>Formatted_EDITED!AU43</f>
        <v>0</v>
      </c>
      <c r="AS41">
        <f>Formatted_EDITED!AV43</f>
        <v>1</v>
      </c>
      <c r="AT41" t="str">
        <f>Formatted_EDITED!AW43</f>
        <v>field_capacity</v>
      </c>
      <c r="AU41">
        <f>Formatted_EDITED!AX43</f>
        <v>1</v>
      </c>
    </row>
    <row r="42" spans="1:47" x14ac:dyDescent="0.3">
      <c r="A42">
        <f>Formatted_EDITED!B44</f>
        <v>51</v>
      </c>
      <c r="B42" t="str">
        <f>Formatted_EDITED!C44</f>
        <v>Chick Peas</v>
      </c>
      <c r="C42" t="str">
        <f>Formatted_EDITED!D44</f>
        <v>smveg</v>
      </c>
      <c r="D42">
        <f>Formatted_EDITED!E44</f>
        <v>0</v>
      </c>
      <c r="E42">
        <f>Formatted_EDITED!F44</f>
        <v>2</v>
      </c>
      <c r="F42">
        <f>Formatted_EDITED!G44</f>
        <v>1.0021</v>
      </c>
      <c r="G42">
        <f>Formatted_EDITED!H44</f>
        <v>0.5</v>
      </c>
      <c r="H42">
        <f>Formatted_EDITED!I44</f>
        <v>1.1524000000000001</v>
      </c>
      <c r="I42">
        <f>Formatted_EDITED!J44</f>
        <v>0.57620000000000005</v>
      </c>
      <c r="J42">
        <f>Formatted_EDITED!K44</f>
        <v>0.15</v>
      </c>
      <c r="K42">
        <f>Formatted_EDITED!L44</f>
        <v>141</v>
      </c>
      <c r="L42">
        <f>Formatted_EDITED!M44</f>
        <v>218</v>
      </c>
      <c r="M42">
        <f>Formatted_EDITED!O44</f>
        <v>1.3064</v>
      </c>
      <c r="N42">
        <f>Formatted_EDITED!P44</f>
        <v>1.0209999999999999</v>
      </c>
      <c r="O42">
        <f>Formatted_EDITED!Q44</f>
        <v>105</v>
      </c>
      <c r="P42" t="str">
        <f>TEXT(Formatted_EDITED!R44,"mm/dd")</f>
        <v>04/15</v>
      </c>
      <c r="Q42">
        <f>Formatted_EDITED!S44</f>
        <v>36</v>
      </c>
      <c r="R42">
        <f>Formatted_EDITED!T44</f>
        <v>26</v>
      </c>
      <c r="S42">
        <f>Formatted_EDITED!U44</f>
        <v>31</v>
      </c>
      <c r="T42">
        <f>Formatted_EDITED!V44</f>
        <v>20</v>
      </c>
      <c r="U42">
        <f>Formatted_EDITED!W44</f>
        <v>1</v>
      </c>
      <c r="V42">
        <f>Formatted_EDITED!Y44</f>
        <v>9999</v>
      </c>
      <c r="W42" t="str">
        <f>Formatted_EDITED!Z44</f>
        <v>DOY</v>
      </c>
      <c r="X42">
        <f>Formatted_EDITED!AA44</f>
        <v>0.19600000000000001</v>
      </c>
      <c r="Y42">
        <f>Formatted_EDITED!AB44</f>
        <v>0.29499999999999998</v>
      </c>
      <c r="Z42">
        <f>Formatted_EDITED!AC44</f>
        <v>0.39300000000000002</v>
      </c>
      <c r="AA42">
        <f>Formatted_EDITED!AD44</f>
        <v>0.47199999999999998</v>
      </c>
      <c r="AB42">
        <f>Formatted_EDITED!AE44</f>
        <v>0.19600000000000001</v>
      </c>
      <c r="AC42">
        <f>Formatted_EDITED!AF44</f>
        <v>0.47199999999999998</v>
      </c>
      <c r="AD42">
        <f>Formatted_EDITED!AG44</f>
        <v>0.47199999999999998</v>
      </c>
      <c r="AE42">
        <f>Formatted_EDITED!AH44</f>
        <v>0.35399999999999998</v>
      </c>
      <c r="AF42">
        <f>Formatted_EDITED!AI44</f>
        <v>0.66900000000000004</v>
      </c>
      <c r="AG42">
        <f>Formatted_EDITED!AJ44</f>
        <v>0.90600000000000003</v>
      </c>
      <c r="AH42">
        <f>Formatted_EDITED!AK44</f>
        <v>1.0629999999999999</v>
      </c>
      <c r="AI42">
        <f>Formatted_EDITED!AL44</f>
        <v>0.35399999999999998</v>
      </c>
      <c r="AJ42">
        <f>Formatted_EDITED!AM44</f>
        <v>1.0629999999999999</v>
      </c>
      <c r="AK42">
        <f>Formatted_EDITED!AN44</f>
        <v>1.0629999999999999</v>
      </c>
      <c r="AL42">
        <f>Formatted_EDITED!AO44</f>
        <v>0.35</v>
      </c>
      <c r="AM42">
        <f>Formatted_EDITED!AP44</f>
        <v>50</v>
      </c>
      <c r="AN42">
        <f>Formatted_EDITED!AQ44</f>
        <v>130</v>
      </c>
      <c r="AO42">
        <f>Formatted_EDITED!AR44</f>
        <v>0.35</v>
      </c>
      <c r="AP42" t="str">
        <f>TEXT(Formatted_EDITED!AS44,"mm/dd")</f>
        <v>05/10</v>
      </c>
      <c r="AQ42" t="str">
        <f>TEXT(Formatted_EDITED!AT44,"mm/dd")</f>
        <v>09/10</v>
      </c>
      <c r="AR42">
        <f>Formatted_EDITED!AU44</f>
        <v>0</v>
      </c>
      <c r="AS42">
        <f>Formatted_EDITED!AV44</f>
        <v>1</v>
      </c>
      <c r="AT42" t="str">
        <f>Formatted_EDITED!AW44</f>
        <v>field_capacity</v>
      </c>
      <c r="AU42">
        <f>Formatted_EDITED!AX44</f>
        <v>1</v>
      </c>
    </row>
    <row r="43" spans="1:47" x14ac:dyDescent="0.3">
      <c r="A43">
        <f>Formatted_EDITED!B45</f>
        <v>52</v>
      </c>
      <c r="B43" t="str">
        <f>Formatted_EDITED!C45</f>
        <v>Lentils</v>
      </c>
      <c r="C43" t="str">
        <f>Formatted_EDITED!D45</f>
        <v>smveg</v>
      </c>
      <c r="D43">
        <f>Formatted_EDITED!E45</f>
        <v>0</v>
      </c>
      <c r="E43">
        <f>Formatted_EDITED!F45</f>
        <v>1.64</v>
      </c>
      <c r="F43">
        <f>Formatted_EDITED!G45</f>
        <v>1.0021</v>
      </c>
      <c r="G43">
        <f>Formatted_EDITED!H45</f>
        <v>0.5</v>
      </c>
      <c r="H43">
        <f>Formatted_EDITED!I45</f>
        <v>1.1524000000000001</v>
      </c>
      <c r="I43">
        <f>Formatted_EDITED!J45</f>
        <v>0.57620000000000005</v>
      </c>
      <c r="J43">
        <f>Formatted_EDITED!K45</f>
        <v>0.15</v>
      </c>
      <c r="K43">
        <f>Formatted_EDITED!L45</f>
        <v>141</v>
      </c>
      <c r="L43">
        <f>Formatted_EDITED!M45</f>
        <v>218</v>
      </c>
      <c r="M43">
        <f>Formatted_EDITED!O45</f>
        <v>1.3064</v>
      </c>
      <c r="N43">
        <f>Formatted_EDITED!P45</f>
        <v>1.0209999999999999</v>
      </c>
      <c r="O43">
        <f>Formatted_EDITED!Q45</f>
        <v>105</v>
      </c>
      <c r="P43" t="str">
        <f>TEXT(Formatted_EDITED!R45,"mm/dd")</f>
        <v>04/15</v>
      </c>
      <c r="Q43">
        <f>Formatted_EDITED!S45</f>
        <v>36</v>
      </c>
      <c r="R43">
        <f>Formatted_EDITED!T45</f>
        <v>26</v>
      </c>
      <c r="S43">
        <f>Formatted_EDITED!U45</f>
        <v>31</v>
      </c>
      <c r="T43">
        <f>Formatted_EDITED!V45</f>
        <v>20</v>
      </c>
      <c r="U43">
        <f>Formatted_EDITED!W45</f>
        <v>1</v>
      </c>
      <c r="V43">
        <f>Formatted_EDITED!Y45</f>
        <v>9999</v>
      </c>
      <c r="W43" t="str">
        <f>Formatted_EDITED!Z45</f>
        <v>DOY</v>
      </c>
      <c r="X43">
        <f>Formatted_EDITED!AA45</f>
        <v>0.19600000000000001</v>
      </c>
      <c r="Y43">
        <f>Formatted_EDITED!AB45</f>
        <v>0.29499999999999998</v>
      </c>
      <c r="Z43">
        <f>Formatted_EDITED!AC45</f>
        <v>0.39300000000000002</v>
      </c>
      <c r="AA43">
        <f>Formatted_EDITED!AD45</f>
        <v>0.47199999999999998</v>
      </c>
      <c r="AB43">
        <f>Formatted_EDITED!AE45</f>
        <v>0.19600000000000001</v>
      </c>
      <c r="AC43">
        <f>Formatted_EDITED!AF45</f>
        <v>0.47199999999999998</v>
      </c>
      <c r="AD43">
        <f>Formatted_EDITED!AG45</f>
        <v>0.47199999999999998</v>
      </c>
      <c r="AE43">
        <f>Formatted_EDITED!AH45</f>
        <v>0.35399999999999998</v>
      </c>
      <c r="AF43">
        <f>Formatted_EDITED!AI45</f>
        <v>0.66900000000000004</v>
      </c>
      <c r="AG43">
        <f>Formatted_EDITED!AJ45</f>
        <v>0.90600000000000003</v>
      </c>
      <c r="AH43">
        <f>Formatted_EDITED!AK45</f>
        <v>1.0629999999999999</v>
      </c>
      <c r="AI43">
        <f>Formatted_EDITED!AL45</f>
        <v>0.35399999999999998</v>
      </c>
      <c r="AJ43">
        <f>Formatted_EDITED!AM45</f>
        <v>1.0629999999999999</v>
      </c>
      <c r="AK43">
        <f>Formatted_EDITED!AN45</f>
        <v>1.0629999999999999</v>
      </c>
      <c r="AL43">
        <f>Formatted_EDITED!AO45</f>
        <v>0.35</v>
      </c>
      <c r="AM43">
        <f>Formatted_EDITED!AP45</f>
        <v>50</v>
      </c>
      <c r="AN43">
        <f>Formatted_EDITED!AQ45</f>
        <v>130</v>
      </c>
      <c r="AO43">
        <f>Formatted_EDITED!AR45</f>
        <v>0.35</v>
      </c>
      <c r="AP43" t="str">
        <f>TEXT(Formatted_EDITED!AS45,"mm/dd")</f>
        <v>05/10</v>
      </c>
      <c r="AQ43" t="str">
        <f>TEXT(Formatted_EDITED!AT45,"mm/dd")</f>
        <v>09/10</v>
      </c>
      <c r="AR43">
        <f>Formatted_EDITED!AU45</f>
        <v>0</v>
      </c>
      <c r="AS43">
        <f>Formatted_EDITED!AV45</f>
        <v>1</v>
      </c>
      <c r="AT43" t="str">
        <f>Formatted_EDITED!AW45</f>
        <v>field_capacity</v>
      </c>
      <c r="AU43">
        <f>Formatted_EDITED!AX45</f>
        <v>1</v>
      </c>
    </row>
    <row r="44" spans="1:47" x14ac:dyDescent="0.3">
      <c r="A44">
        <f>Formatted_EDITED!B46</f>
        <v>53</v>
      </c>
      <c r="B44" t="str">
        <f>Formatted_EDITED!C46</f>
        <v>Peas</v>
      </c>
      <c r="C44" t="str">
        <f>Formatted_EDITED!D46</f>
        <v>smveg</v>
      </c>
      <c r="D44">
        <f>Formatted_EDITED!E46</f>
        <v>2</v>
      </c>
      <c r="E44">
        <f>Formatted_EDITED!F46</f>
        <v>1.64</v>
      </c>
      <c r="F44">
        <f>Formatted_EDITED!G46</f>
        <v>1.0021</v>
      </c>
      <c r="G44">
        <f>Formatted_EDITED!H46</f>
        <v>0.5</v>
      </c>
      <c r="H44">
        <f>Formatted_EDITED!I46</f>
        <v>0.75</v>
      </c>
      <c r="I44">
        <f>Formatted_EDITED!J46</f>
        <v>0.375</v>
      </c>
      <c r="J44">
        <f>Formatted_EDITED!K46</f>
        <v>0.15</v>
      </c>
      <c r="K44">
        <f>Formatted_EDITED!L46</f>
        <v>141</v>
      </c>
      <c r="L44">
        <f>Formatted_EDITED!M46</f>
        <v>218</v>
      </c>
      <c r="M44">
        <f>Formatted_EDITED!O46</f>
        <v>1.3064</v>
      </c>
      <c r="N44">
        <f>Formatted_EDITED!P46</f>
        <v>1.0209999999999999</v>
      </c>
      <c r="O44">
        <f>Formatted_EDITED!Q46</f>
        <v>105</v>
      </c>
      <c r="P44" t="str">
        <f>TEXT(Formatted_EDITED!R46,"mm/dd")</f>
        <v>04/15</v>
      </c>
      <c r="Q44">
        <f>Formatted_EDITED!S46</f>
        <v>36</v>
      </c>
      <c r="R44">
        <f>Formatted_EDITED!T46</f>
        <v>26</v>
      </c>
      <c r="S44">
        <f>Formatted_EDITED!U46</f>
        <v>31</v>
      </c>
      <c r="T44">
        <f>Formatted_EDITED!V46</f>
        <v>20</v>
      </c>
      <c r="U44">
        <f>Formatted_EDITED!W46</f>
        <v>1</v>
      </c>
      <c r="V44">
        <f>Formatted_EDITED!Y46</f>
        <v>9999</v>
      </c>
      <c r="W44" t="str">
        <f>Formatted_EDITED!Z46</f>
        <v>DOY</v>
      </c>
      <c r="X44">
        <f>Formatted_EDITED!AA46</f>
        <v>0.19600000000000001</v>
      </c>
      <c r="Y44">
        <f>Formatted_EDITED!AB46</f>
        <v>0.29499999999999998</v>
      </c>
      <c r="Z44">
        <f>Formatted_EDITED!AC46</f>
        <v>0.39300000000000002</v>
      </c>
      <c r="AA44">
        <f>Formatted_EDITED!AD46</f>
        <v>0.47199999999999998</v>
      </c>
      <c r="AB44">
        <f>Formatted_EDITED!AE46</f>
        <v>0.19600000000000001</v>
      </c>
      <c r="AC44">
        <f>Formatted_EDITED!AF46</f>
        <v>0.47199999999999998</v>
      </c>
      <c r="AD44">
        <f>Formatted_EDITED!AG46</f>
        <v>0.47199999999999998</v>
      </c>
      <c r="AE44">
        <f>Formatted_EDITED!AH46</f>
        <v>0.35399999999999998</v>
      </c>
      <c r="AF44">
        <f>Formatted_EDITED!AI46</f>
        <v>0.66900000000000004</v>
      </c>
      <c r="AG44">
        <f>Formatted_EDITED!AJ46</f>
        <v>0.90600000000000003</v>
      </c>
      <c r="AH44">
        <f>Formatted_EDITED!AK46</f>
        <v>1.0629999999999999</v>
      </c>
      <c r="AI44">
        <f>Formatted_EDITED!AL46</f>
        <v>0.35399999999999998</v>
      </c>
      <c r="AJ44">
        <f>Formatted_EDITED!AM46</f>
        <v>1.0629999999999999</v>
      </c>
      <c r="AK44">
        <f>Formatted_EDITED!AN46</f>
        <v>1.0629999999999999</v>
      </c>
      <c r="AL44">
        <f>Formatted_EDITED!AO46</f>
        <v>0.35</v>
      </c>
      <c r="AM44">
        <f>Formatted_EDITED!AP46</f>
        <v>50</v>
      </c>
      <c r="AN44">
        <f>Formatted_EDITED!AQ46</f>
        <v>130</v>
      </c>
      <c r="AO44">
        <f>Formatted_EDITED!AR46</f>
        <v>0.35</v>
      </c>
      <c r="AP44" t="str">
        <f>TEXT(Formatted_EDITED!AS46,"mm/dd")</f>
        <v>05/10</v>
      </c>
      <c r="AQ44" t="str">
        <f>TEXT(Formatted_EDITED!AT46,"mm/dd")</f>
        <v>09/10</v>
      </c>
      <c r="AR44">
        <f>Formatted_EDITED!AU46</f>
        <v>0</v>
      </c>
      <c r="AS44">
        <f>Formatted_EDITED!AV46</f>
        <v>1</v>
      </c>
      <c r="AT44" t="str">
        <f>Formatted_EDITED!AW46</f>
        <v>field_capacity</v>
      </c>
      <c r="AU44">
        <f>Formatted_EDITED!AX46</f>
        <v>1</v>
      </c>
    </row>
    <row r="45" spans="1:47" x14ac:dyDescent="0.3">
      <c r="A45">
        <f>Formatted_EDITED!B47</f>
        <v>54</v>
      </c>
      <c r="B45" t="str">
        <f>Formatted_EDITED!C47</f>
        <v>Tomatoes</v>
      </c>
      <c r="C45" t="str">
        <f>Formatted_EDITED!D47</f>
        <v>smveg</v>
      </c>
      <c r="D45">
        <f>Formatted_EDITED!E47</f>
        <v>0</v>
      </c>
      <c r="E45">
        <f>Formatted_EDITED!F47</f>
        <v>1.3120000000000001</v>
      </c>
      <c r="F45">
        <f>Formatted_EDITED!G47</f>
        <v>1.0021</v>
      </c>
      <c r="G45">
        <f>Formatted_EDITED!H47</f>
        <v>0.5</v>
      </c>
      <c r="H45">
        <f>Formatted_EDITED!I47</f>
        <v>1.0522</v>
      </c>
      <c r="I45">
        <f>Formatted_EDITED!J47</f>
        <v>0.52610000000000001</v>
      </c>
      <c r="J45">
        <f>Formatted_EDITED!K47</f>
        <v>0.5</v>
      </c>
      <c r="K45">
        <f>Formatted_EDITED!L47</f>
        <v>160</v>
      </c>
      <c r="L45">
        <f>Formatted_EDITED!M47</f>
        <v>252</v>
      </c>
      <c r="M45">
        <f>Formatted_EDITED!O47</f>
        <v>1.3064</v>
      </c>
      <c r="N45">
        <f>Formatted_EDITED!P47</f>
        <v>1.0209999999999999</v>
      </c>
      <c r="O45">
        <f>Formatted_EDITED!Q47</f>
        <v>140</v>
      </c>
      <c r="P45" t="str">
        <f>TEXT(Formatted_EDITED!R47,"mm/dd")</f>
        <v>05/20</v>
      </c>
      <c r="Q45">
        <f>Formatted_EDITED!S47</f>
        <v>20</v>
      </c>
      <c r="R45">
        <f>Formatted_EDITED!T47</f>
        <v>31</v>
      </c>
      <c r="S45">
        <f>Formatted_EDITED!U47</f>
        <v>41</v>
      </c>
      <c r="T45">
        <f>Formatted_EDITED!V47</f>
        <v>20</v>
      </c>
      <c r="U45">
        <f>Formatted_EDITED!W47</f>
        <v>1</v>
      </c>
      <c r="V45">
        <f>Formatted_EDITED!Y47</f>
        <v>9999</v>
      </c>
      <c r="W45" t="str">
        <f>Formatted_EDITED!Z47</f>
        <v>DOY</v>
      </c>
      <c r="X45">
        <f>Formatted_EDITED!AA47</f>
        <v>0.19600000000000001</v>
      </c>
      <c r="Y45">
        <f>Formatted_EDITED!AB47</f>
        <v>0.29499999999999998</v>
      </c>
      <c r="Z45">
        <f>Formatted_EDITED!AC47</f>
        <v>0.39300000000000002</v>
      </c>
      <c r="AA45">
        <f>Formatted_EDITED!AD47</f>
        <v>0.47199999999999998</v>
      </c>
      <c r="AB45">
        <f>Formatted_EDITED!AE47</f>
        <v>0.19600000000000001</v>
      </c>
      <c r="AC45">
        <f>Formatted_EDITED!AF47</f>
        <v>0.47199999999999998</v>
      </c>
      <c r="AD45">
        <f>Formatted_EDITED!AG47</f>
        <v>0.47199999999999998</v>
      </c>
      <c r="AE45">
        <f>Formatted_EDITED!AH47</f>
        <v>0.35399999999999998</v>
      </c>
      <c r="AF45">
        <f>Formatted_EDITED!AI47</f>
        <v>0.66900000000000004</v>
      </c>
      <c r="AG45">
        <f>Formatted_EDITED!AJ47</f>
        <v>0.90600000000000003</v>
      </c>
      <c r="AH45">
        <f>Formatted_EDITED!AK47</f>
        <v>1.0629999999999999</v>
      </c>
      <c r="AI45">
        <f>Formatted_EDITED!AL47</f>
        <v>0.35399999999999998</v>
      </c>
      <c r="AJ45">
        <f>Formatted_EDITED!AM47</f>
        <v>1.0629999999999999</v>
      </c>
      <c r="AK45">
        <f>Formatted_EDITED!AN47</f>
        <v>1.0629999999999999</v>
      </c>
      <c r="AL45">
        <f>Formatted_EDITED!AO47</f>
        <v>0.45</v>
      </c>
      <c r="AM45">
        <f>Formatted_EDITED!AP47</f>
        <v>50</v>
      </c>
      <c r="AN45">
        <f>Formatted_EDITED!AQ47</f>
        <v>130</v>
      </c>
      <c r="AO45">
        <f>Formatted_EDITED!AR47</f>
        <v>0.45</v>
      </c>
      <c r="AP45" t="str">
        <f>TEXT(Formatted_EDITED!AS47,"mm/dd")</f>
        <v>05/10</v>
      </c>
      <c r="AQ45" t="str">
        <f>TEXT(Formatted_EDITED!AT47,"mm/dd")</f>
        <v>09/10</v>
      </c>
      <c r="AR45">
        <f>Formatted_EDITED!AU47</f>
        <v>0</v>
      </c>
      <c r="AS45">
        <f>Formatted_EDITED!AV47</f>
        <v>1</v>
      </c>
      <c r="AT45" t="str">
        <f>Formatted_EDITED!AW47</f>
        <v>field_capacity</v>
      </c>
      <c r="AU45">
        <f>Formatted_EDITED!AX47</f>
        <v>1</v>
      </c>
    </row>
    <row r="46" spans="1:47" x14ac:dyDescent="0.3">
      <c r="A46">
        <f>Formatted_EDITED!B48</f>
        <v>55</v>
      </c>
      <c r="B46" t="str">
        <f>Formatted_EDITED!C48</f>
        <v>Caneberries</v>
      </c>
      <c r="C46" t="str">
        <f>Formatted_EDITED!D48</f>
        <v>smveg</v>
      </c>
      <c r="D46">
        <f>Formatted_EDITED!E48</f>
        <v>0</v>
      </c>
      <c r="E46">
        <f>Formatted_EDITED!F48</f>
        <v>1.968</v>
      </c>
      <c r="F46">
        <f>Formatted_EDITED!G48</f>
        <v>1.0021</v>
      </c>
      <c r="G46">
        <f>Formatted_EDITED!H48</f>
        <v>0.6</v>
      </c>
      <c r="H46">
        <f>Formatted_EDITED!I48</f>
        <v>1.1524000000000001</v>
      </c>
      <c r="I46">
        <f>Formatted_EDITED!J48</f>
        <v>0.57620000000000005</v>
      </c>
      <c r="J46">
        <f>Formatted_EDITED!K48</f>
        <v>0.6</v>
      </c>
      <c r="K46">
        <f>Formatted_EDITED!L48</f>
        <v>109</v>
      </c>
      <c r="L46">
        <f>Formatted_EDITED!M48</f>
        <v>303</v>
      </c>
      <c r="M46">
        <f>Formatted_EDITED!O48</f>
        <v>1.3064</v>
      </c>
      <c r="N46">
        <f>Formatted_EDITED!P48</f>
        <v>1.0209999999999999</v>
      </c>
      <c r="O46">
        <f>Formatted_EDITED!Q48</f>
        <v>89</v>
      </c>
      <c r="P46" t="str">
        <f>TEXT(Formatted_EDITED!R48,"mm/dd")</f>
        <v>03/30</v>
      </c>
      <c r="Q46">
        <f>Formatted_EDITED!S48</f>
        <v>20</v>
      </c>
      <c r="R46">
        <f>Formatted_EDITED!T48</f>
        <v>71</v>
      </c>
      <c r="S46">
        <f>Formatted_EDITED!U48</f>
        <v>92</v>
      </c>
      <c r="T46">
        <f>Formatted_EDITED!V48</f>
        <v>31</v>
      </c>
      <c r="U46">
        <f>Formatted_EDITED!W48</f>
        <v>1</v>
      </c>
      <c r="V46">
        <f>Formatted_EDITED!Y48</f>
        <v>9999</v>
      </c>
      <c r="W46" t="str">
        <f>Formatted_EDITED!Z48</f>
        <v>DOY</v>
      </c>
      <c r="X46">
        <f>Formatted_EDITED!AA48</f>
        <v>0.19600000000000001</v>
      </c>
      <c r="Y46">
        <f>Formatted_EDITED!AB48</f>
        <v>0.29499999999999998</v>
      </c>
      <c r="Z46">
        <f>Formatted_EDITED!AC48</f>
        <v>0.39300000000000002</v>
      </c>
      <c r="AA46">
        <f>Formatted_EDITED!AD48</f>
        <v>0.47199999999999998</v>
      </c>
      <c r="AB46">
        <f>Formatted_EDITED!AE48</f>
        <v>0.19600000000000001</v>
      </c>
      <c r="AC46">
        <f>Formatted_EDITED!AF48</f>
        <v>0.47199999999999998</v>
      </c>
      <c r="AD46">
        <f>Formatted_EDITED!AG48</f>
        <v>0.47199999999999998</v>
      </c>
      <c r="AE46">
        <f>Formatted_EDITED!AH48</f>
        <v>0.35399999999999998</v>
      </c>
      <c r="AF46">
        <f>Formatted_EDITED!AI48</f>
        <v>0.66900000000000004</v>
      </c>
      <c r="AG46">
        <f>Formatted_EDITED!AJ48</f>
        <v>0.90600000000000003</v>
      </c>
      <c r="AH46">
        <f>Formatted_EDITED!AK48</f>
        <v>1.0629999999999999</v>
      </c>
      <c r="AI46">
        <f>Formatted_EDITED!AL48</f>
        <v>0.35399999999999998</v>
      </c>
      <c r="AJ46">
        <f>Formatted_EDITED!AM48</f>
        <v>1.0629999999999999</v>
      </c>
      <c r="AK46">
        <f>Formatted_EDITED!AN48</f>
        <v>1.0629999999999999</v>
      </c>
      <c r="AL46">
        <f>Formatted_EDITED!AO48</f>
        <v>0.4</v>
      </c>
      <c r="AM46">
        <f>Formatted_EDITED!AP48</f>
        <v>50</v>
      </c>
      <c r="AN46">
        <f>Formatted_EDITED!AQ48</f>
        <v>130</v>
      </c>
      <c r="AO46">
        <f>Formatted_EDITED!AR48</f>
        <v>0.4</v>
      </c>
      <c r="AP46" t="str">
        <f>TEXT(Formatted_EDITED!AS48,"mm/dd")</f>
        <v>05/10</v>
      </c>
      <c r="AQ46" t="str">
        <f>TEXT(Formatted_EDITED!AT48,"mm/dd")</f>
        <v>09/10</v>
      </c>
      <c r="AR46">
        <f>Formatted_EDITED!AU48</f>
        <v>0</v>
      </c>
      <c r="AS46">
        <f>Formatted_EDITED!AV48</f>
        <v>1</v>
      </c>
      <c r="AT46" t="str">
        <f>Formatted_EDITED!AW48</f>
        <v>field_capacity</v>
      </c>
      <c r="AU46">
        <f>Formatted_EDITED!AX48</f>
        <v>1</v>
      </c>
    </row>
    <row r="47" spans="1:47" x14ac:dyDescent="0.3">
      <c r="A47">
        <f>Formatted_EDITED!B49</f>
        <v>56</v>
      </c>
      <c r="B47" t="str">
        <f>Formatted_EDITED!C49</f>
        <v>Hops</v>
      </c>
      <c r="C47" t="str">
        <f>Formatted_EDITED!D49</f>
        <v>smveg</v>
      </c>
      <c r="D47">
        <f>Formatted_EDITED!E49</f>
        <v>0</v>
      </c>
      <c r="E47">
        <f>Formatted_EDITED!F49</f>
        <v>1.968</v>
      </c>
      <c r="F47">
        <f>Formatted_EDITED!G49</f>
        <v>1.0021</v>
      </c>
      <c r="G47">
        <f>Formatted_EDITED!H49</f>
        <v>0.6</v>
      </c>
      <c r="H47">
        <f>Formatted_EDITED!I49</f>
        <v>1.1524000000000001</v>
      </c>
      <c r="I47">
        <f>Formatted_EDITED!J49</f>
        <v>0.57620000000000005</v>
      </c>
      <c r="J47">
        <f>Formatted_EDITED!K49</f>
        <v>0.6</v>
      </c>
      <c r="K47">
        <f>Formatted_EDITED!L49</f>
        <v>109</v>
      </c>
      <c r="L47">
        <f>Formatted_EDITED!M49</f>
        <v>303</v>
      </c>
      <c r="M47">
        <f>Formatted_EDITED!O49</f>
        <v>1.3064</v>
      </c>
      <c r="N47">
        <f>Formatted_EDITED!P49</f>
        <v>1.0209999999999999</v>
      </c>
      <c r="O47">
        <f>Formatted_EDITED!Q49</f>
        <v>89</v>
      </c>
      <c r="P47" t="str">
        <f>TEXT(Formatted_EDITED!R49,"mm/dd")</f>
        <v>03/30</v>
      </c>
      <c r="Q47">
        <f>Formatted_EDITED!S49</f>
        <v>20</v>
      </c>
      <c r="R47">
        <f>Formatted_EDITED!T49</f>
        <v>71</v>
      </c>
      <c r="S47">
        <f>Formatted_EDITED!U49</f>
        <v>92</v>
      </c>
      <c r="T47">
        <f>Formatted_EDITED!V49</f>
        <v>31</v>
      </c>
      <c r="U47">
        <f>Formatted_EDITED!W49</f>
        <v>1</v>
      </c>
      <c r="V47">
        <f>Formatted_EDITED!Y49</f>
        <v>9999</v>
      </c>
      <c r="W47" t="str">
        <f>Formatted_EDITED!Z49</f>
        <v>DOY</v>
      </c>
      <c r="X47">
        <f>Formatted_EDITED!AA49</f>
        <v>0.19600000000000001</v>
      </c>
      <c r="Y47">
        <f>Formatted_EDITED!AB49</f>
        <v>0.29499999999999998</v>
      </c>
      <c r="Z47">
        <f>Formatted_EDITED!AC49</f>
        <v>0.39300000000000002</v>
      </c>
      <c r="AA47">
        <f>Formatted_EDITED!AD49</f>
        <v>0.47199999999999998</v>
      </c>
      <c r="AB47">
        <f>Formatted_EDITED!AE49</f>
        <v>0.19600000000000001</v>
      </c>
      <c r="AC47">
        <f>Formatted_EDITED!AF49</f>
        <v>0.47199999999999998</v>
      </c>
      <c r="AD47">
        <f>Formatted_EDITED!AG49</f>
        <v>0.47199999999999998</v>
      </c>
      <c r="AE47">
        <f>Formatted_EDITED!AH49</f>
        <v>0.35399999999999998</v>
      </c>
      <c r="AF47">
        <f>Formatted_EDITED!AI49</f>
        <v>0.66900000000000004</v>
      </c>
      <c r="AG47">
        <f>Formatted_EDITED!AJ49</f>
        <v>0.90600000000000003</v>
      </c>
      <c r="AH47">
        <f>Formatted_EDITED!AK49</f>
        <v>1.0629999999999999</v>
      </c>
      <c r="AI47">
        <f>Formatted_EDITED!AL49</f>
        <v>0.35399999999999998</v>
      </c>
      <c r="AJ47">
        <f>Formatted_EDITED!AM49</f>
        <v>1.0629999999999999</v>
      </c>
      <c r="AK47">
        <f>Formatted_EDITED!AN49</f>
        <v>1.0629999999999999</v>
      </c>
      <c r="AL47">
        <f>Formatted_EDITED!AO49</f>
        <v>0.4</v>
      </c>
      <c r="AM47">
        <f>Formatted_EDITED!AP49</f>
        <v>50</v>
      </c>
      <c r="AN47">
        <f>Formatted_EDITED!AQ49</f>
        <v>130</v>
      </c>
      <c r="AO47">
        <f>Formatted_EDITED!AR49</f>
        <v>0.4</v>
      </c>
      <c r="AP47" t="str">
        <f>TEXT(Formatted_EDITED!AS49,"mm/dd")</f>
        <v>05/10</v>
      </c>
      <c r="AQ47" t="str">
        <f>TEXT(Formatted_EDITED!AT49,"mm/dd")</f>
        <v>09/10</v>
      </c>
      <c r="AR47">
        <f>Formatted_EDITED!AU49</f>
        <v>0</v>
      </c>
      <c r="AS47">
        <f>Formatted_EDITED!AV49</f>
        <v>1</v>
      </c>
      <c r="AT47" t="str">
        <f>Formatted_EDITED!AW49</f>
        <v>field_capacity</v>
      </c>
      <c r="AU47">
        <f>Formatted_EDITED!AX49</f>
        <v>1</v>
      </c>
    </row>
    <row r="48" spans="1:47" x14ac:dyDescent="0.3">
      <c r="A48">
        <f>Formatted_EDITED!B50</f>
        <v>57</v>
      </c>
      <c r="B48" t="str">
        <f>Formatted_EDITED!C50</f>
        <v>Herbs</v>
      </c>
      <c r="C48" t="str">
        <f>Formatted_EDITED!D50</f>
        <v>smveg</v>
      </c>
      <c r="D48">
        <f>Formatted_EDITED!E50</f>
        <v>0</v>
      </c>
      <c r="E48">
        <f>Formatted_EDITED!F50</f>
        <v>1.968</v>
      </c>
      <c r="F48">
        <f>Formatted_EDITED!G50</f>
        <v>1.0021</v>
      </c>
      <c r="G48">
        <f>Formatted_EDITED!H50</f>
        <v>0.6</v>
      </c>
      <c r="H48">
        <f>Formatted_EDITED!I50</f>
        <v>1.1524000000000001</v>
      </c>
      <c r="I48">
        <f>Formatted_EDITED!J50</f>
        <v>0.57620000000000005</v>
      </c>
      <c r="J48">
        <f>Formatted_EDITED!K50</f>
        <v>0.6</v>
      </c>
      <c r="K48">
        <f>Formatted_EDITED!L50</f>
        <v>109</v>
      </c>
      <c r="L48">
        <f>Formatted_EDITED!M50</f>
        <v>303</v>
      </c>
      <c r="M48">
        <f>Formatted_EDITED!O50</f>
        <v>1.3064</v>
      </c>
      <c r="N48">
        <f>Formatted_EDITED!P50</f>
        <v>1.0209999999999999</v>
      </c>
      <c r="O48">
        <f>Formatted_EDITED!Q50</f>
        <v>89</v>
      </c>
      <c r="P48" t="str">
        <f>TEXT(Formatted_EDITED!R50,"mm/dd")</f>
        <v>03/30</v>
      </c>
      <c r="Q48">
        <f>Formatted_EDITED!S50</f>
        <v>20</v>
      </c>
      <c r="R48">
        <f>Formatted_EDITED!T50</f>
        <v>71</v>
      </c>
      <c r="S48">
        <f>Formatted_EDITED!U50</f>
        <v>92</v>
      </c>
      <c r="T48">
        <f>Formatted_EDITED!V50</f>
        <v>31</v>
      </c>
      <c r="U48">
        <f>Formatted_EDITED!W50</f>
        <v>1</v>
      </c>
      <c r="V48">
        <f>Formatted_EDITED!Y50</f>
        <v>9999</v>
      </c>
      <c r="W48" t="str">
        <f>Formatted_EDITED!Z50</f>
        <v>DOY</v>
      </c>
      <c r="X48">
        <f>Formatted_EDITED!AA50</f>
        <v>0.19600000000000001</v>
      </c>
      <c r="Y48">
        <f>Formatted_EDITED!AB50</f>
        <v>0.29499999999999998</v>
      </c>
      <c r="Z48">
        <f>Formatted_EDITED!AC50</f>
        <v>0.39300000000000002</v>
      </c>
      <c r="AA48">
        <f>Formatted_EDITED!AD50</f>
        <v>0.47199999999999998</v>
      </c>
      <c r="AB48">
        <f>Formatted_EDITED!AE50</f>
        <v>0.19600000000000001</v>
      </c>
      <c r="AC48">
        <f>Formatted_EDITED!AF50</f>
        <v>0.47199999999999998</v>
      </c>
      <c r="AD48">
        <f>Formatted_EDITED!AG50</f>
        <v>0.47199999999999998</v>
      </c>
      <c r="AE48">
        <f>Formatted_EDITED!AH50</f>
        <v>0.35399999999999998</v>
      </c>
      <c r="AF48">
        <f>Formatted_EDITED!AI50</f>
        <v>0.66900000000000004</v>
      </c>
      <c r="AG48">
        <f>Formatted_EDITED!AJ50</f>
        <v>0.90600000000000003</v>
      </c>
      <c r="AH48">
        <f>Formatted_EDITED!AK50</f>
        <v>1.0629999999999999</v>
      </c>
      <c r="AI48">
        <f>Formatted_EDITED!AL50</f>
        <v>0.35399999999999998</v>
      </c>
      <c r="AJ48">
        <f>Formatted_EDITED!AM50</f>
        <v>1.0629999999999999</v>
      </c>
      <c r="AK48">
        <f>Formatted_EDITED!AN50</f>
        <v>1.0629999999999999</v>
      </c>
      <c r="AL48">
        <f>Formatted_EDITED!AO50</f>
        <v>0.4</v>
      </c>
      <c r="AM48">
        <f>Formatted_EDITED!AP50</f>
        <v>50</v>
      </c>
      <c r="AN48">
        <f>Formatted_EDITED!AQ50</f>
        <v>130</v>
      </c>
      <c r="AO48">
        <f>Formatted_EDITED!AR50</f>
        <v>0.4</v>
      </c>
      <c r="AP48" t="str">
        <f>TEXT(Formatted_EDITED!AS50,"mm/dd")</f>
        <v>05/10</v>
      </c>
      <c r="AQ48" t="str">
        <f>TEXT(Formatted_EDITED!AT50,"mm/dd")</f>
        <v>09/10</v>
      </c>
      <c r="AR48">
        <f>Formatted_EDITED!AU50</f>
        <v>0</v>
      </c>
      <c r="AS48">
        <f>Formatted_EDITED!AV50</f>
        <v>1</v>
      </c>
      <c r="AT48" t="str">
        <f>Formatted_EDITED!AW50</f>
        <v>field_capacity</v>
      </c>
      <c r="AU48">
        <f>Formatted_EDITED!AX50</f>
        <v>1</v>
      </c>
    </row>
    <row r="49" spans="1:47" x14ac:dyDescent="0.3">
      <c r="A49">
        <f>Formatted_EDITED!B51</f>
        <v>58</v>
      </c>
      <c r="B49" t="str">
        <f>Formatted_EDITED!C51</f>
        <v>Clover/Wildflowers</v>
      </c>
      <c r="C49" t="str">
        <f>Formatted_EDITED!D51</f>
        <v>clover</v>
      </c>
      <c r="D49">
        <f>Formatted_EDITED!E51</f>
        <v>0</v>
      </c>
      <c r="E49">
        <f>Formatted_EDITED!F51</f>
        <v>1.968</v>
      </c>
      <c r="F49">
        <f>Formatted_EDITED!G51</f>
        <v>1</v>
      </c>
      <c r="G49">
        <f>Formatted_EDITED!H51</f>
        <v>0.4</v>
      </c>
      <c r="H49">
        <f>Formatted_EDITED!I51</f>
        <v>0.9</v>
      </c>
      <c r="I49">
        <f>Formatted_EDITED!J51</f>
        <v>0.45</v>
      </c>
      <c r="J49">
        <f>Formatted_EDITED!K51</f>
        <v>0.4</v>
      </c>
      <c r="K49">
        <f>Formatted_EDITED!L51</f>
        <v>109</v>
      </c>
      <c r="L49">
        <f>Formatted_EDITED!M51</f>
        <v>299</v>
      </c>
      <c r="M49">
        <f>Formatted_EDITED!O51</f>
        <v>0</v>
      </c>
      <c r="N49">
        <f>Formatted_EDITED!P51</f>
        <v>1</v>
      </c>
      <c r="O49">
        <f>Formatted_EDITED!Q51</f>
        <v>89</v>
      </c>
      <c r="P49" t="str">
        <f>TEXT(Formatted_EDITED!R51,"mm/dd")</f>
        <v>03/30</v>
      </c>
      <c r="Q49">
        <f>Formatted_EDITED!S51</f>
        <v>20</v>
      </c>
      <c r="R49">
        <f>Formatted_EDITED!T51</f>
        <v>70</v>
      </c>
      <c r="S49">
        <f>Formatted_EDITED!U51</f>
        <v>90</v>
      </c>
      <c r="T49">
        <f>Formatted_EDITED!V51</f>
        <v>30</v>
      </c>
      <c r="U49">
        <f>Formatted_EDITED!W51</f>
        <v>1</v>
      </c>
      <c r="V49">
        <f>Formatted_EDITED!Y51</f>
        <v>9999</v>
      </c>
      <c r="W49" t="str">
        <f>Formatted_EDITED!Z51</f>
        <v>DOY</v>
      </c>
      <c r="X49">
        <f>Formatted_EDITED!AA51</f>
        <v>0.19600000000000001</v>
      </c>
      <c r="Y49">
        <f>Formatted_EDITED!AB51</f>
        <v>0.29499999999999998</v>
      </c>
      <c r="Z49">
        <f>Formatted_EDITED!AC51</f>
        <v>0.39300000000000002</v>
      </c>
      <c r="AA49">
        <f>Formatted_EDITED!AD51</f>
        <v>0.47199999999999998</v>
      </c>
      <c r="AB49">
        <f>Formatted_EDITED!AE51</f>
        <v>0.19600000000000001</v>
      </c>
      <c r="AC49">
        <f>Formatted_EDITED!AF51</f>
        <v>0.47199999999999998</v>
      </c>
      <c r="AD49">
        <f>Formatted_EDITED!AG51</f>
        <v>0.47199999999999998</v>
      </c>
      <c r="AE49">
        <f>Formatted_EDITED!AH51</f>
        <v>0.35399999999999998</v>
      </c>
      <c r="AF49">
        <f>Formatted_EDITED!AI51</f>
        <v>0.66900000000000004</v>
      </c>
      <c r="AG49">
        <f>Formatted_EDITED!AJ51</f>
        <v>0.90600000000000003</v>
      </c>
      <c r="AH49">
        <f>Formatted_EDITED!AK51</f>
        <v>1.0629999999999999</v>
      </c>
      <c r="AI49">
        <f>Formatted_EDITED!AL51</f>
        <v>0.35399999999999998</v>
      </c>
      <c r="AJ49">
        <f>Formatted_EDITED!AM51</f>
        <v>1.0629999999999999</v>
      </c>
      <c r="AK49">
        <f>Formatted_EDITED!AN51</f>
        <v>1.0629999999999999</v>
      </c>
      <c r="AL49">
        <f>Formatted_EDITED!AO51</f>
        <v>0.55000000000000004</v>
      </c>
      <c r="AM49">
        <f>Formatted_EDITED!AP51</f>
        <v>50</v>
      </c>
      <c r="AN49">
        <f>Formatted_EDITED!AQ51</f>
        <v>130</v>
      </c>
      <c r="AO49">
        <f>Formatted_EDITED!AR51</f>
        <v>0.55000000000000004</v>
      </c>
      <c r="AP49" t="str">
        <f>TEXT(Formatted_EDITED!AS51,"mm/dd")</f>
        <v>05/10</v>
      </c>
      <c r="AQ49" t="str">
        <f>TEXT(Formatted_EDITED!AT51,"mm/dd")</f>
        <v>09/10</v>
      </c>
      <c r="AR49">
        <f>Formatted_EDITED!AU51</f>
        <v>0</v>
      </c>
      <c r="AS49">
        <f>Formatted_EDITED!AV51</f>
        <v>1</v>
      </c>
      <c r="AT49" t="str">
        <f>Formatted_EDITED!AW51</f>
        <v>none</v>
      </c>
      <c r="AU49">
        <f>Formatted_EDITED!AX51</f>
        <v>1</v>
      </c>
    </row>
    <row r="50" spans="1:47" x14ac:dyDescent="0.3">
      <c r="A50">
        <f>Formatted_EDITED!B52</f>
        <v>59</v>
      </c>
      <c r="B50" t="str">
        <f>Formatted_EDITED!C52</f>
        <v>Sod/Grass Seed</v>
      </c>
      <c r="C50" t="str">
        <f>Formatted_EDITED!D52</f>
        <v>sod</v>
      </c>
      <c r="D50">
        <f>Formatted_EDITED!E52</f>
        <v>130</v>
      </c>
      <c r="E50">
        <f>Formatted_EDITED!F52</f>
        <v>0.32800000000000001</v>
      </c>
      <c r="F50">
        <f>Formatted_EDITED!G52</f>
        <v>1.3597999999999999</v>
      </c>
      <c r="G50">
        <f>Formatted_EDITED!H52</f>
        <v>0.8</v>
      </c>
      <c r="H50">
        <f>Formatted_EDITED!I52</f>
        <v>0.85</v>
      </c>
      <c r="I50">
        <f>Formatted_EDITED!J52</f>
        <v>0.42499999999999999</v>
      </c>
      <c r="J50">
        <f>Formatted_EDITED!K52</f>
        <v>0.8</v>
      </c>
      <c r="K50">
        <f>Formatted_EDITED!L52</f>
        <v>109</v>
      </c>
      <c r="L50">
        <f>Formatted_EDITED!M52</f>
        <v>297</v>
      </c>
      <c r="M50">
        <f>Formatted_EDITED!O52</f>
        <v>-8.1293000000000006</v>
      </c>
      <c r="N50">
        <f>Formatted_EDITED!P52</f>
        <v>0.9869</v>
      </c>
      <c r="O50">
        <f>Formatted_EDITED!Q52</f>
        <v>89</v>
      </c>
      <c r="P50" t="str">
        <f>TEXT(Formatted_EDITED!R52,"mm/dd")</f>
        <v>03/30</v>
      </c>
      <c r="Q50">
        <f>Formatted_EDITED!S52</f>
        <v>20</v>
      </c>
      <c r="R50">
        <f>Formatted_EDITED!T52</f>
        <v>69</v>
      </c>
      <c r="S50">
        <f>Formatted_EDITED!U52</f>
        <v>89</v>
      </c>
      <c r="T50">
        <f>Formatted_EDITED!V52</f>
        <v>30</v>
      </c>
      <c r="U50">
        <f>Formatted_EDITED!W52</f>
        <v>1</v>
      </c>
      <c r="V50">
        <f>Formatted_EDITED!Y52</f>
        <v>9999</v>
      </c>
      <c r="W50" t="str">
        <f>Formatted_EDITED!Z52</f>
        <v>DOY</v>
      </c>
      <c r="X50">
        <f>Formatted_EDITED!AA52</f>
        <v>0.19600000000000001</v>
      </c>
      <c r="Y50">
        <f>Formatted_EDITED!AB52</f>
        <v>0.29499999999999998</v>
      </c>
      <c r="Z50">
        <f>Formatted_EDITED!AC52</f>
        <v>0.39300000000000002</v>
      </c>
      <c r="AA50">
        <f>Formatted_EDITED!AD52</f>
        <v>0.47199999999999998</v>
      </c>
      <c r="AB50">
        <f>Formatted_EDITED!AE52</f>
        <v>0.19600000000000001</v>
      </c>
      <c r="AC50">
        <f>Formatted_EDITED!AF52</f>
        <v>0.47199999999999998</v>
      </c>
      <c r="AD50">
        <f>Formatted_EDITED!AG52</f>
        <v>0.47199999999999998</v>
      </c>
      <c r="AE50">
        <f>Formatted_EDITED!AH52</f>
        <v>0.35399999999999998</v>
      </c>
      <c r="AF50">
        <f>Formatted_EDITED!AI52</f>
        <v>0.66900000000000004</v>
      </c>
      <c r="AG50">
        <f>Formatted_EDITED!AJ52</f>
        <v>0.90600000000000003</v>
      </c>
      <c r="AH50">
        <f>Formatted_EDITED!AK52</f>
        <v>1.0629999999999999</v>
      </c>
      <c r="AI50">
        <f>Formatted_EDITED!AL52</f>
        <v>0.35399999999999998</v>
      </c>
      <c r="AJ50">
        <f>Formatted_EDITED!AM52</f>
        <v>1.0629999999999999</v>
      </c>
      <c r="AK50">
        <f>Formatted_EDITED!AN52</f>
        <v>1.0629999999999999</v>
      </c>
      <c r="AL50">
        <f>Formatted_EDITED!AO52</f>
        <v>0.5</v>
      </c>
      <c r="AM50">
        <f>Formatted_EDITED!AP52</f>
        <v>50</v>
      </c>
      <c r="AN50">
        <f>Formatted_EDITED!AQ52</f>
        <v>130</v>
      </c>
      <c r="AO50">
        <f>Formatted_EDITED!AR52</f>
        <v>0.5</v>
      </c>
      <c r="AP50" t="str">
        <f>TEXT(Formatted_EDITED!AS52,"mm/dd")</f>
        <v>05/10</v>
      </c>
      <c r="AQ50" t="str">
        <f>TEXT(Formatted_EDITED!AT52,"mm/dd")</f>
        <v>09/10</v>
      </c>
      <c r="AR50">
        <f>Formatted_EDITED!AU52</f>
        <v>0</v>
      </c>
      <c r="AS50">
        <f>Formatted_EDITED!AV52</f>
        <v>1</v>
      </c>
      <c r="AT50" t="str">
        <f>Formatted_EDITED!AW52</f>
        <v>field_capacity</v>
      </c>
      <c r="AU50">
        <f>Formatted_EDITED!AX52</f>
        <v>1</v>
      </c>
    </row>
    <row r="51" spans="1:47" x14ac:dyDescent="0.3">
      <c r="A51">
        <f>Formatted_EDITED!B53</f>
        <v>60</v>
      </c>
      <c r="B51" t="str">
        <f>Formatted_EDITED!C53</f>
        <v>Switchgrass</v>
      </c>
      <c r="C51" t="str">
        <f>Formatted_EDITED!D53</f>
        <v>swtchgr</v>
      </c>
      <c r="D51">
        <f>Formatted_EDITED!E53</f>
        <v>0</v>
      </c>
      <c r="E51">
        <f>Formatted_EDITED!F53</f>
        <v>0.49199999999999999</v>
      </c>
      <c r="F51">
        <f>Formatted_EDITED!G53</f>
        <v>1</v>
      </c>
      <c r="G51">
        <f>Formatted_EDITED!H53</f>
        <v>0.4</v>
      </c>
      <c r="H51">
        <f>Formatted_EDITED!I53</f>
        <v>0.85</v>
      </c>
      <c r="I51">
        <f>Formatted_EDITED!J53</f>
        <v>0.42499999999999999</v>
      </c>
      <c r="J51">
        <f>Formatted_EDITED!K53</f>
        <v>0.3</v>
      </c>
      <c r="K51">
        <f>Formatted_EDITED!L53</f>
        <v>115</v>
      </c>
      <c r="L51">
        <f>Formatted_EDITED!M53</f>
        <v>215</v>
      </c>
      <c r="M51">
        <f>Formatted_EDITED!O53</f>
        <v>0</v>
      </c>
      <c r="N51">
        <f>Formatted_EDITED!P53</f>
        <v>1</v>
      </c>
      <c r="O51">
        <f>Formatted_EDITED!Q53</f>
        <v>105</v>
      </c>
      <c r="P51" t="str">
        <f>TEXT(Formatted_EDITED!R53,"mm/dd")</f>
        <v>04/15</v>
      </c>
      <c r="Q51">
        <f>Formatted_EDITED!S53</f>
        <v>10</v>
      </c>
      <c r="R51">
        <f>Formatted_EDITED!T53</f>
        <v>30</v>
      </c>
      <c r="S51">
        <f>Formatted_EDITED!U53</f>
        <v>35</v>
      </c>
      <c r="T51">
        <f>Formatted_EDITED!V53</f>
        <v>35</v>
      </c>
      <c r="U51">
        <f>Formatted_EDITED!W53</f>
        <v>1</v>
      </c>
      <c r="V51">
        <f>Formatted_EDITED!Y53</f>
        <v>9999</v>
      </c>
      <c r="W51" t="str">
        <f>Formatted_EDITED!Z53</f>
        <v>DOY</v>
      </c>
      <c r="X51">
        <f>Formatted_EDITED!AA53</f>
        <v>0.19600000000000001</v>
      </c>
      <c r="Y51">
        <f>Formatted_EDITED!AB53</f>
        <v>0.29499999999999998</v>
      </c>
      <c r="Z51">
        <f>Formatted_EDITED!AC53</f>
        <v>0.39300000000000002</v>
      </c>
      <c r="AA51">
        <f>Formatted_EDITED!AD53</f>
        <v>0.47199999999999998</v>
      </c>
      <c r="AB51">
        <f>Formatted_EDITED!AE53</f>
        <v>0.19600000000000001</v>
      </c>
      <c r="AC51">
        <f>Formatted_EDITED!AF53</f>
        <v>0.47199999999999998</v>
      </c>
      <c r="AD51">
        <f>Formatted_EDITED!AG53</f>
        <v>0.47199999999999998</v>
      </c>
      <c r="AE51">
        <f>Formatted_EDITED!AH53</f>
        <v>0.35399999999999998</v>
      </c>
      <c r="AF51">
        <f>Formatted_EDITED!AI53</f>
        <v>0.66900000000000004</v>
      </c>
      <c r="AG51">
        <f>Formatted_EDITED!AJ53</f>
        <v>0.90600000000000003</v>
      </c>
      <c r="AH51">
        <f>Formatted_EDITED!AK53</f>
        <v>1.0629999999999999</v>
      </c>
      <c r="AI51">
        <f>Formatted_EDITED!AL53</f>
        <v>0.35399999999999998</v>
      </c>
      <c r="AJ51">
        <f>Formatted_EDITED!AM53</f>
        <v>1.0629999999999999</v>
      </c>
      <c r="AK51">
        <f>Formatted_EDITED!AN53</f>
        <v>1.0629999999999999</v>
      </c>
      <c r="AL51">
        <f>Formatted_EDITED!AO53</f>
        <v>0.55000000000000004</v>
      </c>
      <c r="AM51">
        <f>Formatted_EDITED!AP53</f>
        <v>50</v>
      </c>
      <c r="AN51">
        <f>Formatted_EDITED!AQ53</f>
        <v>130</v>
      </c>
      <c r="AO51">
        <f>Formatted_EDITED!AR53</f>
        <v>0.55000000000000004</v>
      </c>
      <c r="AP51" t="str">
        <f>TEXT(Formatted_EDITED!AS53,"mm/dd")</f>
        <v>05/10</v>
      </c>
      <c r="AQ51" t="str">
        <f>TEXT(Formatted_EDITED!AT53,"mm/dd")</f>
        <v>09/10</v>
      </c>
      <c r="AR51">
        <f>Formatted_EDITED!AU53</f>
        <v>0</v>
      </c>
      <c r="AS51">
        <f>Formatted_EDITED!AV53</f>
        <v>1</v>
      </c>
      <c r="AT51" t="str">
        <f>Formatted_EDITED!AW53</f>
        <v>none</v>
      </c>
      <c r="AU51">
        <f>Formatted_EDITED!AX53</f>
        <v>1</v>
      </c>
    </row>
    <row r="52" spans="1:47" x14ac:dyDescent="0.3">
      <c r="A52">
        <f>Formatted_EDITED!B54</f>
        <v>61</v>
      </c>
      <c r="B52" t="str">
        <f>Formatted_EDITED!C54</f>
        <v>Fallow / Idle</v>
      </c>
      <c r="C52" t="str">
        <f>Formatted_EDITED!D54</f>
        <v>fallow</v>
      </c>
      <c r="D52">
        <f>Formatted_EDITED!E54</f>
        <v>6866</v>
      </c>
      <c r="E52">
        <f>Formatted_EDITED!F54</f>
        <v>0.5</v>
      </c>
      <c r="F52">
        <f>Formatted_EDITED!G54</f>
        <v>1.3858999999999999</v>
      </c>
      <c r="G52">
        <f>Formatted_EDITED!H54</f>
        <v>0.3</v>
      </c>
      <c r="H52">
        <f>Formatted_EDITED!I54</f>
        <v>1</v>
      </c>
      <c r="I52">
        <f>Formatted_EDITED!J54</f>
        <v>0.5</v>
      </c>
      <c r="J52">
        <f>Formatted_EDITED!K54</f>
        <v>0.15</v>
      </c>
      <c r="K52">
        <f>Formatted_EDITED!L54</f>
        <v>105</v>
      </c>
      <c r="L52">
        <f>Formatted_EDITED!M54</f>
        <v>255</v>
      </c>
      <c r="M52">
        <f>Formatted_EDITED!O54</f>
        <v>23.5806</v>
      </c>
      <c r="N52">
        <f>Formatted_EDITED!P54</f>
        <v>0.78439999999999999</v>
      </c>
      <c r="O52">
        <f>Formatted_EDITED!Q54</f>
        <v>89</v>
      </c>
      <c r="P52" t="str">
        <f>TEXT(Formatted_EDITED!R54,"mm/dd")</f>
        <v>03/30</v>
      </c>
      <c r="Q52">
        <f>Formatted_EDITED!S54</f>
        <v>16</v>
      </c>
      <c r="R52">
        <f>Formatted_EDITED!T54</f>
        <v>55</v>
      </c>
      <c r="S52">
        <f>Formatted_EDITED!U54</f>
        <v>71</v>
      </c>
      <c r="T52">
        <f>Formatted_EDITED!V54</f>
        <v>24</v>
      </c>
      <c r="U52">
        <f>Formatted_EDITED!W54</f>
        <v>1</v>
      </c>
      <c r="V52">
        <f>Formatted_EDITED!Y54</f>
        <v>9999</v>
      </c>
      <c r="W52" t="str">
        <f>Formatted_EDITED!Z54</f>
        <v>DOY</v>
      </c>
      <c r="X52">
        <f>Formatted_EDITED!AA54</f>
        <v>0.19600000000000001</v>
      </c>
      <c r="Y52">
        <f>Formatted_EDITED!AB54</f>
        <v>0.29499999999999998</v>
      </c>
      <c r="Z52">
        <f>Formatted_EDITED!AC54</f>
        <v>0.39300000000000002</v>
      </c>
      <c r="AA52">
        <f>Formatted_EDITED!AD54</f>
        <v>0.47199999999999998</v>
      </c>
      <c r="AB52">
        <f>Formatted_EDITED!AE54</f>
        <v>0.19600000000000001</v>
      </c>
      <c r="AC52">
        <f>Formatted_EDITED!AF54</f>
        <v>0.47199999999999998</v>
      </c>
      <c r="AD52">
        <f>Formatted_EDITED!AG54</f>
        <v>0.47199999999999998</v>
      </c>
      <c r="AE52">
        <f>Formatted_EDITED!AH54</f>
        <v>0.35399999999999998</v>
      </c>
      <c r="AF52">
        <f>Formatted_EDITED!AI54</f>
        <v>0.66900000000000004</v>
      </c>
      <c r="AG52">
        <f>Formatted_EDITED!AJ54</f>
        <v>0.90600000000000003</v>
      </c>
      <c r="AH52">
        <f>Formatted_EDITED!AK54</f>
        <v>1.0629999999999999</v>
      </c>
      <c r="AI52">
        <f>Formatted_EDITED!AL54</f>
        <v>0.35399999999999998</v>
      </c>
      <c r="AJ52">
        <f>Formatted_EDITED!AM54</f>
        <v>1.0629999999999999</v>
      </c>
      <c r="AK52">
        <f>Formatted_EDITED!AN54</f>
        <v>1.0629999999999999</v>
      </c>
      <c r="AL52">
        <f>Formatted_EDITED!AO54</f>
        <v>0.5</v>
      </c>
      <c r="AM52">
        <f>Formatted_EDITED!AP54</f>
        <v>50</v>
      </c>
      <c r="AN52">
        <f>Formatted_EDITED!AQ54</f>
        <v>130</v>
      </c>
      <c r="AO52">
        <f>Formatted_EDITED!AR54</f>
        <v>0.5</v>
      </c>
      <c r="AP52" t="str">
        <f>TEXT(Formatted_EDITED!AS54,"mm/dd")</f>
        <v>05/10</v>
      </c>
      <c r="AQ52" t="str">
        <f>TEXT(Formatted_EDITED!AT54,"mm/dd")</f>
        <v>09/10</v>
      </c>
      <c r="AR52">
        <f>Formatted_EDITED!AU54</f>
        <v>0</v>
      </c>
      <c r="AS52">
        <f>Formatted_EDITED!AV54</f>
        <v>1</v>
      </c>
      <c r="AT52" t="str">
        <f>Formatted_EDITED!AW54</f>
        <v>field_capacity</v>
      </c>
      <c r="AU52">
        <f>Formatted_EDITED!AX54</f>
        <v>1</v>
      </c>
    </row>
    <row r="53" spans="1:47" x14ac:dyDescent="0.3">
      <c r="A53">
        <f>Formatted_EDITED!B55</f>
        <v>66</v>
      </c>
      <c r="B53" t="str">
        <f>Formatted_EDITED!C55</f>
        <v>Cherries</v>
      </c>
      <c r="C53" t="str">
        <f>Formatted_EDITED!D55</f>
        <v>frttr</v>
      </c>
      <c r="D53">
        <f>Formatted_EDITED!E55</f>
        <v>0</v>
      </c>
      <c r="E53">
        <f>Formatted_EDITED!F55</f>
        <v>6.56</v>
      </c>
      <c r="F53">
        <f>Formatted_EDITED!G55</f>
        <v>1.0125999999999999</v>
      </c>
      <c r="G53">
        <f>Formatted_EDITED!H55</f>
        <v>0.95</v>
      </c>
      <c r="H53">
        <f>Formatted_EDITED!I55</f>
        <v>0.96199999999999997</v>
      </c>
      <c r="I53">
        <f>Formatted_EDITED!J55</f>
        <v>0.48099999999999998</v>
      </c>
      <c r="J53">
        <f>Formatted_EDITED!K55</f>
        <v>0.95</v>
      </c>
      <c r="K53">
        <f>Formatted_EDITED!L55</f>
        <v>131</v>
      </c>
      <c r="L53">
        <f>Formatted_EDITED!M55</f>
        <v>262</v>
      </c>
      <c r="M53">
        <f>Formatted_EDITED!O55</f>
        <v>0.4783</v>
      </c>
      <c r="N53">
        <f>Formatted_EDITED!P55</f>
        <v>1.0067999999999999</v>
      </c>
      <c r="O53">
        <f>Formatted_EDITED!Q55</f>
        <v>121</v>
      </c>
      <c r="P53" t="str">
        <f>TEXT(Formatted_EDITED!R55,"mm/dd")</f>
        <v>05/01</v>
      </c>
      <c r="Q53">
        <f>Formatted_EDITED!S55</f>
        <v>10</v>
      </c>
      <c r="R53">
        <f>Formatted_EDITED!T55</f>
        <v>30</v>
      </c>
      <c r="S53">
        <f>Formatted_EDITED!U55</f>
        <v>81</v>
      </c>
      <c r="T53">
        <f>Formatted_EDITED!V55</f>
        <v>20</v>
      </c>
      <c r="U53">
        <f>Formatted_EDITED!W55</f>
        <v>1</v>
      </c>
      <c r="V53">
        <f>Formatted_EDITED!Y55</f>
        <v>9999</v>
      </c>
      <c r="W53" t="str">
        <f>Formatted_EDITED!Z55</f>
        <v>DOY</v>
      </c>
      <c r="X53">
        <f>Formatted_EDITED!AA55</f>
        <v>0.19600000000000001</v>
      </c>
      <c r="Y53">
        <f>Formatted_EDITED!AB55</f>
        <v>0.29499999999999998</v>
      </c>
      <c r="Z53">
        <f>Formatted_EDITED!AC55</f>
        <v>0.39300000000000002</v>
      </c>
      <c r="AA53">
        <f>Formatted_EDITED!AD55</f>
        <v>0.47199999999999998</v>
      </c>
      <c r="AB53">
        <f>Formatted_EDITED!AE55</f>
        <v>0.19600000000000001</v>
      </c>
      <c r="AC53">
        <f>Formatted_EDITED!AF55</f>
        <v>0.47199999999999998</v>
      </c>
      <c r="AD53">
        <f>Formatted_EDITED!AG55</f>
        <v>0.47199999999999998</v>
      </c>
      <c r="AE53">
        <f>Formatted_EDITED!AH55</f>
        <v>0.35399999999999998</v>
      </c>
      <c r="AF53">
        <f>Formatted_EDITED!AI55</f>
        <v>0.66900000000000004</v>
      </c>
      <c r="AG53">
        <f>Formatted_EDITED!AJ55</f>
        <v>0.90600000000000003</v>
      </c>
      <c r="AH53">
        <f>Formatted_EDITED!AK55</f>
        <v>1.0629999999999999</v>
      </c>
      <c r="AI53">
        <f>Formatted_EDITED!AL55</f>
        <v>0.35399999999999998</v>
      </c>
      <c r="AJ53">
        <f>Formatted_EDITED!AM55</f>
        <v>1.0629999999999999</v>
      </c>
      <c r="AK53">
        <f>Formatted_EDITED!AN55</f>
        <v>1.0629999999999999</v>
      </c>
      <c r="AL53">
        <f>Formatted_EDITED!AO55</f>
        <v>0.5</v>
      </c>
      <c r="AM53">
        <f>Formatted_EDITED!AP55</f>
        <v>50</v>
      </c>
      <c r="AN53">
        <f>Formatted_EDITED!AQ55</f>
        <v>130</v>
      </c>
      <c r="AO53">
        <f>Formatted_EDITED!AR55</f>
        <v>0.5</v>
      </c>
      <c r="AP53" t="str">
        <f>TEXT(Formatted_EDITED!AS55,"mm/dd")</f>
        <v>05/10</v>
      </c>
      <c r="AQ53" t="str">
        <f>TEXT(Formatted_EDITED!AT55,"mm/dd")</f>
        <v>09/10</v>
      </c>
      <c r="AR53">
        <f>Formatted_EDITED!AU55</f>
        <v>0</v>
      </c>
      <c r="AS53">
        <f>Formatted_EDITED!AV55</f>
        <v>1</v>
      </c>
      <c r="AT53" t="str">
        <f>Formatted_EDITED!AW55</f>
        <v>field_capacity</v>
      </c>
      <c r="AU53">
        <f>Formatted_EDITED!AX55</f>
        <v>1</v>
      </c>
    </row>
    <row r="54" spans="1:47" x14ac:dyDescent="0.3">
      <c r="A54">
        <f>Formatted_EDITED!B56</f>
        <v>67</v>
      </c>
      <c r="B54" t="str">
        <f>Formatted_EDITED!C56</f>
        <v>Peaches</v>
      </c>
      <c r="C54" t="str">
        <f>Formatted_EDITED!D56</f>
        <v>frttr</v>
      </c>
      <c r="D54">
        <f>Formatted_EDITED!E56</f>
        <v>1</v>
      </c>
      <c r="E54">
        <f>Formatted_EDITED!F56</f>
        <v>10</v>
      </c>
      <c r="F54">
        <f>Formatted_EDITED!G56</f>
        <v>1.0125999999999999</v>
      </c>
      <c r="G54">
        <f>Formatted_EDITED!H56</f>
        <v>0.95</v>
      </c>
      <c r="H54">
        <f>Formatted_EDITED!I56</f>
        <v>0.96199999999999997</v>
      </c>
      <c r="I54">
        <f>Formatted_EDITED!J56</f>
        <v>0.48099999999999998</v>
      </c>
      <c r="J54">
        <f>Formatted_EDITED!K56</f>
        <v>0.95</v>
      </c>
      <c r="K54">
        <f>Formatted_EDITED!L56</f>
        <v>131</v>
      </c>
      <c r="L54">
        <f>Formatted_EDITED!M56</f>
        <v>262</v>
      </c>
      <c r="M54">
        <f>Formatted_EDITED!O56</f>
        <v>0.4783</v>
      </c>
      <c r="N54">
        <f>Formatted_EDITED!P56</f>
        <v>1.0067999999999999</v>
      </c>
      <c r="O54">
        <f>Formatted_EDITED!Q56</f>
        <v>121</v>
      </c>
      <c r="P54" t="str">
        <f>TEXT(Formatted_EDITED!R56,"mm/dd")</f>
        <v>05/01</v>
      </c>
      <c r="Q54">
        <f>Formatted_EDITED!S56</f>
        <v>10</v>
      </c>
      <c r="R54">
        <f>Formatted_EDITED!T56</f>
        <v>30</v>
      </c>
      <c r="S54">
        <f>Formatted_EDITED!U56</f>
        <v>81</v>
      </c>
      <c r="T54">
        <f>Formatted_EDITED!V56</f>
        <v>20</v>
      </c>
      <c r="U54">
        <f>Formatted_EDITED!W56</f>
        <v>1</v>
      </c>
      <c r="V54">
        <f>Formatted_EDITED!Y56</f>
        <v>9999</v>
      </c>
      <c r="W54" t="str">
        <f>Formatted_EDITED!Z56</f>
        <v>DOY</v>
      </c>
      <c r="X54">
        <f>Formatted_EDITED!AA56</f>
        <v>0.19600000000000001</v>
      </c>
      <c r="Y54">
        <f>Formatted_EDITED!AB56</f>
        <v>0.29499999999999998</v>
      </c>
      <c r="Z54">
        <f>Formatted_EDITED!AC56</f>
        <v>0.39300000000000002</v>
      </c>
      <c r="AA54">
        <f>Formatted_EDITED!AD56</f>
        <v>0.47199999999999998</v>
      </c>
      <c r="AB54">
        <f>Formatted_EDITED!AE56</f>
        <v>0.19600000000000001</v>
      </c>
      <c r="AC54">
        <f>Formatted_EDITED!AF56</f>
        <v>0.47199999999999998</v>
      </c>
      <c r="AD54">
        <f>Formatted_EDITED!AG56</f>
        <v>0.47199999999999998</v>
      </c>
      <c r="AE54">
        <f>Formatted_EDITED!AH56</f>
        <v>0.35399999999999998</v>
      </c>
      <c r="AF54">
        <f>Formatted_EDITED!AI56</f>
        <v>0.66900000000000004</v>
      </c>
      <c r="AG54">
        <f>Formatted_EDITED!AJ56</f>
        <v>0.90600000000000003</v>
      </c>
      <c r="AH54">
        <f>Formatted_EDITED!AK56</f>
        <v>1.0629999999999999</v>
      </c>
      <c r="AI54">
        <f>Formatted_EDITED!AL56</f>
        <v>0.35399999999999998</v>
      </c>
      <c r="AJ54">
        <f>Formatted_EDITED!AM56</f>
        <v>1.0629999999999999</v>
      </c>
      <c r="AK54">
        <f>Formatted_EDITED!AN56</f>
        <v>1.0629999999999999</v>
      </c>
      <c r="AL54">
        <f>Formatted_EDITED!AO56</f>
        <v>0.5</v>
      </c>
      <c r="AM54">
        <f>Formatted_EDITED!AP56</f>
        <v>50</v>
      </c>
      <c r="AN54">
        <f>Formatted_EDITED!AQ56</f>
        <v>130</v>
      </c>
      <c r="AO54">
        <f>Formatted_EDITED!AR56</f>
        <v>0.5</v>
      </c>
      <c r="AP54" t="str">
        <f>TEXT(Formatted_EDITED!AS56,"mm/dd")</f>
        <v>05/10</v>
      </c>
      <c r="AQ54" t="str">
        <f>TEXT(Formatted_EDITED!AT56,"mm/dd")</f>
        <v>09/10</v>
      </c>
      <c r="AR54">
        <f>Formatted_EDITED!AU56</f>
        <v>0</v>
      </c>
      <c r="AS54">
        <f>Formatted_EDITED!AV56</f>
        <v>1</v>
      </c>
      <c r="AT54" t="str">
        <f>Formatted_EDITED!AW56</f>
        <v>field_capacity</v>
      </c>
      <c r="AU54">
        <f>Formatted_EDITED!AX56</f>
        <v>1</v>
      </c>
    </row>
    <row r="55" spans="1:47" x14ac:dyDescent="0.3">
      <c r="A55">
        <f>Formatted_EDITED!B57</f>
        <v>68</v>
      </c>
      <c r="B55" t="str">
        <f>Formatted_EDITED!C57</f>
        <v>Apples</v>
      </c>
      <c r="C55" t="str">
        <f>Formatted_EDITED!D57</f>
        <v>frttr</v>
      </c>
      <c r="D55">
        <f>Formatted_EDITED!E57</f>
        <v>0</v>
      </c>
      <c r="E55">
        <f>Formatted_EDITED!F57</f>
        <v>6.56</v>
      </c>
      <c r="F55">
        <f>Formatted_EDITED!G57</f>
        <v>1.0125999999999999</v>
      </c>
      <c r="G55">
        <f>Formatted_EDITED!H57</f>
        <v>0.95</v>
      </c>
      <c r="H55">
        <f>Formatted_EDITED!I57</f>
        <v>0.96199999999999997</v>
      </c>
      <c r="I55">
        <f>Formatted_EDITED!J57</f>
        <v>0.48099999999999998</v>
      </c>
      <c r="J55">
        <f>Formatted_EDITED!K57</f>
        <v>0.95</v>
      </c>
      <c r="K55">
        <f>Formatted_EDITED!L57</f>
        <v>131</v>
      </c>
      <c r="L55">
        <f>Formatted_EDITED!M57</f>
        <v>262</v>
      </c>
      <c r="M55">
        <f>Formatted_EDITED!O57</f>
        <v>0.4783</v>
      </c>
      <c r="N55">
        <f>Formatted_EDITED!P57</f>
        <v>1.0067999999999999</v>
      </c>
      <c r="O55">
        <f>Formatted_EDITED!Q57</f>
        <v>121</v>
      </c>
      <c r="P55" t="str">
        <f>TEXT(Formatted_EDITED!R57,"mm/dd")</f>
        <v>05/01</v>
      </c>
      <c r="Q55">
        <f>Formatted_EDITED!S57</f>
        <v>10</v>
      </c>
      <c r="R55">
        <f>Formatted_EDITED!T57</f>
        <v>30</v>
      </c>
      <c r="S55">
        <f>Formatted_EDITED!U57</f>
        <v>81</v>
      </c>
      <c r="T55">
        <f>Formatted_EDITED!V57</f>
        <v>20</v>
      </c>
      <c r="U55">
        <f>Formatted_EDITED!W57</f>
        <v>1</v>
      </c>
      <c r="V55">
        <f>Formatted_EDITED!Y57</f>
        <v>9999</v>
      </c>
      <c r="W55" t="str">
        <f>Formatted_EDITED!Z57</f>
        <v>DOY</v>
      </c>
      <c r="X55">
        <f>Formatted_EDITED!AA57</f>
        <v>0.19600000000000001</v>
      </c>
      <c r="Y55">
        <f>Formatted_EDITED!AB57</f>
        <v>0.29499999999999998</v>
      </c>
      <c r="Z55">
        <f>Formatted_EDITED!AC57</f>
        <v>0.39300000000000002</v>
      </c>
      <c r="AA55">
        <f>Formatted_EDITED!AD57</f>
        <v>0.47199999999999998</v>
      </c>
      <c r="AB55">
        <f>Formatted_EDITED!AE57</f>
        <v>0.19600000000000001</v>
      </c>
      <c r="AC55">
        <f>Formatted_EDITED!AF57</f>
        <v>0.47199999999999998</v>
      </c>
      <c r="AD55">
        <f>Formatted_EDITED!AG57</f>
        <v>0.47199999999999998</v>
      </c>
      <c r="AE55">
        <f>Formatted_EDITED!AH57</f>
        <v>0.35399999999999998</v>
      </c>
      <c r="AF55">
        <f>Formatted_EDITED!AI57</f>
        <v>0.66900000000000004</v>
      </c>
      <c r="AG55">
        <f>Formatted_EDITED!AJ57</f>
        <v>0.90600000000000003</v>
      </c>
      <c r="AH55">
        <f>Formatted_EDITED!AK57</f>
        <v>1.0629999999999999</v>
      </c>
      <c r="AI55">
        <f>Formatted_EDITED!AL57</f>
        <v>0.35399999999999998</v>
      </c>
      <c r="AJ55">
        <f>Formatted_EDITED!AM57</f>
        <v>1.0629999999999999</v>
      </c>
      <c r="AK55">
        <f>Formatted_EDITED!AN57</f>
        <v>1.0629999999999999</v>
      </c>
      <c r="AL55">
        <f>Formatted_EDITED!AO57</f>
        <v>0.5</v>
      </c>
      <c r="AM55">
        <f>Formatted_EDITED!AP57</f>
        <v>50</v>
      </c>
      <c r="AN55">
        <f>Formatted_EDITED!AQ57</f>
        <v>130</v>
      </c>
      <c r="AO55">
        <f>Formatted_EDITED!AR57</f>
        <v>0.5</v>
      </c>
      <c r="AP55" t="str">
        <f>TEXT(Formatted_EDITED!AS57,"mm/dd")</f>
        <v>05/10</v>
      </c>
      <c r="AQ55" t="str">
        <f>TEXT(Formatted_EDITED!AT57,"mm/dd")</f>
        <v>09/10</v>
      </c>
      <c r="AR55">
        <f>Formatted_EDITED!AU57</f>
        <v>0</v>
      </c>
      <c r="AS55">
        <f>Formatted_EDITED!AV57</f>
        <v>1</v>
      </c>
      <c r="AT55" t="str">
        <f>Formatted_EDITED!AW57</f>
        <v>field_capacity</v>
      </c>
      <c r="AU55">
        <f>Formatted_EDITED!AX57</f>
        <v>1</v>
      </c>
    </row>
    <row r="56" spans="1:47" x14ac:dyDescent="0.3">
      <c r="A56">
        <f>Formatted_EDITED!B58</f>
        <v>69</v>
      </c>
      <c r="B56" t="str">
        <f>Formatted_EDITED!C58</f>
        <v>Grapes</v>
      </c>
      <c r="C56" t="str">
        <f>Formatted_EDITED!D58</f>
        <v>frttr</v>
      </c>
      <c r="D56">
        <f>Formatted_EDITED!E58</f>
        <v>0</v>
      </c>
      <c r="E56">
        <f>Formatted_EDITED!F58</f>
        <v>3.7719999999999998</v>
      </c>
      <c r="F56">
        <f>Formatted_EDITED!G58</f>
        <v>1.0125999999999999</v>
      </c>
      <c r="G56">
        <f>Formatted_EDITED!H58</f>
        <v>0.6</v>
      </c>
      <c r="H56">
        <f>Formatted_EDITED!I58</f>
        <v>1.0125999999999999</v>
      </c>
      <c r="I56">
        <f>Formatted_EDITED!J58</f>
        <v>0.50629999999999997</v>
      </c>
      <c r="J56">
        <f>Formatted_EDITED!K58</f>
        <v>0.6</v>
      </c>
      <c r="K56">
        <f>Formatted_EDITED!L58</f>
        <v>109</v>
      </c>
      <c r="L56">
        <f>Formatted_EDITED!M58</f>
        <v>300</v>
      </c>
      <c r="M56">
        <f>Formatted_EDITED!O58</f>
        <v>0.4783</v>
      </c>
      <c r="N56">
        <f>Formatted_EDITED!P58</f>
        <v>1.0067999999999999</v>
      </c>
      <c r="O56">
        <f>Formatted_EDITED!Q58</f>
        <v>89</v>
      </c>
      <c r="P56" t="str">
        <f>TEXT(Formatted_EDITED!R58,"mm/dd")</f>
        <v>03/30</v>
      </c>
      <c r="Q56">
        <f>Formatted_EDITED!S58</f>
        <v>20</v>
      </c>
      <c r="R56">
        <f>Formatted_EDITED!T58</f>
        <v>70</v>
      </c>
      <c r="S56">
        <f>Formatted_EDITED!U58</f>
        <v>91</v>
      </c>
      <c r="T56">
        <f>Formatted_EDITED!V58</f>
        <v>30</v>
      </c>
      <c r="U56">
        <f>Formatted_EDITED!W58</f>
        <v>1</v>
      </c>
      <c r="V56">
        <f>Formatted_EDITED!Y58</f>
        <v>9999</v>
      </c>
      <c r="W56" t="str">
        <f>Formatted_EDITED!Z58</f>
        <v>DOY</v>
      </c>
      <c r="X56">
        <f>Formatted_EDITED!AA58</f>
        <v>0.19600000000000001</v>
      </c>
      <c r="Y56">
        <f>Formatted_EDITED!AB58</f>
        <v>0.29499999999999998</v>
      </c>
      <c r="Z56">
        <f>Formatted_EDITED!AC58</f>
        <v>0.39300000000000002</v>
      </c>
      <c r="AA56">
        <f>Formatted_EDITED!AD58</f>
        <v>0.47199999999999998</v>
      </c>
      <c r="AB56">
        <f>Formatted_EDITED!AE58</f>
        <v>0.19600000000000001</v>
      </c>
      <c r="AC56">
        <f>Formatted_EDITED!AF58</f>
        <v>0.47199999999999998</v>
      </c>
      <c r="AD56">
        <f>Formatted_EDITED!AG58</f>
        <v>0.47199999999999998</v>
      </c>
      <c r="AE56">
        <f>Formatted_EDITED!AH58</f>
        <v>0.35399999999999998</v>
      </c>
      <c r="AF56">
        <f>Formatted_EDITED!AI58</f>
        <v>0.66900000000000004</v>
      </c>
      <c r="AG56">
        <f>Formatted_EDITED!AJ58</f>
        <v>0.90600000000000003</v>
      </c>
      <c r="AH56">
        <f>Formatted_EDITED!AK58</f>
        <v>1.0629999999999999</v>
      </c>
      <c r="AI56">
        <f>Formatted_EDITED!AL58</f>
        <v>0.35399999999999998</v>
      </c>
      <c r="AJ56">
        <f>Formatted_EDITED!AM58</f>
        <v>1.0629999999999999</v>
      </c>
      <c r="AK56">
        <f>Formatted_EDITED!AN58</f>
        <v>1.0629999999999999</v>
      </c>
      <c r="AL56">
        <f>Formatted_EDITED!AO58</f>
        <v>0.5</v>
      </c>
      <c r="AM56">
        <f>Formatted_EDITED!AP58</f>
        <v>50</v>
      </c>
      <c r="AN56">
        <f>Formatted_EDITED!AQ58</f>
        <v>130</v>
      </c>
      <c r="AO56">
        <f>Formatted_EDITED!AR58</f>
        <v>0.5</v>
      </c>
      <c r="AP56" t="str">
        <f>TEXT(Formatted_EDITED!AS58,"mm/dd")</f>
        <v>05/10</v>
      </c>
      <c r="AQ56" t="str">
        <f>TEXT(Formatted_EDITED!AT58,"mm/dd")</f>
        <v>09/10</v>
      </c>
      <c r="AR56">
        <f>Formatted_EDITED!AU58</f>
        <v>0</v>
      </c>
      <c r="AS56">
        <f>Formatted_EDITED!AV58</f>
        <v>1</v>
      </c>
      <c r="AT56" t="str">
        <f>Formatted_EDITED!AW58</f>
        <v>field_capacity</v>
      </c>
      <c r="AU56">
        <f>Formatted_EDITED!AX58</f>
        <v>1</v>
      </c>
    </row>
    <row r="57" spans="1:47" x14ac:dyDescent="0.3">
      <c r="A57">
        <f>Formatted_EDITED!B59</f>
        <v>70</v>
      </c>
      <c r="B57" t="str">
        <f>Formatted_EDITED!C59</f>
        <v>Christmas Trees</v>
      </c>
      <c r="C57" t="str">
        <f>Formatted_EDITED!D59</f>
        <v>xmastr</v>
      </c>
      <c r="D57">
        <f>Formatted_EDITED!E59</f>
        <v>0</v>
      </c>
      <c r="E57">
        <f>Formatted_EDITED!F59</f>
        <v>6.56</v>
      </c>
      <c r="F57">
        <f>Formatted_EDITED!G59</f>
        <v>1</v>
      </c>
      <c r="G57">
        <f>Formatted_EDITED!H59</f>
        <v>0.95</v>
      </c>
      <c r="H57">
        <f>Formatted_EDITED!I59</f>
        <v>0.95</v>
      </c>
      <c r="I57">
        <f>Formatted_EDITED!J59</f>
        <v>0.47499999999999998</v>
      </c>
      <c r="J57">
        <f>Formatted_EDITED!K59</f>
        <v>0.95</v>
      </c>
      <c r="K57">
        <f>Formatted_EDITED!L59</f>
        <v>131</v>
      </c>
      <c r="L57">
        <f>Formatted_EDITED!M59</f>
        <v>261</v>
      </c>
      <c r="M57">
        <f>Formatted_EDITED!O59</f>
        <v>0</v>
      </c>
      <c r="N57">
        <f>Formatted_EDITED!P59</f>
        <v>1</v>
      </c>
      <c r="O57">
        <f>Formatted_EDITED!Q59</f>
        <v>121</v>
      </c>
      <c r="P57" t="str">
        <f>TEXT(Formatted_EDITED!R59,"mm/dd")</f>
        <v>05/01</v>
      </c>
      <c r="Q57">
        <f>Formatted_EDITED!S59</f>
        <v>10</v>
      </c>
      <c r="R57">
        <f>Formatted_EDITED!T59</f>
        <v>30</v>
      </c>
      <c r="S57">
        <f>Formatted_EDITED!U59</f>
        <v>80</v>
      </c>
      <c r="T57">
        <f>Formatted_EDITED!V59</f>
        <v>20</v>
      </c>
      <c r="U57">
        <f>Formatted_EDITED!W59</f>
        <v>1</v>
      </c>
      <c r="V57">
        <f>Formatted_EDITED!Y59</f>
        <v>9999</v>
      </c>
      <c r="W57" t="str">
        <f>Formatted_EDITED!Z59</f>
        <v>DOY</v>
      </c>
      <c r="X57">
        <f>Formatted_EDITED!AA59</f>
        <v>0.19600000000000001</v>
      </c>
      <c r="Y57">
        <f>Formatted_EDITED!AB59</f>
        <v>0.29499999999999998</v>
      </c>
      <c r="Z57">
        <f>Formatted_EDITED!AC59</f>
        <v>0.39300000000000002</v>
      </c>
      <c r="AA57">
        <f>Formatted_EDITED!AD59</f>
        <v>0.47199999999999998</v>
      </c>
      <c r="AB57">
        <f>Formatted_EDITED!AE59</f>
        <v>0.19600000000000001</v>
      </c>
      <c r="AC57">
        <f>Formatted_EDITED!AF59</f>
        <v>0.47199999999999998</v>
      </c>
      <c r="AD57">
        <f>Formatted_EDITED!AG59</f>
        <v>0.47199999999999998</v>
      </c>
      <c r="AE57">
        <f>Formatted_EDITED!AH59</f>
        <v>0.35399999999999998</v>
      </c>
      <c r="AF57">
        <f>Formatted_EDITED!AI59</f>
        <v>0.66900000000000004</v>
      </c>
      <c r="AG57">
        <f>Formatted_EDITED!AJ59</f>
        <v>0.90600000000000003</v>
      </c>
      <c r="AH57">
        <f>Formatted_EDITED!AK59</f>
        <v>1.0629999999999999</v>
      </c>
      <c r="AI57">
        <f>Formatted_EDITED!AL59</f>
        <v>0.35399999999999998</v>
      </c>
      <c r="AJ57">
        <f>Formatted_EDITED!AM59</f>
        <v>1.0629999999999999</v>
      </c>
      <c r="AK57">
        <f>Formatted_EDITED!AN59</f>
        <v>1.0629999999999999</v>
      </c>
      <c r="AL57">
        <f>Formatted_EDITED!AO59</f>
        <v>0.5</v>
      </c>
      <c r="AM57">
        <f>Formatted_EDITED!AP59</f>
        <v>50</v>
      </c>
      <c r="AN57">
        <f>Formatted_EDITED!AQ59</f>
        <v>130</v>
      </c>
      <c r="AO57">
        <f>Formatted_EDITED!AR59</f>
        <v>0.5</v>
      </c>
      <c r="AP57" t="str">
        <f>TEXT(Formatted_EDITED!AS59,"mm/dd")</f>
        <v>05/10</v>
      </c>
      <c r="AQ57" t="str">
        <f>TEXT(Formatted_EDITED!AT59,"mm/dd")</f>
        <v>09/10</v>
      </c>
      <c r="AR57">
        <f>Formatted_EDITED!AU59</f>
        <v>0</v>
      </c>
      <c r="AS57">
        <f>Formatted_EDITED!AV59</f>
        <v>1</v>
      </c>
      <c r="AT57" t="str">
        <f>Formatted_EDITED!AW59</f>
        <v>field_capacity</v>
      </c>
      <c r="AU57">
        <f>Formatted_EDITED!AX59</f>
        <v>1</v>
      </c>
    </row>
    <row r="58" spans="1:47" x14ac:dyDescent="0.3">
      <c r="A58">
        <f>Formatted_EDITED!B60</f>
        <v>71</v>
      </c>
      <c r="B58" t="str">
        <f>Formatted_EDITED!C60</f>
        <v>Other Tree Crops</v>
      </c>
      <c r="C58" t="str">
        <f>Formatted_EDITED!D60</f>
        <v>frttr</v>
      </c>
      <c r="D58">
        <f>Formatted_EDITED!E60</f>
        <v>0</v>
      </c>
      <c r="E58">
        <f>Formatted_EDITED!F60</f>
        <v>6.56</v>
      </c>
      <c r="F58">
        <f>Formatted_EDITED!G60</f>
        <v>1.0125999999999999</v>
      </c>
      <c r="G58">
        <f>Formatted_EDITED!H60</f>
        <v>0.95</v>
      </c>
      <c r="H58">
        <f>Formatted_EDITED!I60</f>
        <v>0.96199999999999997</v>
      </c>
      <c r="I58">
        <f>Formatted_EDITED!J60</f>
        <v>0.48099999999999998</v>
      </c>
      <c r="J58">
        <f>Formatted_EDITED!K60</f>
        <v>0.95</v>
      </c>
      <c r="K58">
        <f>Formatted_EDITED!L60</f>
        <v>131</v>
      </c>
      <c r="L58">
        <f>Formatted_EDITED!M60</f>
        <v>262</v>
      </c>
      <c r="M58">
        <f>Formatted_EDITED!O60</f>
        <v>0.4783</v>
      </c>
      <c r="N58">
        <f>Formatted_EDITED!P60</f>
        <v>1.0067999999999999</v>
      </c>
      <c r="O58">
        <f>Formatted_EDITED!Q60</f>
        <v>121</v>
      </c>
      <c r="P58" t="str">
        <f>TEXT(Formatted_EDITED!R60,"mm/dd")</f>
        <v>05/01</v>
      </c>
      <c r="Q58">
        <f>Formatted_EDITED!S60</f>
        <v>10</v>
      </c>
      <c r="R58">
        <f>Formatted_EDITED!T60</f>
        <v>30</v>
      </c>
      <c r="S58">
        <f>Formatted_EDITED!U60</f>
        <v>81</v>
      </c>
      <c r="T58">
        <f>Formatted_EDITED!V60</f>
        <v>20</v>
      </c>
      <c r="U58">
        <f>Formatted_EDITED!W60</f>
        <v>1</v>
      </c>
      <c r="V58">
        <f>Formatted_EDITED!Y60</f>
        <v>9999</v>
      </c>
      <c r="W58" t="str">
        <f>Formatted_EDITED!Z60</f>
        <v>DOY</v>
      </c>
      <c r="X58">
        <f>Formatted_EDITED!AA60</f>
        <v>0.19600000000000001</v>
      </c>
      <c r="Y58">
        <f>Formatted_EDITED!AB60</f>
        <v>0.29499999999999998</v>
      </c>
      <c r="Z58">
        <f>Formatted_EDITED!AC60</f>
        <v>0.39300000000000002</v>
      </c>
      <c r="AA58">
        <f>Formatted_EDITED!AD60</f>
        <v>0.47199999999999998</v>
      </c>
      <c r="AB58">
        <f>Formatted_EDITED!AE60</f>
        <v>0.19600000000000001</v>
      </c>
      <c r="AC58">
        <f>Formatted_EDITED!AF60</f>
        <v>0.47199999999999998</v>
      </c>
      <c r="AD58">
        <f>Formatted_EDITED!AG60</f>
        <v>0.47199999999999998</v>
      </c>
      <c r="AE58">
        <f>Formatted_EDITED!AH60</f>
        <v>0.35399999999999998</v>
      </c>
      <c r="AF58">
        <f>Formatted_EDITED!AI60</f>
        <v>0.66900000000000004</v>
      </c>
      <c r="AG58">
        <f>Formatted_EDITED!AJ60</f>
        <v>0.90600000000000003</v>
      </c>
      <c r="AH58">
        <f>Formatted_EDITED!AK60</f>
        <v>1.0629999999999999</v>
      </c>
      <c r="AI58">
        <f>Formatted_EDITED!AL60</f>
        <v>0.35399999999999998</v>
      </c>
      <c r="AJ58">
        <f>Formatted_EDITED!AM60</f>
        <v>1.0629999999999999</v>
      </c>
      <c r="AK58">
        <f>Formatted_EDITED!AN60</f>
        <v>1.0629999999999999</v>
      </c>
      <c r="AL58">
        <f>Formatted_EDITED!AO60</f>
        <v>0.5</v>
      </c>
      <c r="AM58">
        <f>Formatted_EDITED!AP60</f>
        <v>50</v>
      </c>
      <c r="AN58">
        <f>Formatted_EDITED!AQ60</f>
        <v>130</v>
      </c>
      <c r="AO58">
        <f>Formatted_EDITED!AR60</f>
        <v>0.5</v>
      </c>
      <c r="AP58" t="str">
        <f>TEXT(Formatted_EDITED!AS60,"mm/dd")</f>
        <v>05/10</v>
      </c>
      <c r="AQ58" t="str">
        <f>TEXT(Formatted_EDITED!AT60,"mm/dd")</f>
        <v>09/10</v>
      </c>
      <c r="AR58">
        <f>Formatted_EDITED!AU60</f>
        <v>0</v>
      </c>
      <c r="AS58">
        <f>Formatted_EDITED!AV60</f>
        <v>1</v>
      </c>
      <c r="AT58" t="str">
        <f>Formatted_EDITED!AW60</f>
        <v>field_capacity</v>
      </c>
      <c r="AU58">
        <f>Formatted_EDITED!AX60</f>
        <v>1</v>
      </c>
    </row>
    <row r="59" spans="1:47" x14ac:dyDescent="0.3">
      <c r="A59">
        <f>Formatted_EDITED!B61</f>
        <v>72</v>
      </c>
      <c r="B59" t="str">
        <f>Formatted_EDITED!C61</f>
        <v>Citrus</v>
      </c>
      <c r="C59" t="str">
        <f>Formatted_EDITED!D61</f>
        <v>frttr</v>
      </c>
      <c r="D59">
        <f>Formatted_EDITED!E61</f>
        <v>0</v>
      </c>
      <c r="E59">
        <f>Formatted_EDITED!F61</f>
        <v>6.56</v>
      </c>
      <c r="F59">
        <f>Formatted_EDITED!G61</f>
        <v>1.0125999999999999</v>
      </c>
      <c r="G59">
        <f>Formatted_EDITED!H61</f>
        <v>0.95</v>
      </c>
      <c r="H59">
        <f>Formatted_EDITED!I61</f>
        <v>0.96199999999999997</v>
      </c>
      <c r="I59">
        <f>Formatted_EDITED!J61</f>
        <v>0.48099999999999998</v>
      </c>
      <c r="J59">
        <f>Formatted_EDITED!K61</f>
        <v>0.95</v>
      </c>
      <c r="K59">
        <f>Formatted_EDITED!L61</f>
        <v>131</v>
      </c>
      <c r="L59">
        <f>Formatted_EDITED!M61</f>
        <v>262</v>
      </c>
      <c r="M59">
        <f>Formatted_EDITED!O61</f>
        <v>0.4783</v>
      </c>
      <c r="N59">
        <f>Formatted_EDITED!P61</f>
        <v>1.0067999999999999</v>
      </c>
      <c r="O59">
        <f>Formatted_EDITED!Q61</f>
        <v>121</v>
      </c>
      <c r="P59" t="str">
        <f>TEXT(Formatted_EDITED!R61,"mm/dd")</f>
        <v>05/01</v>
      </c>
      <c r="Q59">
        <f>Formatted_EDITED!S61</f>
        <v>10</v>
      </c>
      <c r="R59">
        <f>Formatted_EDITED!T61</f>
        <v>30</v>
      </c>
      <c r="S59">
        <f>Formatted_EDITED!U61</f>
        <v>81</v>
      </c>
      <c r="T59">
        <f>Formatted_EDITED!V61</f>
        <v>20</v>
      </c>
      <c r="U59">
        <f>Formatted_EDITED!W61</f>
        <v>1</v>
      </c>
      <c r="V59">
        <f>Formatted_EDITED!Y61</f>
        <v>9999</v>
      </c>
      <c r="W59" t="str">
        <f>Formatted_EDITED!Z61</f>
        <v>DOY</v>
      </c>
      <c r="X59">
        <f>Formatted_EDITED!AA61</f>
        <v>0.19600000000000001</v>
      </c>
      <c r="Y59">
        <f>Formatted_EDITED!AB61</f>
        <v>0.29499999999999998</v>
      </c>
      <c r="Z59">
        <f>Formatted_EDITED!AC61</f>
        <v>0.39300000000000002</v>
      </c>
      <c r="AA59">
        <f>Formatted_EDITED!AD61</f>
        <v>0.47199999999999998</v>
      </c>
      <c r="AB59">
        <f>Formatted_EDITED!AE61</f>
        <v>0.19600000000000001</v>
      </c>
      <c r="AC59">
        <f>Formatted_EDITED!AF61</f>
        <v>0.47199999999999998</v>
      </c>
      <c r="AD59">
        <f>Formatted_EDITED!AG61</f>
        <v>0.47199999999999998</v>
      </c>
      <c r="AE59">
        <f>Formatted_EDITED!AH61</f>
        <v>0.35399999999999998</v>
      </c>
      <c r="AF59">
        <f>Formatted_EDITED!AI61</f>
        <v>0.66900000000000004</v>
      </c>
      <c r="AG59">
        <f>Formatted_EDITED!AJ61</f>
        <v>0.90600000000000003</v>
      </c>
      <c r="AH59">
        <f>Formatted_EDITED!AK61</f>
        <v>1.0629999999999999</v>
      </c>
      <c r="AI59">
        <f>Formatted_EDITED!AL61</f>
        <v>0.35399999999999998</v>
      </c>
      <c r="AJ59">
        <f>Formatted_EDITED!AM61</f>
        <v>1.0629999999999999</v>
      </c>
      <c r="AK59">
        <f>Formatted_EDITED!AN61</f>
        <v>1.0629999999999999</v>
      </c>
      <c r="AL59">
        <f>Formatted_EDITED!AO61</f>
        <v>0.5</v>
      </c>
      <c r="AM59">
        <f>Formatted_EDITED!AP61</f>
        <v>50</v>
      </c>
      <c r="AN59">
        <f>Formatted_EDITED!AQ61</f>
        <v>130</v>
      </c>
      <c r="AO59">
        <f>Formatted_EDITED!AR61</f>
        <v>0.5</v>
      </c>
      <c r="AP59" t="str">
        <f>TEXT(Formatted_EDITED!AS61,"mm/dd")</f>
        <v>05/10</v>
      </c>
      <c r="AQ59" t="str">
        <f>TEXT(Formatted_EDITED!AT61,"mm/dd")</f>
        <v>09/10</v>
      </c>
      <c r="AR59">
        <f>Formatted_EDITED!AU61</f>
        <v>0</v>
      </c>
      <c r="AS59">
        <f>Formatted_EDITED!AV61</f>
        <v>1</v>
      </c>
      <c r="AT59" t="str">
        <f>Formatted_EDITED!AW61</f>
        <v>field_capacity</v>
      </c>
      <c r="AU59">
        <f>Formatted_EDITED!AX61</f>
        <v>1</v>
      </c>
    </row>
    <row r="60" spans="1:47" x14ac:dyDescent="0.3">
      <c r="A60">
        <f>Formatted_EDITED!B62</f>
        <v>74</v>
      </c>
      <c r="B60" t="str">
        <f>Formatted_EDITED!C62</f>
        <v>Pecans</v>
      </c>
      <c r="C60" t="str">
        <f>Formatted_EDITED!D62</f>
        <v>frttr</v>
      </c>
      <c r="D60">
        <f>Formatted_EDITED!E62</f>
        <v>33</v>
      </c>
      <c r="E60">
        <f>Formatted_EDITED!F62</f>
        <v>15</v>
      </c>
      <c r="F60">
        <f>Formatted_EDITED!G62</f>
        <v>1.0125999999999999</v>
      </c>
      <c r="G60">
        <f>Formatted_EDITED!H62</f>
        <v>0.95</v>
      </c>
      <c r="H60">
        <f>Formatted_EDITED!I62</f>
        <v>0.96199999999999997</v>
      </c>
      <c r="I60">
        <f>Formatted_EDITED!J62</f>
        <v>0.48099999999999998</v>
      </c>
      <c r="J60">
        <f>Formatted_EDITED!K62</f>
        <v>0.95</v>
      </c>
      <c r="K60">
        <f>Formatted_EDITED!L62</f>
        <v>131</v>
      </c>
      <c r="L60">
        <f>Formatted_EDITED!M62</f>
        <v>262</v>
      </c>
      <c r="M60">
        <f>Formatted_EDITED!O62</f>
        <v>0.4783</v>
      </c>
      <c r="N60">
        <f>Formatted_EDITED!P62</f>
        <v>1.0067999999999999</v>
      </c>
      <c r="O60">
        <f>Formatted_EDITED!Q62</f>
        <v>121</v>
      </c>
      <c r="P60" t="str">
        <f>TEXT(Formatted_EDITED!R62,"mm/dd")</f>
        <v>05/01</v>
      </c>
      <c r="Q60">
        <f>Formatted_EDITED!S62</f>
        <v>10</v>
      </c>
      <c r="R60">
        <f>Formatted_EDITED!T62</f>
        <v>30</v>
      </c>
      <c r="S60">
        <f>Formatted_EDITED!U62</f>
        <v>81</v>
      </c>
      <c r="T60">
        <f>Formatted_EDITED!V62</f>
        <v>20</v>
      </c>
      <c r="U60">
        <f>Formatted_EDITED!W62</f>
        <v>1</v>
      </c>
      <c r="V60">
        <f>Formatted_EDITED!Y62</f>
        <v>9999</v>
      </c>
      <c r="W60" t="str">
        <f>Formatted_EDITED!Z62</f>
        <v>DOY</v>
      </c>
      <c r="X60">
        <f>Formatted_EDITED!AA62</f>
        <v>0.19600000000000001</v>
      </c>
      <c r="Y60">
        <f>Formatted_EDITED!AB62</f>
        <v>0.29499999999999998</v>
      </c>
      <c r="Z60">
        <f>Formatted_EDITED!AC62</f>
        <v>0.39300000000000002</v>
      </c>
      <c r="AA60">
        <f>Formatted_EDITED!AD62</f>
        <v>0.47199999999999998</v>
      </c>
      <c r="AB60">
        <f>Formatted_EDITED!AE62</f>
        <v>0.19600000000000001</v>
      </c>
      <c r="AC60">
        <f>Formatted_EDITED!AF62</f>
        <v>0.47199999999999998</v>
      </c>
      <c r="AD60">
        <f>Formatted_EDITED!AG62</f>
        <v>0.47199999999999998</v>
      </c>
      <c r="AE60">
        <f>Formatted_EDITED!AH62</f>
        <v>0.35399999999999998</v>
      </c>
      <c r="AF60">
        <f>Formatted_EDITED!AI62</f>
        <v>0.66900000000000004</v>
      </c>
      <c r="AG60">
        <f>Formatted_EDITED!AJ62</f>
        <v>0.90600000000000003</v>
      </c>
      <c r="AH60">
        <f>Formatted_EDITED!AK62</f>
        <v>1.0629999999999999</v>
      </c>
      <c r="AI60">
        <f>Formatted_EDITED!AL62</f>
        <v>0.35399999999999998</v>
      </c>
      <c r="AJ60">
        <f>Formatted_EDITED!AM62</f>
        <v>1.0629999999999999</v>
      </c>
      <c r="AK60">
        <f>Formatted_EDITED!AN62</f>
        <v>1.0629999999999999</v>
      </c>
      <c r="AL60">
        <f>Formatted_EDITED!AO62</f>
        <v>0.5</v>
      </c>
      <c r="AM60">
        <f>Formatted_EDITED!AP62</f>
        <v>50</v>
      </c>
      <c r="AN60">
        <f>Formatted_EDITED!AQ62</f>
        <v>130</v>
      </c>
      <c r="AO60">
        <f>Formatted_EDITED!AR62</f>
        <v>0.5</v>
      </c>
      <c r="AP60" t="str">
        <f>TEXT(Formatted_EDITED!AS62,"mm/dd")</f>
        <v>05/10</v>
      </c>
      <c r="AQ60" t="str">
        <f>TEXT(Formatted_EDITED!AT62,"mm/dd")</f>
        <v>09/10</v>
      </c>
      <c r="AR60">
        <f>Formatted_EDITED!AU62</f>
        <v>0</v>
      </c>
      <c r="AS60">
        <f>Formatted_EDITED!AV62</f>
        <v>1</v>
      </c>
      <c r="AT60" t="str">
        <f>Formatted_EDITED!AW62</f>
        <v>field_capacity</v>
      </c>
      <c r="AU60">
        <f>Formatted_EDITED!AX62</f>
        <v>1</v>
      </c>
    </row>
    <row r="61" spans="1:47" x14ac:dyDescent="0.3">
      <c r="A61">
        <f>Formatted_EDITED!B63</f>
        <v>75</v>
      </c>
      <c r="B61" t="str">
        <f>Formatted_EDITED!C63</f>
        <v>Almonds</v>
      </c>
      <c r="C61" t="str">
        <f>Formatted_EDITED!D63</f>
        <v>frttr</v>
      </c>
      <c r="D61">
        <f>Formatted_EDITED!E63</f>
        <v>0</v>
      </c>
      <c r="E61">
        <f>Formatted_EDITED!F63</f>
        <v>6.56</v>
      </c>
      <c r="F61">
        <f>Formatted_EDITED!G63</f>
        <v>1.0125999999999999</v>
      </c>
      <c r="G61">
        <f>Formatted_EDITED!H63</f>
        <v>0.95</v>
      </c>
      <c r="H61">
        <f>Formatted_EDITED!I63</f>
        <v>0.96199999999999997</v>
      </c>
      <c r="I61">
        <f>Formatted_EDITED!J63</f>
        <v>0.48099999999999998</v>
      </c>
      <c r="J61">
        <f>Formatted_EDITED!K63</f>
        <v>0.95</v>
      </c>
      <c r="K61">
        <f>Formatted_EDITED!L63</f>
        <v>131</v>
      </c>
      <c r="L61">
        <f>Formatted_EDITED!M63</f>
        <v>262</v>
      </c>
      <c r="M61">
        <f>Formatted_EDITED!O63</f>
        <v>0.4783</v>
      </c>
      <c r="N61">
        <f>Formatted_EDITED!P63</f>
        <v>1.0067999999999999</v>
      </c>
      <c r="O61">
        <f>Formatted_EDITED!Q63</f>
        <v>121</v>
      </c>
      <c r="P61" t="str">
        <f>TEXT(Formatted_EDITED!R63,"mm/dd")</f>
        <v>05/01</v>
      </c>
      <c r="Q61">
        <f>Formatted_EDITED!S63</f>
        <v>10</v>
      </c>
      <c r="R61">
        <f>Formatted_EDITED!T63</f>
        <v>30</v>
      </c>
      <c r="S61">
        <f>Formatted_EDITED!U63</f>
        <v>81</v>
      </c>
      <c r="T61">
        <f>Formatted_EDITED!V63</f>
        <v>20</v>
      </c>
      <c r="U61">
        <f>Formatted_EDITED!W63</f>
        <v>1</v>
      </c>
      <c r="V61">
        <f>Formatted_EDITED!Y63</f>
        <v>9999</v>
      </c>
      <c r="W61" t="str">
        <f>Formatted_EDITED!Z63</f>
        <v>DOY</v>
      </c>
      <c r="X61">
        <f>Formatted_EDITED!AA63</f>
        <v>0.19600000000000001</v>
      </c>
      <c r="Y61">
        <f>Formatted_EDITED!AB63</f>
        <v>0.29499999999999998</v>
      </c>
      <c r="Z61">
        <f>Formatted_EDITED!AC63</f>
        <v>0.39300000000000002</v>
      </c>
      <c r="AA61">
        <f>Formatted_EDITED!AD63</f>
        <v>0.47199999999999998</v>
      </c>
      <c r="AB61">
        <f>Formatted_EDITED!AE63</f>
        <v>0.19600000000000001</v>
      </c>
      <c r="AC61">
        <f>Formatted_EDITED!AF63</f>
        <v>0.47199999999999998</v>
      </c>
      <c r="AD61">
        <f>Formatted_EDITED!AG63</f>
        <v>0.47199999999999998</v>
      </c>
      <c r="AE61">
        <f>Formatted_EDITED!AH63</f>
        <v>0.35399999999999998</v>
      </c>
      <c r="AF61">
        <f>Formatted_EDITED!AI63</f>
        <v>0.66900000000000004</v>
      </c>
      <c r="AG61">
        <f>Formatted_EDITED!AJ63</f>
        <v>0.90600000000000003</v>
      </c>
      <c r="AH61">
        <f>Formatted_EDITED!AK63</f>
        <v>1.0629999999999999</v>
      </c>
      <c r="AI61">
        <f>Formatted_EDITED!AL63</f>
        <v>0.35399999999999998</v>
      </c>
      <c r="AJ61">
        <f>Formatted_EDITED!AM63</f>
        <v>1.0629999999999999</v>
      </c>
      <c r="AK61">
        <f>Formatted_EDITED!AN63</f>
        <v>1.0629999999999999</v>
      </c>
      <c r="AL61">
        <f>Formatted_EDITED!AO63</f>
        <v>0.5</v>
      </c>
      <c r="AM61">
        <f>Formatted_EDITED!AP63</f>
        <v>50</v>
      </c>
      <c r="AN61">
        <f>Formatted_EDITED!AQ63</f>
        <v>130</v>
      </c>
      <c r="AO61">
        <f>Formatted_EDITED!AR63</f>
        <v>0.5</v>
      </c>
      <c r="AP61" t="str">
        <f>TEXT(Formatted_EDITED!AS63,"mm/dd")</f>
        <v>05/10</v>
      </c>
      <c r="AQ61" t="str">
        <f>TEXT(Formatted_EDITED!AT63,"mm/dd")</f>
        <v>09/10</v>
      </c>
      <c r="AR61">
        <f>Formatted_EDITED!AU63</f>
        <v>0</v>
      </c>
      <c r="AS61">
        <f>Formatted_EDITED!AV63</f>
        <v>1</v>
      </c>
      <c r="AT61" t="str">
        <f>Formatted_EDITED!AW63</f>
        <v>field_capacity</v>
      </c>
      <c r="AU61">
        <f>Formatted_EDITED!AX63</f>
        <v>1</v>
      </c>
    </row>
    <row r="62" spans="1:47" x14ac:dyDescent="0.3">
      <c r="A62">
        <f>Formatted_EDITED!B64</f>
        <v>76</v>
      </c>
      <c r="B62" t="str">
        <f>Formatted_EDITED!C64</f>
        <v>Walnuts</v>
      </c>
      <c r="C62" t="str">
        <f>Formatted_EDITED!D64</f>
        <v>frttr</v>
      </c>
      <c r="D62">
        <f>Formatted_EDITED!E64</f>
        <v>0</v>
      </c>
      <c r="E62">
        <f>Formatted_EDITED!F64</f>
        <v>6.56</v>
      </c>
      <c r="F62">
        <f>Formatted_EDITED!G64</f>
        <v>1.0125999999999999</v>
      </c>
      <c r="G62">
        <f>Formatted_EDITED!H64</f>
        <v>0.95</v>
      </c>
      <c r="H62">
        <f>Formatted_EDITED!I64</f>
        <v>0.96199999999999997</v>
      </c>
      <c r="I62">
        <f>Formatted_EDITED!J64</f>
        <v>0.48099999999999998</v>
      </c>
      <c r="J62">
        <f>Formatted_EDITED!K64</f>
        <v>0.95</v>
      </c>
      <c r="K62">
        <f>Formatted_EDITED!L64</f>
        <v>131</v>
      </c>
      <c r="L62">
        <f>Formatted_EDITED!M64</f>
        <v>262</v>
      </c>
      <c r="M62">
        <f>Formatted_EDITED!O64</f>
        <v>0.4783</v>
      </c>
      <c r="N62">
        <f>Formatted_EDITED!P64</f>
        <v>1.0067999999999999</v>
      </c>
      <c r="O62">
        <f>Formatted_EDITED!Q64</f>
        <v>121</v>
      </c>
      <c r="P62" t="str">
        <f>TEXT(Formatted_EDITED!R64,"mm/dd")</f>
        <v>05/01</v>
      </c>
      <c r="Q62">
        <f>Formatted_EDITED!S64</f>
        <v>10</v>
      </c>
      <c r="R62">
        <f>Formatted_EDITED!T64</f>
        <v>30</v>
      </c>
      <c r="S62">
        <f>Formatted_EDITED!U64</f>
        <v>81</v>
      </c>
      <c r="T62">
        <f>Formatted_EDITED!V64</f>
        <v>20</v>
      </c>
      <c r="U62">
        <f>Formatted_EDITED!W64</f>
        <v>1</v>
      </c>
      <c r="V62">
        <f>Formatted_EDITED!Y64</f>
        <v>9999</v>
      </c>
      <c r="W62" t="str">
        <f>Formatted_EDITED!Z64</f>
        <v>DOY</v>
      </c>
      <c r="X62">
        <f>Formatted_EDITED!AA64</f>
        <v>0.19600000000000001</v>
      </c>
      <c r="Y62">
        <f>Formatted_EDITED!AB64</f>
        <v>0.29499999999999998</v>
      </c>
      <c r="Z62">
        <f>Formatted_EDITED!AC64</f>
        <v>0.39300000000000002</v>
      </c>
      <c r="AA62">
        <f>Formatted_EDITED!AD64</f>
        <v>0.47199999999999998</v>
      </c>
      <c r="AB62">
        <f>Formatted_EDITED!AE64</f>
        <v>0.19600000000000001</v>
      </c>
      <c r="AC62">
        <f>Formatted_EDITED!AF64</f>
        <v>0.47199999999999998</v>
      </c>
      <c r="AD62">
        <f>Formatted_EDITED!AG64</f>
        <v>0.47199999999999998</v>
      </c>
      <c r="AE62">
        <f>Formatted_EDITED!AH64</f>
        <v>0.35399999999999998</v>
      </c>
      <c r="AF62">
        <f>Formatted_EDITED!AI64</f>
        <v>0.66900000000000004</v>
      </c>
      <c r="AG62">
        <f>Formatted_EDITED!AJ64</f>
        <v>0.90600000000000003</v>
      </c>
      <c r="AH62">
        <f>Formatted_EDITED!AK64</f>
        <v>1.0629999999999999</v>
      </c>
      <c r="AI62">
        <f>Formatted_EDITED!AL64</f>
        <v>0.35399999999999998</v>
      </c>
      <c r="AJ62">
        <f>Formatted_EDITED!AM64</f>
        <v>1.0629999999999999</v>
      </c>
      <c r="AK62">
        <f>Formatted_EDITED!AN64</f>
        <v>1.0629999999999999</v>
      </c>
      <c r="AL62">
        <f>Formatted_EDITED!AO64</f>
        <v>0.5</v>
      </c>
      <c r="AM62">
        <f>Formatted_EDITED!AP64</f>
        <v>50</v>
      </c>
      <c r="AN62">
        <f>Formatted_EDITED!AQ64</f>
        <v>130</v>
      </c>
      <c r="AO62">
        <f>Formatted_EDITED!AR64</f>
        <v>0.5</v>
      </c>
      <c r="AP62" t="str">
        <f>TEXT(Formatted_EDITED!AS64,"mm/dd")</f>
        <v>05/10</v>
      </c>
      <c r="AQ62" t="str">
        <f>TEXT(Formatted_EDITED!AT64,"mm/dd")</f>
        <v>09/10</v>
      </c>
      <c r="AR62">
        <f>Formatted_EDITED!AU64</f>
        <v>0</v>
      </c>
      <c r="AS62">
        <f>Formatted_EDITED!AV64</f>
        <v>1</v>
      </c>
      <c r="AT62" t="str">
        <f>Formatted_EDITED!AW64</f>
        <v>field_capacity</v>
      </c>
      <c r="AU62">
        <f>Formatted_EDITED!AX64</f>
        <v>1</v>
      </c>
    </row>
    <row r="63" spans="1:47" x14ac:dyDescent="0.3">
      <c r="A63">
        <f>Formatted_EDITED!B65</f>
        <v>77</v>
      </c>
      <c r="B63" t="str">
        <f>Formatted_EDITED!C65</f>
        <v>Pears</v>
      </c>
      <c r="C63" t="str">
        <f>Formatted_EDITED!D65</f>
        <v>frttr</v>
      </c>
      <c r="D63">
        <f>Formatted_EDITED!E65</f>
        <v>0</v>
      </c>
      <c r="E63">
        <f>Formatted_EDITED!F65</f>
        <v>6.56</v>
      </c>
      <c r="F63">
        <f>Formatted_EDITED!G65</f>
        <v>1.0125999999999999</v>
      </c>
      <c r="G63">
        <f>Formatted_EDITED!H65</f>
        <v>0.95</v>
      </c>
      <c r="H63">
        <f>Formatted_EDITED!I65</f>
        <v>0.96199999999999997</v>
      </c>
      <c r="I63">
        <f>Formatted_EDITED!J65</f>
        <v>0.48099999999999998</v>
      </c>
      <c r="J63">
        <f>Formatted_EDITED!K65</f>
        <v>0.95</v>
      </c>
      <c r="K63">
        <f>Formatted_EDITED!L65</f>
        <v>131</v>
      </c>
      <c r="L63">
        <f>Formatted_EDITED!M65</f>
        <v>262</v>
      </c>
      <c r="M63">
        <f>Formatted_EDITED!O65</f>
        <v>0.4783</v>
      </c>
      <c r="N63">
        <f>Formatted_EDITED!P65</f>
        <v>1.0067999999999999</v>
      </c>
      <c r="O63">
        <f>Formatted_EDITED!Q65</f>
        <v>121</v>
      </c>
      <c r="P63" t="str">
        <f>TEXT(Formatted_EDITED!R65,"mm/dd")</f>
        <v>05/01</v>
      </c>
      <c r="Q63">
        <f>Formatted_EDITED!S65</f>
        <v>10</v>
      </c>
      <c r="R63">
        <f>Formatted_EDITED!T65</f>
        <v>30</v>
      </c>
      <c r="S63">
        <f>Formatted_EDITED!U65</f>
        <v>81</v>
      </c>
      <c r="T63">
        <f>Formatted_EDITED!V65</f>
        <v>20</v>
      </c>
      <c r="U63">
        <f>Formatted_EDITED!W65</f>
        <v>1</v>
      </c>
      <c r="V63">
        <f>Formatted_EDITED!Y65</f>
        <v>9999</v>
      </c>
      <c r="W63" t="str">
        <f>Formatted_EDITED!Z65</f>
        <v>DOY</v>
      </c>
      <c r="X63">
        <f>Formatted_EDITED!AA65</f>
        <v>0.19600000000000001</v>
      </c>
      <c r="Y63">
        <f>Formatted_EDITED!AB65</f>
        <v>0.29499999999999998</v>
      </c>
      <c r="Z63">
        <f>Formatted_EDITED!AC65</f>
        <v>0.39300000000000002</v>
      </c>
      <c r="AA63">
        <f>Formatted_EDITED!AD65</f>
        <v>0.47199999999999998</v>
      </c>
      <c r="AB63">
        <f>Formatted_EDITED!AE65</f>
        <v>0.19600000000000001</v>
      </c>
      <c r="AC63">
        <f>Formatted_EDITED!AF65</f>
        <v>0.47199999999999998</v>
      </c>
      <c r="AD63">
        <f>Formatted_EDITED!AG65</f>
        <v>0.47199999999999998</v>
      </c>
      <c r="AE63">
        <f>Formatted_EDITED!AH65</f>
        <v>0.35399999999999998</v>
      </c>
      <c r="AF63">
        <f>Formatted_EDITED!AI65</f>
        <v>0.66900000000000004</v>
      </c>
      <c r="AG63">
        <f>Formatted_EDITED!AJ65</f>
        <v>0.90600000000000003</v>
      </c>
      <c r="AH63">
        <f>Formatted_EDITED!AK65</f>
        <v>1.0629999999999999</v>
      </c>
      <c r="AI63">
        <f>Formatted_EDITED!AL65</f>
        <v>0.35399999999999998</v>
      </c>
      <c r="AJ63">
        <f>Formatted_EDITED!AM65</f>
        <v>1.0629999999999999</v>
      </c>
      <c r="AK63">
        <f>Formatted_EDITED!AN65</f>
        <v>1.0629999999999999</v>
      </c>
      <c r="AL63">
        <f>Formatted_EDITED!AO65</f>
        <v>0.5</v>
      </c>
      <c r="AM63">
        <f>Formatted_EDITED!AP65</f>
        <v>50</v>
      </c>
      <c r="AN63">
        <f>Formatted_EDITED!AQ65</f>
        <v>130</v>
      </c>
      <c r="AO63">
        <f>Formatted_EDITED!AR65</f>
        <v>0.5</v>
      </c>
      <c r="AP63" t="str">
        <f>TEXT(Formatted_EDITED!AS65,"mm/dd")</f>
        <v>05/10</v>
      </c>
      <c r="AQ63" t="str">
        <f>TEXT(Formatted_EDITED!AT65,"mm/dd")</f>
        <v>09/10</v>
      </c>
      <c r="AR63">
        <f>Formatted_EDITED!AU65</f>
        <v>0</v>
      </c>
      <c r="AS63">
        <f>Formatted_EDITED!AV65</f>
        <v>1</v>
      </c>
      <c r="AT63" t="str">
        <f>Formatted_EDITED!AW65</f>
        <v>field_capacity</v>
      </c>
      <c r="AU63">
        <f>Formatted_EDITED!AX65</f>
        <v>1</v>
      </c>
    </row>
    <row r="64" spans="1:47" x14ac:dyDescent="0.3">
      <c r="A64">
        <f>Formatted_EDITED!B66</f>
        <v>87</v>
      </c>
      <c r="B64" t="str">
        <f>Formatted_EDITED!C66</f>
        <v>Wetland</v>
      </c>
      <c r="C64">
        <f>Formatted_EDITED!D66</f>
        <v>0</v>
      </c>
      <c r="D64">
        <f>Formatted_EDITED!E66</f>
        <v>0</v>
      </c>
      <c r="E64">
        <f>Formatted_EDITED!F66</f>
        <v>3.28</v>
      </c>
      <c r="F64">
        <f>Formatted_EDITED!G66</f>
        <v>1.0065</v>
      </c>
      <c r="G64">
        <f>Formatted_EDITED!H66</f>
        <v>0.3</v>
      </c>
      <c r="H64">
        <f>Formatted_EDITED!I66</f>
        <v>1.1499999999999999</v>
      </c>
      <c r="I64">
        <f>Formatted_EDITED!J66</f>
        <v>0.57499999999999996</v>
      </c>
      <c r="J64">
        <f>Formatted_EDITED!K66</f>
        <v>0.3</v>
      </c>
      <c r="K64">
        <f>Formatted_EDITED!L66</f>
        <v>141</v>
      </c>
      <c r="L64">
        <f>Formatted_EDITED!M66</f>
        <v>331</v>
      </c>
      <c r="M64">
        <f>Formatted_EDITED!O66</f>
        <v>19.146000000000001</v>
      </c>
      <c r="N64">
        <f>Formatted_EDITED!P66</f>
        <v>1.2209000000000001</v>
      </c>
      <c r="O64">
        <f>Formatted_EDITED!Q66</f>
        <v>121</v>
      </c>
      <c r="P64" t="str">
        <f>TEXT(Formatted_EDITED!R66,"mm/dd")</f>
        <v>05/01</v>
      </c>
      <c r="Q64">
        <f>Formatted_EDITED!S66</f>
        <v>20</v>
      </c>
      <c r="R64">
        <f>Formatted_EDITED!T66</f>
        <v>70</v>
      </c>
      <c r="S64">
        <f>Formatted_EDITED!U66</f>
        <v>90</v>
      </c>
      <c r="T64">
        <f>Formatted_EDITED!V66</f>
        <v>30</v>
      </c>
      <c r="U64">
        <f>Formatted_EDITED!W66</f>
        <v>1</v>
      </c>
      <c r="V64">
        <f>Formatted_EDITED!Y66</f>
        <v>9999</v>
      </c>
      <c r="W64" t="str">
        <f>Formatted_EDITED!Z66</f>
        <v>DOY</v>
      </c>
      <c r="X64">
        <f>Formatted_EDITED!AA66</f>
        <v>0.19600000000000001</v>
      </c>
      <c r="Y64">
        <f>Formatted_EDITED!AB66</f>
        <v>0.29499999999999998</v>
      </c>
      <c r="Z64">
        <f>Formatted_EDITED!AC66</f>
        <v>0.39300000000000002</v>
      </c>
      <c r="AA64">
        <f>Formatted_EDITED!AD66</f>
        <v>0.5</v>
      </c>
      <c r="AB64">
        <f>Formatted_EDITED!AE66</f>
        <v>0.19600000000000001</v>
      </c>
      <c r="AC64">
        <f>Formatted_EDITED!AF66</f>
        <v>0.47199999999999998</v>
      </c>
      <c r="AD64">
        <f>Formatted_EDITED!AG66</f>
        <v>0.47199999999999998</v>
      </c>
      <c r="AE64">
        <f>Formatted_EDITED!AH66</f>
        <v>0.35399999999999998</v>
      </c>
      <c r="AF64">
        <f>Formatted_EDITED!AI66</f>
        <v>0.66900000000000004</v>
      </c>
      <c r="AG64">
        <f>Formatted_EDITED!AJ66</f>
        <v>0.9</v>
      </c>
      <c r="AH64">
        <f>Formatted_EDITED!AK66</f>
        <v>1.0629999999999999</v>
      </c>
      <c r="AI64">
        <f>Formatted_EDITED!AL66</f>
        <v>0.35399999999999998</v>
      </c>
      <c r="AJ64">
        <f>Formatted_EDITED!AM66</f>
        <v>1.0629999999999999</v>
      </c>
      <c r="AK64">
        <f>Formatted_EDITED!AN66</f>
        <v>1.0629999999999999</v>
      </c>
      <c r="AL64">
        <f>Formatted_EDITED!AO66</f>
        <v>0.5</v>
      </c>
      <c r="AM64">
        <f>Formatted_EDITED!AP66</f>
        <v>50</v>
      </c>
      <c r="AN64">
        <f>Formatted_EDITED!AQ66</f>
        <v>130</v>
      </c>
      <c r="AO64">
        <f>Formatted_EDITED!AR66</f>
        <v>0.5</v>
      </c>
      <c r="AP64" t="str">
        <f>TEXT(Formatted_EDITED!AS66,"mm/dd")</f>
        <v>05/10</v>
      </c>
      <c r="AQ64" t="str">
        <f>TEXT(Formatted_EDITED!AT66,"mm/dd")</f>
        <v>09/10</v>
      </c>
      <c r="AR64">
        <f>Formatted_EDITED!AU66</f>
        <v>0</v>
      </c>
      <c r="AS64">
        <f>Formatted_EDITED!AV66</f>
        <v>1</v>
      </c>
      <c r="AT64" t="str">
        <f>Formatted_EDITED!AW66</f>
        <v>none</v>
      </c>
      <c r="AU64">
        <f>Formatted_EDITED!AX66</f>
        <v>1</v>
      </c>
    </row>
    <row r="65" spans="1:47" x14ac:dyDescent="0.3">
      <c r="A65">
        <f>Formatted_EDITED!B67</f>
        <v>92</v>
      </c>
      <c r="B65" t="str">
        <f>Formatted_EDITED!C67</f>
        <v>Aquaculture</v>
      </c>
      <c r="C65" t="str">
        <f>Formatted_EDITED!D67</f>
        <v>aqua</v>
      </c>
      <c r="D65">
        <f>Formatted_EDITED!E67</f>
        <v>524</v>
      </c>
      <c r="E65">
        <f>Formatted_EDITED!F67</f>
        <v>1</v>
      </c>
      <c r="F65">
        <f>Formatted_EDITED!G67</f>
        <v>1</v>
      </c>
      <c r="G65">
        <f>Formatted_EDITED!H67</f>
        <v>1</v>
      </c>
      <c r="H65">
        <f>Formatted_EDITED!I67</f>
        <v>1</v>
      </c>
      <c r="I65">
        <f>Formatted_EDITED!J67</f>
        <v>1</v>
      </c>
      <c r="J65">
        <f>Formatted_EDITED!K67</f>
        <v>1</v>
      </c>
      <c r="K65">
        <f>Formatted_EDITED!L67</f>
        <v>22</v>
      </c>
      <c r="L65">
        <f>Formatted_EDITED!M67</f>
        <v>220</v>
      </c>
      <c r="M65">
        <f>Formatted_EDITED!O67</f>
        <v>0</v>
      </c>
      <c r="N65">
        <f>Formatted_EDITED!P67</f>
        <v>1</v>
      </c>
      <c r="O65">
        <f>Formatted_EDITED!Q67</f>
        <v>1</v>
      </c>
      <c r="P65" t="str">
        <f>TEXT(Formatted_EDITED!R67,"mm/dd")</f>
        <v>01/01</v>
      </c>
      <c r="Q65">
        <f>Formatted_EDITED!S67</f>
        <v>21</v>
      </c>
      <c r="R65">
        <f>Formatted_EDITED!T67</f>
        <v>73</v>
      </c>
      <c r="S65">
        <f>Formatted_EDITED!U67</f>
        <v>94</v>
      </c>
      <c r="T65">
        <f>Formatted_EDITED!V67</f>
        <v>31</v>
      </c>
      <c r="U65">
        <f>Formatted_EDITED!W67</f>
        <v>1</v>
      </c>
      <c r="V65">
        <f>Formatted_EDITED!Y67</f>
        <v>9999</v>
      </c>
      <c r="W65" t="str">
        <f>Formatted_EDITED!Z67</f>
        <v>DOY</v>
      </c>
      <c r="X65">
        <f>Formatted_EDITED!AA67</f>
        <v>0.19600000000000001</v>
      </c>
      <c r="Y65">
        <f>Formatted_EDITED!AB67</f>
        <v>0.29499999999999998</v>
      </c>
      <c r="Z65">
        <f>Formatted_EDITED!AC67</f>
        <v>0.39300000000000002</v>
      </c>
      <c r="AA65">
        <f>Formatted_EDITED!AD67</f>
        <v>0.47199999999999998</v>
      </c>
      <c r="AB65">
        <f>Formatted_EDITED!AE67</f>
        <v>0.19600000000000001</v>
      </c>
      <c r="AC65">
        <f>Formatted_EDITED!AF67</f>
        <v>0.47199999999999998</v>
      </c>
      <c r="AD65">
        <f>Formatted_EDITED!AG67</f>
        <v>0.47199999999999998</v>
      </c>
      <c r="AE65">
        <f>Formatted_EDITED!AH67</f>
        <v>0.35399999999999998</v>
      </c>
      <c r="AF65">
        <f>Formatted_EDITED!AI67</f>
        <v>0.66900000000000004</v>
      </c>
      <c r="AG65">
        <f>Formatted_EDITED!AJ67</f>
        <v>0.90600000000000003</v>
      </c>
      <c r="AH65">
        <f>Formatted_EDITED!AK67</f>
        <v>1.0629999999999999</v>
      </c>
      <c r="AI65">
        <f>Formatted_EDITED!AL67</f>
        <v>0.35399999999999998</v>
      </c>
      <c r="AJ65">
        <f>Formatted_EDITED!AM67</f>
        <v>1.0629999999999999</v>
      </c>
      <c r="AK65">
        <f>Formatted_EDITED!AN67</f>
        <v>1.0629999999999999</v>
      </c>
      <c r="AL65">
        <f>Formatted_EDITED!AO67</f>
        <v>0.5</v>
      </c>
      <c r="AM65">
        <f>Formatted_EDITED!AP67</f>
        <v>50</v>
      </c>
      <c r="AN65">
        <f>Formatted_EDITED!AQ67</f>
        <v>130</v>
      </c>
      <c r="AO65">
        <f>Formatted_EDITED!AR67</f>
        <v>0.5</v>
      </c>
      <c r="AP65" t="str">
        <f>TEXT(Formatted_EDITED!AS67,"mm/dd")</f>
        <v>05/10</v>
      </c>
      <c r="AQ65" t="str">
        <f>TEXT(Formatted_EDITED!AT67,"mm/dd")</f>
        <v>09/10</v>
      </c>
      <c r="AR65">
        <f>Formatted_EDITED!AU67</f>
        <v>0</v>
      </c>
      <c r="AS65">
        <f>Formatted_EDITED!AV67</f>
        <v>1</v>
      </c>
      <c r="AT65" t="str">
        <f>Formatted_EDITED!AW67</f>
        <v>field_capacity</v>
      </c>
      <c r="AU65">
        <f>Formatted_EDITED!AX67</f>
        <v>1</v>
      </c>
    </row>
    <row r="66" spans="1:47" x14ac:dyDescent="0.3">
      <c r="A66">
        <f>Formatted_EDITED!B68</f>
        <v>111</v>
      </c>
      <c r="B66" t="str">
        <f>Formatted_EDITED!C68</f>
        <v>OPEN WATER</v>
      </c>
      <c r="C66" t="str">
        <f>Formatted_EDITED!D68</f>
        <v>openwat</v>
      </c>
      <c r="D66">
        <f>Formatted_EDITED!E68</f>
        <v>7895</v>
      </c>
      <c r="E66">
        <f>Formatted_EDITED!F68</f>
        <v>0.1</v>
      </c>
      <c r="F66">
        <f>Formatted_EDITED!G68</f>
        <v>1</v>
      </c>
      <c r="G66">
        <f>Formatted_EDITED!H68</f>
        <v>0.7</v>
      </c>
      <c r="H66">
        <f>Formatted_EDITED!I68</f>
        <v>1</v>
      </c>
      <c r="I66">
        <f>Formatted_EDITED!J68</f>
        <v>0.7</v>
      </c>
      <c r="J66">
        <f>Formatted_EDITED!K68</f>
        <v>0.7</v>
      </c>
      <c r="K66">
        <f>Formatted_EDITED!L68</f>
        <v>70</v>
      </c>
      <c r="L66">
        <f>Formatted_EDITED!M68</f>
        <v>310</v>
      </c>
      <c r="M66">
        <f>Formatted_EDITED!O68</f>
        <v>4.7398999999999996</v>
      </c>
      <c r="N66">
        <f>Formatted_EDITED!P68</f>
        <v>1.0457000000000001</v>
      </c>
      <c r="O66">
        <f>Formatted_EDITED!Q68</f>
        <v>10</v>
      </c>
      <c r="P66" t="str">
        <f>TEXT(Formatted_EDITED!R68,"mm/dd")</f>
        <v>01/10</v>
      </c>
      <c r="Q66">
        <f>Formatted_EDITED!S68</f>
        <v>60</v>
      </c>
      <c r="R66">
        <f>Formatted_EDITED!T68</f>
        <v>60</v>
      </c>
      <c r="S66">
        <f>Formatted_EDITED!U68</f>
        <v>90</v>
      </c>
      <c r="T66">
        <f>Formatted_EDITED!V68</f>
        <v>90</v>
      </c>
      <c r="U66">
        <f>Formatted_EDITED!W68</f>
        <v>1</v>
      </c>
      <c r="V66">
        <f>Formatted_EDITED!Y68</f>
        <v>9999</v>
      </c>
      <c r="W66" t="str">
        <f>Formatted_EDITED!Z68</f>
        <v>DOY</v>
      </c>
      <c r="X66">
        <f>Formatted_EDITED!AA68</f>
        <v>1</v>
      </c>
      <c r="Y66">
        <f>Formatted_EDITED!AB68</f>
        <v>1</v>
      </c>
      <c r="Z66">
        <f>Formatted_EDITED!AC68</f>
        <v>1</v>
      </c>
      <c r="AA66">
        <f>Formatted_EDITED!AD68</f>
        <v>1</v>
      </c>
      <c r="AB66">
        <f>Formatted_EDITED!AE68</f>
        <v>1</v>
      </c>
      <c r="AC66">
        <f>Formatted_EDITED!AF68</f>
        <v>1</v>
      </c>
      <c r="AD66">
        <f>Formatted_EDITED!AG68</f>
        <v>1</v>
      </c>
      <c r="AE66">
        <f>Formatted_EDITED!AH68</f>
        <v>1</v>
      </c>
      <c r="AF66">
        <f>Formatted_EDITED!AI68</f>
        <v>1</v>
      </c>
      <c r="AG66">
        <f>Formatted_EDITED!AJ68</f>
        <v>1</v>
      </c>
      <c r="AH66">
        <f>Formatted_EDITED!AK68</f>
        <v>1</v>
      </c>
      <c r="AI66">
        <f>Formatted_EDITED!AL68</f>
        <v>1</v>
      </c>
      <c r="AJ66">
        <f>Formatted_EDITED!AM68</f>
        <v>1</v>
      </c>
      <c r="AK66">
        <f>Formatted_EDITED!AN68</f>
        <v>1</v>
      </c>
      <c r="AL66">
        <f>Formatted_EDITED!AO68</f>
        <v>0.5</v>
      </c>
      <c r="AM66">
        <f>Formatted_EDITED!AP68</f>
        <v>50</v>
      </c>
      <c r="AN66">
        <f>Formatted_EDITED!AQ68</f>
        <v>130</v>
      </c>
      <c r="AO66">
        <f>Formatted_EDITED!AR68</f>
        <v>0.5</v>
      </c>
      <c r="AP66" t="str">
        <f>TEXT(Formatted_EDITED!AS68,"mm/dd")</f>
        <v>05/10</v>
      </c>
      <c r="AQ66" t="str">
        <f>TEXT(Formatted_EDITED!AT68,"mm/dd")</f>
        <v>09/10</v>
      </c>
      <c r="AR66">
        <f>Formatted_EDITED!AU68</f>
        <v>0</v>
      </c>
      <c r="AS66">
        <f>Formatted_EDITED!AV68</f>
        <v>1</v>
      </c>
      <c r="AT66" t="str">
        <f>Formatted_EDITED!AW68</f>
        <v>none</v>
      </c>
      <c r="AU66">
        <f>Formatted_EDITED!AX68</f>
        <v>1</v>
      </c>
    </row>
    <row r="67" spans="1:47" x14ac:dyDescent="0.3">
      <c r="A67">
        <f>Formatted_EDITED!B69</f>
        <v>121</v>
      </c>
      <c r="B67" t="str">
        <f>Formatted_EDITED!C69</f>
        <v>Developed, Open Space</v>
      </c>
      <c r="C67" t="str">
        <f>Formatted_EDITED!D69</f>
        <v>devopen</v>
      </c>
      <c r="D67">
        <f>Formatted_EDITED!E69</f>
        <v>7652</v>
      </c>
      <c r="E67">
        <f>Formatted_EDITED!F69</f>
        <v>5</v>
      </c>
      <c r="F67">
        <f>Formatted_EDITED!G69</f>
        <v>1.3755999999999999</v>
      </c>
      <c r="G67">
        <f>Formatted_EDITED!H69</f>
        <v>0.3</v>
      </c>
      <c r="H67">
        <f>Formatted_EDITED!I69</f>
        <v>0.8</v>
      </c>
      <c r="I67">
        <f>Formatted_EDITED!J69</f>
        <v>0.4</v>
      </c>
      <c r="J67">
        <f>Formatted_EDITED!K69</f>
        <v>0.15</v>
      </c>
      <c r="K67">
        <f>Formatted_EDITED!L69</f>
        <v>110</v>
      </c>
      <c r="L67">
        <f>Formatted_EDITED!M69</f>
        <v>289</v>
      </c>
      <c r="M67">
        <f>Formatted_EDITED!O69</f>
        <v>24.748000000000001</v>
      </c>
      <c r="N67">
        <f>Formatted_EDITED!P69</f>
        <v>0.7651</v>
      </c>
      <c r="O67">
        <f>Formatted_EDITED!Q69</f>
        <v>89</v>
      </c>
      <c r="P67" t="str">
        <f>TEXT(Formatted_EDITED!R69,"mm/dd")</f>
        <v>03/30</v>
      </c>
      <c r="Q67">
        <f>Formatted_EDITED!S69</f>
        <v>21</v>
      </c>
      <c r="R67">
        <f>Formatted_EDITED!T69</f>
        <v>50</v>
      </c>
      <c r="S67">
        <f>Formatted_EDITED!U69</f>
        <v>97</v>
      </c>
      <c r="T67">
        <f>Formatted_EDITED!V69</f>
        <v>32</v>
      </c>
      <c r="U67">
        <f>Formatted_EDITED!W69</f>
        <v>1</v>
      </c>
      <c r="V67">
        <f>Formatted_EDITED!Y69</f>
        <v>9999</v>
      </c>
      <c r="W67" t="str">
        <f>Formatted_EDITED!Z69</f>
        <v>DOY</v>
      </c>
      <c r="X67">
        <f>Formatted_EDITED!AA69</f>
        <v>8.5000000000000006E-2</v>
      </c>
      <c r="Y67">
        <f>Formatted_EDITED!AB69</f>
        <v>0.155</v>
      </c>
      <c r="Z67">
        <f>Formatted_EDITED!AC69</f>
        <v>0.255</v>
      </c>
      <c r="AA67">
        <f>Formatted_EDITED!AD69</f>
        <v>0.28799999999999998</v>
      </c>
      <c r="AB67">
        <f>Formatted_EDITED!AE69</f>
        <v>8.5000000000000006E-2</v>
      </c>
      <c r="AC67">
        <f>Formatted_EDITED!AF69</f>
        <v>0.155</v>
      </c>
      <c r="AD67">
        <f>Formatted_EDITED!AG69</f>
        <v>0.255</v>
      </c>
      <c r="AE67">
        <f>Formatted_EDITED!AH69</f>
        <v>0.17</v>
      </c>
      <c r="AF67">
        <f>Formatted_EDITED!AI69</f>
        <v>0.31</v>
      </c>
      <c r="AG67">
        <f>Formatted_EDITED!AJ69</f>
        <v>0.51</v>
      </c>
      <c r="AH67">
        <f>Formatted_EDITED!AK69</f>
        <v>0.57599999999999996</v>
      </c>
      <c r="AI67">
        <f>Formatted_EDITED!AL69</f>
        <v>0.17</v>
      </c>
      <c r="AJ67">
        <f>Formatted_EDITED!AM69</f>
        <v>0.31</v>
      </c>
      <c r="AK67">
        <f>Formatted_EDITED!AN69</f>
        <v>0.41</v>
      </c>
      <c r="AL67">
        <f>Formatted_EDITED!AO69</f>
        <v>0.1</v>
      </c>
      <c r="AM67">
        <f>Formatted_EDITED!AP69</f>
        <v>50</v>
      </c>
      <c r="AN67">
        <f>Formatted_EDITED!AQ69</f>
        <v>130</v>
      </c>
      <c r="AO67">
        <f>Formatted_EDITED!AR69</f>
        <v>0.1</v>
      </c>
      <c r="AP67" t="str">
        <f>TEXT(Formatted_EDITED!AS69,"mm/dd")</f>
        <v>05/10</v>
      </c>
      <c r="AQ67" t="str">
        <f>TEXT(Formatted_EDITED!AT69,"mm/dd")</f>
        <v>09/10</v>
      </c>
      <c r="AR67">
        <f>Formatted_EDITED!AU69</f>
        <v>0</v>
      </c>
      <c r="AS67">
        <f>Formatted_EDITED!AV69</f>
        <v>1</v>
      </c>
      <c r="AT67" t="str">
        <f>Formatted_EDITED!AW69</f>
        <v>none</v>
      </c>
      <c r="AU67">
        <f>Formatted_EDITED!AX69</f>
        <v>1</v>
      </c>
    </row>
    <row r="68" spans="1:47" x14ac:dyDescent="0.3">
      <c r="A68">
        <f>Formatted_EDITED!B70</f>
        <v>122</v>
      </c>
      <c r="B68" t="str">
        <f>Formatted_EDITED!C70</f>
        <v>Developed, Low Intensity</v>
      </c>
      <c r="C68" t="str">
        <f>Formatted_EDITED!D70</f>
        <v>devlow</v>
      </c>
      <c r="D68">
        <f>Formatted_EDITED!E70</f>
        <v>4919</v>
      </c>
      <c r="E68">
        <f>Formatted_EDITED!F70</f>
        <v>5</v>
      </c>
      <c r="F68">
        <f>Formatted_EDITED!G70</f>
        <v>1.3517999999999999</v>
      </c>
      <c r="G68">
        <f>Formatted_EDITED!H70</f>
        <v>0.3</v>
      </c>
      <c r="H68">
        <f>Formatted_EDITED!I70</f>
        <v>0.8</v>
      </c>
      <c r="I68">
        <f>Formatted_EDITED!J70</f>
        <v>0.4</v>
      </c>
      <c r="J68">
        <f>Formatted_EDITED!K70</f>
        <v>0.15</v>
      </c>
      <c r="K68">
        <f>Formatted_EDITED!L70</f>
        <v>111</v>
      </c>
      <c r="L68">
        <f>Formatted_EDITED!M70</f>
        <v>290</v>
      </c>
      <c r="M68">
        <f>Formatted_EDITED!O70</f>
        <v>28.031099999999999</v>
      </c>
      <c r="N68">
        <f>Formatted_EDITED!P70</f>
        <v>1.0743</v>
      </c>
      <c r="O68">
        <f>Formatted_EDITED!Q70</f>
        <v>89</v>
      </c>
      <c r="P68" t="str">
        <f>TEXT(Formatted_EDITED!R70,"mm/dd")</f>
        <v>03/30</v>
      </c>
      <c r="Q68">
        <f>Formatted_EDITED!S70</f>
        <v>22</v>
      </c>
      <c r="R68">
        <f>Formatted_EDITED!T70</f>
        <v>50</v>
      </c>
      <c r="S68">
        <f>Formatted_EDITED!U70</f>
        <v>97</v>
      </c>
      <c r="T68">
        <f>Formatted_EDITED!V70</f>
        <v>32</v>
      </c>
      <c r="U68">
        <f>Formatted_EDITED!W70</f>
        <v>1</v>
      </c>
      <c r="V68">
        <f>Formatted_EDITED!Y70</f>
        <v>9999</v>
      </c>
      <c r="W68" t="str">
        <f>Formatted_EDITED!Z70</f>
        <v>DOY</v>
      </c>
      <c r="X68">
        <f>Formatted_EDITED!AA70</f>
        <v>8.5000000000000006E-2</v>
      </c>
      <c r="Y68">
        <f>Formatted_EDITED!AB70</f>
        <v>0.155</v>
      </c>
      <c r="Z68">
        <f>Formatted_EDITED!AC70</f>
        <v>0.255</v>
      </c>
      <c r="AA68">
        <f>Formatted_EDITED!AD70</f>
        <v>0.28799999999999998</v>
      </c>
      <c r="AB68">
        <f>Formatted_EDITED!AE70</f>
        <v>8.5000000000000006E-2</v>
      </c>
      <c r="AC68">
        <f>Formatted_EDITED!AF70</f>
        <v>0.155</v>
      </c>
      <c r="AD68">
        <f>Formatted_EDITED!AG70</f>
        <v>0.255</v>
      </c>
      <c r="AE68">
        <f>Formatted_EDITED!AH70</f>
        <v>0.17</v>
      </c>
      <c r="AF68">
        <f>Formatted_EDITED!AI70</f>
        <v>0.31</v>
      </c>
      <c r="AG68">
        <f>Formatted_EDITED!AJ70</f>
        <v>0.51</v>
      </c>
      <c r="AH68">
        <f>Formatted_EDITED!AK70</f>
        <v>0.57599999999999996</v>
      </c>
      <c r="AI68">
        <f>Formatted_EDITED!AL70</f>
        <v>0.17</v>
      </c>
      <c r="AJ68">
        <f>Formatted_EDITED!AM70</f>
        <v>0.31</v>
      </c>
      <c r="AK68">
        <f>Formatted_EDITED!AN70</f>
        <v>0.41</v>
      </c>
      <c r="AL68">
        <f>Formatted_EDITED!AO70</f>
        <v>0.5</v>
      </c>
      <c r="AM68">
        <f>Formatted_EDITED!AP70</f>
        <v>50</v>
      </c>
      <c r="AN68">
        <f>Formatted_EDITED!AQ70</f>
        <v>130</v>
      </c>
      <c r="AO68">
        <f>Formatted_EDITED!AR70</f>
        <v>0.5</v>
      </c>
      <c r="AP68" t="str">
        <f>TEXT(Formatted_EDITED!AS70,"mm/dd")</f>
        <v>05/10</v>
      </c>
      <c r="AQ68" t="str">
        <f>TEXT(Formatted_EDITED!AT70,"mm/dd")</f>
        <v>09/10</v>
      </c>
      <c r="AR68">
        <f>Formatted_EDITED!AU70</f>
        <v>0</v>
      </c>
      <c r="AS68">
        <f>Formatted_EDITED!AV70</f>
        <v>1</v>
      </c>
      <c r="AT68" t="str">
        <f>Formatted_EDITED!AW70</f>
        <v>none</v>
      </c>
      <c r="AU68">
        <f>Formatted_EDITED!AX70</f>
        <v>1</v>
      </c>
    </row>
    <row r="69" spans="1:47" x14ac:dyDescent="0.3">
      <c r="A69">
        <f>Formatted_EDITED!B71</f>
        <v>123</v>
      </c>
      <c r="B69" t="str">
        <f>Formatted_EDITED!C71</f>
        <v>Developed, Medium Intensity</v>
      </c>
      <c r="C69" t="str">
        <f>Formatted_EDITED!D71</f>
        <v>devmed</v>
      </c>
      <c r="D69">
        <f>Formatted_EDITED!E71</f>
        <v>1002</v>
      </c>
      <c r="E69">
        <f>Formatted_EDITED!F71</f>
        <v>5</v>
      </c>
      <c r="F69">
        <f>Formatted_EDITED!G71</f>
        <v>0.55589999999999995</v>
      </c>
      <c r="G69">
        <f>Formatted_EDITED!H71</f>
        <v>0.3</v>
      </c>
      <c r="H69">
        <f>Formatted_EDITED!I71</f>
        <v>0.6</v>
      </c>
      <c r="I69">
        <f>Formatted_EDITED!J71</f>
        <v>0.3</v>
      </c>
      <c r="J69">
        <f>Formatted_EDITED!K71</f>
        <v>0.15</v>
      </c>
      <c r="K69">
        <f>Formatted_EDITED!L71</f>
        <v>111</v>
      </c>
      <c r="L69">
        <f>Formatted_EDITED!M71</f>
        <v>293</v>
      </c>
      <c r="M69">
        <f>Formatted_EDITED!O71</f>
        <v>20.037199999999999</v>
      </c>
      <c r="N69">
        <f>Formatted_EDITED!P71</f>
        <v>1.0753999999999999</v>
      </c>
      <c r="O69">
        <f>Formatted_EDITED!Q71</f>
        <v>89</v>
      </c>
      <c r="P69" t="str">
        <f>TEXT(Formatted_EDITED!R71,"mm/dd")</f>
        <v>03/30</v>
      </c>
      <c r="Q69">
        <f>Formatted_EDITED!S71</f>
        <v>22</v>
      </c>
      <c r="R69">
        <f>Formatted_EDITED!T71</f>
        <v>50</v>
      </c>
      <c r="S69">
        <f>Formatted_EDITED!U71</f>
        <v>99</v>
      </c>
      <c r="T69">
        <f>Formatted_EDITED!V71</f>
        <v>33</v>
      </c>
      <c r="U69">
        <f>Formatted_EDITED!W71</f>
        <v>1</v>
      </c>
      <c r="V69">
        <f>Formatted_EDITED!Y71</f>
        <v>9999</v>
      </c>
      <c r="W69" t="str">
        <f>Formatted_EDITED!Z71</f>
        <v>DOY</v>
      </c>
      <c r="X69">
        <f>Formatted_EDITED!AA71</f>
        <v>8.5000000000000006E-2</v>
      </c>
      <c r="Y69">
        <f>Formatted_EDITED!AB71</f>
        <v>0.155</v>
      </c>
      <c r="Z69">
        <f>Formatted_EDITED!AC71</f>
        <v>0.255</v>
      </c>
      <c r="AA69">
        <f>Formatted_EDITED!AD71</f>
        <v>0.28799999999999998</v>
      </c>
      <c r="AB69">
        <f>Formatted_EDITED!AE71</f>
        <v>8.5000000000000006E-2</v>
      </c>
      <c r="AC69">
        <f>Formatted_EDITED!AF71</f>
        <v>0.155</v>
      </c>
      <c r="AD69">
        <f>Formatted_EDITED!AG71</f>
        <v>0.255</v>
      </c>
      <c r="AE69">
        <f>Formatted_EDITED!AH71</f>
        <v>0.17</v>
      </c>
      <c r="AF69">
        <f>Formatted_EDITED!AI71</f>
        <v>0.31</v>
      </c>
      <c r="AG69">
        <f>Formatted_EDITED!AJ71</f>
        <v>0.51</v>
      </c>
      <c r="AH69">
        <f>Formatted_EDITED!AK71</f>
        <v>0.57599999999999996</v>
      </c>
      <c r="AI69">
        <f>Formatted_EDITED!AL71</f>
        <v>0.17</v>
      </c>
      <c r="AJ69">
        <f>Formatted_EDITED!AM71</f>
        <v>0.31</v>
      </c>
      <c r="AK69">
        <f>Formatted_EDITED!AN71</f>
        <v>0.41</v>
      </c>
      <c r="AL69">
        <f>Formatted_EDITED!AO71</f>
        <v>0.5</v>
      </c>
      <c r="AM69">
        <f>Formatted_EDITED!AP71</f>
        <v>50</v>
      </c>
      <c r="AN69">
        <f>Formatted_EDITED!AQ71</f>
        <v>130</v>
      </c>
      <c r="AO69">
        <f>Formatted_EDITED!AR71</f>
        <v>0.5</v>
      </c>
      <c r="AP69" t="str">
        <f>TEXT(Formatted_EDITED!AS71,"mm/dd")</f>
        <v>05/10</v>
      </c>
      <c r="AQ69" t="str">
        <f>TEXT(Formatted_EDITED!AT71,"mm/dd")</f>
        <v>09/10</v>
      </c>
      <c r="AR69">
        <f>Formatted_EDITED!AU71</f>
        <v>0</v>
      </c>
      <c r="AS69">
        <f>Formatted_EDITED!AV71</f>
        <v>1</v>
      </c>
      <c r="AT69" t="str">
        <f>Formatted_EDITED!AW71</f>
        <v>none</v>
      </c>
      <c r="AU69">
        <f>Formatted_EDITED!AX71</f>
        <v>1</v>
      </c>
    </row>
    <row r="70" spans="1:47" x14ac:dyDescent="0.3">
      <c r="A70">
        <f>Formatted_EDITED!B72</f>
        <v>124</v>
      </c>
      <c r="B70" t="str">
        <f>Formatted_EDITED!C72</f>
        <v>Developed, High Intensity</v>
      </c>
      <c r="C70" t="str">
        <f>Formatted_EDITED!D72</f>
        <v>devhi</v>
      </c>
      <c r="D70">
        <f>Formatted_EDITED!E72</f>
        <v>430</v>
      </c>
      <c r="E70">
        <f>Formatted_EDITED!F72</f>
        <v>5</v>
      </c>
      <c r="F70">
        <f>Formatted_EDITED!G72</f>
        <v>0.66080000000000005</v>
      </c>
      <c r="G70">
        <f>Formatted_EDITED!H72</f>
        <v>0.3</v>
      </c>
      <c r="H70">
        <f>Formatted_EDITED!I72</f>
        <v>0.5</v>
      </c>
      <c r="I70">
        <f>Formatted_EDITED!J72</f>
        <v>0.25</v>
      </c>
      <c r="J70">
        <f>Formatted_EDITED!K72</f>
        <v>0.15</v>
      </c>
      <c r="K70">
        <f>Formatted_EDITED!L72</f>
        <v>109</v>
      </c>
      <c r="L70">
        <f>Formatted_EDITED!M72</f>
        <v>279</v>
      </c>
      <c r="M70">
        <f>Formatted_EDITED!O72</f>
        <v>24.533300000000001</v>
      </c>
      <c r="N70">
        <f>Formatted_EDITED!P72</f>
        <v>1.1040000000000001</v>
      </c>
      <c r="O70">
        <f>Formatted_EDITED!Q72</f>
        <v>89</v>
      </c>
      <c r="P70" t="str">
        <f>TEXT(Formatted_EDITED!R72,"mm/dd")</f>
        <v>03/30</v>
      </c>
      <c r="Q70">
        <f>Formatted_EDITED!S72</f>
        <v>20</v>
      </c>
      <c r="R70">
        <f>Formatted_EDITED!T72</f>
        <v>50</v>
      </c>
      <c r="S70">
        <f>Formatted_EDITED!U72</f>
        <v>90</v>
      </c>
      <c r="T70">
        <f>Formatted_EDITED!V72</f>
        <v>30</v>
      </c>
      <c r="U70">
        <f>Formatted_EDITED!W72</f>
        <v>1</v>
      </c>
      <c r="V70">
        <f>Formatted_EDITED!Y72</f>
        <v>9999</v>
      </c>
      <c r="W70" t="str">
        <f>Formatted_EDITED!Z72</f>
        <v>DOY</v>
      </c>
      <c r="X70">
        <f>Formatted_EDITED!AA72</f>
        <v>8.5000000000000006E-2</v>
      </c>
      <c r="Y70">
        <f>Formatted_EDITED!AB72</f>
        <v>0.155</v>
      </c>
      <c r="Z70">
        <f>Formatted_EDITED!AC72</f>
        <v>0.255</v>
      </c>
      <c r="AA70">
        <f>Formatted_EDITED!AD72</f>
        <v>0.28799999999999998</v>
      </c>
      <c r="AB70">
        <f>Formatted_EDITED!AE72</f>
        <v>8.5000000000000006E-2</v>
      </c>
      <c r="AC70">
        <f>Formatted_EDITED!AF72</f>
        <v>0.155</v>
      </c>
      <c r="AD70">
        <f>Formatted_EDITED!AG72</f>
        <v>0.255</v>
      </c>
      <c r="AE70">
        <f>Formatted_EDITED!AH72</f>
        <v>0.17</v>
      </c>
      <c r="AF70">
        <f>Formatted_EDITED!AI72</f>
        <v>0.31</v>
      </c>
      <c r="AG70">
        <f>Formatted_EDITED!AJ72</f>
        <v>0.51</v>
      </c>
      <c r="AH70">
        <f>Formatted_EDITED!AK72</f>
        <v>0.57599999999999996</v>
      </c>
      <c r="AI70">
        <f>Formatted_EDITED!AL72</f>
        <v>0.17</v>
      </c>
      <c r="AJ70">
        <f>Formatted_EDITED!AM72</f>
        <v>0.31</v>
      </c>
      <c r="AK70">
        <f>Formatted_EDITED!AN72</f>
        <v>0.41</v>
      </c>
      <c r="AL70">
        <f>Formatted_EDITED!AO72</f>
        <v>0.5</v>
      </c>
      <c r="AM70">
        <f>Formatted_EDITED!AP72</f>
        <v>50</v>
      </c>
      <c r="AN70">
        <f>Formatted_EDITED!AQ72</f>
        <v>130</v>
      </c>
      <c r="AO70">
        <f>Formatted_EDITED!AR72</f>
        <v>0.5</v>
      </c>
      <c r="AP70" t="str">
        <f>TEXT(Formatted_EDITED!AS72,"mm/dd")</f>
        <v>05/10</v>
      </c>
      <c r="AQ70" t="str">
        <f>TEXT(Formatted_EDITED!AT72,"mm/dd")</f>
        <v>09/10</v>
      </c>
      <c r="AR70">
        <f>Formatted_EDITED!AU72</f>
        <v>0</v>
      </c>
      <c r="AS70">
        <f>Formatted_EDITED!AV72</f>
        <v>1</v>
      </c>
      <c r="AT70" t="str">
        <f>Formatted_EDITED!AW72</f>
        <v>none</v>
      </c>
      <c r="AU70">
        <f>Formatted_EDITED!AX72</f>
        <v>1</v>
      </c>
    </row>
    <row r="71" spans="1:47" x14ac:dyDescent="0.3">
      <c r="A71">
        <f>Formatted_EDITED!B73</f>
        <v>131</v>
      </c>
      <c r="B71" t="str">
        <f>Formatted_EDITED!C73</f>
        <v>Barren Land</v>
      </c>
      <c r="C71" t="str">
        <f>Formatted_EDITED!D73</f>
        <v>barren</v>
      </c>
      <c r="D71">
        <f>Formatted_EDITED!E73</f>
        <v>99</v>
      </c>
      <c r="E71">
        <f>Formatted_EDITED!F73</f>
        <v>2</v>
      </c>
      <c r="F71">
        <f>Formatted_EDITED!G73</f>
        <v>1.1878</v>
      </c>
      <c r="G71">
        <f>Formatted_EDITED!H73</f>
        <v>0.3</v>
      </c>
      <c r="H71">
        <f>Formatted_EDITED!I73</f>
        <v>0.2</v>
      </c>
      <c r="I71">
        <f>Formatted_EDITED!J73</f>
        <v>0.1</v>
      </c>
      <c r="J71">
        <f>Formatted_EDITED!K73</f>
        <v>0.15</v>
      </c>
      <c r="K71">
        <f>Formatted_EDITED!L73</f>
        <v>111</v>
      </c>
      <c r="L71">
        <f>Formatted_EDITED!M73</f>
        <v>294</v>
      </c>
      <c r="M71">
        <f>Formatted_EDITED!O73</f>
        <v>-11.460699999999999</v>
      </c>
      <c r="N71">
        <f>Formatted_EDITED!P73</f>
        <v>0.99509999999999998</v>
      </c>
      <c r="O71">
        <f>Formatted_EDITED!Q73</f>
        <v>89</v>
      </c>
      <c r="P71" t="str">
        <f>TEXT(Formatted_EDITED!R73,"mm/dd")</f>
        <v>03/30</v>
      </c>
      <c r="Q71">
        <f>Formatted_EDITED!S73</f>
        <v>22</v>
      </c>
      <c r="R71">
        <f>Formatted_EDITED!T73</f>
        <v>50</v>
      </c>
      <c r="S71">
        <f>Formatted_EDITED!U73</f>
        <v>100</v>
      </c>
      <c r="T71">
        <f>Formatted_EDITED!V73</f>
        <v>33</v>
      </c>
      <c r="U71">
        <f>Formatted_EDITED!W73</f>
        <v>1</v>
      </c>
      <c r="V71">
        <f>Formatted_EDITED!Y73</f>
        <v>9999</v>
      </c>
      <c r="W71" t="str">
        <f>Formatted_EDITED!Z73</f>
        <v>DOY</v>
      </c>
      <c r="X71">
        <f>Formatted_EDITED!AA73</f>
        <v>0.19600000000000001</v>
      </c>
      <c r="Y71">
        <f>Formatted_EDITED!AB73</f>
        <v>0.29499999999999998</v>
      </c>
      <c r="Z71">
        <f>Formatted_EDITED!AC73</f>
        <v>0.39300000000000002</v>
      </c>
      <c r="AA71">
        <f>Formatted_EDITED!AD73</f>
        <v>0.47199999999999998</v>
      </c>
      <c r="AB71">
        <f>Formatted_EDITED!AE73</f>
        <v>0.19600000000000001</v>
      </c>
      <c r="AC71">
        <f>Formatted_EDITED!AF73</f>
        <v>0.47199999999999998</v>
      </c>
      <c r="AD71">
        <f>Formatted_EDITED!AG73</f>
        <v>0.47199999999999998</v>
      </c>
      <c r="AE71">
        <f>Formatted_EDITED!AH73</f>
        <v>0.35399999999999998</v>
      </c>
      <c r="AF71">
        <f>Formatted_EDITED!AI73</f>
        <v>0.66900000000000004</v>
      </c>
      <c r="AG71">
        <f>Formatted_EDITED!AJ73</f>
        <v>0.90600000000000003</v>
      </c>
      <c r="AH71">
        <f>Formatted_EDITED!AK73</f>
        <v>1.0629999999999999</v>
      </c>
      <c r="AI71">
        <f>Formatted_EDITED!AL73</f>
        <v>0.35399999999999998</v>
      </c>
      <c r="AJ71">
        <f>Formatted_EDITED!AM73</f>
        <v>1.0629999999999999</v>
      </c>
      <c r="AK71">
        <f>Formatted_EDITED!AN73</f>
        <v>1.0629999999999999</v>
      </c>
      <c r="AL71">
        <f>Formatted_EDITED!AO73</f>
        <v>0.5</v>
      </c>
      <c r="AM71">
        <f>Formatted_EDITED!AP73</f>
        <v>50</v>
      </c>
      <c r="AN71">
        <f>Formatted_EDITED!AQ73</f>
        <v>130</v>
      </c>
      <c r="AO71">
        <f>Formatted_EDITED!AR73</f>
        <v>0.5</v>
      </c>
      <c r="AP71" t="str">
        <f>TEXT(Formatted_EDITED!AS73,"mm/dd")</f>
        <v>05/10</v>
      </c>
      <c r="AQ71" t="str">
        <f>TEXT(Formatted_EDITED!AT73,"mm/dd")</f>
        <v>09/10</v>
      </c>
      <c r="AR71">
        <f>Formatted_EDITED!AU73</f>
        <v>0</v>
      </c>
      <c r="AS71">
        <f>Formatted_EDITED!AV73</f>
        <v>1</v>
      </c>
      <c r="AT71" t="str">
        <f>Formatted_EDITED!AW73</f>
        <v>none</v>
      </c>
      <c r="AU71">
        <f>Formatted_EDITED!AX73</f>
        <v>1</v>
      </c>
    </row>
    <row r="72" spans="1:47" x14ac:dyDescent="0.3">
      <c r="A72">
        <f>Formatted_EDITED!B74</f>
        <v>141</v>
      </c>
      <c r="B72" t="str">
        <f>Formatted_EDITED!C74</f>
        <v>Deciduous Forest</v>
      </c>
      <c r="C72" t="str">
        <f>Formatted_EDITED!D74</f>
        <v>decfrst</v>
      </c>
      <c r="D72">
        <f>Formatted_EDITED!E74</f>
        <v>44537</v>
      </c>
      <c r="E72">
        <f>Formatted_EDITED!F74</f>
        <v>30</v>
      </c>
      <c r="F72">
        <f>Formatted_EDITED!G74</f>
        <v>0.86560000000000004</v>
      </c>
      <c r="G72">
        <f>Formatted_EDITED!H74</f>
        <v>0.45</v>
      </c>
      <c r="H72">
        <f>Formatted_EDITED!I74</f>
        <v>0.95</v>
      </c>
      <c r="I72">
        <f>Formatted_EDITED!J74</f>
        <v>0.31666666666666665</v>
      </c>
      <c r="J72">
        <f>Formatted_EDITED!K74</f>
        <v>0.45</v>
      </c>
      <c r="K72">
        <f>Formatted_EDITED!L74</f>
        <v>111</v>
      </c>
      <c r="L72">
        <f>Formatted_EDITED!M74</f>
        <v>279</v>
      </c>
      <c r="M72">
        <f>Formatted_EDITED!O74</f>
        <v>18.3597</v>
      </c>
      <c r="N72">
        <f>Formatted_EDITED!P74</f>
        <v>1.1072</v>
      </c>
      <c r="O72">
        <f>Formatted_EDITED!Q74</f>
        <v>89</v>
      </c>
      <c r="P72" t="str">
        <f>TEXT(Formatted_EDITED!R74,"mm/dd")</f>
        <v>03/30</v>
      </c>
      <c r="Q72">
        <f>Formatted_EDITED!S74</f>
        <v>22</v>
      </c>
      <c r="R72">
        <f>Formatted_EDITED!T74</f>
        <v>50</v>
      </c>
      <c r="S72">
        <f>Formatted_EDITED!U74</f>
        <v>85</v>
      </c>
      <c r="T72">
        <f>Formatted_EDITED!V74</f>
        <v>33</v>
      </c>
      <c r="U72">
        <f>Formatted_EDITED!W74</f>
        <v>1</v>
      </c>
      <c r="V72">
        <f>Formatted_EDITED!Y74</f>
        <v>9999</v>
      </c>
      <c r="W72" t="str">
        <f>Formatted_EDITED!Z74</f>
        <v>DOY</v>
      </c>
      <c r="X72">
        <f>Formatted_EDITED!AA74</f>
        <v>0.05</v>
      </c>
      <c r="Y72">
        <f>Formatted_EDITED!AB74</f>
        <v>9.9000000000000005E-2</v>
      </c>
      <c r="Z72">
        <f>Formatted_EDITED!AC74</f>
        <v>0.155</v>
      </c>
      <c r="AA72">
        <f>Formatted_EDITED!AD74</f>
        <v>0.20499999999999999</v>
      </c>
      <c r="AB72">
        <f>Formatted_EDITED!AE74</f>
        <v>0.05</v>
      </c>
      <c r="AC72">
        <f>Formatted_EDITED!AF74</f>
        <v>9.9000000000000005E-2</v>
      </c>
      <c r="AD72">
        <f>Formatted_EDITED!AG74</f>
        <v>0.155</v>
      </c>
      <c r="AE72">
        <f>Formatted_EDITED!AH74</f>
        <v>0.1</v>
      </c>
      <c r="AF72">
        <f>Formatted_EDITED!AI74</f>
        <v>0.19800000000000001</v>
      </c>
      <c r="AG72">
        <f>Formatted_EDITED!AJ74</f>
        <v>0.31</v>
      </c>
      <c r="AH72">
        <f>Formatted_EDITED!AK74</f>
        <v>0.41</v>
      </c>
      <c r="AI72">
        <f>Formatted_EDITED!AL74</f>
        <v>0.1</v>
      </c>
      <c r="AJ72">
        <f>Formatted_EDITED!AM74</f>
        <v>0.19800000000000001</v>
      </c>
      <c r="AK72">
        <f>Formatted_EDITED!AN74</f>
        <v>0.41</v>
      </c>
      <c r="AL72">
        <f>Formatted_EDITED!AO74</f>
        <v>0.5</v>
      </c>
      <c r="AM72">
        <f>Formatted_EDITED!AP74</f>
        <v>50</v>
      </c>
      <c r="AN72">
        <f>Formatted_EDITED!AQ74</f>
        <v>130</v>
      </c>
      <c r="AO72">
        <f>Formatted_EDITED!AR74</f>
        <v>0.5</v>
      </c>
      <c r="AP72" t="str">
        <f>TEXT(Formatted_EDITED!AS74,"mm/dd")</f>
        <v>05/10</v>
      </c>
      <c r="AQ72" t="str">
        <f>TEXT(Formatted_EDITED!AT74,"mm/dd")</f>
        <v>09/10</v>
      </c>
      <c r="AR72">
        <f>Formatted_EDITED!AU74</f>
        <v>0</v>
      </c>
      <c r="AS72">
        <f>Formatted_EDITED!AV74</f>
        <v>1</v>
      </c>
      <c r="AT72" t="str">
        <f>Formatted_EDITED!AW74</f>
        <v>none</v>
      </c>
      <c r="AU72">
        <f>Formatted_EDITED!AX74</f>
        <v>1</v>
      </c>
    </row>
    <row r="73" spans="1:47" x14ac:dyDescent="0.3">
      <c r="A73">
        <f>Formatted_EDITED!B75</f>
        <v>142</v>
      </c>
      <c r="B73" t="str">
        <f>Formatted_EDITED!C75</f>
        <v>Evergreen Forest</v>
      </c>
      <c r="C73" t="str">
        <f>Formatted_EDITED!D75</f>
        <v>evfrst</v>
      </c>
      <c r="D73">
        <f>Formatted_EDITED!E75</f>
        <v>63249</v>
      </c>
      <c r="E73">
        <f>Formatted_EDITED!F75</f>
        <v>32.799999999999997</v>
      </c>
      <c r="F73">
        <f>Formatted_EDITED!G75</f>
        <v>0.9748</v>
      </c>
      <c r="G73">
        <f>Formatted_EDITED!H75</f>
        <v>0.65</v>
      </c>
      <c r="H73">
        <f>Formatted_EDITED!I75</f>
        <v>0.95</v>
      </c>
      <c r="I73">
        <f>Formatted_EDITED!J75</f>
        <v>0.65</v>
      </c>
      <c r="J73">
        <f>Formatted_EDITED!K75</f>
        <v>0.45</v>
      </c>
      <c r="K73">
        <f>Formatted_EDITED!L75</f>
        <v>89</v>
      </c>
      <c r="L73">
        <f>Formatted_EDITED!M75</f>
        <v>313</v>
      </c>
      <c r="M73">
        <f>Formatted_EDITED!O75</f>
        <v>11.5025</v>
      </c>
      <c r="N73">
        <f>Formatted_EDITED!P75</f>
        <v>1.0923</v>
      </c>
      <c r="O73">
        <f>Formatted_EDITED!Q75</f>
        <v>59</v>
      </c>
      <c r="P73" t="str">
        <f>TEXT(Formatted_EDITED!R75,"mm/dd")</f>
        <v>02/28</v>
      </c>
      <c r="Q73">
        <f>Formatted_EDITED!S75</f>
        <v>30</v>
      </c>
      <c r="R73">
        <f>Formatted_EDITED!T75</f>
        <v>30</v>
      </c>
      <c r="S73">
        <f>Formatted_EDITED!U75</f>
        <v>150</v>
      </c>
      <c r="T73">
        <f>Formatted_EDITED!V75</f>
        <v>44</v>
      </c>
      <c r="U73">
        <f>Formatted_EDITED!W75</f>
        <v>1</v>
      </c>
      <c r="V73">
        <f>Formatted_EDITED!Y75</f>
        <v>9999</v>
      </c>
      <c r="W73" t="str">
        <f>Formatted_EDITED!Z75</f>
        <v>DOY</v>
      </c>
      <c r="X73">
        <f>Formatted_EDITED!AA75</f>
        <v>0.05</v>
      </c>
      <c r="Y73">
        <f>Formatted_EDITED!AB75</f>
        <v>9.9000000000000005E-2</v>
      </c>
      <c r="Z73">
        <f>Formatted_EDITED!AC75</f>
        <v>0.155</v>
      </c>
      <c r="AA73">
        <f>Formatted_EDITED!AD75</f>
        <v>0.20499999999999999</v>
      </c>
      <c r="AB73">
        <f>Formatted_EDITED!AE75</f>
        <v>0.05</v>
      </c>
      <c r="AC73">
        <f>Formatted_EDITED!AF75</f>
        <v>9.9000000000000005E-2</v>
      </c>
      <c r="AD73">
        <f>Formatted_EDITED!AG75</f>
        <v>0.155</v>
      </c>
      <c r="AE73">
        <f>Formatted_EDITED!AH75</f>
        <v>0.1</v>
      </c>
      <c r="AF73">
        <f>Formatted_EDITED!AI75</f>
        <v>0.19800000000000001</v>
      </c>
      <c r="AG73">
        <f>Formatted_EDITED!AJ75</f>
        <v>0.31</v>
      </c>
      <c r="AH73">
        <f>Formatted_EDITED!AK75</f>
        <v>0.41</v>
      </c>
      <c r="AI73">
        <f>Formatted_EDITED!AL75</f>
        <v>0.1</v>
      </c>
      <c r="AJ73">
        <f>Formatted_EDITED!AM75</f>
        <v>0.19800000000000001</v>
      </c>
      <c r="AK73">
        <f>Formatted_EDITED!AN75</f>
        <v>0.41</v>
      </c>
      <c r="AL73">
        <f>Formatted_EDITED!AO75</f>
        <v>0.7</v>
      </c>
      <c r="AM73">
        <f>Formatted_EDITED!AP75</f>
        <v>50</v>
      </c>
      <c r="AN73">
        <f>Formatted_EDITED!AQ75</f>
        <v>130</v>
      </c>
      <c r="AO73">
        <f>Formatted_EDITED!AR75</f>
        <v>0.7</v>
      </c>
      <c r="AP73" t="str">
        <f>TEXT(Formatted_EDITED!AS75,"mm/dd")</f>
        <v>05/10</v>
      </c>
      <c r="AQ73" t="str">
        <f>TEXT(Formatted_EDITED!AT75,"mm/dd")</f>
        <v>09/10</v>
      </c>
      <c r="AR73">
        <f>Formatted_EDITED!AU75</f>
        <v>0</v>
      </c>
      <c r="AS73">
        <f>Formatted_EDITED!AV75</f>
        <v>1</v>
      </c>
      <c r="AT73" t="str">
        <f>Formatted_EDITED!AW75</f>
        <v>none</v>
      </c>
      <c r="AU73">
        <f>Formatted_EDITED!AX75</f>
        <v>1</v>
      </c>
    </row>
    <row r="74" spans="1:47" x14ac:dyDescent="0.3">
      <c r="A74">
        <f>Formatted_EDITED!B76</f>
        <v>143</v>
      </c>
      <c r="B74" t="str">
        <f>Formatted_EDITED!C76</f>
        <v>Mixed Forest</v>
      </c>
      <c r="C74" t="str">
        <f>Formatted_EDITED!D76</f>
        <v>mixfrst</v>
      </c>
      <c r="D74">
        <f>Formatted_EDITED!E76</f>
        <v>7458</v>
      </c>
      <c r="E74">
        <f>Formatted_EDITED!F76</f>
        <v>30</v>
      </c>
      <c r="F74">
        <f>Formatted_EDITED!G76</f>
        <v>1.2557</v>
      </c>
      <c r="G74">
        <f>Formatted_EDITED!H76</f>
        <v>0.6</v>
      </c>
      <c r="H74">
        <f>Formatted_EDITED!I76</f>
        <v>0.95</v>
      </c>
      <c r="I74">
        <f>Formatted_EDITED!J76</f>
        <v>0.47499999999999998</v>
      </c>
      <c r="J74">
        <f>Formatted_EDITED!K76</f>
        <v>0.6</v>
      </c>
      <c r="K74">
        <f>Formatted_EDITED!L76</f>
        <v>109</v>
      </c>
      <c r="L74">
        <f>Formatted_EDITED!M76</f>
        <v>279</v>
      </c>
      <c r="M74">
        <f>Formatted_EDITED!O76</f>
        <v>-30</v>
      </c>
      <c r="N74">
        <f>Formatted_EDITED!P76</f>
        <v>1.4757</v>
      </c>
      <c r="O74">
        <f>Formatted_EDITED!Q76</f>
        <v>89</v>
      </c>
      <c r="P74" t="str">
        <f>TEXT(Formatted_EDITED!R76,"mm/dd")</f>
        <v>03/30</v>
      </c>
      <c r="Q74">
        <f>Formatted_EDITED!S76</f>
        <v>20</v>
      </c>
      <c r="R74">
        <f>Formatted_EDITED!T76</f>
        <v>50</v>
      </c>
      <c r="S74">
        <f>Formatted_EDITED!U76</f>
        <v>90</v>
      </c>
      <c r="T74">
        <f>Formatted_EDITED!V76</f>
        <v>30</v>
      </c>
      <c r="U74">
        <f>Formatted_EDITED!W76</f>
        <v>1</v>
      </c>
      <c r="V74">
        <f>Formatted_EDITED!Y76</f>
        <v>9999</v>
      </c>
      <c r="W74" t="str">
        <f>Formatted_EDITED!Z76</f>
        <v>DOY</v>
      </c>
      <c r="X74">
        <f>Formatted_EDITED!AA76</f>
        <v>0.05</v>
      </c>
      <c r="Y74">
        <f>Formatted_EDITED!AB76</f>
        <v>9.9000000000000005E-2</v>
      </c>
      <c r="Z74">
        <f>Formatted_EDITED!AC76</f>
        <v>0.155</v>
      </c>
      <c r="AA74">
        <f>Formatted_EDITED!AD76</f>
        <v>0.20499999999999999</v>
      </c>
      <c r="AB74">
        <f>Formatted_EDITED!AE76</f>
        <v>0.05</v>
      </c>
      <c r="AC74">
        <f>Formatted_EDITED!AF76</f>
        <v>9.9000000000000005E-2</v>
      </c>
      <c r="AD74">
        <f>Formatted_EDITED!AG76</f>
        <v>0.155</v>
      </c>
      <c r="AE74">
        <f>Formatted_EDITED!AH76</f>
        <v>0.1</v>
      </c>
      <c r="AF74">
        <f>Formatted_EDITED!AI76</f>
        <v>0.19800000000000001</v>
      </c>
      <c r="AG74">
        <f>Formatted_EDITED!AJ76</f>
        <v>0.31</v>
      </c>
      <c r="AH74">
        <f>Formatted_EDITED!AK76</f>
        <v>0.41</v>
      </c>
      <c r="AI74">
        <f>Formatted_EDITED!AL76</f>
        <v>0.1</v>
      </c>
      <c r="AJ74">
        <f>Formatted_EDITED!AM76</f>
        <v>0.19800000000000001</v>
      </c>
      <c r="AK74">
        <f>Formatted_EDITED!AN76</f>
        <v>0.41</v>
      </c>
      <c r="AL74">
        <f>Formatted_EDITED!AO76</f>
        <v>0.6</v>
      </c>
      <c r="AM74">
        <f>Formatted_EDITED!AP76</f>
        <v>50</v>
      </c>
      <c r="AN74">
        <f>Formatted_EDITED!AQ76</f>
        <v>130</v>
      </c>
      <c r="AO74">
        <f>Formatted_EDITED!AR76</f>
        <v>0.6</v>
      </c>
      <c r="AP74" t="str">
        <f>TEXT(Formatted_EDITED!AS76,"mm/dd")</f>
        <v>05/10</v>
      </c>
      <c r="AQ74" t="str">
        <f>TEXT(Formatted_EDITED!AT76,"mm/dd")</f>
        <v>09/10</v>
      </c>
      <c r="AR74">
        <f>Formatted_EDITED!AU76</f>
        <v>0</v>
      </c>
      <c r="AS74">
        <f>Formatted_EDITED!AV76</f>
        <v>1</v>
      </c>
      <c r="AT74" t="str">
        <f>Formatted_EDITED!AW76</f>
        <v>none</v>
      </c>
      <c r="AU74">
        <f>Formatted_EDITED!AX76</f>
        <v>1</v>
      </c>
    </row>
    <row r="75" spans="1:47" x14ac:dyDescent="0.3">
      <c r="A75">
        <f>Formatted_EDITED!B77</f>
        <v>151</v>
      </c>
      <c r="B75" t="str">
        <f>Formatted_EDITED!C77</f>
        <v>Dwarf Scrub</v>
      </c>
      <c r="C75" t="str">
        <f>Formatted_EDITED!D77</f>
        <v>dwscrub</v>
      </c>
      <c r="D75">
        <f>Formatted_EDITED!E77</f>
        <v>0</v>
      </c>
      <c r="E75">
        <f>Formatted_EDITED!F77</f>
        <v>4.92</v>
      </c>
      <c r="F75">
        <f>Formatted_EDITED!G77</f>
        <v>1</v>
      </c>
      <c r="G75">
        <f>Formatted_EDITED!H77</f>
        <v>0.6</v>
      </c>
      <c r="H75">
        <f>Formatted_EDITED!I77</f>
        <v>1</v>
      </c>
      <c r="I75">
        <f>Formatted_EDITED!J77</f>
        <v>0.5</v>
      </c>
      <c r="J75">
        <f>Formatted_EDITED!K77</f>
        <v>0.6</v>
      </c>
      <c r="K75">
        <f>Formatted_EDITED!L77</f>
        <v>115</v>
      </c>
      <c r="L75">
        <f>Formatted_EDITED!M77</f>
        <v>367</v>
      </c>
      <c r="M75">
        <f>Formatted_EDITED!O77</f>
        <v>0</v>
      </c>
      <c r="N75">
        <f>Formatted_EDITED!P77</f>
        <v>1</v>
      </c>
      <c r="O75">
        <f>Formatted_EDITED!Q77</f>
        <v>89</v>
      </c>
      <c r="P75" t="str">
        <f>TEXT(Formatted_EDITED!R77,"mm/dd")</f>
        <v>03/30</v>
      </c>
      <c r="Q75">
        <f>Formatted_EDITED!S77</f>
        <v>26</v>
      </c>
      <c r="R75">
        <f>Formatted_EDITED!T77</f>
        <v>93</v>
      </c>
      <c r="S75">
        <f>Formatted_EDITED!U77</f>
        <v>119</v>
      </c>
      <c r="T75">
        <f>Formatted_EDITED!V77</f>
        <v>40</v>
      </c>
      <c r="U75">
        <f>Formatted_EDITED!W77</f>
        <v>1</v>
      </c>
      <c r="V75">
        <f>Formatted_EDITED!Y77</f>
        <v>9999</v>
      </c>
      <c r="W75" t="str">
        <f>Formatted_EDITED!Z77</f>
        <v>DOY</v>
      </c>
      <c r="X75">
        <f>Formatted_EDITED!AA77</f>
        <v>0.19600000000000001</v>
      </c>
      <c r="Y75">
        <f>Formatted_EDITED!AB77</f>
        <v>0.29499999999999998</v>
      </c>
      <c r="Z75">
        <f>Formatted_EDITED!AC77</f>
        <v>0.39300000000000002</v>
      </c>
      <c r="AA75">
        <f>Formatted_EDITED!AD77</f>
        <v>0.47199999999999998</v>
      </c>
      <c r="AB75">
        <f>Formatted_EDITED!AE77</f>
        <v>0.19600000000000001</v>
      </c>
      <c r="AC75">
        <f>Formatted_EDITED!AF77</f>
        <v>0.47199999999999998</v>
      </c>
      <c r="AD75">
        <f>Formatted_EDITED!AG77</f>
        <v>0.47199999999999998</v>
      </c>
      <c r="AE75">
        <f>Formatted_EDITED!AH77</f>
        <v>0.35399999999999998</v>
      </c>
      <c r="AF75">
        <f>Formatted_EDITED!AI77</f>
        <v>0.66900000000000004</v>
      </c>
      <c r="AG75">
        <f>Formatted_EDITED!AJ77</f>
        <v>0.90600000000000003</v>
      </c>
      <c r="AH75">
        <f>Formatted_EDITED!AK77</f>
        <v>1.0629999999999999</v>
      </c>
      <c r="AI75">
        <f>Formatted_EDITED!AL77</f>
        <v>0.35399999999999998</v>
      </c>
      <c r="AJ75">
        <f>Formatted_EDITED!AM77</f>
        <v>1.0629999999999999</v>
      </c>
      <c r="AK75">
        <f>Formatted_EDITED!AN77</f>
        <v>1.0629999999999999</v>
      </c>
      <c r="AL75">
        <f>Formatted_EDITED!AO77</f>
        <v>0.5</v>
      </c>
      <c r="AM75">
        <f>Formatted_EDITED!AP77</f>
        <v>50</v>
      </c>
      <c r="AN75">
        <f>Formatted_EDITED!AQ77</f>
        <v>130</v>
      </c>
      <c r="AO75">
        <f>Formatted_EDITED!AR77</f>
        <v>0.5</v>
      </c>
      <c r="AP75" t="str">
        <f>TEXT(Formatted_EDITED!AS77,"mm/dd")</f>
        <v>05/10</v>
      </c>
      <c r="AQ75" t="str">
        <f>TEXT(Formatted_EDITED!AT77,"mm/dd")</f>
        <v>09/10</v>
      </c>
      <c r="AR75">
        <f>Formatted_EDITED!AU77</f>
        <v>0</v>
      </c>
      <c r="AS75">
        <f>Formatted_EDITED!AV77</f>
        <v>1</v>
      </c>
      <c r="AT75" t="str">
        <f>Formatted_EDITED!AW77</f>
        <v>none</v>
      </c>
      <c r="AU75">
        <f>Formatted_EDITED!AX77</f>
        <v>1</v>
      </c>
    </row>
    <row r="76" spans="1:47" x14ac:dyDescent="0.3">
      <c r="A76">
        <f>Formatted_EDITED!B78</f>
        <v>152</v>
      </c>
      <c r="B76" t="str">
        <f>Formatted_EDITED!C78</f>
        <v>Shrub/Scrub</v>
      </c>
      <c r="C76" t="str">
        <f>Formatted_EDITED!D78</f>
        <v>shrub</v>
      </c>
      <c r="D76">
        <f>Formatted_EDITED!E78</f>
        <v>14783</v>
      </c>
      <c r="E76">
        <f>Formatted_EDITED!F78</f>
        <v>3.7719999999999998</v>
      </c>
      <c r="F76">
        <f>Formatted_EDITED!G78</f>
        <v>0.70709999999999995</v>
      </c>
      <c r="G76">
        <f>Formatted_EDITED!H78</f>
        <v>0.6</v>
      </c>
      <c r="H76">
        <f>Formatted_EDITED!I78</f>
        <v>0.7</v>
      </c>
      <c r="I76">
        <f>Formatted_EDITED!J78</f>
        <v>0.35</v>
      </c>
      <c r="J76">
        <f>Formatted_EDITED!K78</f>
        <v>0.6</v>
      </c>
      <c r="K76">
        <f>Formatted_EDITED!L78</f>
        <v>99</v>
      </c>
      <c r="L76">
        <f>Formatted_EDITED!M78</f>
        <v>194</v>
      </c>
      <c r="M76">
        <f>Formatted_EDITED!O78</f>
        <v>-28.0258</v>
      </c>
      <c r="N76">
        <f>Formatted_EDITED!P78</f>
        <v>1.3233999999999999</v>
      </c>
      <c r="O76">
        <f>Formatted_EDITED!Q78</f>
        <v>89</v>
      </c>
      <c r="P76" t="str">
        <f>TEXT(Formatted_EDITED!R78,"mm/dd")</f>
        <v>03/30</v>
      </c>
      <c r="Q76">
        <f>Formatted_EDITED!S78</f>
        <v>10</v>
      </c>
      <c r="R76">
        <f>Formatted_EDITED!T78</f>
        <v>25</v>
      </c>
      <c r="S76">
        <f>Formatted_EDITED!U78</f>
        <v>35</v>
      </c>
      <c r="T76">
        <f>Formatted_EDITED!V78</f>
        <v>35</v>
      </c>
      <c r="U76">
        <f>Formatted_EDITED!W78</f>
        <v>1</v>
      </c>
      <c r="V76">
        <f>Formatted_EDITED!Y78</f>
        <v>9999</v>
      </c>
      <c r="W76" t="str">
        <f>Formatted_EDITED!Z78</f>
        <v>DOY</v>
      </c>
      <c r="X76">
        <f>Formatted_EDITED!AA78</f>
        <v>8.5000000000000006E-2</v>
      </c>
      <c r="Y76">
        <f>Formatted_EDITED!AB78</f>
        <v>0.155</v>
      </c>
      <c r="Z76">
        <f>Formatted_EDITED!AC78</f>
        <v>0.255</v>
      </c>
      <c r="AA76">
        <f>Formatted_EDITED!AD78</f>
        <v>0.28799999999999998</v>
      </c>
      <c r="AB76">
        <f>Formatted_EDITED!AE78</f>
        <v>8.5000000000000006E-2</v>
      </c>
      <c r="AC76">
        <f>Formatted_EDITED!AF78</f>
        <v>0.155</v>
      </c>
      <c r="AD76">
        <f>Formatted_EDITED!AG78</f>
        <v>0.255</v>
      </c>
      <c r="AE76">
        <f>Formatted_EDITED!AH78</f>
        <v>0.17</v>
      </c>
      <c r="AF76">
        <f>Formatted_EDITED!AI78</f>
        <v>0.31</v>
      </c>
      <c r="AG76">
        <f>Formatted_EDITED!AJ78</f>
        <v>0.51</v>
      </c>
      <c r="AH76">
        <f>Formatted_EDITED!AK78</f>
        <v>0.57599999999999996</v>
      </c>
      <c r="AI76">
        <f>Formatted_EDITED!AL78</f>
        <v>0.17</v>
      </c>
      <c r="AJ76">
        <f>Formatted_EDITED!AM78</f>
        <v>0.31</v>
      </c>
      <c r="AK76">
        <f>Formatted_EDITED!AN78</f>
        <v>0.41</v>
      </c>
      <c r="AL76">
        <f>Formatted_EDITED!AO78</f>
        <v>0.5</v>
      </c>
      <c r="AM76">
        <f>Formatted_EDITED!AP78</f>
        <v>50</v>
      </c>
      <c r="AN76">
        <f>Formatted_EDITED!AQ78</f>
        <v>130</v>
      </c>
      <c r="AO76">
        <f>Formatted_EDITED!AR78</f>
        <v>0.5</v>
      </c>
      <c r="AP76" t="str">
        <f>TEXT(Formatted_EDITED!AS78,"mm/dd")</f>
        <v>05/10</v>
      </c>
      <c r="AQ76" t="str">
        <f>TEXT(Formatted_EDITED!AT78,"mm/dd")</f>
        <v>09/10</v>
      </c>
      <c r="AR76">
        <f>Formatted_EDITED!AU78</f>
        <v>0</v>
      </c>
      <c r="AS76">
        <f>Formatted_EDITED!AV78</f>
        <v>1</v>
      </c>
      <c r="AT76" t="str">
        <f>Formatted_EDITED!AW78</f>
        <v>none</v>
      </c>
      <c r="AU76">
        <f>Formatted_EDITED!AX78</f>
        <v>1</v>
      </c>
    </row>
    <row r="77" spans="1:47" x14ac:dyDescent="0.3">
      <c r="A77">
        <f>Formatted_EDITED!B79</f>
        <v>171</v>
      </c>
      <c r="B77" t="str">
        <f>Formatted_EDITED!C79</f>
        <v>Grassland/Herbaceous (arid)</v>
      </c>
      <c r="C77" t="str">
        <f>Formatted_EDITED!D79</f>
        <v>grsherb</v>
      </c>
      <c r="D77">
        <f>Formatted_EDITED!E79</f>
        <v>0</v>
      </c>
      <c r="E77">
        <f>Formatted_EDITED!F79</f>
        <v>0.49199999999999999</v>
      </c>
      <c r="F77">
        <f>Formatted_EDITED!G79</f>
        <v>1</v>
      </c>
      <c r="G77">
        <f>Formatted_EDITED!H79</f>
        <v>0.3</v>
      </c>
      <c r="H77">
        <f>Formatted_EDITED!I79</f>
        <v>0.9</v>
      </c>
      <c r="I77">
        <f>Formatted_EDITED!J79</f>
        <v>0.45</v>
      </c>
      <c r="J77">
        <f>Formatted_EDITED!K79</f>
        <v>0.3</v>
      </c>
      <c r="K77">
        <f>Formatted_EDITED!L79</f>
        <v>120</v>
      </c>
      <c r="L77">
        <f>Formatted_EDITED!M79</f>
        <v>269</v>
      </c>
      <c r="M77">
        <f>Formatted_EDITED!O79</f>
        <v>0</v>
      </c>
      <c r="N77">
        <f>Formatted_EDITED!P79</f>
        <v>1</v>
      </c>
      <c r="O77">
        <f>Formatted_EDITED!Q79</f>
        <v>105</v>
      </c>
      <c r="P77" t="str">
        <f>TEXT(Formatted_EDITED!R79,"mm/dd")</f>
        <v>04/15</v>
      </c>
      <c r="Q77">
        <f>Formatted_EDITED!S79</f>
        <v>15</v>
      </c>
      <c r="R77">
        <f>Formatted_EDITED!T79</f>
        <v>45</v>
      </c>
      <c r="S77">
        <f>Formatted_EDITED!U79</f>
        <v>52</v>
      </c>
      <c r="T77">
        <f>Formatted_EDITED!V79</f>
        <v>52</v>
      </c>
      <c r="U77">
        <f>Formatted_EDITED!W79</f>
        <v>1</v>
      </c>
      <c r="V77">
        <f>Formatted_EDITED!Y79</f>
        <v>9999</v>
      </c>
      <c r="W77" t="str">
        <f>Formatted_EDITED!Z79</f>
        <v>DOY</v>
      </c>
      <c r="X77">
        <f>Formatted_EDITED!AA79</f>
        <v>0.19600000000000001</v>
      </c>
      <c r="Y77">
        <f>Formatted_EDITED!AB79</f>
        <v>0.29499999999999998</v>
      </c>
      <c r="Z77">
        <f>Formatted_EDITED!AC79</f>
        <v>0.39300000000000002</v>
      </c>
      <c r="AA77">
        <f>Formatted_EDITED!AD79</f>
        <v>0.47199999999999998</v>
      </c>
      <c r="AB77">
        <f>Formatted_EDITED!AE79</f>
        <v>0.19600000000000001</v>
      </c>
      <c r="AC77">
        <f>Formatted_EDITED!AF79</f>
        <v>0.47199999999999998</v>
      </c>
      <c r="AD77">
        <f>Formatted_EDITED!AG79</f>
        <v>0.47199999999999998</v>
      </c>
      <c r="AE77">
        <f>Formatted_EDITED!AH79</f>
        <v>0.35399999999999998</v>
      </c>
      <c r="AF77">
        <f>Formatted_EDITED!AI79</f>
        <v>0.66900000000000004</v>
      </c>
      <c r="AG77">
        <f>Formatted_EDITED!AJ79</f>
        <v>0.90600000000000003</v>
      </c>
      <c r="AH77">
        <f>Formatted_EDITED!AK79</f>
        <v>1.0629999999999999</v>
      </c>
      <c r="AI77">
        <f>Formatted_EDITED!AL79</f>
        <v>0.35399999999999998</v>
      </c>
      <c r="AJ77">
        <f>Formatted_EDITED!AM79</f>
        <v>1.0629999999999999</v>
      </c>
      <c r="AK77">
        <f>Formatted_EDITED!AN79</f>
        <v>1.0629999999999999</v>
      </c>
      <c r="AL77">
        <f>Formatted_EDITED!AO79</f>
        <v>0.55000000000000004</v>
      </c>
      <c r="AM77">
        <f>Formatted_EDITED!AP79</f>
        <v>50</v>
      </c>
      <c r="AN77">
        <f>Formatted_EDITED!AQ79</f>
        <v>130</v>
      </c>
      <c r="AO77">
        <f>Formatted_EDITED!AR79</f>
        <v>0.55000000000000004</v>
      </c>
      <c r="AP77" t="str">
        <f>TEXT(Formatted_EDITED!AS79,"mm/dd")</f>
        <v>05/10</v>
      </c>
      <c r="AQ77" t="str">
        <f>TEXT(Formatted_EDITED!AT79,"mm/dd")</f>
        <v>09/10</v>
      </c>
      <c r="AR77">
        <f>Formatted_EDITED!AU79</f>
        <v>0</v>
      </c>
      <c r="AS77">
        <f>Formatted_EDITED!AV79</f>
        <v>1</v>
      </c>
      <c r="AT77" t="str">
        <f>Formatted_EDITED!AW79</f>
        <v>none</v>
      </c>
      <c r="AU77">
        <f>Formatted_EDITED!AX79</f>
        <v>1</v>
      </c>
    </row>
    <row r="78" spans="1:47" x14ac:dyDescent="0.3">
      <c r="A78">
        <f>Formatted_EDITED!B80</f>
        <v>176</v>
      </c>
      <c r="B78" t="str">
        <f>Formatted_EDITED!C80</f>
        <v>Grass/Pasture</v>
      </c>
      <c r="C78" t="str">
        <f>Formatted_EDITED!D80</f>
        <v>pasture</v>
      </c>
      <c r="D78">
        <f>Formatted_EDITED!E80</f>
        <v>28189</v>
      </c>
      <c r="E78">
        <f>Formatted_EDITED!F80</f>
        <v>0.49199999999999999</v>
      </c>
      <c r="F78">
        <f>Formatted_EDITED!G80</f>
        <v>1.0327999999999999</v>
      </c>
      <c r="G78">
        <f>Formatted_EDITED!H80</f>
        <v>0.4</v>
      </c>
      <c r="H78">
        <f>Formatted_EDITED!I80</f>
        <v>1</v>
      </c>
      <c r="I78">
        <f>Formatted_EDITED!J80</f>
        <v>0.5</v>
      </c>
      <c r="J78">
        <f>Formatted_EDITED!K80</f>
        <v>0.3</v>
      </c>
      <c r="K78">
        <f>Formatted_EDITED!L80</f>
        <v>115</v>
      </c>
      <c r="L78">
        <f>Formatted_EDITED!M80</f>
        <v>210</v>
      </c>
      <c r="M78">
        <f>Formatted_EDITED!O80</f>
        <v>28.3308</v>
      </c>
      <c r="N78">
        <f>Formatted_EDITED!P80</f>
        <v>1.4975000000000001</v>
      </c>
      <c r="O78">
        <f>Formatted_EDITED!Q80</f>
        <v>105</v>
      </c>
      <c r="P78" t="str">
        <f>TEXT(Formatted_EDITED!R80,"mm/dd")</f>
        <v>04/15</v>
      </c>
      <c r="Q78">
        <f>Formatted_EDITED!S80</f>
        <v>10</v>
      </c>
      <c r="R78">
        <f>Formatted_EDITED!T80</f>
        <v>25</v>
      </c>
      <c r="S78">
        <f>Formatted_EDITED!U80</f>
        <v>50</v>
      </c>
      <c r="T78">
        <f>Formatted_EDITED!V80</f>
        <v>20</v>
      </c>
      <c r="U78">
        <f>Formatted_EDITED!W80</f>
        <v>1</v>
      </c>
      <c r="V78">
        <f>Formatted_EDITED!Y80</f>
        <v>9999</v>
      </c>
      <c r="W78" t="str">
        <f>Formatted_EDITED!Z80</f>
        <v>DOY</v>
      </c>
      <c r="X78">
        <f>Formatted_EDITED!AA80</f>
        <v>0.19600000000000001</v>
      </c>
      <c r="Y78">
        <f>Formatted_EDITED!AB80</f>
        <v>0.29499999999999998</v>
      </c>
      <c r="Z78">
        <f>Formatted_EDITED!AC80</f>
        <v>0.39300000000000002</v>
      </c>
      <c r="AA78">
        <f>Formatted_EDITED!AD80</f>
        <v>0.47199999999999998</v>
      </c>
      <c r="AB78">
        <f>Formatted_EDITED!AE80</f>
        <v>0.19600000000000001</v>
      </c>
      <c r="AC78">
        <f>Formatted_EDITED!AF80</f>
        <v>0.47199999999999998</v>
      </c>
      <c r="AD78">
        <f>Formatted_EDITED!AG80</f>
        <v>0.47199999999999998</v>
      </c>
      <c r="AE78">
        <f>Formatted_EDITED!AH80</f>
        <v>0.35399999999999998</v>
      </c>
      <c r="AF78">
        <f>Formatted_EDITED!AI80</f>
        <v>0.66900000000000004</v>
      </c>
      <c r="AG78">
        <f>Formatted_EDITED!AJ80</f>
        <v>0.90600000000000003</v>
      </c>
      <c r="AH78">
        <f>Formatted_EDITED!AK80</f>
        <v>1.0629999999999999</v>
      </c>
      <c r="AI78">
        <f>Formatted_EDITED!AL80</f>
        <v>0.35399999999999998</v>
      </c>
      <c r="AJ78">
        <f>Formatted_EDITED!AM80</f>
        <v>1.0629999999999999</v>
      </c>
      <c r="AK78">
        <f>Formatted_EDITED!AN80</f>
        <v>1.0629999999999999</v>
      </c>
      <c r="AL78">
        <f>Formatted_EDITED!AO80</f>
        <v>0.55000000000000004</v>
      </c>
      <c r="AM78">
        <f>Formatted_EDITED!AP80</f>
        <v>50</v>
      </c>
      <c r="AN78">
        <f>Formatted_EDITED!AQ80</f>
        <v>130</v>
      </c>
      <c r="AO78">
        <f>Formatted_EDITED!AR80</f>
        <v>0.55000000000000004</v>
      </c>
      <c r="AP78" t="str">
        <f>TEXT(Formatted_EDITED!AS80,"mm/dd")</f>
        <v>05/10</v>
      </c>
      <c r="AQ78" t="str">
        <f>TEXT(Formatted_EDITED!AT80,"mm/dd")</f>
        <v>09/10</v>
      </c>
      <c r="AR78">
        <f>Formatted_EDITED!AU80</f>
        <v>0</v>
      </c>
      <c r="AS78">
        <f>Formatted_EDITED!AV80</f>
        <v>1</v>
      </c>
      <c r="AT78" t="str">
        <f>Formatted_EDITED!AW80</f>
        <v>none</v>
      </c>
      <c r="AU78">
        <f>Formatted_EDITED!AX80</f>
        <v>1</v>
      </c>
    </row>
    <row r="79" spans="1:47" x14ac:dyDescent="0.3">
      <c r="A79">
        <f>Formatted_EDITED!B81</f>
        <v>181</v>
      </c>
      <c r="B79" t="str">
        <f>Formatted_EDITED!C81</f>
        <v>Pasture/Hay (fair)</v>
      </c>
      <c r="C79" t="str">
        <f>Formatted_EDITED!D81</f>
        <v>hay</v>
      </c>
      <c r="D79">
        <f>Formatted_EDITED!E81</f>
        <v>0</v>
      </c>
      <c r="E79">
        <f>Formatted_EDITED!F81</f>
        <v>0.49199999999999999</v>
      </c>
      <c r="F79">
        <f>Formatted_EDITED!G81</f>
        <v>1</v>
      </c>
      <c r="G79">
        <f>Formatted_EDITED!H81</f>
        <v>0.4</v>
      </c>
      <c r="H79">
        <f>Formatted_EDITED!I81</f>
        <v>1</v>
      </c>
      <c r="I79">
        <f>Formatted_EDITED!J81</f>
        <v>0.5</v>
      </c>
      <c r="J79">
        <f>Formatted_EDITED!K81</f>
        <v>0.3</v>
      </c>
      <c r="K79">
        <f>Formatted_EDITED!L81</f>
        <v>115</v>
      </c>
      <c r="L79">
        <f>Formatted_EDITED!M81</f>
        <v>245</v>
      </c>
      <c r="M79">
        <f>Formatted_EDITED!O81</f>
        <v>0</v>
      </c>
      <c r="N79">
        <f>Formatted_EDITED!P81</f>
        <v>1</v>
      </c>
      <c r="O79">
        <f>Formatted_EDITED!Q81</f>
        <v>105</v>
      </c>
      <c r="P79" t="str">
        <f>TEXT(Formatted_EDITED!R81,"mm/dd")</f>
        <v>04/15</v>
      </c>
      <c r="Q79">
        <f>Formatted_EDITED!S81</f>
        <v>10</v>
      </c>
      <c r="R79">
        <f>Formatted_EDITED!T81</f>
        <v>30</v>
      </c>
      <c r="S79">
        <f>Formatted_EDITED!U81</f>
        <v>80</v>
      </c>
      <c r="T79">
        <f>Formatted_EDITED!V81</f>
        <v>20</v>
      </c>
      <c r="U79">
        <f>Formatted_EDITED!W81</f>
        <v>1</v>
      </c>
      <c r="V79">
        <f>Formatted_EDITED!Y81</f>
        <v>9999</v>
      </c>
      <c r="W79" t="str">
        <f>Formatted_EDITED!Z81</f>
        <v>DOY</v>
      </c>
      <c r="X79">
        <f>Formatted_EDITED!AA81</f>
        <v>0.19600000000000001</v>
      </c>
      <c r="Y79">
        <f>Formatted_EDITED!AB81</f>
        <v>0.29499999999999998</v>
      </c>
      <c r="Z79">
        <f>Formatted_EDITED!AC81</f>
        <v>0.39300000000000002</v>
      </c>
      <c r="AA79">
        <f>Formatted_EDITED!AD81</f>
        <v>0.47199999999999998</v>
      </c>
      <c r="AB79">
        <f>Formatted_EDITED!AE81</f>
        <v>0.19600000000000001</v>
      </c>
      <c r="AC79">
        <f>Formatted_EDITED!AF81</f>
        <v>0.47199999999999998</v>
      </c>
      <c r="AD79">
        <f>Formatted_EDITED!AG81</f>
        <v>0.47199999999999998</v>
      </c>
      <c r="AE79">
        <f>Formatted_EDITED!AH81</f>
        <v>0.35399999999999998</v>
      </c>
      <c r="AF79">
        <f>Formatted_EDITED!AI81</f>
        <v>0.66900000000000004</v>
      </c>
      <c r="AG79">
        <f>Formatted_EDITED!AJ81</f>
        <v>0.90600000000000003</v>
      </c>
      <c r="AH79">
        <f>Formatted_EDITED!AK81</f>
        <v>1.0629999999999999</v>
      </c>
      <c r="AI79">
        <f>Formatted_EDITED!AL81</f>
        <v>0.35399999999999998</v>
      </c>
      <c r="AJ79">
        <f>Formatted_EDITED!AM81</f>
        <v>1.0629999999999999</v>
      </c>
      <c r="AK79">
        <f>Formatted_EDITED!AN81</f>
        <v>1.0629999999999999</v>
      </c>
      <c r="AL79">
        <f>Formatted_EDITED!AO81</f>
        <v>0.55000000000000004</v>
      </c>
      <c r="AM79">
        <f>Formatted_EDITED!AP81</f>
        <v>50</v>
      </c>
      <c r="AN79">
        <f>Formatted_EDITED!AQ81</f>
        <v>130</v>
      </c>
      <c r="AO79">
        <f>Formatted_EDITED!AR81</f>
        <v>0.55000000000000004</v>
      </c>
      <c r="AP79" t="str">
        <f>TEXT(Formatted_EDITED!AS81,"mm/dd")</f>
        <v>05/10</v>
      </c>
      <c r="AQ79" t="str">
        <f>TEXT(Formatted_EDITED!AT81,"mm/dd")</f>
        <v>09/10</v>
      </c>
      <c r="AR79">
        <f>Formatted_EDITED!AU81</f>
        <v>0</v>
      </c>
      <c r="AS79">
        <f>Formatted_EDITED!AV81</f>
        <v>1</v>
      </c>
      <c r="AT79" t="str">
        <f>Formatted_EDITED!AW81</f>
        <v>none</v>
      </c>
      <c r="AU79">
        <f>Formatted_EDITED!AX81</f>
        <v>1</v>
      </c>
    </row>
    <row r="80" spans="1:47" x14ac:dyDescent="0.3">
      <c r="A80">
        <f>Formatted_EDITED!B82</f>
        <v>182</v>
      </c>
      <c r="B80" t="str">
        <f>Formatted_EDITED!C82</f>
        <v>Cultivated Crops (SR+CR poor)</v>
      </c>
      <c r="C80" t="str">
        <f>Formatted_EDITED!D82</f>
        <v>gencrop</v>
      </c>
      <c r="D80">
        <f>Formatted_EDITED!E82</f>
        <v>0</v>
      </c>
      <c r="E80">
        <f>Formatted_EDITED!F82</f>
        <v>3.28</v>
      </c>
      <c r="F80">
        <f>Formatted_EDITED!G82</f>
        <v>1</v>
      </c>
      <c r="G80">
        <f>Formatted_EDITED!H82</f>
        <v>0.15</v>
      </c>
      <c r="H80">
        <f>Formatted_EDITED!I82</f>
        <v>1.1499999999999999</v>
      </c>
      <c r="I80">
        <f>Formatted_EDITED!J82</f>
        <v>0.57499999999999996</v>
      </c>
      <c r="J80">
        <f>Formatted_EDITED!K82</f>
        <v>0.15</v>
      </c>
      <c r="K80">
        <f>Formatted_EDITED!L82</f>
        <v>133</v>
      </c>
      <c r="L80">
        <f>Formatted_EDITED!M82</f>
        <v>289</v>
      </c>
      <c r="M80">
        <f>Formatted_EDITED!O82</f>
        <v>0</v>
      </c>
      <c r="N80">
        <f>Formatted_EDITED!P82</f>
        <v>1</v>
      </c>
      <c r="O80">
        <f>Formatted_EDITED!Q82</f>
        <v>121</v>
      </c>
      <c r="P80" t="str">
        <f>TEXT(Formatted_EDITED!R82,"mm/dd")</f>
        <v>05/01</v>
      </c>
      <c r="Q80">
        <f>Formatted_EDITED!S82</f>
        <v>12</v>
      </c>
      <c r="R80">
        <f>Formatted_EDITED!T82</f>
        <v>36</v>
      </c>
      <c r="S80">
        <f>Formatted_EDITED!U82</f>
        <v>96</v>
      </c>
      <c r="T80">
        <f>Formatted_EDITED!V82</f>
        <v>24</v>
      </c>
      <c r="U80">
        <f>Formatted_EDITED!W82</f>
        <v>1</v>
      </c>
      <c r="V80">
        <f>Formatted_EDITED!Y82</f>
        <v>9999</v>
      </c>
      <c r="W80" t="str">
        <f>Formatted_EDITED!Z82</f>
        <v>DOY</v>
      </c>
      <c r="X80">
        <f>Formatted_EDITED!AA82</f>
        <v>0.19600000000000001</v>
      </c>
      <c r="Y80">
        <f>Formatted_EDITED!AB82</f>
        <v>0.29499999999999998</v>
      </c>
      <c r="Z80">
        <f>Formatted_EDITED!AC82</f>
        <v>0.39300000000000002</v>
      </c>
      <c r="AA80">
        <f>Formatted_EDITED!AD82</f>
        <v>0.47199999999999998</v>
      </c>
      <c r="AB80">
        <f>Formatted_EDITED!AE82</f>
        <v>0.19600000000000001</v>
      </c>
      <c r="AC80">
        <f>Formatted_EDITED!AF82</f>
        <v>0.47199999999999998</v>
      </c>
      <c r="AD80">
        <f>Formatted_EDITED!AG82</f>
        <v>0.47199999999999998</v>
      </c>
      <c r="AE80">
        <f>Formatted_EDITED!AH82</f>
        <v>0.35399999999999998</v>
      </c>
      <c r="AF80">
        <f>Formatted_EDITED!AI82</f>
        <v>0.66900000000000004</v>
      </c>
      <c r="AG80">
        <f>Formatted_EDITED!AJ82</f>
        <v>0.90600000000000003</v>
      </c>
      <c r="AH80">
        <f>Formatted_EDITED!AK82</f>
        <v>1.0629999999999999</v>
      </c>
      <c r="AI80">
        <f>Formatted_EDITED!AL82</f>
        <v>0.35399999999999998</v>
      </c>
      <c r="AJ80">
        <f>Formatted_EDITED!AM82</f>
        <v>1.0629999999999999</v>
      </c>
      <c r="AK80">
        <f>Formatted_EDITED!AN82</f>
        <v>1.0629999999999999</v>
      </c>
      <c r="AL80">
        <f>Formatted_EDITED!AO82</f>
        <v>0.55000000000000004</v>
      </c>
      <c r="AM80">
        <f>Formatted_EDITED!AP82</f>
        <v>50</v>
      </c>
      <c r="AN80">
        <f>Formatted_EDITED!AQ82</f>
        <v>130</v>
      </c>
      <c r="AO80">
        <f>Formatted_EDITED!AR82</f>
        <v>0.55000000000000004</v>
      </c>
      <c r="AP80" t="str">
        <f>TEXT(Formatted_EDITED!AS82,"mm/dd")</f>
        <v>05/10</v>
      </c>
      <c r="AQ80" t="str">
        <f>TEXT(Formatted_EDITED!AT82,"mm/dd")</f>
        <v>09/10</v>
      </c>
      <c r="AR80">
        <f>Formatted_EDITED!AU82</f>
        <v>0</v>
      </c>
      <c r="AS80">
        <f>Formatted_EDITED!AV82</f>
        <v>1</v>
      </c>
      <c r="AT80" t="str">
        <f>Formatted_EDITED!AW82</f>
        <v>field_capacity</v>
      </c>
      <c r="AU80">
        <f>Formatted_EDITED!AX82</f>
        <v>1</v>
      </c>
    </row>
    <row r="81" spans="1:47" x14ac:dyDescent="0.3">
      <c r="A81">
        <f>Formatted_EDITED!B83</f>
        <v>190</v>
      </c>
      <c r="B81" t="str">
        <f>Formatted_EDITED!C83</f>
        <v>Woody Wetlands</v>
      </c>
      <c r="C81" t="str">
        <f>Formatted_EDITED!D83</f>
        <v>wdwetl</v>
      </c>
      <c r="D81">
        <f>Formatted_EDITED!E83</f>
        <v>53803</v>
      </c>
      <c r="E81">
        <f>Formatted_EDITED!F83</f>
        <v>25</v>
      </c>
      <c r="F81">
        <f>Formatted_EDITED!G83</f>
        <v>0.72060000000000002</v>
      </c>
      <c r="G81">
        <f>Formatted_EDITED!H83</f>
        <v>0.2</v>
      </c>
      <c r="H81">
        <f>Formatted_EDITED!I83</f>
        <v>1.1499999999999999</v>
      </c>
      <c r="I81">
        <f>Formatted_EDITED!J83</f>
        <v>0.57499999999999996</v>
      </c>
      <c r="J81">
        <f>Formatted_EDITED!K83</f>
        <v>0.3</v>
      </c>
      <c r="K81">
        <f>Formatted_EDITED!L83</f>
        <v>102</v>
      </c>
      <c r="L81">
        <f>Formatted_EDITED!M83</f>
        <v>283</v>
      </c>
      <c r="M81">
        <f>Formatted_EDITED!O83</f>
        <v>-20.5688</v>
      </c>
      <c r="N81">
        <f>Formatted_EDITED!P83</f>
        <v>1.1964999999999999</v>
      </c>
      <c r="O81">
        <f>Formatted_EDITED!Q83</f>
        <v>90</v>
      </c>
      <c r="P81" t="str">
        <f>TEXT(Formatted_EDITED!R83,"mm/dd")</f>
        <v>03/30</v>
      </c>
      <c r="Q81">
        <f>Formatted_EDITED!S83</f>
        <v>12</v>
      </c>
      <c r="R81">
        <f>Formatted_EDITED!T83</f>
        <v>37</v>
      </c>
      <c r="S81">
        <f>Formatted_EDITED!U83</f>
        <v>120</v>
      </c>
      <c r="T81">
        <f>Formatted_EDITED!V83</f>
        <v>24</v>
      </c>
      <c r="U81">
        <f>Formatted_EDITED!W83</f>
        <v>1</v>
      </c>
      <c r="V81">
        <f>Formatted_EDITED!Y83</f>
        <v>9999</v>
      </c>
      <c r="W81" t="str">
        <f>Formatted_EDITED!Z83</f>
        <v>DOY</v>
      </c>
      <c r="X81">
        <f>Formatted_EDITED!AA83</f>
        <v>0.05</v>
      </c>
      <c r="Y81">
        <f>Formatted_EDITED!AB83</f>
        <v>9.9000000000000005E-2</v>
      </c>
      <c r="Z81">
        <f>Formatted_EDITED!AC83</f>
        <v>0.155</v>
      </c>
      <c r="AA81">
        <f>Formatted_EDITED!AD83</f>
        <v>0.20499999999999999</v>
      </c>
      <c r="AB81">
        <f>Formatted_EDITED!AE83</f>
        <v>0.05</v>
      </c>
      <c r="AC81">
        <f>Formatted_EDITED!AF83</f>
        <v>9.9000000000000005E-2</v>
      </c>
      <c r="AD81">
        <f>Formatted_EDITED!AG83</f>
        <v>0.155</v>
      </c>
      <c r="AE81">
        <f>Formatted_EDITED!AH83</f>
        <v>0.2</v>
      </c>
      <c r="AF81">
        <f>Formatted_EDITED!AI83</f>
        <v>0.39600000000000002</v>
      </c>
      <c r="AG81">
        <f>Formatted_EDITED!AJ83</f>
        <v>0.62</v>
      </c>
      <c r="AH81">
        <f>Formatted_EDITED!AK83</f>
        <v>0.82</v>
      </c>
      <c r="AI81">
        <f>Formatted_EDITED!AL83</f>
        <v>0.2</v>
      </c>
      <c r="AJ81">
        <f>Formatted_EDITED!AM83</f>
        <v>0.39600000000000002</v>
      </c>
      <c r="AK81">
        <f>Formatted_EDITED!AN83</f>
        <v>0.62</v>
      </c>
      <c r="AL81">
        <f>Formatted_EDITED!AO83</f>
        <v>0.6</v>
      </c>
      <c r="AM81">
        <f>Formatted_EDITED!AP83</f>
        <v>50</v>
      </c>
      <c r="AN81">
        <f>Formatted_EDITED!AQ83</f>
        <v>130</v>
      </c>
      <c r="AO81">
        <f>Formatted_EDITED!AR83</f>
        <v>0.6</v>
      </c>
      <c r="AP81" t="str">
        <f>TEXT(Formatted_EDITED!AS83,"mm/dd")</f>
        <v>05/10</v>
      </c>
      <c r="AQ81" t="str">
        <f>TEXT(Formatted_EDITED!AT83,"mm/dd")</f>
        <v>09/10</v>
      </c>
      <c r="AR81">
        <f>Formatted_EDITED!AU83</f>
        <v>0</v>
      </c>
      <c r="AS81">
        <f>Formatted_EDITED!AV83</f>
        <v>1</v>
      </c>
      <c r="AT81" t="str">
        <f>Formatted_EDITED!AW83</f>
        <v>none</v>
      </c>
      <c r="AU81">
        <f>Formatted_EDITED!AX83</f>
        <v>1</v>
      </c>
    </row>
    <row r="82" spans="1:47" x14ac:dyDescent="0.3">
      <c r="A82">
        <f>Formatted_EDITED!B84</f>
        <v>195</v>
      </c>
      <c r="B82" t="str">
        <f>Formatted_EDITED!C84</f>
        <v>Emergent Herbaceous Wetlands</v>
      </c>
      <c r="C82" t="str">
        <f>Formatted_EDITED!D84</f>
        <v>hbwetl</v>
      </c>
      <c r="D82">
        <f>Formatted_EDITED!E84</f>
        <v>12321</v>
      </c>
      <c r="E82">
        <f>Formatted_EDITED!F84</f>
        <v>3.28</v>
      </c>
      <c r="F82">
        <f>Formatted_EDITED!G84</f>
        <v>1.0065</v>
      </c>
      <c r="G82">
        <f>Formatted_EDITED!H84</f>
        <v>0.3</v>
      </c>
      <c r="H82">
        <f>Formatted_EDITED!I84</f>
        <v>1.1499999999999999</v>
      </c>
      <c r="I82">
        <f>Formatted_EDITED!J84</f>
        <v>0.3833333333333333</v>
      </c>
      <c r="J82">
        <f>Formatted_EDITED!K84</f>
        <v>0.3</v>
      </c>
      <c r="K82">
        <f>Formatted_EDITED!L84</f>
        <v>136</v>
      </c>
      <c r="L82">
        <f>Formatted_EDITED!M84</f>
        <v>256</v>
      </c>
      <c r="M82">
        <f>Formatted_EDITED!O84</f>
        <v>19.146000000000001</v>
      </c>
      <c r="N82">
        <f>Formatted_EDITED!P84</f>
        <v>1.2209000000000001</v>
      </c>
      <c r="O82">
        <f>Formatted_EDITED!Q84</f>
        <v>106</v>
      </c>
      <c r="P82" t="str">
        <f>TEXT(Formatted_EDITED!R84,"mm/dd")</f>
        <v>04/15</v>
      </c>
      <c r="Q82">
        <f>Formatted_EDITED!S84</f>
        <v>30</v>
      </c>
      <c r="R82">
        <f>Formatted_EDITED!T84</f>
        <v>40</v>
      </c>
      <c r="S82">
        <f>Formatted_EDITED!U84</f>
        <v>60</v>
      </c>
      <c r="T82">
        <f>Formatted_EDITED!V84</f>
        <v>20</v>
      </c>
      <c r="U82">
        <f>Formatted_EDITED!W84</f>
        <v>1</v>
      </c>
      <c r="V82">
        <f>Formatted_EDITED!Y84</f>
        <v>9999</v>
      </c>
      <c r="W82" t="str">
        <f>Formatted_EDITED!Z84</f>
        <v>DOY</v>
      </c>
      <c r="X82">
        <f>Formatted_EDITED!AA84</f>
        <v>0.19600000000000001</v>
      </c>
      <c r="Y82">
        <f>Formatted_EDITED!AB84</f>
        <v>0.29499999999999998</v>
      </c>
      <c r="Z82">
        <f>Formatted_EDITED!AC84</f>
        <v>0.39300000000000002</v>
      </c>
      <c r="AA82">
        <f>Formatted_EDITED!AD84</f>
        <v>0.5</v>
      </c>
      <c r="AB82">
        <f>Formatted_EDITED!AE84</f>
        <v>0.19600000000000001</v>
      </c>
      <c r="AC82">
        <f>Formatted_EDITED!AF84</f>
        <v>0.47199999999999998</v>
      </c>
      <c r="AD82">
        <f>Formatted_EDITED!AG84</f>
        <v>0.47199999999999998</v>
      </c>
      <c r="AE82">
        <f>Formatted_EDITED!AH84</f>
        <v>0.35399999999999998</v>
      </c>
      <c r="AF82">
        <f>Formatted_EDITED!AI84</f>
        <v>0.66900000000000004</v>
      </c>
      <c r="AG82">
        <f>Formatted_EDITED!AJ84</f>
        <v>0.9</v>
      </c>
      <c r="AH82">
        <f>Formatted_EDITED!AK84</f>
        <v>1.0629999999999999</v>
      </c>
      <c r="AI82">
        <f>Formatted_EDITED!AL84</f>
        <v>0.35399999999999998</v>
      </c>
      <c r="AJ82">
        <f>Formatted_EDITED!AM84</f>
        <v>1.0629999999999999</v>
      </c>
      <c r="AK82">
        <f>Formatted_EDITED!AN84</f>
        <v>1.0629999999999999</v>
      </c>
      <c r="AL82">
        <f>Formatted_EDITED!AO84</f>
        <v>0.5</v>
      </c>
      <c r="AM82">
        <f>Formatted_EDITED!AP84</f>
        <v>50</v>
      </c>
      <c r="AN82">
        <f>Formatted_EDITED!AQ84</f>
        <v>130</v>
      </c>
      <c r="AO82">
        <f>Formatted_EDITED!AR84</f>
        <v>0.5</v>
      </c>
      <c r="AP82" t="str">
        <f>TEXT(Formatted_EDITED!AS84,"mm/dd")</f>
        <v>05/10</v>
      </c>
      <c r="AQ82" t="str">
        <f>TEXT(Formatted_EDITED!AT84,"mm/dd")</f>
        <v>09/10</v>
      </c>
      <c r="AR82">
        <f>Formatted_EDITED!AU84</f>
        <v>0</v>
      </c>
      <c r="AS82">
        <f>Formatted_EDITED!AV84</f>
        <v>1</v>
      </c>
      <c r="AT82" t="str">
        <f>Formatted_EDITED!AW84</f>
        <v>none</v>
      </c>
      <c r="AU82">
        <f>Formatted_EDITED!AX84</f>
        <v>1</v>
      </c>
    </row>
    <row r="83" spans="1:47" x14ac:dyDescent="0.3">
      <c r="A83">
        <f>Formatted_EDITED!B85</f>
        <v>204</v>
      </c>
      <c r="B83" t="str">
        <f>Formatted_EDITED!C85</f>
        <v>Pistachios</v>
      </c>
      <c r="C83" t="str">
        <f>Formatted_EDITED!D85</f>
        <v>frttr</v>
      </c>
      <c r="D83">
        <f>Formatted_EDITED!E85</f>
        <v>0</v>
      </c>
      <c r="E83">
        <f>Formatted_EDITED!F85</f>
        <v>3.28</v>
      </c>
      <c r="F83">
        <f>Formatted_EDITED!G85</f>
        <v>1.0125999999999999</v>
      </c>
      <c r="G83">
        <f>Formatted_EDITED!H85</f>
        <v>0.15</v>
      </c>
      <c r="H83">
        <f>Formatted_EDITED!I85</f>
        <v>1</v>
      </c>
      <c r="I83">
        <f>Formatted_EDITED!J85</f>
        <v>0.5</v>
      </c>
      <c r="J83">
        <f>Formatted_EDITED!K85</f>
        <v>0.15</v>
      </c>
      <c r="K83">
        <f>Formatted_EDITED!L85</f>
        <v>137</v>
      </c>
      <c r="L83">
        <f>Formatted_EDITED!M85</f>
        <v>267</v>
      </c>
      <c r="M83">
        <f>Formatted_EDITED!O85</f>
        <v>0.4783</v>
      </c>
      <c r="N83">
        <f>Formatted_EDITED!P85</f>
        <v>1.0067999999999999</v>
      </c>
      <c r="O83">
        <f>Formatted_EDITED!Q85</f>
        <v>105</v>
      </c>
      <c r="P83" t="str">
        <f>TEXT(Formatted_EDITED!R85,"mm/dd")</f>
        <v>04/15</v>
      </c>
      <c r="Q83">
        <f>Formatted_EDITED!S85</f>
        <v>32</v>
      </c>
      <c r="R83">
        <f>Formatted_EDITED!T85</f>
        <v>43</v>
      </c>
      <c r="S83">
        <f>Formatted_EDITED!U85</f>
        <v>65</v>
      </c>
      <c r="T83">
        <f>Formatted_EDITED!V85</f>
        <v>22</v>
      </c>
      <c r="U83">
        <f>Formatted_EDITED!W85</f>
        <v>1</v>
      </c>
      <c r="V83">
        <f>Formatted_EDITED!Y85</f>
        <v>9999</v>
      </c>
      <c r="W83" t="str">
        <f>Formatted_EDITED!Z85</f>
        <v>DOY</v>
      </c>
      <c r="X83">
        <f>Formatted_EDITED!AA85</f>
        <v>0.19600000000000001</v>
      </c>
      <c r="Y83">
        <f>Formatted_EDITED!AB85</f>
        <v>0.29499999999999998</v>
      </c>
      <c r="Z83">
        <f>Formatted_EDITED!AC85</f>
        <v>0.39300000000000002</v>
      </c>
      <c r="AA83">
        <f>Formatted_EDITED!AD85</f>
        <v>0.47199999999999998</v>
      </c>
      <c r="AB83">
        <f>Formatted_EDITED!AE85</f>
        <v>0.19600000000000001</v>
      </c>
      <c r="AC83">
        <f>Formatted_EDITED!AF85</f>
        <v>0.47199999999999998</v>
      </c>
      <c r="AD83">
        <f>Formatted_EDITED!AG85</f>
        <v>0.47199999999999998</v>
      </c>
      <c r="AE83">
        <f>Formatted_EDITED!AH85</f>
        <v>0.35399999999999998</v>
      </c>
      <c r="AF83">
        <f>Formatted_EDITED!AI85</f>
        <v>0.66900000000000004</v>
      </c>
      <c r="AG83">
        <f>Formatted_EDITED!AJ85</f>
        <v>0.90600000000000003</v>
      </c>
      <c r="AH83">
        <f>Formatted_EDITED!AK85</f>
        <v>1.0629999999999999</v>
      </c>
      <c r="AI83">
        <f>Formatted_EDITED!AL85</f>
        <v>0.35399999999999998</v>
      </c>
      <c r="AJ83">
        <f>Formatted_EDITED!AM85</f>
        <v>1.0629999999999999</v>
      </c>
      <c r="AK83">
        <f>Formatted_EDITED!AN85</f>
        <v>1.0629999999999999</v>
      </c>
      <c r="AL83">
        <f>Formatted_EDITED!AO85</f>
        <v>0.35</v>
      </c>
      <c r="AM83">
        <f>Formatted_EDITED!AP85</f>
        <v>50</v>
      </c>
      <c r="AN83">
        <f>Formatted_EDITED!AQ85</f>
        <v>130</v>
      </c>
      <c r="AO83">
        <f>Formatted_EDITED!AR85</f>
        <v>0.35</v>
      </c>
      <c r="AP83" t="str">
        <f>TEXT(Formatted_EDITED!AS85,"mm/dd")</f>
        <v>05/10</v>
      </c>
      <c r="AQ83" t="str">
        <f>TEXT(Formatted_EDITED!AT85,"mm/dd")</f>
        <v>09/10</v>
      </c>
      <c r="AR83">
        <f>Formatted_EDITED!AU85</f>
        <v>0</v>
      </c>
      <c r="AS83">
        <f>Formatted_EDITED!AV85</f>
        <v>1</v>
      </c>
      <c r="AT83" t="str">
        <f>Formatted_EDITED!AW85</f>
        <v>field_capacity</v>
      </c>
      <c r="AU83">
        <f>Formatted_EDITED!AX85</f>
        <v>1</v>
      </c>
    </row>
    <row r="84" spans="1:47" x14ac:dyDescent="0.3">
      <c r="A84">
        <f>Formatted_EDITED!B86</f>
        <v>205</v>
      </c>
      <c r="B84" t="str">
        <f>Formatted_EDITED!C86</f>
        <v>Triticale</v>
      </c>
      <c r="C84" t="str">
        <f>Formatted_EDITED!D86</f>
        <v>smgrn</v>
      </c>
      <c r="D84">
        <f>Formatted_EDITED!E86</f>
        <v>2</v>
      </c>
      <c r="E84">
        <f>Formatted_EDITED!F86</f>
        <v>3.28</v>
      </c>
      <c r="F84">
        <f>Formatted_EDITED!G86</f>
        <v>0.55269999999999997</v>
      </c>
      <c r="G84">
        <f>Formatted_EDITED!H86</f>
        <v>0.15</v>
      </c>
      <c r="H84">
        <f>Formatted_EDITED!I86</f>
        <v>0.63560000000000005</v>
      </c>
      <c r="I84">
        <f>Formatted_EDITED!J86</f>
        <v>0.31780000000000003</v>
      </c>
      <c r="J84">
        <f>Formatted_EDITED!K86</f>
        <v>0.15</v>
      </c>
      <c r="K84">
        <f>Formatted_EDITED!L86</f>
        <v>135</v>
      </c>
      <c r="L84">
        <f>Formatted_EDITED!M86</f>
        <v>255</v>
      </c>
      <c r="M84">
        <f>Formatted_EDITED!O86</f>
        <v>-13.140499999999999</v>
      </c>
      <c r="N84">
        <f>Formatted_EDITED!P86</f>
        <v>1.0804</v>
      </c>
      <c r="O84">
        <f>Formatted_EDITED!Q86</f>
        <v>105</v>
      </c>
      <c r="P84" t="str">
        <f>TEXT(Formatted_EDITED!R86,"mm/dd")</f>
        <v>04/15</v>
      </c>
      <c r="Q84">
        <f>Formatted_EDITED!S86</f>
        <v>30</v>
      </c>
      <c r="R84">
        <f>Formatted_EDITED!T86</f>
        <v>40</v>
      </c>
      <c r="S84">
        <f>Formatted_EDITED!U86</f>
        <v>60</v>
      </c>
      <c r="T84">
        <f>Formatted_EDITED!V86</f>
        <v>20</v>
      </c>
      <c r="U84">
        <f>Formatted_EDITED!W86</f>
        <v>1</v>
      </c>
      <c r="V84">
        <f>Formatted_EDITED!Y86</f>
        <v>9999</v>
      </c>
      <c r="W84" t="str">
        <f>Formatted_EDITED!Z86</f>
        <v>DOY</v>
      </c>
      <c r="X84">
        <f>Formatted_EDITED!AA86</f>
        <v>0.19600000000000001</v>
      </c>
      <c r="Y84">
        <f>Formatted_EDITED!AB86</f>
        <v>0.29499999999999998</v>
      </c>
      <c r="Z84">
        <f>Formatted_EDITED!AC86</f>
        <v>0.39300000000000002</v>
      </c>
      <c r="AA84">
        <f>Formatted_EDITED!AD86</f>
        <v>0.47199999999999998</v>
      </c>
      <c r="AB84">
        <f>Formatted_EDITED!AE86</f>
        <v>0.19600000000000001</v>
      </c>
      <c r="AC84">
        <f>Formatted_EDITED!AF86</f>
        <v>0.47199999999999998</v>
      </c>
      <c r="AD84">
        <f>Formatted_EDITED!AG86</f>
        <v>0.47199999999999998</v>
      </c>
      <c r="AE84">
        <f>Formatted_EDITED!AH86</f>
        <v>0.35399999999999998</v>
      </c>
      <c r="AF84">
        <f>Formatted_EDITED!AI86</f>
        <v>0.66900000000000004</v>
      </c>
      <c r="AG84">
        <f>Formatted_EDITED!AJ86</f>
        <v>0.90600000000000003</v>
      </c>
      <c r="AH84">
        <f>Formatted_EDITED!AK86</f>
        <v>1.0629999999999999</v>
      </c>
      <c r="AI84">
        <f>Formatted_EDITED!AL86</f>
        <v>0.35399999999999998</v>
      </c>
      <c r="AJ84">
        <f>Formatted_EDITED!AM86</f>
        <v>1.0629999999999999</v>
      </c>
      <c r="AK84">
        <f>Formatted_EDITED!AN86</f>
        <v>1.0629999999999999</v>
      </c>
      <c r="AL84">
        <f>Formatted_EDITED!AO86</f>
        <v>0.35</v>
      </c>
      <c r="AM84">
        <f>Formatted_EDITED!AP86</f>
        <v>50</v>
      </c>
      <c r="AN84">
        <f>Formatted_EDITED!AQ86</f>
        <v>130</v>
      </c>
      <c r="AO84">
        <f>Formatted_EDITED!AR86</f>
        <v>0.35</v>
      </c>
      <c r="AP84" t="str">
        <f>TEXT(Formatted_EDITED!AS86,"mm/dd")</f>
        <v>05/10</v>
      </c>
      <c r="AQ84" t="str">
        <f>TEXT(Formatted_EDITED!AT86,"mm/dd")</f>
        <v>09/10</v>
      </c>
      <c r="AR84">
        <f>Formatted_EDITED!AU86</f>
        <v>0</v>
      </c>
      <c r="AS84">
        <f>Formatted_EDITED!AV86</f>
        <v>1</v>
      </c>
      <c r="AT84" t="str">
        <f>Formatted_EDITED!AW86</f>
        <v>field_capacity</v>
      </c>
      <c r="AU84">
        <f>Formatted_EDITED!AX86</f>
        <v>1</v>
      </c>
    </row>
    <row r="85" spans="1:47" x14ac:dyDescent="0.3">
      <c r="A85">
        <f>Formatted_EDITED!B87</f>
        <v>206</v>
      </c>
      <c r="B85" t="str">
        <f>Formatted_EDITED!C87</f>
        <v>Carrots</v>
      </c>
      <c r="C85" t="str">
        <f>Formatted_EDITED!D87</f>
        <v>rootvg</v>
      </c>
      <c r="D85">
        <f>Formatted_EDITED!E87</f>
        <v>1</v>
      </c>
      <c r="E85">
        <f>Formatted_EDITED!F87</f>
        <v>0.98399999999999999</v>
      </c>
      <c r="F85">
        <f>Formatted_EDITED!G87</f>
        <v>1</v>
      </c>
      <c r="G85">
        <f>Formatted_EDITED!H87</f>
        <v>0.15</v>
      </c>
      <c r="H85">
        <f>Formatted_EDITED!I87</f>
        <v>0.95</v>
      </c>
      <c r="I85">
        <f>Formatted_EDITED!J87</f>
        <v>0.47499999999999998</v>
      </c>
      <c r="J85">
        <f>Formatted_EDITED!K87</f>
        <v>0.15</v>
      </c>
      <c r="K85">
        <f>Formatted_EDITED!L87</f>
        <v>197</v>
      </c>
      <c r="L85">
        <f>Formatted_EDITED!M87</f>
        <v>478</v>
      </c>
      <c r="M85">
        <f>Formatted_EDITED!O87</f>
        <v>0</v>
      </c>
      <c r="N85">
        <f>Formatted_EDITED!P87</f>
        <v>1</v>
      </c>
      <c r="O85">
        <f>Formatted_EDITED!Q87</f>
        <v>105</v>
      </c>
      <c r="P85" t="str">
        <f>TEXT(Formatted_EDITED!R87,"mm/dd")</f>
        <v>04/15</v>
      </c>
      <c r="Q85">
        <f>Formatted_EDITED!S87</f>
        <v>92</v>
      </c>
      <c r="R85">
        <f>Formatted_EDITED!T87</f>
        <v>31</v>
      </c>
      <c r="S85">
        <f>Formatted_EDITED!U87</f>
        <v>204</v>
      </c>
      <c r="T85">
        <f>Formatted_EDITED!V87</f>
        <v>46</v>
      </c>
      <c r="U85">
        <f>Formatted_EDITED!W87</f>
        <v>1</v>
      </c>
      <c r="V85">
        <f>Formatted_EDITED!Y87</f>
        <v>9999</v>
      </c>
      <c r="W85" t="str">
        <f>Formatted_EDITED!Z87</f>
        <v>DOY</v>
      </c>
      <c r="X85">
        <f>Formatted_EDITED!AA87</f>
        <v>0.19600000000000001</v>
      </c>
      <c r="Y85">
        <f>Formatted_EDITED!AB87</f>
        <v>0.29499999999999998</v>
      </c>
      <c r="Z85">
        <f>Formatted_EDITED!AC87</f>
        <v>0.39300000000000002</v>
      </c>
      <c r="AA85">
        <f>Formatted_EDITED!AD87</f>
        <v>0.47199999999999998</v>
      </c>
      <c r="AB85">
        <f>Formatted_EDITED!AE87</f>
        <v>0.19600000000000001</v>
      </c>
      <c r="AC85">
        <f>Formatted_EDITED!AF87</f>
        <v>0.47199999999999998</v>
      </c>
      <c r="AD85">
        <f>Formatted_EDITED!AG87</f>
        <v>0.47199999999999998</v>
      </c>
      <c r="AE85">
        <f>Formatted_EDITED!AH87</f>
        <v>0.35399999999999998</v>
      </c>
      <c r="AF85">
        <f>Formatted_EDITED!AI87</f>
        <v>0.66900000000000004</v>
      </c>
      <c r="AG85">
        <f>Formatted_EDITED!AJ87</f>
        <v>0.90600000000000003</v>
      </c>
      <c r="AH85">
        <f>Formatted_EDITED!AK87</f>
        <v>1.0629999999999999</v>
      </c>
      <c r="AI85">
        <f>Formatted_EDITED!AL87</f>
        <v>0.35399999999999998</v>
      </c>
      <c r="AJ85">
        <f>Formatted_EDITED!AM87</f>
        <v>1.0629999999999999</v>
      </c>
      <c r="AK85">
        <f>Formatted_EDITED!AN87</f>
        <v>1.0629999999999999</v>
      </c>
      <c r="AL85">
        <f>Formatted_EDITED!AO87</f>
        <v>0.35</v>
      </c>
      <c r="AM85">
        <f>Formatted_EDITED!AP87</f>
        <v>50</v>
      </c>
      <c r="AN85">
        <f>Formatted_EDITED!AQ87</f>
        <v>130</v>
      </c>
      <c r="AO85">
        <f>Formatted_EDITED!AR87</f>
        <v>0.35</v>
      </c>
      <c r="AP85" t="str">
        <f>TEXT(Formatted_EDITED!AS87,"mm/dd")</f>
        <v>05/10</v>
      </c>
      <c r="AQ85" t="str">
        <f>TEXT(Formatted_EDITED!AT87,"mm/dd")</f>
        <v>09/10</v>
      </c>
      <c r="AR85">
        <f>Formatted_EDITED!AU87</f>
        <v>0</v>
      </c>
      <c r="AS85">
        <f>Formatted_EDITED!AV87</f>
        <v>1</v>
      </c>
      <c r="AT85" t="str">
        <f>Formatted_EDITED!AW87</f>
        <v>field_capacity</v>
      </c>
      <c r="AU85">
        <f>Formatted_EDITED!AX87</f>
        <v>1</v>
      </c>
    </row>
    <row r="86" spans="1:47" x14ac:dyDescent="0.3">
      <c r="A86">
        <f>Formatted_EDITED!B88</f>
        <v>207</v>
      </c>
      <c r="B86" t="str">
        <f>Formatted_EDITED!C88</f>
        <v>Asparagus</v>
      </c>
      <c r="C86" t="str">
        <f>Formatted_EDITED!D88</f>
        <v>smveg</v>
      </c>
      <c r="D86">
        <f>Formatted_EDITED!E88</f>
        <v>0</v>
      </c>
      <c r="E86">
        <f>Formatted_EDITED!F88</f>
        <v>0.65600000000000003</v>
      </c>
      <c r="F86">
        <f>Formatted_EDITED!G88</f>
        <v>1.0021</v>
      </c>
      <c r="G86">
        <f>Formatted_EDITED!H88</f>
        <v>0.5</v>
      </c>
      <c r="H86">
        <f>Formatted_EDITED!I88</f>
        <v>0.95199999999999996</v>
      </c>
      <c r="I86">
        <f>Formatted_EDITED!J88</f>
        <v>0.47599999999999998</v>
      </c>
      <c r="J86">
        <f>Formatted_EDITED!K88</f>
        <v>0.3</v>
      </c>
      <c r="K86">
        <f>Formatted_EDITED!L88</f>
        <v>138</v>
      </c>
      <c r="L86">
        <f>Formatted_EDITED!M88</f>
        <v>419</v>
      </c>
      <c r="M86">
        <f>Formatted_EDITED!O88</f>
        <v>1.3064</v>
      </c>
      <c r="N86">
        <f>Formatted_EDITED!P88</f>
        <v>1.0209999999999999</v>
      </c>
      <c r="O86">
        <f>Formatted_EDITED!Q88</f>
        <v>46</v>
      </c>
      <c r="P86" t="str">
        <f>TEXT(Formatted_EDITED!R88,"mm/dd")</f>
        <v>02/15</v>
      </c>
      <c r="Q86">
        <f>Formatted_EDITED!S88</f>
        <v>92</v>
      </c>
      <c r="R86">
        <f>Formatted_EDITED!T88</f>
        <v>31</v>
      </c>
      <c r="S86">
        <f>Formatted_EDITED!U88</f>
        <v>204</v>
      </c>
      <c r="T86">
        <f>Formatted_EDITED!V88</f>
        <v>46</v>
      </c>
      <c r="U86">
        <f>Formatted_EDITED!W88</f>
        <v>1</v>
      </c>
      <c r="V86">
        <f>Formatted_EDITED!Y88</f>
        <v>9999</v>
      </c>
      <c r="W86" t="str">
        <f>Formatted_EDITED!Z88</f>
        <v>DOY</v>
      </c>
      <c r="X86">
        <f>Formatted_EDITED!AA88</f>
        <v>0.19600000000000001</v>
      </c>
      <c r="Y86">
        <f>Formatted_EDITED!AB88</f>
        <v>0.29499999999999998</v>
      </c>
      <c r="Z86">
        <f>Formatted_EDITED!AC88</f>
        <v>0.39300000000000002</v>
      </c>
      <c r="AA86">
        <f>Formatted_EDITED!AD88</f>
        <v>0.47199999999999998</v>
      </c>
      <c r="AB86">
        <f>Formatted_EDITED!AE88</f>
        <v>0.19600000000000001</v>
      </c>
      <c r="AC86">
        <f>Formatted_EDITED!AF88</f>
        <v>0.47199999999999998</v>
      </c>
      <c r="AD86">
        <f>Formatted_EDITED!AG88</f>
        <v>0.47199999999999998</v>
      </c>
      <c r="AE86">
        <f>Formatted_EDITED!AH88</f>
        <v>0.35399999999999998</v>
      </c>
      <c r="AF86">
        <f>Formatted_EDITED!AI88</f>
        <v>0.66900000000000004</v>
      </c>
      <c r="AG86">
        <f>Formatted_EDITED!AJ88</f>
        <v>0.90600000000000003</v>
      </c>
      <c r="AH86">
        <f>Formatted_EDITED!AK88</f>
        <v>1.0629999999999999</v>
      </c>
      <c r="AI86">
        <f>Formatted_EDITED!AL88</f>
        <v>0.35399999999999998</v>
      </c>
      <c r="AJ86">
        <f>Formatted_EDITED!AM88</f>
        <v>1.0629999999999999</v>
      </c>
      <c r="AK86">
        <f>Formatted_EDITED!AN88</f>
        <v>1.0629999999999999</v>
      </c>
      <c r="AL86">
        <f>Formatted_EDITED!AO88</f>
        <v>0.45</v>
      </c>
      <c r="AM86">
        <f>Formatted_EDITED!AP88</f>
        <v>50</v>
      </c>
      <c r="AN86">
        <f>Formatted_EDITED!AQ88</f>
        <v>130</v>
      </c>
      <c r="AO86">
        <f>Formatted_EDITED!AR88</f>
        <v>0.45</v>
      </c>
      <c r="AP86" t="str">
        <f>TEXT(Formatted_EDITED!AS88,"mm/dd")</f>
        <v>05/10</v>
      </c>
      <c r="AQ86" t="str">
        <f>TEXT(Formatted_EDITED!AT88,"mm/dd")</f>
        <v>09/10</v>
      </c>
      <c r="AR86">
        <f>Formatted_EDITED!AU88</f>
        <v>0</v>
      </c>
      <c r="AS86">
        <f>Formatted_EDITED!AV88</f>
        <v>1</v>
      </c>
      <c r="AT86" t="str">
        <f>Formatted_EDITED!AW88</f>
        <v>field_capacity</v>
      </c>
      <c r="AU86">
        <f>Formatted_EDITED!AX88</f>
        <v>1</v>
      </c>
    </row>
    <row r="87" spans="1:47" x14ac:dyDescent="0.3">
      <c r="A87">
        <f>Formatted_EDITED!B89</f>
        <v>208</v>
      </c>
      <c r="B87" t="str">
        <f>Formatted_EDITED!C89</f>
        <v>Garlic</v>
      </c>
      <c r="C87" t="str">
        <f>Formatted_EDITED!D89</f>
        <v>smveg</v>
      </c>
      <c r="D87">
        <f>Formatted_EDITED!E89</f>
        <v>0</v>
      </c>
      <c r="E87">
        <f>Formatted_EDITED!F89</f>
        <v>0.65600000000000003</v>
      </c>
      <c r="F87">
        <f>Formatted_EDITED!G89</f>
        <v>1.0021</v>
      </c>
      <c r="G87">
        <f>Formatted_EDITED!H89</f>
        <v>0.4</v>
      </c>
      <c r="H87">
        <f>Formatted_EDITED!I89</f>
        <v>0.85170000000000001</v>
      </c>
      <c r="I87">
        <f>Formatted_EDITED!J89</f>
        <v>0.42585000000000001</v>
      </c>
      <c r="J87">
        <f>Formatted_EDITED!K89</f>
        <v>0.4</v>
      </c>
      <c r="K87">
        <f>Formatted_EDITED!L89</f>
        <v>56</v>
      </c>
      <c r="L87">
        <f>Formatted_EDITED!M89</f>
        <v>186</v>
      </c>
      <c r="M87">
        <f>Formatted_EDITED!O89</f>
        <v>1.3064</v>
      </c>
      <c r="N87">
        <f>Formatted_EDITED!P89</f>
        <v>1.0209999999999999</v>
      </c>
      <c r="O87">
        <f>Formatted_EDITED!Q89</f>
        <v>46</v>
      </c>
      <c r="P87" t="str">
        <f>TEXT(Formatted_EDITED!R89,"mm/dd")</f>
        <v>02/15</v>
      </c>
      <c r="Q87">
        <f>Formatted_EDITED!S89</f>
        <v>10</v>
      </c>
      <c r="R87">
        <f>Formatted_EDITED!T89</f>
        <v>30</v>
      </c>
      <c r="S87">
        <f>Formatted_EDITED!U89</f>
        <v>80</v>
      </c>
      <c r="T87">
        <f>Formatted_EDITED!V89</f>
        <v>20</v>
      </c>
      <c r="U87">
        <f>Formatted_EDITED!W89</f>
        <v>1</v>
      </c>
      <c r="V87">
        <f>Formatted_EDITED!Y89</f>
        <v>9999</v>
      </c>
      <c r="W87" t="str">
        <f>Formatted_EDITED!Z89</f>
        <v>DOY</v>
      </c>
      <c r="X87">
        <f>Formatted_EDITED!AA89</f>
        <v>0.19600000000000001</v>
      </c>
      <c r="Y87">
        <f>Formatted_EDITED!AB89</f>
        <v>0.29499999999999998</v>
      </c>
      <c r="Z87">
        <f>Formatted_EDITED!AC89</f>
        <v>0.39300000000000002</v>
      </c>
      <c r="AA87">
        <f>Formatted_EDITED!AD89</f>
        <v>0.47199999999999998</v>
      </c>
      <c r="AB87">
        <f>Formatted_EDITED!AE89</f>
        <v>0.19600000000000001</v>
      </c>
      <c r="AC87">
        <f>Formatted_EDITED!AF89</f>
        <v>0.47199999999999998</v>
      </c>
      <c r="AD87">
        <f>Formatted_EDITED!AG89</f>
        <v>0.47199999999999998</v>
      </c>
      <c r="AE87">
        <f>Formatted_EDITED!AH89</f>
        <v>0.35399999999999998</v>
      </c>
      <c r="AF87">
        <f>Formatted_EDITED!AI89</f>
        <v>0.66900000000000004</v>
      </c>
      <c r="AG87">
        <f>Formatted_EDITED!AJ89</f>
        <v>0.90600000000000003</v>
      </c>
      <c r="AH87">
        <f>Formatted_EDITED!AK89</f>
        <v>1.0629999999999999</v>
      </c>
      <c r="AI87">
        <f>Formatted_EDITED!AL89</f>
        <v>0.35399999999999998</v>
      </c>
      <c r="AJ87">
        <f>Formatted_EDITED!AM89</f>
        <v>1.0629999999999999</v>
      </c>
      <c r="AK87">
        <f>Formatted_EDITED!AN89</f>
        <v>1.0629999999999999</v>
      </c>
      <c r="AL87">
        <f>Formatted_EDITED!AO89</f>
        <v>0.45</v>
      </c>
      <c r="AM87">
        <f>Formatted_EDITED!AP89</f>
        <v>50</v>
      </c>
      <c r="AN87">
        <f>Formatted_EDITED!AQ89</f>
        <v>130</v>
      </c>
      <c r="AO87">
        <f>Formatted_EDITED!AR89</f>
        <v>0.45</v>
      </c>
      <c r="AP87" t="str">
        <f>TEXT(Formatted_EDITED!AS89,"mm/dd")</f>
        <v>05/10</v>
      </c>
      <c r="AQ87" t="str">
        <f>TEXT(Formatted_EDITED!AT89,"mm/dd")</f>
        <v>09/10</v>
      </c>
      <c r="AR87">
        <f>Formatted_EDITED!AU89</f>
        <v>0</v>
      </c>
      <c r="AS87">
        <f>Formatted_EDITED!AV89</f>
        <v>1</v>
      </c>
      <c r="AT87" t="str">
        <f>Formatted_EDITED!AW89</f>
        <v>field_capacity</v>
      </c>
      <c r="AU87">
        <f>Formatted_EDITED!AX89</f>
        <v>1</v>
      </c>
    </row>
    <row r="88" spans="1:47" x14ac:dyDescent="0.3">
      <c r="A88">
        <f>Formatted_EDITED!B90</f>
        <v>209</v>
      </c>
      <c r="B88" t="str">
        <f>Formatted_EDITED!C90</f>
        <v>Cantaloupes</v>
      </c>
      <c r="C88" t="str">
        <f>Formatted_EDITED!D90</f>
        <v>melon</v>
      </c>
      <c r="D88">
        <f>Formatted_EDITED!E90</f>
        <v>1</v>
      </c>
      <c r="E88">
        <f>Formatted_EDITED!F90</f>
        <v>4.0999999999999996</v>
      </c>
      <c r="F88">
        <f>Formatted_EDITED!G90</f>
        <v>1</v>
      </c>
      <c r="G88">
        <f>Formatted_EDITED!H90</f>
        <v>0.2</v>
      </c>
      <c r="H88">
        <f>Formatted_EDITED!I90</f>
        <v>0.96</v>
      </c>
      <c r="I88">
        <f>Formatted_EDITED!J90</f>
        <v>0.48</v>
      </c>
      <c r="J88">
        <f>Formatted_EDITED!K90</f>
        <v>0.2</v>
      </c>
      <c r="K88">
        <f>Formatted_EDITED!L90</f>
        <v>131</v>
      </c>
      <c r="L88">
        <f>Formatted_EDITED!M90</f>
        <v>262</v>
      </c>
      <c r="M88">
        <f>Formatted_EDITED!O90</f>
        <v>0</v>
      </c>
      <c r="N88">
        <f>Formatted_EDITED!P90</f>
        <v>1</v>
      </c>
      <c r="O88">
        <f>Formatted_EDITED!Q90</f>
        <v>121</v>
      </c>
      <c r="P88" t="str">
        <f>TEXT(Formatted_EDITED!R90,"mm/dd")</f>
        <v>05/01</v>
      </c>
      <c r="Q88">
        <f>Formatted_EDITED!S90</f>
        <v>10</v>
      </c>
      <c r="R88">
        <f>Formatted_EDITED!T90</f>
        <v>30</v>
      </c>
      <c r="S88">
        <f>Formatted_EDITED!U90</f>
        <v>81</v>
      </c>
      <c r="T88">
        <f>Formatted_EDITED!V90</f>
        <v>20</v>
      </c>
      <c r="U88">
        <f>Formatted_EDITED!W90</f>
        <v>1</v>
      </c>
      <c r="V88">
        <f>Formatted_EDITED!Y90</f>
        <v>9999</v>
      </c>
      <c r="W88" t="str">
        <f>Formatted_EDITED!Z90</f>
        <v>DOY</v>
      </c>
      <c r="X88">
        <f>Formatted_EDITED!AA90</f>
        <v>0.19600000000000001</v>
      </c>
      <c r="Y88">
        <f>Formatted_EDITED!AB90</f>
        <v>0.29499999999999998</v>
      </c>
      <c r="Z88">
        <f>Formatted_EDITED!AC90</f>
        <v>0.39300000000000002</v>
      </c>
      <c r="AA88">
        <f>Formatted_EDITED!AD90</f>
        <v>0.47199999999999998</v>
      </c>
      <c r="AB88">
        <f>Formatted_EDITED!AE90</f>
        <v>0.19600000000000001</v>
      </c>
      <c r="AC88">
        <f>Formatted_EDITED!AF90</f>
        <v>0.47199999999999998</v>
      </c>
      <c r="AD88">
        <f>Formatted_EDITED!AG90</f>
        <v>0.47199999999999998</v>
      </c>
      <c r="AE88">
        <f>Formatted_EDITED!AH90</f>
        <v>0.35399999999999998</v>
      </c>
      <c r="AF88">
        <f>Formatted_EDITED!AI90</f>
        <v>0.66900000000000004</v>
      </c>
      <c r="AG88">
        <f>Formatted_EDITED!AJ90</f>
        <v>0.90600000000000003</v>
      </c>
      <c r="AH88">
        <f>Formatted_EDITED!AK90</f>
        <v>1.0629999999999999</v>
      </c>
      <c r="AI88">
        <f>Formatted_EDITED!AL90</f>
        <v>0.35399999999999998</v>
      </c>
      <c r="AJ88">
        <f>Formatted_EDITED!AM90</f>
        <v>1.0629999999999999</v>
      </c>
      <c r="AK88">
        <f>Formatted_EDITED!AN90</f>
        <v>1.0629999999999999</v>
      </c>
      <c r="AL88">
        <f>Formatted_EDITED!AO90</f>
        <v>0.55000000000000004</v>
      </c>
      <c r="AM88">
        <f>Formatted_EDITED!AP90</f>
        <v>50</v>
      </c>
      <c r="AN88">
        <f>Formatted_EDITED!AQ90</f>
        <v>130</v>
      </c>
      <c r="AO88">
        <f>Formatted_EDITED!AR90</f>
        <v>0.55000000000000004</v>
      </c>
      <c r="AP88" t="str">
        <f>TEXT(Formatted_EDITED!AS90,"mm/dd")</f>
        <v>05/10</v>
      </c>
      <c r="AQ88" t="str">
        <f>TEXT(Formatted_EDITED!AT90,"mm/dd")</f>
        <v>09/10</v>
      </c>
      <c r="AR88">
        <f>Formatted_EDITED!AU90</f>
        <v>0</v>
      </c>
      <c r="AS88">
        <f>Formatted_EDITED!AV90</f>
        <v>1</v>
      </c>
      <c r="AT88" t="str">
        <f>Formatted_EDITED!AW90</f>
        <v>field_capacity</v>
      </c>
      <c r="AU88">
        <f>Formatted_EDITED!AX90</f>
        <v>1</v>
      </c>
    </row>
    <row r="89" spans="1:47" x14ac:dyDescent="0.3">
      <c r="A89">
        <f>Formatted_EDITED!B91</f>
        <v>210</v>
      </c>
      <c r="B89" t="str">
        <f>Formatted_EDITED!C91</f>
        <v>Prunes</v>
      </c>
      <c r="C89" t="str">
        <f>Formatted_EDITED!D91</f>
        <v>frttr</v>
      </c>
      <c r="D89">
        <f>Formatted_EDITED!E91</f>
        <v>0</v>
      </c>
      <c r="E89">
        <f>Formatted_EDITED!F91</f>
        <v>4.0999999999999996</v>
      </c>
      <c r="F89">
        <f>Formatted_EDITED!G91</f>
        <v>1.0125999999999999</v>
      </c>
      <c r="G89">
        <f>Formatted_EDITED!H91</f>
        <v>0.2</v>
      </c>
      <c r="H89">
        <f>Formatted_EDITED!I91</f>
        <v>0.97209999999999996</v>
      </c>
      <c r="I89">
        <f>Formatted_EDITED!J91</f>
        <v>0.48604999999999998</v>
      </c>
      <c r="J89">
        <f>Formatted_EDITED!K91</f>
        <v>0.2</v>
      </c>
      <c r="K89">
        <f>Formatted_EDITED!L91</f>
        <v>151</v>
      </c>
      <c r="L89">
        <f>Formatted_EDITED!M91</f>
        <v>261</v>
      </c>
      <c r="M89">
        <f>Formatted_EDITED!O91</f>
        <v>0.4783</v>
      </c>
      <c r="N89">
        <f>Formatted_EDITED!P91</f>
        <v>1.0067999999999999</v>
      </c>
      <c r="O89">
        <f>Formatted_EDITED!Q91</f>
        <v>121</v>
      </c>
      <c r="P89" t="str">
        <f>TEXT(Formatted_EDITED!R91,"mm/dd")</f>
        <v>05/01</v>
      </c>
      <c r="Q89">
        <f>Formatted_EDITED!S91</f>
        <v>30</v>
      </c>
      <c r="R89">
        <f>Formatted_EDITED!T91</f>
        <v>50</v>
      </c>
      <c r="S89">
        <f>Formatted_EDITED!U91</f>
        <v>40</v>
      </c>
      <c r="T89">
        <f>Formatted_EDITED!V91</f>
        <v>20</v>
      </c>
      <c r="U89">
        <f>Formatted_EDITED!W91</f>
        <v>1</v>
      </c>
      <c r="V89">
        <f>Formatted_EDITED!Y91</f>
        <v>9999</v>
      </c>
      <c r="W89" t="str">
        <f>Formatted_EDITED!Z91</f>
        <v>DOY</v>
      </c>
      <c r="X89">
        <f>Formatted_EDITED!AA91</f>
        <v>0.19600000000000001</v>
      </c>
      <c r="Y89">
        <f>Formatted_EDITED!AB91</f>
        <v>0.29499999999999998</v>
      </c>
      <c r="Z89">
        <f>Formatted_EDITED!AC91</f>
        <v>0.39300000000000002</v>
      </c>
      <c r="AA89">
        <f>Formatted_EDITED!AD91</f>
        <v>0.47199999999999998</v>
      </c>
      <c r="AB89">
        <f>Formatted_EDITED!AE91</f>
        <v>0.19600000000000001</v>
      </c>
      <c r="AC89">
        <f>Formatted_EDITED!AF91</f>
        <v>0.47199999999999998</v>
      </c>
      <c r="AD89">
        <f>Formatted_EDITED!AG91</f>
        <v>0.47199999999999998</v>
      </c>
      <c r="AE89">
        <f>Formatted_EDITED!AH91</f>
        <v>0.35399999999999998</v>
      </c>
      <c r="AF89">
        <f>Formatted_EDITED!AI91</f>
        <v>0.66900000000000004</v>
      </c>
      <c r="AG89">
        <f>Formatted_EDITED!AJ91</f>
        <v>0.90600000000000003</v>
      </c>
      <c r="AH89">
        <f>Formatted_EDITED!AK91</f>
        <v>1.0629999999999999</v>
      </c>
      <c r="AI89">
        <f>Formatted_EDITED!AL91</f>
        <v>0.35399999999999998</v>
      </c>
      <c r="AJ89">
        <f>Formatted_EDITED!AM91</f>
        <v>1.0629999999999999</v>
      </c>
      <c r="AK89">
        <f>Formatted_EDITED!AN91</f>
        <v>1.0629999999999999</v>
      </c>
      <c r="AL89">
        <f>Formatted_EDITED!AO91</f>
        <v>0.55000000000000004</v>
      </c>
      <c r="AM89">
        <f>Formatted_EDITED!AP91</f>
        <v>50</v>
      </c>
      <c r="AN89">
        <f>Formatted_EDITED!AQ91</f>
        <v>130</v>
      </c>
      <c r="AO89">
        <f>Formatted_EDITED!AR91</f>
        <v>0.55000000000000004</v>
      </c>
      <c r="AP89" t="str">
        <f>TEXT(Formatted_EDITED!AS91,"mm/dd")</f>
        <v>05/10</v>
      </c>
      <c r="AQ89" t="str">
        <f>TEXT(Formatted_EDITED!AT91,"mm/dd")</f>
        <v>09/10</v>
      </c>
      <c r="AR89">
        <f>Formatted_EDITED!AU91</f>
        <v>0</v>
      </c>
      <c r="AS89">
        <f>Formatted_EDITED!AV91</f>
        <v>1</v>
      </c>
      <c r="AT89" t="str">
        <f>Formatted_EDITED!AW91</f>
        <v>field_capacity</v>
      </c>
      <c r="AU89">
        <f>Formatted_EDITED!AX91</f>
        <v>1</v>
      </c>
    </row>
    <row r="90" spans="1:47" x14ac:dyDescent="0.3">
      <c r="A90">
        <f>Formatted_EDITED!B92</f>
        <v>211</v>
      </c>
      <c r="B90" t="str">
        <f>Formatted_EDITED!C92</f>
        <v>Olives</v>
      </c>
      <c r="C90" t="str">
        <f>Formatted_EDITED!D92</f>
        <v>frttr</v>
      </c>
      <c r="D90">
        <f>Formatted_EDITED!E92</f>
        <v>0</v>
      </c>
      <c r="E90">
        <f>Formatted_EDITED!F92</f>
        <v>3.28</v>
      </c>
      <c r="F90">
        <f>Formatted_EDITED!G92</f>
        <v>1.0125999999999999</v>
      </c>
      <c r="G90">
        <f>Formatted_EDITED!H92</f>
        <v>0.2</v>
      </c>
      <c r="H90">
        <f>Formatted_EDITED!I92</f>
        <v>0.97209999999999996</v>
      </c>
      <c r="I90">
        <f>Formatted_EDITED!J92</f>
        <v>0.48604999999999998</v>
      </c>
      <c r="J90">
        <f>Formatted_EDITED!K92</f>
        <v>0.2</v>
      </c>
      <c r="K90">
        <f>Formatted_EDITED!L92</f>
        <v>141</v>
      </c>
      <c r="L90">
        <f>Formatted_EDITED!M92</f>
        <v>302</v>
      </c>
      <c r="M90">
        <f>Formatted_EDITED!O92</f>
        <v>0.4783</v>
      </c>
      <c r="N90">
        <f>Formatted_EDITED!P92</f>
        <v>1.0067999999999999</v>
      </c>
      <c r="O90">
        <f>Formatted_EDITED!Q92</f>
        <v>121</v>
      </c>
      <c r="P90" t="str">
        <f>TEXT(Formatted_EDITED!R92,"mm/dd")</f>
        <v>05/01</v>
      </c>
      <c r="Q90">
        <f>Formatted_EDITED!S92</f>
        <v>20</v>
      </c>
      <c r="R90">
        <f>Formatted_EDITED!T92</f>
        <v>50</v>
      </c>
      <c r="S90">
        <f>Formatted_EDITED!U92</f>
        <v>91</v>
      </c>
      <c r="T90">
        <f>Formatted_EDITED!V92</f>
        <v>20</v>
      </c>
      <c r="U90">
        <f>Formatted_EDITED!W92</f>
        <v>1</v>
      </c>
      <c r="V90">
        <f>Formatted_EDITED!Y92</f>
        <v>9999</v>
      </c>
      <c r="W90" t="str">
        <f>Formatted_EDITED!Z92</f>
        <v>DOY</v>
      </c>
      <c r="X90">
        <f>Formatted_EDITED!AA92</f>
        <v>0.19600000000000001</v>
      </c>
      <c r="Y90">
        <f>Formatted_EDITED!AB92</f>
        <v>0.29499999999999998</v>
      </c>
      <c r="Z90">
        <f>Formatted_EDITED!AC92</f>
        <v>0.39300000000000002</v>
      </c>
      <c r="AA90">
        <f>Formatted_EDITED!AD92</f>
        <v>0.47199999999999998</v>
      </c>
      <c r="AB90">
        <f>Formatted_EDITED!AE92</f>
        <v>0.19600000000000001</v>
      </c>
      <c r="AC90">
        <f>Formatted_EDITED!AF92</f>
        <v>0.47199999999999998</v>
      </c>
      <c r="AD90">
        <f>Formatted_EDITED!AG92</f>
        <v>0.47199999999999998</v>
      </c>
      <c r="AE90">
        <f>Formatted_EDITED!AH92</f>
        <v>0.35399999999999998</v>
      </c>
      <c r="AF90">
        <f>Formatted_EDITED!AI92</f>
        <v>0.66900000000000004</v>
      </c>
      <c r="AG90">
        <f>Formatted_EDITED!AJ92</f>
        <v>0.90600000000000003</v>
      </c>
      <c r="AH90">
        <f>Formatted_EDITED!AK92</f>
        <v>1.0629999999999999</v>
      </c>
      <c r="AI90">
        <f>Formatted_EDITED!AL92</f>
        <v>0.35399999999999998</v>
      </c>
      <c r="AJ90">
        <f>Formatted_EDITED!AM92</f>
        <v>1.0629999999999999</v>
      </c>
      <c r="AK90">
        <f>Formatted_EDITED!AN92</f>
        <v>1.0629999999999999</v>
      </c>
      <c r="AL90">
        <f>Formatted_EDITED!AO92</f>
        <v>0.55000000000000004</v>
      </c>
      <c r="AM90">
        <f>Formatted_EDITED!AP92</f>
        <v>50</v>
      </c>
      <c r="AN90">
        <f>Formatted_EDITED!AQ92</f>
        <v>130</v>
      </c>
      <c r="AO90">
        <f>Formatted_EDITED!AR92</f>
        <v>0.55000000000000004</v>
      </c>
      <c r="AP90" t="str">
        <f>TEXT(Formatted_EDITED!AS92,"mm/dd")</f>
        <v>05/10</v>
      </c>
      <c r="AQ90" t="str">
        <f>TEXT(Formatted_EDITED!AT92,"mm/dd")</f>
        <v>09/10</v>
      </c>
      <c r="AR90">
        <f>Formatted_EDITED!AU92</f>
        <v>0</v>
      </c>
      <c r="AS90">
        <f>Formatted_EDITED!AV92</f>
        <v>1</v>
      </c>
      <c r="AT90" t="str">
        <f>Formatted_EDITED!AW92</f>
        <v>field_capacity</v>
      </c>
      <c r="AU90">
        <f>Formatted_EDITED!AX92</f>
        <v>1</v>
      </c>
    </row>
    <row r="91" spans="1:47" x14ac:dyDescent="0.3">
      <c r="A91">
        <f>Formatted_EDITED!B93</f>
        <v>212</v>
      </c>
      <c r="B91" t="str">
        <f>Formatted_EDITED!C93</f>
        <v>Oranges</v>
      </c>
      <c r="C91" t="str">
        <f>Formatted_EDITED!D93</f>
        <v>frttr</v>
      </c>
      <c r="D91">
        <f>Formatted_EDITED!E93</f>
        <v>0</v>
      </c>
      <c r="E91">
        <f>Formatted_EDITED!F93</f>
        <v>4.92</v>
      </c>
      <c r="F91">
        <f>Formatted_EDITED!G93</f>
        <v>1.0125999999999999</v>
      </c>
      <c r="G91">
        <f>Formatted_EDITED!H93</f>
        <v>0.3</v>
      </c>
      <c r="H91">
        <f>Formatted_EDITED!I93</f>
        <v>1.0631999999999999</v>
      </c>
      <c r="I91">
        <f>Formatted_EDITED!J93</f>
        <v>0.53159999999999996</v>
      </c>
      <c r="J91">
        <f>Formatted_EDITED!K93</f>
        <v>0.3</v>
      </c>
      <c r="K91">
        <f>Formatted_EDITED!L93</f>
        <v>130</v>
      </c>
      <c r="L91">
        <f>Formatted_EDITED!M93</f>
        <v>190</v>
      </c>
      <c r="M91">
        <f>Formatted_EDITED!O93</f>
        <v>0.4783</v>
      </c>
      <c r="N91">
        <f>Formatted_EDITED!P93</f>
        <v>1.0067999999999999</v>
      </c>
      <c r="O91">
        <f>Formatted_EDITED!Q93</f>
        <v>110</v>
      </c>
      <c r="P91" t="str">
        <f>TEXT(Formatted_EDITED!R93,"mm/dd")</f>
        <v>04/20</v>
      </c>
      <c r="Q91">
        <f>Formatted_EDITED!S93</f>
        <v>20</v>
      </c>
      <c r="R91">
        <f>Formatted_EDITED!T93</f>
        <v>30</v>
      </c>
      <c r="S91">
        <f>Formatted_EDITED!U93</f>
        <v>20</v>
      </c>
      <c r="T91">
        <f>Formatted_EDITED!V93</f>
        <v>10</v>
      </c>
      <c r="U91">
        <f>Formatted_EDITED!W93</f>
        <v>1</v>
      </c>
      <c r="V91">
        <f>Formatted_EDITED!Y93</f>
        <v>9999</v>
      </c>
      <c r="W91" t="str">
        <f>Formatted_EDITED!Z93</f>
        <v>DOY</v>
      </c>
      <c r="X91">
        <f>Formatted_EDITED!AA93</f>
        <v>0.19600000000000001</v>
      </c>
      <c r="Y91">
        <f>Formatted_EDITED!AB93</f>
        <v>0.29499999999999998</v>
      </c>
      <c r="Z91">
        <f>Formatted_EDITED!AC93</f>
        <v>0.39300000000000002</v>
      </c>
      <c r="AA91">
        <f>Formatted_EDITED!AD93</f>
        <v>0.47199999999999998</v>
      </c>
      <c r="AB91">
        <f>Formatted_EDITED!AE93</f>
        <v>0.19600000000000001</v>
      </c>
      <c r="AC91">
        <f>Formatted_EDITED!AF93</f>
        <v>0.47199999999999998</v>
      </c>
      <c r="AD91">
        <f>Formatted_EDITED!AG93</f>
        <v>0.47199999999999998</v>
      </c>
      <c r="AE91">
        <f>Formatted_EDITED!AH93</f>
        <v>0.35399999999999998</v>
      </c>
      <c r="AF91">
        <f>Formatted_EDITED!AI93</f>
        <v>0.66900000000000004</v>
      </c>
      <c r="AG91">
        <f>Formatted_EDITED!AJ93</f>
        <v>0.90600000000000003</v>
      </c>
      <c r="AH91">
        <f>Formatted_EDITED!AK93</f>
        <v>1.0629999999999999</v>
      </c>
      <c r="AI91">
        <f>Formatted_EDITED!AL93</f>
        <v>0.35399999999999998</v>
      </c>
      <c r="AJ91">
        <f>Formatted_EDITED!AM93</f>
        <v>1.0629999999999999</v>
      </c>
      <c r="AK91">
        <f>Formatted_EDITED!AN93</f>
        <v>1.0629999999999999</v>
      </c>
      <c r="AL91">
        <f>Formatted_EDITED!AO93</f>
        <v>0.45</v>
      </c>
      <c r="AM91">
        <f>Formatted_EDITED!AP93</f>
        <v>50</v>
      </c>
      <c r="AN91">
        <f>Formatted_EDITED!AQ93</f>
        <v>130</v>
      </c>
      <c r="AO91">
        <f>Formatted_EDITED!AR93</f>
        <v>0.45</v>
      </c>
      <c r="AP91" t="str">
        <f>TEXT(Formatted_EDITED!AS93,"mm/dd")</f>
        <v>05/10</v>
      </c>
      <c r="AQ91" t="str">
        <f>TEXT(Formatted_EDITED!AT93,"mm/dd")</f>
        <v>09/10</v>
      </c>
      <c r="AR91">
        <f>Formatted_EDITED!AU93</f>
        <v>0</v>
      </c>
      <c r="AS91">
        <f>Formatted_EDITED!AV93</f>
        <v>1</v>
      </c>
      <c r="AT91" t="str">
        <f>Formatted_EDITED!AW93</f>
        <v>field_capacity</v>
      </c>
      <c r="AU91">
        <f>Formatted_EDITED!AX93</f>
        <v>1</v>
      </c>
    </row>
    <row r="92" spans="1:47" x14ac:dyDescent="0.3">
      <c r="A92">
        <f>Formatted_EDITED!B94</f>
        <v>213</v>
      </c>
      <c r="B92" t="str">
        <f>Formatted_EDITED!C94</f>
        <v>Honeydew Melons</v>
      </c>
      <c r="C92" t="str">
        <f>Formatted_EDITED!D94</f>
        <v>melon</v>
      </c>
      <c r="D92">
        <f>Formatted_EDITED!E94</f>
        <v>0</v>
      </c>
      <c r="E92">
        <f>Formatted_EDITED!F94</f>
        <v>1.3120000000000001</v>
      </c>
      <c r="F92">
        <f>Formatted_EDITED!G94</f>
        <v>1</v>
      </c>
      <c r="G92">
        <f>Formatted_EDITED!H94</f>
        <v>0.15</v>
      </c>
      <c r="H92">
        <f>Formatted_EDITED!I94</f>
        <v>0.95</v>
      </c>
      <c r="I92">
        <f>Formatted_EDITED!J94</f>
        <v>0.47499999999999998</v>
      </c>
      <c r="J92">
        <f>Formatted_EDITED!K94</f>
        <v>0.15</v>
      </c>
      <c r="K92">
        <f>Formatted_EDITED!L94</f>
        <v>120</v>
      </c>
      <c r="L92">
        <f>Formatted_EDITED!M94</f>
        <v>253</v>
      </c>
      <c r="M92">
        <f>Formatted_EDITED!O94</f>
        <v>0</v>
      </c>
      <c r="N92">
        <f>Formatted_EDITED!P94</f>
        <v>1</v>
      </c>
      <c r="O92">
        <f>Formatted_EDITED!Q94</f>
        <v>110</v>
      </c>
      <c r="P92" t="str">
        <f>TEXT(Formatted_EDITED!R94,"mm/dd")</f>
        <v>04/20</v>
      </c>
      <c r="Q92">
        <f>Formatted_EDITED!S94</f>
        <v>10</v>
      </c>
      <c r="R92">
        <f>Formatted_EDITED!T94</f>
        <v>31</v>
      </c>
      <c r="S92">
        <f>Formatted_EDITED!U94</f>
        <v>82</v>
      </c>
      <c r="T92">
        <f>Formatted_EDITED!V94</f>
        <v>20</v>
      </c>
      <c r="U92">
        <f>Formatted_EDITED!W94</f>
        <v>1</v>
      </c>
      <c r="V92">
        <f>Formatted_EDITED!Y94</f>
        <v>9999</v>
      </c>
      <c r="W92" t="str">
        <f>Formatted_EDITED!Z94</f>
        <v>DOY</v>
      </c>
      <c r="X92">
        <f>Formatted_EDITED!AA94</f>
        <v>0.19600000000000001</v>
      </c>
      <c r="Y92">
        <f>Formatted_EDITED!AB94</f>
        <v>0.29499999999999998</v>
      </c>
      <c r="Z92">
        <f>Formatted_EDITED!AC94</f>
        <v>0.39300000000000002</v>
      </c>
      <c r="AA92">
        <f>Formatted_EDITED!AD94</f>
        <v>0.47199999999999998</v>
      </c>
      <c r="AB92">
        <f>Formatted_EDITED!AE94</f>
        <v>0.19600000000000001</v>
      </c>
      <c r="AC92">
        <f>Formatted_EDITED!AF94</f>
        <v>0.47199999999999998</v>
      </c>
      <c r="AD92">
        <f>Formatted_EDITED!AG94</f>
        <v>0.47199999999999998</v>
      </c>
      <c r="AE92">
        <f>Formatted_EDITED!AH94</f>
        <v>0.35399999999999998</v>
      </c>
      <c r="AF92">
        <f>Formatted_EDITED!AI94</f>
        <v>0.66900000000000004</v>
      </c>
      <c r="AG92">
        <f>Formatted_EDITED!AJ94</f>
        <v>0.90600000000000003</v>
      </c>
      <c r="AH92">
        <f>Formatted_EDITED!AK94</f>
        <v>1.0629999999999999</v>
      </c>
      <c r="AI92">
        <f>Formatted_EDITED!AL94</f>
        <v>0.35399999999999998</v>
      </c>
      <c r="AJ92">
        <f>Formatted_EDITED!AM94</f>
        <v>1.0629999999999999</v>
      </c>
      <c r="AK92">
        <f>Formatted_EDITED!AN94</f>
        <v>1.0629999999999999</v>
      </c>
      <c r="AL92">
        <f>Formatted_EDITED!AO94</f>
        <v>0.45</v>
      </c>
      <c r="AM92">
        <f>Formatted_EDITED!AP94</f>
        <v>50</v>
      </c>
      <c r="AN92">
        <f>Formatted_EDITED!AQ94</f>
        <v>130</v>
      </c>
      <c r="AO92">
        <f>Formatted_EDITED!AR94</f>
        <v>0.45</v>
      </c>
      <c r="AP92" t="str">
        <f>TEXT(Formatted_EDITED!AS94,"mm/dd")</f>
        <v>05/10</v>
      </c>
      <c r="AQ92" t="str">
        <f>TEXT(Formatted_EDITED!AT94,"mm/dd")</f>
        <v>09/10</v>
      </c>
      <c r="AR92">
        <f>Formatted_EDITED!AU94</f>
        <v>0</v>
      </c>
      <c r="AS92">
        <f>Formatted_EDITED!AV94</f>
        <v>1</v>
      </c>
      <c r="AT92" t="str">
        <f>Formatted_EDITED!AW94</f>
        <v>field_capacity</v>
      </c>
      <c r="AU92">
        <f>Formatted_EDITED!AX94</f>
        <v>1</v>
      </c>
    </row>
    <row r="93" spans="1:47" x14ac:dyDescent="0.3">
      <c r="A93">
        <f>Formatted_EDITED!B95</f>
        <v>214</v>
      </c>
      <c r="B93" t="str">
        <f>Formatted_EDITED!C95</f>
        <v>Broccoli</v>
      </c>
      <c r="C93" t="str">
        <f>Formatted_EDITED!D95</f>
        <v>smveg</v>
      </c>
      <c r="D93">
        <f>Formatted_EDITED!E95</f>
        <v>1</v>
      </c>
      <c r="E93">
        <f>Formatted_EDITED!F95</f>
        <v>0.49199999999999999</v>
      </c>
      <c r="F93">
        <f>Formatted_EDITED!G95</f>
        <v>1.0021</v>
      </c>
      <c r="G93">
        <f>Formatted_EDITED!H95</f>
        <v>0.3</v>
      </c>
      <c r="H93">
        <f>Formatted_EDITED!I95</f>
        <v>1.0522</v>
      </c>
      <c r="I93">
        <f>Formatted_EDITED!J95</f>
        <v>0.52610000000000001</v>
      </c>
      <c r="J93">
        <f>Formatted_EDITED!K95</f>
        <v>0.3</v>
      </c>
      <c r="K93">
        <f>Formatted_EDITED!L95</f>
        <v>157</v>
      </c>
      <c r="L93">
        <f>Formatted_EDITED!M95</f>
        <v>234</v>
      </c>
      <c r="M93">
        <f>Formatted_EDITED!O95</f>
        <v>1.3064</v>
      </c>
      <c r="N93">
        <f>Formatted_EDITED!P95</f>
        <v>1.0209999999999999</v>
      </c>
      <c r="O93">
        <f>Formatted_EDITED!Q95</f>
        <v>121</v>
      </c>
      <c r="P93" t="str">
        <f>TEXT(Formatted_EDITED!R95,"mm/dd")</f>
        <v>05/01</v>
      </c>
      <c r="Q93">
        <f>Formatted_EDITED!S95</f>
        <v>36</v>
      </c>
      <c r="R93">
        <f>Formatted_EDITED!T95</f>
        <v>26</v>
      </c>
      <c r="S93">
        <f>Formatted_EDITED!U95</f>
        <v>31</v>
      </c>
      <c r="T93">
        <f>Formatted_EDITED!V95</f>
        <v>20</v>
      </c>
      <c r="U93">
        <f>Formatted_EDITED!W95</f>
        <v>1</v>
      </c>
      <c r="V93">
        <f>Formatted_EDITED!Y95</f>
        <v>9999</v>
      </c>
      <c r="W93" t="str">
        <f>Formatted_EDITED!Z95</f>
        <v>DOY</v>
      </c>
      <c r="X93">
        <f>Formatted_EDITED!AA95</f>
        <v>0.19600000000000001</v>
      </c>
      <c r="Y93">
        <f>Formatted_EDITED!AB95</f>
        <v>0.29499999999999998</v>
      </c>
      <c r="Z93">
        <f>Formatted_EDITED!AC95</f>
        <v>0.39300000000000002</v>
      </c>
      <c r="AA93">
        <f>Formatted_EDITED!AD95</f>
        <v>0.47199999999999998</v>
      </c>
      <c r="AB93">
        <f>Formatted_EDITED!AE95</f>
        <v>0.19600000000000001</v>
      </c>
      <c r="AC93">
        <f>Formatted_EDITED!AF95</f>
        <v>0.47199999999999998</v>
      </c>
      <c r="AD93">
        <f>Formatted_EDITED!AG95</f>
        <v>0.47199999999999998</v>
      </c>
      <c r="AE93">
        <f>Formatted_EDITED!AH95</f>
        <v>0.35399999999999998</v>
      </c>
      <c r="AF93">
        <f>Formatted_EDITED!AI95</f>
        <v>0.66900000000000004</v>
      </c>
      <c r="AG93">
        <f>Formatted_EDITED!AJ95</f>
        <v>0.90600000000000003</v>
      </c>
      <c r="AH93">
        <f>Formatted_EDITED!AK95</f>
        <v>1.0629999999999999</v>
      </c>
      <c r="AI93">
        <f>Formatted_EDITED!AL95</f>
        <v>0.35399999999999998</v>
      </c>
      <c r="AJ93">
        <f>Formatted_EDITED!AM95</f>
        <v>1.0629999999999999</v>
      </c>
      <c r="AK93">
        <f>Formatted_EDITED!AN95</f>
        <v>1.0629999999999999</v>
      </c>
      <c r="AL93">
        <f>Formatted_EDITED!AO95</f>
        <v>0.5</v>
      </c>
      <c r="AM93">
        <f>Formatted_EDITED!AP95</f>
        <v>50</v>
      </c>
      <c r="AN93">
        <f>Formatted_EDITED!AQ95</f>
        <v>130</v>
      </c>
      <c r="AO93">
        <f>Formatted_EDITED!AR95</f>
        <v>0.5</v>
      </c>
      <c r="AP93" t="str">
        <f>TEXT(Formatted_EDITED!AS95,"mm/dd")</f>
        <v>05/10</v>
      </c>
      <c r="AQ93" t="str">
        <f>TEXT(Formatted_EDITED!AT95,"mm/dd")</f>
        <v>09/10</v>
      </c>
      <c r="AR93">
        <f>Formatted_EDITED!AU95</f>
        <v>0</v>
      </c>
      <c r="AS93">
        <f>Formatted_EDITED!AV95</f>
        <v>1</v>
      </c>
      <c r="AT93" t="str">
        <f>Formatted_EDITED!AW95</f>
        <v>field_capacity</v>
      </c>
      <c r="AU93">
        <f>Formatted_EDITED!AX95</f>
        <v>1</v>
      </c>
    </row>
    <row r="94" spans="1:47" x14ac:dyDescent="0.3">
      <c r="A94">
        <f>Formatted_EDITED!B96</f>
        <v>216</v>
      </c>
      <c r="B94" t="str">
        <f>Formatted_EDITED!C96</f>
        <v>Peppers</v>
      </c>
      <c r="C94" t="str">
        <f>Formatted_EDITED!D96</f>
        <v>smveg</v>
      </c>
      <c r="D94">
        <f>Formatted_EDITED!E96</f>
        <v>0</v>
      </c>
      <c r="E94">
        <f>Formatted_EDITED!F96</f>
        <v>0.98399999999999999</v>
      </c>
      <c r="F94">
        <f>Formatted_EDITED!G96</f>
        <v>1.0021</v>
      </c>
      <c r="G94">
        <f>Formatted_EDITED!H96</f>
        <v>0.6</v>
      </c>
      <c r="H94">
        <f>Formatted_EDITED!I96</f>
        <v>1.0021</v>
      </c>
      <c r="I94">
        <f>Formatted_EDITED!J96</f>
        <v>0.50105</v>
      </c>
      <c r="J94">
        <f>Formatted_EDITED!K96</f>
        <v>0.6</v>
      </c>
      <c r="K94">
        <f>Formatted_EDITED!L96</f>
        <v>145</v>
      </c>
      <c r="L94">
        <f>Formatted_EDITED!M96</f>
        <v>220</v>
      </c>
      <c r="M94">
        <f>Formatted_EDITED!O96</f>
        <v>1.3064</v>
      </c>
      <c r="N94">
        <f>Formatted_EDITED!P96</f>
        <v>1.0209999999999999</v>
      </c>
      <c r="O94">
        <f>Formatted_EDITED!Q96</f>
        <v>110</v>
      </c>
      <c r="P94" t="str">
        <f>TEXT(Formatted_EDITED!R96,"mm/dd")</f>
        <v>04/20</v>
      </c>
      <c r="Q94">
        <f>Formatted_EDITED!S96</f>
        <v>35</v>
      </c>
      <c r="R94">
        <f>Formatted_EDITED!T96</f>
        <v>25</v>
      </c>
      <c r="S94">
        <f>Formatted_EDITED!U96</f>
        <v>30</v>
      </c>
      <c r="T94">
        <f>Formatted_EDITED!V96</f>
        <v>20</v>
      </c>
      <c r="U94">
        <f>Formatted_EDITED!W96</f>
        <v>1</v>
      </c>
      <c r="V94">
        <f>Formatted_EDITED!Y96</f>
        <v>9999</v>
      </c>
      <c r="W94" t="str">
        <f>Formatted_EDITED!Z96</f>
        <v>DOY</v>
      </c>
      <c r="X94">
        <f>Formatted_EDITED!AA96</f>
        <v>0.19600000000000001</v>
      </c>
      <c r="Y94">
        <f>Formatted_EDITED!AB96</f>
        <v>0.29499999999999998</v>
      </c>
      <c r="Z94">
        <f>Formatted_EDITED!AC96</f>
        <v>0.39300000000000002</v>
      </c>
      <c r="AA94">
        <f>Formatted_EDITED!AD96</f>
        <v>0.47199999999999998</v>
      </c>
      <c r="AB94">
        <f>Formatted_EDITED!AE96</f>
        <v>0.19600000000000001</v>
      </c>
      <c r="AC94">
        <f>Formatted_EDITED!AF96</f>
        <v>0.47199999999999998</v>
      </c>
      <c r="AD94">
        <f>Formatted_EDITED!AG96</f>
        <v>0.47199999999999998</v>
      </c>
      <c r="AE94">
        <f>Formatted_EDITED!AH96</f>
        <v>0.35399999999999998</v>
      </c>
      <c r="AF94">
        <f>Formatted_EDITED!AI96</f>
        <v>0.66900000000000004</v>
      </c>
      <c r="AG94">
        <f>Formatted_EDITED!AJ96</f>
        <v>0.90600000000000003</v>
      </c>
      <c r="AH94">
        <f>Formatted_EDITED!AK96</f>
        <v>1.0629999999999999</v>
      </c>
      <c r="AI94">
        <f>Formatted_EDITED!AL96</f>
        <v>0.35399999999999998</v>
      </c>
      <c r="AJ94">
        <f>Formatted_EDITED!AM96</f>
        <v>1.0629999999999999</v>
      </c>
      <c r="AK94">
        <f>Formatted_EDITED!AN96</f>
        <v>1.0629999999999999</v>
      </c>
      <c r="AL94">
        <f>Formatted_EDITED!AO96</f>
        <v>0.35</v>
      </c>
      <c r="AM94">
        <f>Formatted_EDITED!AP96</f>
        <v>50</v>
      </c>
      <c r="AN94">
        <f>Formatted_EDITED!AQ96</f>
        <v>130</v>
      </c>
      <c r="AO94">
        <f>Formatted_EDITED!AR96</f>
        <v>0.35</v>
      </c>
      <c r="AP94" t="str">
        <f>TEXT(Formatted_EDITED!AS96,"mm/dd")</f>
        <v>05/10</v>
      </c>
      <c r="AQ94" t="str">
        <f>TEXT(Formatted_EDITED!AT96,"mm/dd")</f>
        <v>09/10</v>
      </c>
      <c r="AR94">
        <f>Formatted_EDITED!AU96</f>
        <v>0</v>
      </c>
      <c r="AS94">
        <f>Formatted_EDITED!AV96</f>
        <v>1</v>
      </c>
      <c r="AT94" t="str">
        <f>Formatted_EDITED!AW96</f>
        <v>field_capacity</v>
      </c>
      <c r="AU94">
        <f>Formatted_EDITED!AX96</f>
        <v>1</v>
      </c>
    </row>
    <row r="95" spans="1:47" x14ac:dyDescent="0.3">
      <c r="A95">
        <f>Formatted_EDITED!B97</f>
        <v>217</v>
      </c>
      <c r="B95" t="str">
        <f>Formatted_EDITED!C97</f>
        <v>Pomegranates</v>
      </c>
      <c r="C95" t="str">
        <f>Formatted_EDITED!D97</f>
        <v>frttr</v>
      </c>
      <c r="D95">
        <f>Formatted_EDITED!E97</f>
        <v>0</v>
      </c>
      <c r="E95">
        <f>Formatted_EDITED!F97</f>
        <v>0.98399999999999999</v>
      </c>
      <c r="F95">
        <f>Formatted_EDITED!G97</f>
        <v>1.0125999999999999</v>
      </c>
      <c r="G95">
        <f>Formatted_EDITED!H97</f>
        <v>0.6</v>
      </c>
      <c r="H95">
        <f>Formatted_EDITED!I97</f>
        <v>1.0125999999999999</v>
      </c>
      <c r="I95">
        <f>Formatted_EDITED!J97</f>
        <v>0.50629999999999997</v>
      </c>
      <c r="J95">
        <f>Formatted_EDITED!K97</f>
        <v>0.6</v>
      </c>
      <c r="K95">
        <f>Formatted_EDITED!L97</f>
        <v>145</v>
      </c>
      <c r="L95">
        <f>Formatted_EDITED!M97</f>
        <v>220</v>
      </c>
      <c r="M95">
        <f>Formatted_EDITED!O97</f>
        <v>0.4783</v>
      </c>
      <c r="N95">
        <f>Formatted_EDITED!P97</f>
        <v>1.0067999999999999</v>
      </c>
      <c r="O95">
        <f>Formatted_EDITED!Q97</f>
        <v>110</v>
      </c>
      <c r="P95" t="str">
        <f>TEXT(Formatted_EDITED!R97,"mm/dd")</f>
        <v>04/20</v>
      </c>
      <c r="Q95">
        <f>Formatted_EDITED!S97</f>
        <v>35</v>
      </c>
      <c r="R95">
        <f>Formatted_EDITED!T97</f>
        <v>25</v>
      </c>
      <c r="S95">
        <f>Formatted_EDITED!U97</f>
        <v>30</v>
      </c>
      <c r="T95">
        <f>Formatted_EDITED!V97</f>
        <v>20</v>
      </c>
      <c r="U95">
        <f>Formatted_EDITED!W97</f>
        <v>1</v>
      </c>
      <c r="V95">
        <f>Formatted_EDITED!Y97</f>
        <v>9999</v>
      </c>
      <c r="W95" t="str">
        <f>Formatted_EDITED!Z97</f>
        <v>DOY</v>
      </c>
      <c r="X95">
        <f>Formatted_EDITED!AA97</f>
        <v>0.19600000000000001</v>
      </c>
      <c r="Y95">
        <f>Formatted_EDITED!AB97</f>
        <v>0.29499999999999998</v>
      </c>
      <c r="Z95">
        <f>Formatted_EDITED!AC97</f>
        <v>0.39300000000000002</v>
      </c>
      <c r="AA95">
        <f>Formatted_EDITED!AD97</f>
        <v>0.47199999999999998</v>
      </c>
      <c r="AB95">
        <f>Formatted_EDITED!AE97</f>
        <v>0.19600000000000001</v>
      </c>
      <c r="AC95">
        <f>Formatted_EDITED!AF97</f>
        <v>0.47199999999999998</v>
      </c>
      <c r="AD95">
        <f>Formatted_EDITED!AG97</f>
        <v>0.47199999999999998</v>
      </c>
      <c r="AE95">
        <f>Formatted_EDITED!AH97</f>
        <v>0.35399999999999998</v>
      </c>
      <c r="AF95">
        <f>Formatted_EDITED!AI97</f>
        <v>0.66900000000000004</v>
      </c>
      <c r="AG95">
        <f>Formatted_EDITED!AJ97</f>
        <v>0.90600000000000003</v>
      </c>
      <c r="AH95">
        <f>Formatted_EDITED!AK97</f>
        <v>1.0629999999999999</v>
      </c>
      <c r="AI95">
        <f>Formatted_EDITED!AL97</f>
        <v>0.35399999999999998</v>
      </c>
      <c r="AJ95">
        <f>Formatted_EDITED!AM97</f>
        <v>1.0629999999999999</v>
      </c>
      <c r="AK95">
        <f>Formatted_EDITED!AN97</f>
        <v>1.0629999999999999</v>
      </c>
      <c r="AL95">
        <f>Formatted_EDITED!AO97</f>
        <v>0.35</v>
      </c>
      <c r="AM95">
        <f>Formatted_EDITED!AP97</f>
        <v>50</v>
      </c>
      <c r="AN95">
        <f>Formatted_EDITED!AQ97</f>
        <v>130</v>
      </c>
      <c r="AO95">
        <f>Formatted_EDITED!AR97</f>
        <v>0.35</v>
      </c>
      <c r="AP95" t="str">
        <f>TEXT(Formatted_EDITED!AS97,"mm/dd")</f>
        <v>05/10</v>
      </c>
      <c r="AQ95" t="str">
        <f>TEXT(Formatted_EDITED!AT97,"mm/dd")</f>
        <v>09/10</v>
      </c>
      <c r="AR95">
        <f>Formatted_EDITED!AU97</f>
        <v>0</v>
      </c>
      <c r="AS95">
        <f>Formatted_EDITED!AV97</f>
        <v>1</v>
      </c>
      <c r="AT95" t="str">
        <f>Formatted_EDITED!AW97</f>
        <v>field_capacity</v>
      </c>
      <c r="AU95">
        <f>Formatted_EDITED!AX97</f>
        <v>1</v>
      </c>
    </row>
    <row r="96" spans="1:47" x14ac:dyDescent="0.3">
      <c r="A96">
        <f>Formatted_EDITED!B98</f>
        <v>218</v>
      </c>
      <c r="B96" t="str">
        <f>Formatted_EDITED!C98</f>
        <v>Nectarines</v>
      </c>
      <c r="C96" t="str">
        <f>Formatted_EDITED!D98</f>
        <v>frttr</v>
      </c>
      <c r="D96">
        <f>Formatted_EDITED!E98</f>
        <v>0</v>
      </c>
      <c r="E96">
        <f>Formatted_EDITED!F98</f>
        <v>0.98399999999999999</v>
      </c>
      <c r="F96">
        <f>Formatted_EDITED!G98</f>
        <v>1.0125999999999999</v>
      </c>
      <c r="G96">
        <f>Formatted_EDITED!H98</f>
        <v>0.6</v>
      </c>
      <c r="H96">
        <f>Formatted_EDITED!I98</f>
        <v>1.0125999999999999</v>
      </c>
      <c r="I96">
        <f>Formatted_EDITED!J98</f>
        <v>0.50629999999999997</v>
      </c>
      <c r="J96">
        <f>Formatted_EDITED!K98</f>
        <v>0.6</v>
      </c>
      <c r="K96">
        <f>Formatted_EDITED!L98</f>
        <v>146</v>
      </c>
      <c r="L96">
        <f>Formatted_EDITED!M98</f>
        <v>223</v>
      </c>
      <c r="M96">
        <f>Formatted_EDITED!O98</f>
        <v>0.4783</v>
      </c>
      <c r="N96">
        <f>Formatted_EDITED!P98</f>
        <v>1.0067999999999999</v>
      </c>
      <c r="O96">
        <f>Formatted_EDITED!Q98</f>
        <v>110</v>
      </c>
      <c r="P96" t="str">
        <f>TEXT(Formatted_EDITED!R98,"mm/dd")</f>
        <v>04/20</v>
      </c>
      <c r="Q96">
        <f>Formatted_EDITED!S98</f>
        <v>36</v>
      </c>
      <c r="R96">
        <f>Formatted_EDITED!T98</f>
        <v>26</v>
      </c>
      <c r="S96">
        <f>Formatted_EDITED!U98</f>
        <v>31</v>
      </c>
      <c r="T96">
        <f>Formatted_EDITED!V98</f>
        <v>20</v>
      </c>
      <c r="U96">
        <f>Formatted_EDITED!W98</f>
        <v>1</v>
      </c>
      <c r="V96">
        <f>Formatted_EDITED!Y98</f>
        <v>9999</v>
      </c>
      <c r="W96" t="str">
        <f>Formatted_EDITED!Z98</f>
        <v>DOY</v>
      </c>
      <c r="X96">
        <f>Formatted_EDITED!AA98</f>
        <v>0.19600000000000001</v>
      </c>
      <c r="Y96">
        <f>Formatted_EDITED!AB98</f>
        <v>0.29499999999999998</v>
      </c>
      <c r="Z96">
        <f>Formatted_EDITED!AC98</f>
        <v>0.39300000000000002</v>
      </c>
      <c r="AA96">
        <f>Formatted_EDITED!AD98</f>
        <v>0.47199999999999998</v>
      </c>
      <c r="AB96">
        <f>Formatted_EDITED!AE98</f>
        <v>0.19600000000000001</v>
      </c>
      <c r="AC96">
        <f>Formatted_EDITED!AF98</f>
        <v>0.47199999999999998</v>
      </c>
      <c r="AD96">
        <f>Formatted_EDITED!AG98</f>
        <v>0.47199999999999998</v>
      </c>
      <c r="AE96">
        <f>Formatted_EDITED!AH98</f>
        <v>0.35399999999999998</v>
      </c>
      <c r="AF96">
        <f>Formatted_EDITED!AI98</f>
        <v>0.66900000000000004</v>
      </c>
      <c r="AG96">
        <f>Formatted_EDITED!AJ98</f>
        <v>0.90600000000000003</v>
      </c>
      <c r="AH96">
        <f>Formatted_EDITED!AK98</f>
        <v>1.0629999999999999</v>
      </c>
      <c r="AI96">
        <f>Formatted_EDITED!AL98</f>
        <v>0.35399999999999998</v>
      </c>
      <c r="AJ96">
        <f>Formatted_EDITED!AM98</f>
        <v>1.0629999999999999</v>
      </c>
      <c r="AK96">
        <f>Formatted_EDITED!AN98</f>
        <v>1.0629999999999999</v>
      </c>
      <c r="AL96">
        <f>Formatted_EDITED!AO98</f>
        <v>0.35</v>
      </c>
      <c r="AM96">
        <f>Formatted_EDITED!AP98</f>
        <v>50</v>
      </c>
      <c r="AN96">
        <f>Formatted_EDITED!AQ98</f>
        <v>130</v>
      </c>
      <c r="AO96">
        <f>Formatted_EDITED!AR98</f>
        <v>0.35</v>
      </c>
      <c r="AP96" t="str">
        <f>TEXT(Formatted_EDITED!AS98,"mm/dd")</f>
        <v>05/10</v>
      </c>
      <c r="AQ96" t="str">
        <f>TEXT(Formatted_EDITED!AT98,"mm/dd")</f>
        <v>09/10</v>
      </c>
      <c r="AR96">
        <f>Formatted_EDITED!AU98</f>
        <v>0</v>
      </c>
      <c r="AS96">
        <f>Formatted_EDITED!AV98</f>
        <v>1</v>
      </c>
      <c r="AT96" t="str">
        <f>Formatted_EDITED!AW98</f>
        <v>field_capacity</v>
      </c>
      <c r="AU96">
        <f>Formatted_EDITED!AX98</f>
        <v>1</v>
      </c>
    </row>
    <row r="97" spans="1:47" x14ac:dyDescent="0.3">
      <c r="A97">
        <f>Formatted_EDITED!B99</f>
        <v>219</v>
      </c>
      <c r="B97" t="str">
        <f>Formatted_EDITED!C99</f>
        <v>Greens</v>
      </c>
      <c r="C97" t="str">
        <f>Formatted_EDITED!D99</f>
        <v>smveg</v>
      </c>
      <c r="D97">
        <f>Formatted_EDITED!E99</f>
        <v>0</v>
      </c>
      <c r="E97">
        <f>Formatted_EDITED!F99</f>
        <v>0.98399999999999999</v>
      </c>
      <c r="F97">
        <f>Formatted_EDITED!G99</f>
        <v>1.0021</v>
      </c>
      <c r="G97">
        <f>Formatted_EDITED!H99</f>
        <v>0.6</v>
      </c>
      <c r="H97">
        <f>Formatted_EDITED!I99</f>
        <v>1.0021</v>
      </c>
      <c r="I97">
        <f>Formatted_EDITED!J99</f>
        <v>0.50105</v>
      </c>
      <c r="J97">
        <f>Formatted_EDITED!K99</f>
        <v>0.6</v>
      </c>
      <c r="K97">
        <f>Formatted_EDITED!L99</f>
        <v>145</v>
      </c>
      <c r="L97">
        <f>Formatted_EDITED!M99</f>
        <v>220</v>
      </c>
      <c r="M97">
        <f>Formatted_EDITED!O99</f>
        <v>1.3064</v>
      </c>
      <c r="N97">
        <f>Formatted_EDITED!P99</f>
        <v>1.0209999999999999</v>
      </c>
      <c r="O97">
        <f>Formatted_EDITED!Q99</f>
        <v>110</v>
      </c>
      <c r="P97" t="str">
        <f>TEXT(Formatted_EDITED!R99,"mm/dd")</f>
        <v>04/20</v>
      </c>
      <c r="Q97">
        <f>Formatted_EDITED!S99</f>
        <v>35</v>
      </c>
      <c r="R97">
        <f>Formatted_EDITED!T99</f>
        <v>25</v>
      </c>
      <c r="S97">
        <f>Formatted_EDITED!U99</f>
        <v>30</v>
      </c>
      <c r="T97">
        <f>Formatted_EDITED!V99</f>
        <v>20</v>
      </c>
      <c r="U97">
        <f>Formatted_EDITED!W99</f>
        <v>1</v>
      </c>
      <c r="V97">
        <f>Formatted_EDITED!Y99</f>
        <v>9999</v>
      </c>
      <c r="W97" t="str">
        <f>Formatted_EDITED!Z99</f>
        <v>DOY</v>
      </c>
      <c r="X97">
        <f>Formatted_EDITED!AA99</f>
        <v>0.19600000000000001</v>
      </c>
      <c r="Y97">
        <f>Formatted_EDITED!AB99</f>
        <v>0.29499999999999998</v>
      </c>
      <c r="Z97">
        <f>Formatted_EDITED!AC99</f>
        <v>0.39300000000000002</v>
      </c>
      <c r="AA97">
        <f>Formatted_EDITED!AD99</f>
        <v>0.47199999999999998</v>
      </c>
      <c r="AB97">
        <f>Formatted_EDITED!AE99</f>
        <v>0.19600000000000001</v>
      </c>
      <c r="AC97">
        <f>Formatted_EDITED!AF99</f>
        <v>0.47199999999999998</v>
      </c>
      <c r="AD97">
        <f>Formatted_EDITED!AG99</f>
        <v>0.47199999999999998</v>
      </c>
      <c r="AE97">
        <f>Formatted_EDITED!AH99</f>
        <v>0.35399999999999998</v>
      </c>
      <c r="AF97">
        <f>Formatted_EDITED!AI99</f>
        <v>0.66900000000000004</v>
      </c>
      <c r="AG97">
        <f>Formatted_EDITED!AJ99</f>
        <v>0.90600000000000003</v>
      </c>
      <c r="AH97">
        <f>Formatted_EDITED!AK99</f>
        <v>1.0629999999999999</v>
      </c>
      <c r="AI97">
        <f>Formatted_EDITED!AL99</f>
        <v>0.35399999999999998</v>
      </c>
      <c r="AJ97">
        <f>Formatted_EDITED!AM99</f>
        <v>1.0629999999999999</v>
      </c>
      <c r="AK97">
        <f>Formatted_EDITED!AN99</f>
        <v>1.0629999999999999</v>
      </c>
      <c r="AL97">
        <f>Formatted_EDITED!AO99</f>
        <v>0.35</v>
      </c>
      <c r="AM97">
        <f>Formatted_EDITED!AP99</f>
        <v>50</v>
      </c>
      <c r="AN97">
        <f>Formatted_EDITED!AQ99</f>
        <v>130</v>
      </c>
      <c r="AO97">
        <f>Formatted_EDITED!AR99</f>
        <v>0.35</v>
      </c>
      <c r="AP97" t="str">
        <f>TEXT(Formatted_EDITED!AS99,"mm/dd")</f>
        <v>05/10</v>
      </c>
      <c r="AQ97" t="str">
        <f>TEXT(Formatted_EDITED!AT99,"mm/dd")</f>
        <v>09/10</v>
      </c>
      <c r="AR97">
        <f>Formatted_EDITED!AU99</f>
        <v>0</v>
      </c>
      <c r="AS97">
        <f>Formatted_EDITED!AV99</f>
        <v>1</v>
      </c>
      <c r="AT97" t="str">
        <f>Formatted_EDITED!AW99</f>
        <v>field_capacity</v>
      </c>
      <c r="AU97">
        <f>Formatted_EDITED!AX99</f>
        <v>1</v>
      </c>
    </row>
    <row r="98" spans="1:47" x14ac:dyDescent="0.3">
      <c r="A98">
        <f>Formatted_EDITED!B100</f>
        <v>220</v>
      </c>
      <c r="B98" t="str">
        <f>Formatted_EDITED!C100</f>
        <v>Plums</v>
      </c>
      <c r="C98" t="str">
        <f>Formatted_EDITED!D100</f>
        <v>frttr</v>
      </c>
      <c r="D98">
        <f>Formatted_EDITED!E100</f>
        <v>0</v>
      </c>
      <c r="E98">
        <f>Formatted_EDITED!F100</f>
        <v>0.98399999999999999</v>
      </c>
      <c r="F98">
        <f>Formatted_EDITED!G100</f>
        <v>1.0125999999999999</v>
      </c>
      <c r="G98">
        <f>Formatted_EDITED!H100</f>
        <v>0.6</v>
      </c>
      <c r="H98">
        <f>Formatted_EDITED!I100</f>
        <v>1.0125999999999999</v>
      </c>
      <c r="I98">
        <f>Formatted_EDITED!J100</f>
        <v>0.50629999999999997</v>
      </c>
      <c r="J98">
        <f>Formatted_EDITED!K100</f>
        <v>0.6</v>
      </c>
      <c r="K98">
        <f>Formatted_EDITED!L100</f>
        <v>146</v>
      </c>
      <c r="L98">
        <f>Formatted_EDITED!M100</f>
        <v>223</v>
      </c>
      <c r="M98">
        <f>Formatted_EDITED!O100</f>
        <v>0.4783</v>
      </c>
      <c r="N98">
        <f>Formatted_EDITED!P100</f>
        <v>1.0067999999999999</v>
      </c>
      <c r="O98">
        <f>Formatted_EDITED!Q100</f>
        <v>110</v>
      </c>
      <c r="P98" t="str">
        <f>TEXT(Formatted_EDITED!R100,"mm/dd")</f>
        <v>04/20</v>
      </c>
      <c r="Q98">
        <f>Formatted_EDITED!S100</f>
        <v>36</v>
      </c>
      <c r="R98">
        <f>Formatted_EDITED!T100</f>
        <v>26</v>
      </c>
      <c r="S98">
        <f>Formatted_EDITED!U100</f>
        <v>31</v>
      </c>
      <c r="T98">
        <f>Formatted_EDITED!V100</f>
        <v>20</v>
      </c>
      <c r="U98">
        <f>Formatted_EDITED!W100</f>
        <v>1</v>
      </c>
      <c r="V98">
        <f>Formatted_EDITED!Y100</f>
        <v>9999</v>
      </c>
      <c r="W98" t="str">
        <f>Formatted_EDITED!Z100</f>
        <v>DOY</v>
      </c>
      <c r="X98">
        <f>Formatted_EDITED!AA100</f>
        <v>0.19600000000000001</v>
      </c>
      <c r="Y98">
        <f>Formatted_EDITED!AB100</f>
        <v>0.29499999999999998</v>
      </c>
      <c r="Z98">
        <f>Formatted_EDITED!AC100</f>
        <v>0.39300000000000002</v>
      </c>
      <c r="AA98">
        <f>Formatted_EDITED!AD100</f>
        <v>0.47199999999999998</v>
      </c>
      <c r="AB98">
        <f>Formatted_EDITED!AE100</f>
        <v>0.19600000000000001</v>
      </c>
      <c r="AC98">
        <f>Formatted_EDITED!AF100</f>
        <v>0.47199999999999998</v>
      </c>
      <c r="AD98">
        <f>Formatted_EDITED!AG100</f>
        <v>0.47199999999999998</v>
      </c>
      <c r="AE98">
        <f>Formatted_EDITED!AH100</f>
        <v>0.35399999999999998</v>
      </c>
      <c r="AF98">
        <f>Formatted_EDITED!AI100</f>
        <v>0.66900000000000004</v>
      </c>
      <c r="AG98">
        <f>Formatted_EDITED!AJ100</f>
        <v>0.90600000000000003</v>
      </c>
      <c r="AH98">
        <f>Formatted_EDITED!AK100</f>
        <v>1.0629999999999999</v>
      </c>
      <c r="AI98">
        <f>Formatted_EDITED!AL100</f>
        <v>0.35399999999999998</v>
      </c>
      <c r="AJ98">
        <f>Formatted_EDITED!AM100</f>
        <v>1.0629999999999999</v>
      </c>
      <c r="AK98">
        <f>Formatted_EDITED!AN100</f>
        <v>1.0629999999999999</v>
      </c>
      <c r="AL98">
        <f>Formatted_EDITED!AO100</f>
        <v>0.35</v>
      </c>
      <c r="AM98">
        <f>Formatted_EDITED!AP100</f>
        <v>50</v>
      </c>
      <c r="AN98">
        <f>Formatted_EDITED!AQ100</f>
        <v>130</v>
      </c>
      <c r="AO98">
        <f>Formatted_EDITED!AR100</f>
        <v>0.35</v>
      </c>
      <c r="AP98" t="str">
        <f>TEXT(Formatted_EDITED!AS100,"mm/dd")</f>
        <v>05/10</v>
      </c>
      <c r="AQ98" t="str">
        <f>TEXT(Formatted_EDITED!AT100,"mm/dd")</f>
        <v>09/10</v>
      </c>
      <c r="AR98">
        <f>Formatted_EDITED!AU100</f>
        <v>0</v>
      </c>
      <c r="AS98">
        <f>Formatted_EDITED!AV100</f>
        <v>1</v>
      </c>
      <c r="AT98" t="str">
        <f>Formatted_EDITED!AW100</f>
        <v>field_capacity</v>
      </c>
      <c r="AU98">
        <f>Formatted_EDITED!AX100</f>
        <v>1</v>
      </c>
    </row>
    <row r="99" spans="1:47" x14ac:dyDescent="0.3">
      <c r="A99">
        <f>Formatted_EDITED!B101</f>
        <v>221</v>
      </c>
      <c r="B99" t="str">
        <f>Formatted_EDITED!C101</f>
        <v>Strawberries</v>
      </c>
      <c r="C99" t="str">
        <f>Formatted_EDITED!D101</f>
        <v>smveg</v>
      </c>
      <c r="D99">
        <f>Formatted_EDITED!E101</f>
        <v>0</v>
      </c>
      <c r="E99">
        <f>Formatted_EDITED!F101</f>
        <v>0.98399999999999999</v>
      </c>
      <c r="F99">
        <f>Formatted_EDITED!G101</f>
        <v>1.0021</v>
      </c>
      <c r="G99">
        <f>Formatted_EDITED!H101</f>
        <v>0.6</v>
      </c>
      <c r="H99">
        <f>Formatted_EDITED!I101</f>
        <v>1.0021</v>
      </c>
      <c r="I99">
        <f>Formatted_EDITED!J101</f>
        <v>0.50105</v>
      </c>
      <c r="J99">
        <f>Formatted_EDITED!K101</f>
        <v>0.6</v>
      </c>
      <c r="K99">
        <f>Formatted_EDITED!L101</f>
        <v>161</v>
      </c>
      <c r="L99">
        <f>Formatted_EDITED!M101</f>
        <v>294</v>
      </c>
      <c r="M99">
        <f>Formatted_EDITED!O101</f>
        <v>1.3064</v>
      </c>
      <c r="N99">
        <f>Formatted_EDITED!P101</f>
        <v>1.0209999999999999</v>
      </c>
      <c r="O99">
        <f>Formatted_EDITED!Q101</f>
        <v>110</v>
      </c>
      <c r="P99" t="str">
        <f>TEXT(Formatted_EDITED!R101,"mm/dd")</f>
        <v>04/20</v>
      </c>
      <c r="Q99">
        <f>Formatted_EDITED!S101</f>
        <v>51</v>
      </c>
      <c r="R99">
        <f>Formatted_EDITED!T101</f>
        <v>41</v>
      </c>
      <c r="S99">
        <f>Formatted_EDITED!U101</f>
        <v>51</v>
      </c>
      <c r="T99">
        <f>Formatted_EDITED!V101</f>
        <v>41</v>
      </c>
      <c r="U99">
        <f>Formatted_EDITED!W101</f>
        <v>1</v>
      </c>
      <c r="V99">
        <f>Formatted_EDITED!Y101</f>
        <v>9999</v>
      </c>
      <c r="W99" t="str">
        <f>Formatted_EDITED!Z101</f>
        <v>DOY</v>
      </c>
      <c r="X99">
        <f>Formatted_EDITED!AA101</f>
        <v>0.19600000000000001</v>
      </c>
      <c r="Y99">
        <f>Formatted_EDITED!AB101</f>
        <v>0.29499999999999998</v>
      </c>
      <c r="Z99">
        <f>Formatted_EDITED!AC101</f>
        <v>0.39300000000000002</v>
      </c>
      <c r="AA99">
        <f>Formatted_EDITED!AD101</f>
        <v>0.47199999999999998</v>
      </c>
      <c r="AB99">
        <f>Formatted_EDITED!AE101</f>
        <v>0.19600000000000001</v>
      </c>
      <c r="AC99">
        <f>Formatted_EDITED!AF101</f>
        <v>0.47199999999999998</v>
      </c>
      <c r="AD99">
        <f>Formatted_EDITED!AG101</f>
        <v>0.47199999999999998</v>
      </c>
      <c r="AE99">
        <f>Formatted_EDITED!AH101</f>
        <v>0.35399999999999998</v>
      </c>
      <c r="AF99">
        <f>Formatted_EDITED!AI101</f>
        <v>0.66900000000000004</v>
      </c>
      <c r="AG99">
        <f>Formatted_EDITED!AJ101</f>
        <v>0.90600000000000003</v>
      </c>
      <c r="AH99">
        <f>Formatted_EDITED!AK101</f>
        <v>1.0629999999999999</v>
      </c>
      <c r="AI99">
        <f>Formatted_EDITED!AL101</f>
        <v>0.35399999999999998</v>
      </c>
      <c r="AJ99">
        <f>Formatted_EDITED!AM101</f>
        <v>1.0629999999999999</v>
      </c>
      <c r="AK99">
        <f>Formatted_EDITED!AN101</f>
        <v>1.0629999999999999</v>
      </c>
      <c r="AL99">
        <f>Formatted_EDITED!AO101</f>
        <v>0.35</v>
      </c>
      <c r="AM99">
        <f>Formatted_EDITED!AP101</f>
        <v>50</v>
      </c>
      <c r="AN99">
        <f>Formatted_EDITED!AQ101</f>
        <v>130</v>
      </c>
      <c r="AO99">
        <f>Formatted_EDITED!AR101</f>
        <v>0.35</v>
      </c>
      <c r="AP99" t="str">
        <f>TEXT(Formatted_EDITED!AS101,"mm/dd")</f>
        <v>05/10</v>
      </c>
      <c r="AQ99" t="str">
        <f>TEXT(Formatted_EDITED!AT101,"mm/dd")</f>
        <v>09/10</v>
      </c>
      <c r="AR99">
        <f>Formatted_EDITED!AU101</f>
        <v>0</v>
      </c>
      <c r="AS99">
        <f>Formatted_EDITED!AV101</f>
        <v>1</v>
      </c>
      <c r="AT99" t="str">
        <f>Formatted_EDITED!AW101</f>
        <v>field_capacity</v>
      </c>
      <c r="AU99">
        <f>Formatted_EDITED!AX101</f>
        <v>1</v>
      </c>
    </row>
    <row r="100" spans="1:47" x14ac:dyDescent="0.3">
      <c r="A100">
        <f>Formatted_EDITED!B102</f>
        <v>222</v>
      </c>
      <c r="B100" t="str">
        <f>Formatted_EDITED!C102</f>
        <v>Squash</v>
      </c>
      <c r="C100" t="str">
        <f>Formatted_EDITED!D102</f>
        <v>smveg</v>
      </c>
      <c r="D100">
        <f>Formatted_EDITED!E102</f>
        <v>1</v>
      </c>
      <c r="E100">
        <f>Formatted_EDITED!F102</f>
        <v>1.3120000000000001</v>
      </c>
      <c r="F100">
        <f>Formatted_EDITED!G102</f>
        <v>1.0021</v>
      </c>
      <c r="G100">
        <f>Formatted_EDITED!H102</f>
        <v>0.35</v>
      </c>
      <c r="H100">
        <f>Formatted_EDITED!I102</f>
        <v>1.2024999999999999</v>
      </c>
      <c r="I100">
        <f>Formatted_EDITED!J102</f>
        <v>0.60124999999999995</v>
      </c>
      <c r="J100">
        <f>Formatted_EDITED!K102</f>
        <v>0.7</v>
      </c>
      <c r="K100">
        <f>Formatted_EDITED!L102</f>
        <v>145</v>
      </c>
      <c r="L100">
        <f>Formatted_EDITED!M102</f>
        <v>220</v>
      </c>
      <c r="M100">
        <f>Formatted_EDITED!O102</f>
        <v>1.3064</v>
      </c>
      <c r="N100">
        <f>Formatted_EDITED!P102</f>
        <v>1.0209999999999999</v>
      </c>
      <c r="O100">
        <f>Formatted_EDITED!Q102</f>
        <v>110</v>
      </c>
      <c r="P100" t="str">
        <f>TEXT(Formatted_EDITED!R102,"mm/dd")</f>
        <v>04/20</v>
      </c>
      <c r="Q100">
        <f>Formatted_EDITED!S102</f>
        <v>35</v>
      </c>
      <c r="R100">
        <f>Formatted_EDITED!T102</f>
        <v>25</v>
      </c>
      <c r="S100">
        <f>Formatted_EDITED!U102</f>
        <v>30</v>
      </c>
      <c r="T100">
        <f>Formatted_EDITED!V102</f>
        <v>20</v>
      </c>
      <c r="U100">
        <f>Formatted_EDITED!W102</f>
        <v>1</v>
      </c>
      <c r="V100">
        <f>Formatted_EDITED!Y102</f>
        <v>9999</v>
      </c>
      <c r="W100" t="str">
        <f>Formatted_EDITED!Z102</f>
        <v>DOY</v>
      </c>
      <c r="X100">
        <f>Formatted_EDITED!AA102</f>
        <v>0.19600000000000001</v>
      </c>
      <c r="Y100">
        <f>Formatted_EDITED!AB102</f>
        <v>0.29499999999999998</v>
      </c>
      <c r="Z100">
        <f>Formatted_EDITED!AC102</f>
        <v>0.39300000000000002</v>
      </c>
      <c r="AA100">
        <f>Formatted_EDITED!AD102</f>
        <v>0.47199999999999998</v>
      </c>
      <c r="AB100">
        <f>Formatted_EDITED!AE102</f>
        <v>0.19600000000000001</v>
      </c>
      <c r="AC100">
        <f>Formatted_EDITED!AF102</f>
        <v>0.47199999999999998</v>
      </c>
      <c r="AD100">
        <f>Formatted_EDITED!AG102</f>
        <v>0.47199999999999998</v>
      </c>
      <c r="AE100">
        <f>Formatted_EDITED!AH102</f>
        <v>0.35399999999999998</v>
      </c>
      <c r="AF100">
        <f>Formatted_EDITED!AI102</f>
        <v>0.66900000000000004</v>
      </c>
      <c r="AG100">
        <f>Formatted_EDITED!AJ102</f>
        <v>0.90600000000000003</v>
      </c>
      <c r="AH100">
        <f>Formatted_EDITED!AK102</f>
        <v>1.0629999999999999</v>
      </c>
      <c r="AI100">
        <f>Formatted_EDITED!AL102</f>
        <v>0.35399999999999998</v>
      </c>
      <c r="AJ100">
        <f>Formatted_EDITED!AM102</f>
        <v>1.0629999999999999</v>
      </c>
      <c r="AK100">
        <f>Formatted_EDITED!AN102</f>
        <v>1.0629999999999999</v>
      </c>
      <c r="AL100">
        <f>Formatted_EDITED!AO102</f>
        <v>0.55000000000000004</v>
      </c>
      <c r="AM100">
        <f>Formatted_EDITED!AP102</f>
        <v>50</v>
      </c>
      <c r="AN100">
        <f>Formatted_EDITED!AQ102</f>
        <v>130</v>
      </c>
      <c r="AO100">
        <f>Formatted_EDITED!AR102</f>
        <v>0.55000000000000004</v>
      </c>
      <c r="AP100" t="str">
        <f>TEXT(Formatted_EDITED!AS102,"mm/dd")</f>
        <v>05/10</v>
      </c>
      <c r="AQ100" t="str">
        <f>TEXT(Formatted_EDITED!AT102,"mm/dd")</f>
        <v>09/10</v>
      </c>
      <c r="AR100">
        <f>Formatted_EDITED!AU102</f>
        <v>0</v>
      </c>
      <c r="AS100">
        <f>Formatted_EDITED!AV102</f>
        <v>1</v>
      </c>
      <c r="AT100" t="str">
        <f>Formatted_EDITED!AW102</f>
        <v>field_capacity</v>
      </c>
      <c r="AU100">
        <f>Formatted_EDITED!AX102</f>
        <v>1</v>
      </c>
    </row>
    <row r="101" spans="1:47" x14ac:dyDescent="0.3">
      <c r="A101">
        <f>Formatted_EDITED!B103</f>
        <v>223</v>
      </c>
      <c r="B101" t="str">
        <f>Formatted_EDITED!C103</f>
        <v>Apricots</v>
      </c>
      <c r="C101" t="str">
        <f>Formatted_EDITED!D103</f>
        <v>frttr</v>
      </c>
      <c r="D101">
        <f>Formatted_EDITED!E103</f>
        <v>0</v>
      </c>
      <c r="E101">
        <f>Formatted_EDITED!F103</f>
        <v>0.98399999999999999</v>
      </c>
      <c r="F101">
        <f>Formatted_EDITED!G103</f>
        <v>1.0125999999999999</v>
      </c>
      <c r="G101">
        <f>Formatted_EDITED!H103</f>
        <v>0.6</v>
      </c>
      <c r="H101">
        <f>Formatted_EDITED!I103</f>
        <v>1.0125999999999999</v>
      </c>
      <c r="I101">
        <f>Formatted_EDITED!J103</f>
        <v>0.50629999999999997</v>
      </c>
      <c r="J101">
        <f>Formatted_EDITED!K103</f>
        <v>0.6</v>
      </c>
      <c r="K101">
        <f>Formatted_EDITED!L103</f>
        <v>145</v>
      </c>
      <c r="L101">
        <f>Formatted_EDITED!M103</f>
        <v>220</v>
      </c>
      <c r="M101">
        <f>Formatted_EDITED!O103</f>
        <v>0.4783</v>
      </c>
      <c r="N101">
        <f>Formatted_EDITED!P103</f>
        <v>1.0067999999999999</v>
      </c>
      <c r="O101">
        <f>Formatted_EDITED!Q103</f>
        <v>110</v>
      </c>
      <c r="P101" t="str">
        <f>TEXT(Formatted_EDITED!R103,"mm/dd")</f>
        <v>04/20</v>
      </c>
      <c r="Q101">
        <f>Formatted_EDITED!S103</f>
        <v>35</v>
      </c>
      <c r="R101">
        <f>Formatted_EDITED!T103</f>
        <v>25</v>
      </c>
      <c r="S101">
        <f>Formatted_EDITED!U103</f>
        <v>30</v>
      </c>
      <c r="T101">
        <f>Formatted_EDITED!V103</f>
        <v>20</v>
      </c>
      <c r="U101">
        <f>Formatted_EDITED!W103</f>
        <v>1</v>
      </c>
      <c r="V101">
        <f>Formatted_EDITED!Y103</f>
        <v>9999</v>
      </c>
      <c r="W101" t="str">
        <f>Formatted_EDITED!Z103</f>
        <v>DOY</v>
      </c>
      <c r="X101">
        <f>Formatted_EDITED!AA103</f>
        <v>0.19600000000000001</v>
      </c>
      <c r="Y101">
        <f>Formatted_EDITED!AB103</f>
        <v>0.29499999999999998</v>
      </c>
      <c r="Z101">
        <f>Formatted_EDITED!AC103</f>
        <v>0.39300000000000002</v>
      </c>
      <c r="AA101">
        <f>Formatted_EDITED!AD103</f>
        <v>0.47199999999999998</v>
      </c>
      <c r="AB101">
        <f>Formatted_EDITED!AE103</f>
        <v>0.19600000000000001</v>
      </c>
      <c r="AC101">
        <f>Formatted_EDITED!AF103</f>
        <v>0.47199999999999998</v>
      </c>
      <c r="AD101">
        <f>Formatted_EDITED!AG103</f>
        <v>0.47199999999999998</v>
      </c>
      <c r="AE101">
        <f>Formatted_EDITED!AH103</f>
        <v>0.35399999999999998</v>
      </c>
      <c r="AF101">
        <f>Formatted_EDITED!AI103</f>
        <v>0.66900000000000004</v>
      </c>
      <c r="AG101">
        <f>Formatted_EDITED!AJ103</f>
        <v>0.90600000000000003</v>
      </c>
      <c r="AH101">
        <f>Formatted_EDITED!AK103</f>
        <v>1.0629999999999999</v>
      </c>
      <c r="AI101">
        <f>Formatted_EDITED!AL103</f>
        <v>0.35399999999999998</v>
      </c>
      <c r="AJ101">
        <f>Formatted_EDITED!AM103</f>
        <v>1.0629999999999999</v>
      </c>
      <c r="AK101">
        <f>Formatted_EDITED!AN103</f>
        <v>1.0629999999999999</v>
      </c>
      <c r="AL101">
        <f>Formatted_EDITED!AO103</f>
        <v>0.35</v>
      </c>
      <c r="AM101">
        <f>Formatted_EDITED!AP103</f>
        <v>50</v>
      </c>
      <c r="AN101">
        <f>Formatted_EDITED!AQ103</f>
        <v>130</v>
      </c>
      <c r="AO101">
        <f>Formatted_EDITED!AR103</f>
        <v>0.35</v>
      </c>
      <c r="AP101" t="str">
        <f>TEXT(Formatted_EDITED!AS103,"mm/dd")</f>
        <v>05/10</v>
      </c>
      <c r="AQ101" t="str">
        <f>TEXT(Formatted_EDITED!AT103,"mm/dd")</f>
        <v>09/10</v>
      </c>
      <c r="AR101">
        <f>Formatted_EDITED!AU103</f>
        <v>0</v>
      </c>
      <c r="AS101">
        <f>Formatted_EDITED!AV103</f>
        <v>1</v>
      </c>
      <c r="AT101" t="str">
        <f>Formatted_EDITED!AW103</f>
        <v>field_capacity</v>
      </c>
      <c r="AU101">
        <f>Formatted_EDITED!AX103</f>
        <v>1</v>
      </c>
    </row>
    <row r="102" spans="1:47" x14ac:dyDescent="0.3">
      <c r="A102">
        <f>Formatted_EDITED!B104</f>
        <v>224</v>
      </c>
      <c r="B102" t="str">
        <f>Formatted_EDITED!C104</f>
        <v>Vetch</v>
      </c>
      <c r="C102" t="str">
        <f>Formatted_EDITED!D104</f>
        <v>vetch</v>
      </c>
      <c r="D102">
        <f>Formatted_EDITED!E104</f>
        <v>0</v>
      </c>
      <c r="E102">
        <f>Formatted_EDITED!F104</f>
        <v>0.98399999999999999</v>
      </c>
      <c r="F102">
        <f>Formatted_EDITED!G104</f>
        <v>1</v>
      </c>
      <c r="G102">
        <f>Formatted_EDITED!H104</f>
        <v>0.6</v>
      </c>
      <c r="H102">
        <f>Formatted_EDITED!I104</f>
        <v>1</v>
      </c>
      <c r="I102">
        <f>Formatted_EDITED!J104</f>
        <v>0.5</v>
      </c>
      <c r="J102">
        <f>Formatted_EDITED!K104</f>
        <v>0.6</v>
      </c>
      <c r="K102">
        <f>Formatted_EDITED!L104</f>
        <v>122</v>
      </c>
      <c r="L102">
        <f>Formatted_EDITED!M104</f>
        <v>272</v>
      </c>
      <c r="M102">
        <f>Formatted_EDITED!O104</f>
        <v>0</v>
      </c>
      <c r="N102">
        <f>Formatted_EDITED!P104</f>
        <v>1</v>
      </c>
      <c r="O102">
        <f>Formatted_EDITED!Q104</f>
        <v>110</v>
      </c>
      <c r="P102" t="str">
        <f>TEXT(Formatted_EDITED!R104,"mm/dd")</f>
        <v>04/20</v>
      </c>
      <c r="Q102">
        <f>Formatted_EDITED!S104</f>
        <v>12</v>
      </c>
      <c r="R102">
        <f>Formatted_EDITED!T104</f>
        <v>35</v>
      </c>
      <c r="S102">
        <f>Formatted_EDITED!U104</f>
        <v>92</v>
      </c>
      <c r="T102">
        <f>Formatted_EDITED!V104</f>
        <v>23</v>
      </c>
      <c r="U102">
        <f>Formatted_EDITED!W104</f>
        <v>1</v>
      </c>
      <c r="V102">
        <f>Formatted_EDITED!Y104</f>
        <v>9999</v>
      </c>
      <c r="W102" t="str">
        <f>Formatted_EDITED!Z104</f>
        <v>DOY</v>
      </c>
      <c r="X102">
        <f>Formatted_EDITED!AA104</f>
        <v>0.19600000000000001</v>
      </c>
      <c r="Y102">
        <f>Formatted_EDITED!AB104</f>
        <v>0.29499999999999998</v>
      </c>
      <c r="Z102">
        <f>Formatted_EDITED!AC104</f>
        <v>0.39300000000000002</v>
      </c>
      <c r="AA102">
        <f>Formatted_EDITED!AD104</f>
        <v>0.47199999999999998</v>
      </c>
      <c r="AB102">
        <f>Formatted_EDITED!AE104</f>
        <v>0.19600000000000001</v>
      </c>
      <c r="AC102">
        <f>Formatted_EDITED!AF104</f>
        <v>0.47199999999999998</v>
      </c>
      <c r="AD102">
        <f>Formatted_EDITED!AG104</f>
        <v>0.47199999999999998</v>
      </c>
      <c r="AE102">
        <f>Formatted_EDITED!AH104</f>
        <v>0.35399999999999998</v>
      </c>
      <c r="AF102">
        <f>Formatted_EDITED!AI104</f>
        <v>0.66900000000000004</v>
      </c>
      <c r="AG102">
        <f>Formatted_EDITED!AJ104</f>
        <v>0.90600000000000003</v>
      </c>
      <c r="AH102">
        <f>Formatted_EDITED!AK104</f>
        <v>1.0629999999999999</v>
      </c>
      <c r="AI102">
        <f>Formatted_EDITED!AL104</f>
        <v>0.35399999999999998</v>
      </c>
      <c r="AJ102">
        <f>Formatted_EDITED!AM104</f>
        <v>1.0629999999999999</v>
      </c>
      <c r="AK102">
        <f>Formatted_EDITED!AN104</f>
        <v>1.0629999999999999</v>
      </c>
      <c r="AL102">
        <f>Formatted_EDITED!AO104</f>
        <v>0.35</v>
      </c>
      <c r="AM102">
        <f>Formatted_EDITED!AP104</f>
        <v>50</v>
      </c>
      <c r="AN102">
        <f>Formatted_EDITED!AQ104</f>
        <v>130</v>
      </c>
      <c r="AO102">
        <f>Formatted_EDITED!AR104</f>
        <v>0.35</v>
      </c>
      <c r="AP102" t="str">
        <f>TEXT(Formatted_EDITED!AS104,"mm/dd")</f>
        <v>05/10</v>
      </c>
      <c r="AQ102" t="str">
        <f>TEXT(Formatted_EDITED!AT104,"mm/dd")</f>
        <v>09/10</v>
      </c>
      <c r="AR102">
        <f>Formatted_EDITED!AU104</f>
        <v>0</v>
      </c>
      <c r="AS102">
        <f>Formatted_EDITED!AV104</f>
        <v>1</v>
      </c>
      <c r="AT102" t="str">
        <f>Formatted_EDITED!AW104</f>
        <v>none</v>
      </c>
      <c r="AU102">
        <f>Formatted_EDITED!AX104</f>
        <v>1</v>
      </c>
    </row>
    <row r="103" spans="1:47" x14ac:dyDescent="0.3">
      <c r="A103">
        <f>Formatted_EDITED!B105</f>
        <v>225</v>
      </c>
      <c r="B103" t="str">
        <f>Formatted_EDITED!C105</f>
        <v>Dbl Crop WinWht/Corn</v>
      </c>
      <c r="C103" t="str">
        <f>Formatted_EDITED!D105</f>
        <v>dblcrp</v>
      </c>
      <c r="D103">
        <f>Formatted_EDITED!E105</f>
        <v>4</v>
      </c>
      <c r="E103">
        <f>Formatted_EDITED!F105</f>
        <v>4.0999999999999996</v>
      </c>
      <c r="F103">
        <f>Formatted_EDITED!G105</f>
        <v>1.1449</v>
      </c>
      <c r="G103">
        <f>Formatted_EDITED!H105</f>
        <v>0.2</v>
      </c>
      <c r="H103">
        <f>Formatted_EDITED!I105</f>
        <v>0.85</v>
      </c>
      <c r="I103">
        <f>Formatted_EDITED!J105</f>
        <v>0.42499999999999999</v>
      </c>
      <c r="J103">
        <f>Formatted_EDITED!K105</f>
        <v>0.2</v>
      </c>
      <c r="K103">
        <f>Formatted_EDITED!L105</f>
        <v>133</v>
      </c>
      <c r="L103">
        <f>Formatted_EDITED!M105</f>
        <v>283</v>
      </c>
      <c r="M103">
        <f>Formatted_EDITED!O105</f>
        <v>15.345700000000001</v>
      </c>
      <c r="N103">
        <f>Formatted_EDITED!P105</f>
        <v>1.1526000000000001</v>
      </c>
      <c r="O103">
        <f>Formatted_EDITED!Q105</f>
        <v>121</v>
      </c>
      <c r="P103" t="str">
        <f>TEXT(Formatted_EDITED!R105,"mm/dd")</f>
        <v>05/01</v>
      </c>
      <c r="Q103">
        <f>Formatted_EDITED!S105</f>
        <v>12</v>
      </c>
      <c r="R103">
        <f>Formatted_EDITED!T105</f>
        <v>35</v>
      </c>
      <c r="S103">
        <f>Formatted_EDITED!U105</f>
        <v>92</v>
      </c>
      <c r="T103">
        <f>Formatted_EDITED!V105</f>
        <v>23</v>
      </c>
      <c r="U103">
        <f>Formatted_EDITED!W105</f>
        <v>1</v>
      </c>
      <c r="V103">
        <f>Formatted_EDITED!Y105</f>
        <v>9999</v>
      </c>
      <c r="W103" t="str">
        <f>Formatted_EDITED!Z105</f>
        <v>DOY</v>
      </c>
      <c r="X103">
        <f>Formatted_EDITED!AA105</f>
        <v>0.19600000000000001</v>
      </c>
      <c r="Y103">
        <f>Formatted_EDITED!AB105</f>
        <v>0.29499999999999998</v>
      </c>
      <c r="Z103">
        <f>Formatted_EDITED!AC105</f>
        <v>0.39300000000000002</v>
      </c>
      <c r="AA103">
        <f>Formatted_EDITED!AD105</f>
        <v>0.47199999999999998</v>
      </c>
      <c r="AB103">
        <f>Formatted_EDITED!AE105</f>
        <v>0.19600000000000001</v>
      </c>
      <c r="AC103">
        <f>Formatted_EDITED!AF105</f>
        <v>0.47199999999999998</v>
      </c>
      <c r="AD103">
        <f>Formatted_EDITED!AG105</f>
        <v>0.47199999999999998</v>
      </c>
      <c r="AE103">
        <f>Formatted_EDITED!AH105</f>
        <v>0.35399999999999998</v>
      </c>
      <c r="AF103">
        <f>Formatted_EDITED!AI105</f>
        <v>0.66900000000000004</v>
      </c>
      <c r="AG103">
        <f>Formatted_EDITED!AJ105</f>
        <v>0.90600000000000003</v>
      </c>
      <c r="AH103">
        <f>Formatted_EDITED!AK105</f>
        <v>1.0629999999999999</v>
      </c>
      <c r="AI103">
        <f>Formatted_EDITED!AL105</f>
        <v>0.35399999999999998</v>
      </c>
      <c r="AJ103">
        <f>Formatted_EDITED!AM105</f>
        <v>1.0629999999999999</v>
      </c>
      <c r="AK103">
        <f>Formatted_EDITED!AN105</f>
        <v>1.0629999999999999</v>
      </c>
      <c r="AL103">
        <f>Formatted_EDITED!AO105</f>
        <v>0.55000000000000004</v>
      </c>
      <c r="AM103">
        <f>Formatted_EDITED!AP105</f>
        <v>50</v>
      </c>
      <c r="AN103">
        <f>Formatted_EDITED!AQ105</f>
        <v>130</v>
      </c>
      <c r="AO103">
        <f>Formatted_EDITED!AR105</f>
        <v>0.55000000000000004</v>
      </c>
      <c r="AP103" t="str">
        <f>TEXT(Formatted_EDITED!AS105,"mm/dd")</f>
        <v>05/10</v>
      </c>
      <c r="AQ103" t="str">
        <f>TEXT(Formatted_EDITED!AT105,"mm/dd")</f>
        <v>09/10</v>
      </c>
      <c r="AR103">
        <f>Formatted_EDITED!AU105</f>
        <v>0</v>
      </c>
      <c r="AS103">
        <f>Formatted_EDITED!AV105</f>
        <v>1</v>
      </c>
      <c r="AT103" t="str">
        <f>Formatted_EDITED!AW105</f>
        <v>field_capacity</v>
      </c>
      <c r="AU103">
        <f>Formatted_EDITED!AX105</f>
        <v>1</v>
      </c>
    </row>
    <row r="104" spans="1:47" x14ac:dyDescent="0.3">
      <c r="A104">
        <f>Formatted_EDITED!B106</f>
        <v>226</v>
      </c>
      <c r="B104" t="str">
        <f>Formatted_EDITED!C106</f>
        <v>Dbl Crop Oats/Corn</v>
      </c>
      <c r="C104" t="str">
        <f>Formatted_EDITED!D106</f>
        <v>dblcrp</v>
      </c>
      <c r="D104">
        <f>Formatted_EDITED!E106</f>
        <v>0</v>
      </c>
      <c r="E104">
        <f>Formatted_EDITED!F106</f>
        <v>4.0999999999999996</v>
      </c>
      <c r="F104">
        <f>Formatted_EDITED!G106</f>
        <v>1.1449</v>
      </c>
      <c r="G104">
        <f>Formatted_EDITED!H106</f>
        <v>0.2</v>
      </c>
      <c r="H104">
        <f>Formatted_EDITED!I106</f>
        <v>1.0991</v>
      </c>
      <c r="I104">
        <f>Formatted_EDITED!J106</f>
        <v>0.54954999999999998</v>
      </c>
      <c r="J104">
        <f>Formatted_EDITED!K106</f>
        <v>0.2</v>
      </c>
      <c r="K104">
        <f>Formatted_EDITED!L106</f>
        <v>136</v>
      </c>
      <c r="L104">
        <f>Formatted_EDITED!M106</f>
        <v>274</v>
      </c>
      <c r="M104">
        <f>Formatted_EDITED!O106</f>
        <v>15.345700000000001</v>
      </c>
      <c r="N104">
        <f>Formatted_EDITED!P106</f>
        <v>1.1526000000000001</v>
      </c>
      <c r="O104">
        <f>Formatted_EDITED!Q106</f>
        <v>121</v>
      </c>
      <c r="P104" t="str">
        <f>TEXT(Formatted_EDITED!R106,"mm/dd")</f>
        <v>05/01</v>
      </c>
      <c r="Q104">
        <f>Formatted_EDITED!S106</f>
        <v>15</v>
      </c>
      <c r="R104">
        <f>Formatted_EDITED!T106</f>
        <v>26</v>
      </c>
      <c r="S104">
        <f>Formatted_EDITED!U106</f>
        <v>71</v>
      </c>
      <c r="T104">
        <f>Formatted_EDITED!V106</f>
        <v>41</v>
      </c>
      <c r="U104">
        <f>Formatted_EDITED!W106</f>
        <v>1</v>
      </c>
      <c r="V104">
        <f>Formatted_EDITED!Y106</f>
        <v>9999</v>
      </c>
      <c r="W104" t="str">
        <f>Formatted_EDITED!Z106</f>
        <v>DOY</v>
      </c>
      <c r="X104">
        <f>Formatted_EDITED!AA106</f>
        <v>0.19600000000000001</v>
      </c>
      <c r="Y104">
        <f>Formatted_EDITED!AB106</f>
        <v>0.29499999999999998</v>
      </c>
      <c r="Z104">
        <f>Formatted_EDITED!AC106</f>
        <v>0.39300000000000002</v>
      </c>
      <c r="AA104">
        <f>Formatted_EDITED!AD106</f>
        <v>0.47199999999999998</v>
      </c>
      <c r="AB104">
        <f>Formatted_EDITED!AE106</f>
        <v>0.19600000000000001</v>
      </c>
      <c r="AC104">
        <f>Formatted_EDITED!AF106</f>
        <v>0.47199999999999998</v>
      </c>
      <c r="AD104">
        <f>Formatted_EDITED!AG106</f>
        <v>0.47199999999999998</v>
      </c>
      <c r="AE104">
        <f>Formatted_EDITED!AH106</f>
        <v>0.35399999999999998</v>
      </c>
      <c r="AF104">
        <f>Formatted_EDITED!AI106</f>
        <v>0.66900000000000004</v>
      </c>
      <c r="AG104">
        <f>Formatted_EDITED!AJ106</f>
        <v>0.90600000000000003</v>
      </c>
      <c r="AH104">
        <f>Formatted_EDITED!AK106</f>
        <v>1.0629999999999999</v>
      </c>
      <c r="AI104">
        <f>Formatted_EDITED!AL106</f>
        <v>0.35399999999999998</v>
      </c>
      <c r="AJ104">
        <f>Formatted_EDITED!AM106</f>
        <v>1.0629999999999999</v>
      </c>
      <c r="AK104">
        <f>Formatted_EDITED!AN106</f>
        <v>1.0629999999999999</v>
      </c>
      <c r="AL104">
        <f>Formatted_EDITED!AO106</f>
        <v>0.55000000000000004</v>
      </c>
      <c r="AM104">
        <f>Formatted_EDITED!AP106</f>
        <v>50</v>
      </c>
      <c r="AN104">
        <f>Formatted_EDITED!AQ106</f>
        <v>130</v>
      </c>
      <c r="AO104">
        <f>Formatted_EDITED!AR106</f>
        <v>0.55000000000000004</v>
      </c>
      <c r="AP104" t="str">
        <f>TEXT(Formatted_EDITED!AS106,"mm/dd")</f>
        <v>05/10</v>
      </c>
      <c r="AQ104" t="str">
        <f>TEXT(Formatted_EDITED!AT106,"mm/dd")</f>
        <v>09/10</v>
      </c>
      <c r="AR104">
        <f>Formatted_EDITED!AU106</f>
        <v>0</v>
      </c>
      <c r="AS104">
        <f>Formatted_EDITED!AV106</f>
        <v>1</v>
      </c>
      <c r="AT104" t="str">
        <f>Formatted_EDITED!AW106</f>
        <v>field_capacity</v>
      </c>
      <c r="AU104">
        <f>Formatted_EDITED!AX106</f>
        <v>1</v>
      </c>
    </row>
    <row r="105" spans="1:47" x14ac:dyDescent="0.3">
      <c r="A105">
        <f>Formatted_EDITED!B107</f>
        <v>227</v>
      </c>
      <c r="B105" t="str">
        <f>Formatted_EDITED!C107</f>
        <v>Lettuce</v>
      </c>
      <c r="C105" t="str">
        <f>Formatted_EDITED!D107</f>
        <v>smveg</v>
      </c>
      <c r="D105">
        <f>Formatted_EDITED!E107</f>
        <v>0</v>
      </c>
      <c r="E105">
        <f>Formatted_EDITED!F107</f>
        <v>0.98399999999999999</v>
      </c>
      <c r="F105">
        <f>Formatted_EDITED!G107</f>
        <v>1.0021</v>
      </c>
      <c r="G105">
        <f>Formatted_EDITED!H107</f>
        <v>0.15</v>
      </c>
      <c r="H105">
        <f>Formatted_EDITED!I107</f>
        <v>0.95199999999999996</v>
      </c>
      <c r="I105">
        <f>Formatted_EDITED!J107</f>
        <v>0.47599999999999998</v>
      </c>
      <c r="J105">
        <f>Formatted_EDITED!K107</f>
        <v>0.15</v>
      </c>
      <c r="K105">
        <f>Formatted_EDITED!L107</f>
        <v>155</v>
      </c>
      <c r="L105">
        <f>Formatted_EDITED!M107</f>
        <v>285</v>
      </c>
      <c r="M105">
        <f>Formatted_EDITED!O107</f>
        <v>1.3064</v>
      </c>
      <c r="N105">
        <f>Formatted_EDITED!P107</f>
        <v>1.0209999999999999</v>
      </c>
      <c r="O105">
        <f>Formatted_EDITED!Q107</f>
        <v>105</v>
      </c>
      <c r="P105" t="str">
        <f>TEXT(Formatted_EDITED!R107,"mm/dd")</f>
        <v>04/15</v>
      </c>
      <c r="Q105">
        <f>Formatted_EDITED!S107</f>
        <v>50</v>
      </c>
      <c r="R105">
        <f>Formatted_EDITED!T107</f>
        <v>40</v>
      </c>
      <c r="S105">
        <f>Formatted_EDITED!U107</f>
        <v>50</v>
      </c>
      <c r="T105">
        <f>Formatted_EDITED!V107</f>
        <v>40</v>
      </c>
      <c r="U105">
        <f>Formatted_EDITED!W107</f>
        <v>1</v>
      </c>
      <c r="V105">
        <f>Formatted_EDITED!Y107</f>
        <v>9999</v>
      </c>
      <c r="W105" t="str">
        <f>Formatted_EDITED!Z107</f>
        <v>DOY</v>
      </c>
      <c r="X105">
        <f>Formatted_EDITED!AA107</f>
        <v>0.19600000000000001</v>
      </c>
      <c r="Y105">
        <f>Formatted_EDITED!AB107</f>
        <v>0.29499999999999998</v>
      </c>
      <c r="Z105">
        <f>Formatted_EDITED!AC107</f>
        <v>0.39300000000000002</v>
      </c>
      <c r="AA105">
        <f>Formatted_EDITED!AD107</f>
        <v>0.47199999999999998</v>
      </c>
      <c r="AB105">
        <f>Formatted_EDITED!AE107</f>
        <v>0.19600000000000001</v>
      </c>
      <c r="AC105">
        <f>Formatted_EDITED!AF107</f>
        <v>0.47199999999999998</v>
      </c>
      <c r="AD105">
        <f>Formatted_EDITED!AG107</f>
        <v>0.47199999999999998</v>
      </c>
      <c r="AE105">
        <f>Formatted_EDITED!AH107</f>
        <v>0.35399999999999998</v>
      </c>
      <c r="AF105">
        <f>Formatted_EDITED!AI107</f>
        <v>0.66900000000000004</v>
      </c>
      <c r="AG105">
        <f>Formatted_EDITED!AJ107</f>
        <v>0.90600000000000003</v>
      </c>
      <c r="AH105">
        <f>Formatted_EDITED!AK107</f>
        <v>1.0629999999999999</v>
      </c>
      <c r="AI105">
        <f>Formatted_EDITED!AL107</f>
        <v>0.35399999999999998</v>
      </c>
      <c r="AJ105">
        <f>Formatted_EDITED!AM107</f>
        <v>1.0629999999999999</v>
      </c>
      <c r="AK105">
        <f>Formatted_EDITED!AN107</f>
        <v>1.0629999999999999</v>
      </c>
      <c r="AL105">
        <f>Formatted_EDITED!AO107</f>
        <v>0.3</v>
      </c>
      <c r="AM105">
        <f>Formatted_EDITED!AP107</f>
        <v>50</v>
      </c>
      <c r="AN105">
        <f>Formatted_EDITED!AQ107</f>
        <v>130</v>
      </c>
      <c r="AO105">
        <f>Formatted_EDITED!AR107</f>
        <v>0.3</v>
      </c>
      <c r="AP105" t="str">
        <f>TEXT(Formatted_EDITED!AS107,"mm/dd")</f>
        <v>05/10</v>
      </c>
      <c r="AQ105" t="str">
        <f>TEXT(Formatted_EDITED!AT107,"mm/dd")</f>
        <v>09/10</v>
      </c>
      <c r="AR105">
        <f>Formatted_EDITED!AU107</f>
        <v>0</v>
      </c>
      <c r="AS105">
        <f>Formatted_EDITED!AV107</f>
        <v>1</v>
      </c>
      <c r="AT105" t="str">
        <f>Formatted_EDITED!AW107</f>
        <v>field_capacity</v>
      </c>
      <c r="AU105">
        <f>Formatted_EDITED!AX107</f>
        <v>1</v>
      </c>
    </row>
    <row r="106" spans="1:47" x14ac:dyDescent="0.3">
      <c r="A106">
        <f>Formatted_EDITED!B108</f>
        <v>229</v>
      </c>
      <c r="B106" t="str">
        <f>Formatted_EDITED!C108</f>
        <v>Pumpkins</v>
      </c>
      <c r="C106" t="str">
        <f>Formatted_EDITED!D108</f>
        <v>melon</v>
      </c>
      <c r="D106">
        <f>Formatted_EDITED!E108</f>
        <v>0</v>
      </c>
      <c r="E106">
        <f>Formatted_EDITED!F108</f>
        <v>1.3120000000000001</v>
      </c>
      <c r="F106">
        <f>Formatted_EDITED!G108</f>
        <v>1</v>
      </c>
      <c r="G106">
        <f>Formatted_EDITED!H108</f>
        <v>0.35</v>
      </c>
      <c r="H106">
        <f>Formatted_EDITED!I108</f>
        <v>1.2</v>
      </c>
      <c r="I106">
        <f>Formatted_EDITED!J108</f>
        <v>0.6</v>
      </c>
      <c r="J106">
        <f>Formatted_EDITED!K108</f>
        <v>0.7</v>
      </c>
      <c r="K106">
        <f>Formatted_EDITED!L108</f>
        <v>122</v>
      </c>
      <c r="L106">
        <f>Formatted_EDITED!M108</f>
        <v>272</v>
      </c>
      <c r="M106">
        <f>Formatted_EDITED!O108</f>
        <v>0</v>
      </c>
      <c r="N106">
        <f>Formatted_EDITED!P108</f>
        <v>1</v>
      </c>
      <c r="O106">
        <f>Formatted_EDITED!Q108</f>
        <v>110</v>
      </c>
      <c r="P106" t="str">
        <f>TEXT(Formatted_EDITED!R108,"mm/dd")</f>
        <v>04/20</v>
      </c>
      <c r="Q106">
        <f>Formatted_EDITED!S108</f>
        <v>12</v>
      </c>
      <c r="R106">
        <f>Formatted_EDITED!T108</f>
        <v>35</v>
      </c>
      <c r="S106">
        <f>Formatted_EDITED!U108</f>
        <v>92</v>
      </c>
      <c r="T106">
        <f>Formatted_EDITED!V108</f>
        <v>23</v>
      </c>
      <c r="U106">
        <f>Formatted_EDITED!W108</f>
        <v>1</v>
      </c>
      <c r="V106">
        <f>Formatted_EDITED!Y108</f>
        <v>9999</v>
      </c>
      <c r="W106" t="str">
        <f>Formatted_EDITED!Z108</f>
        <v>DOY</v>
      </c>
      <c r="X106">
        <f>Formatted_EDITED!AA108</f>
        <v>0.19600000000000001</v>
      </c>
      <c r="Y106">
        <f>Formatted_EDITED!AB108</f>
        <v>0.29499999999999998</v>
      </c>
      <c r="Z106">
        <f>Formatted_EDITED!AC108</f>
        <v>0.39300000000000002</v>
      </c>
      <c r="AA106">
        <f>Formatted_EDITED!AD108</f>
        <v>0.47199999999999998</v>
      </c>
      <c r="AB106">
        <f>Formatted_EDITED!AE108</f>
        <v>0.19600000000000001</v>
      </c>
      <c r="AC106">
        <f>Formatted_EDITED!AF108</f>
        <v>0.47199999999999998</v>
      </c>
      <c r="AD106">
        <f>Formatted_EDITED!AG108</f>
        <v>0.47199999999999998</v>
      </c>
      <c r="AE106">
        <f>Formatted_EDITED!AH108</f>
        <v>0.35399999999999998</v>
      </c>
      <c r="AF106">
        <f>Formatted_EDITED!AI108</f>
        <v>0.66900000000000004</v>
      </c>
      <c r="AG106">
        <f>Formatted_EDITED!AJ108</f>
        <v>0.90600000000000003</v>
      </c>
      <c r="AH106">
        <f>Formatted_EDITED!AK108</f>
        <v>1.0629999999999999</v>
      </c>
      <c r="AI106">
        <f>Formatted_EDITED!AL108</f>
        <v>0.35399999999999998</v>
      </c>
      <c r="AJ106">
        <f>Formatted_EDITED!AM108</f>
        <v>1.0629999999999999</v>
      </c>
      <c r="AK106">
        <f>Formatted_EDITED!AN108</f>
        <v>1.0629999999999999</v>
      </c>
      <c r="AL106">
        <f>Formatted_EDITED!AO108</f>
        <v>0.55000000000000004</v>
      </c>
      <c r="AM106">
        <f>Formatted_EDITED!AP108</f>
        <v>50</v>
      </c>
      <c r="AN106">
        <f>Formatted_EDITED!AQ108</f>
        <v>130</v>
      </c>
      <c r="AO106">
        <f>Formatted_EDITED!AR108</f>
        <v>0.55000000000000004</v>
      </c>
      <c r="AP106" t="str">
        <f>TEXT(Formatted_EDITED!AS108,"mm/dd")</f>
        <v>05/10</v>
      </c>
      <c r="AQ106" t="str">
        <f>TEXT(Formatted_EDITED!AT108,"mm/dd")</f>
        <v>09/10</v>
      </c>
      <c r="AR106">
        <f>Formatted_EDITED!AU108</f>
        <v>0</v>
      </c>
      <c r="AS106">
        <f>Formatted_EDITED!AV108</f>
        <v>1</v>
      </c>
      <c r="AT106" t="str">
        <f>Formatted_EDITED!AW108</f>
        <v>field_capacity</v>
      </c>
      <c r="AU106">
        <f>Formatted_EDITED!AX108</f>
        <v>1</v>
      </c>
    </row>
    <row r="107" spans="1:47" x14ac:dyDescent="0.3">
      <c r="A107">
        <f>Formatted_EDITED!B109</f>
        <v>230</v>
      </c>
      <c r="B107" t="str">
        <f>Formatted_EDITED!C109</f>
        <v>Dbl Crop Lettuce/Durum Wht</v>
      </c>
      <c r="C107" t="str">
        <f>Formatted_EDITED!D109</f>
        <v>dblcrp</v>
      </c>
      <c r="D107">
        <f>Formatted_EDITED!E109</f>
        <v>0</v>
      </c>
      <c r="E107">
        <f>Formatted_EDITED!F109</f>
        <v>4.0999999999999996</v>
      </c>
      <c r="F107">
        <f>Formatted_EDITED!G109</f>
        <v>1.1449</v>
      </c>
      <c r="G107">
        <f>Formatted_EDITED!H109</f>
        <v>0.2</v>
      </c>
      <c r="H107">
        <f>Formatted_EDITED!I109</f>
        <v>1.0991</v>
      </c>
      <c r="I107">
        <f>Formatted_EDITED!J109</f>
        <v>0.54954999999999998</v>
      </c>
      <c r="J107">
        <f>Formatted_EDITED!K109</f>
        <v>0.2</v>
      </c>
      <c r="K107">
        <f>Formatted_EDITED!L109</f>
        <v>133</v>
      </c>
      <c r="L107">
        <f>Formatted_EDITED!M109</f>
        <v>283</v>
      </c>
      <c r="M107">
        <f>Formatted_EDITED!O109</f>
        <v>15.345700000000001</v>
      </c>
      <c r="N107">
        <f>Formatted_EDITED!P109</f>
        <v>1.1526000000000001</v>
      </c>
      <c r="O107">
        <f>Formatted_EDITED!Q109</f>
        <v>121</v>
      </c>
      <c r="P107" t="str">
        <f>TEXT(Formatted_EDITED!R109,"mm/dd")</f>
        <v>05/01</v>
      </c>
      <c r="Q107">
        <f>Formatted_EDITED!S109</f>
        <v>12</v>
      </c>
      <c r="R107">
        <f>Formatted_EDITED!T109</f>
        <v>35</v>
      </c>
      <c r="S107">
        <f>Formatted_EDITED!U109</f>
        <v>92</v>
      </c>
      <c r="T107">
        <f>Formatted_EDITED!V109</f>
        <v>23</v>
      </c>
      <c r="U107">
        <f>Formatted_EDITED!W109</f>
        <v>1</v>
      </c>
      <c r="V107">
        <f>Formatted_EDITED!Y109</f>
        <v>9999</v>
      </c>
      <c r="W107" t="str">
        <f>Formatted_EDITED!Z109</f>
        <v>DOY</v>
      </c>
      <c r="X107">
        <f>Formatted_EDITED!AA109</f>
        <v>0.19600000000000001</v>
      </c>
      <c r="Y107">
        <f>Formatted_EDITED!AB109</f>
        <v>0.29499999999999998</v>
      </c>
      <c r="Z107">
        <f>Formatted_EDITED!AC109</f>
        <v>0.39300000000000002</v>
      </c>
      <c r="AA107">
        <f>Formatted_EDITED!AD109</f>
        <v>0.47199999999999998</v>
      </c>
      <c r="AB107">
        <f>Formatted_EDITED!AE109</f>
        <v>0.19600000000000001</v>
      </c>
      <c r="AC107">
        <f>Formatted_EDITED!AF109</f>
        <v>0.47199999999999998</v>
      </c>
      <c r="AD107">
        <f>Formatted_EDITED!AG109</f>
        <v>0.47199999999999998</v>
      </c>
      <c r="AE107">
        <f>Formatted_EDITED!AH109</f>
        <v>0.35399999999999998</v>
      </c>
      <c r="AF107">
        <f>Formatted_EDITED!AI109</f>
        <v>0.66900000000000004</v>
      </c>
      <c r="AG107">
        <f>Formatted_EDITED!AJ109</f>
        <v>0.90600000000000003</v>
      </c>
      <c r="AH107">
        <f>Formatted_EDITED!AK109</f>
        <v>1.0629999999999999</v>
      </c>
      <c r="AI107">
        <f>Formatted_EDITED!AL109</f>
        <v>0.35399999999999998</v>
      </c>
      <c r="AJ107">
        <f>Formatted_EDITED!AM109</f>
        <v>1.0629999999999999</v>
      </c>
      <c r="AK107">
        <f>Formatted_EDITED!AN109</f>
        <v>1.0629999999999999</v>
      </c>
      <c r="AL107">
        <f>Formatted_EDITED!AO109</f>
        <v>0.55000000000000004</v>
      </c>
      <c r="AM107">
        <f>Formatted_EDITED!AP109</f>
        <v>50</v>
      </c>
      <c r="AN107">
        <f>Formatted_EDITED!AQ109</f>
        <v>130</v>
      </c>
      <c r="AO107">
        <f>Formatted_EDITED!AR109</f>
        <v>0.55000000000000004</v>
      </c>
      <c r="AP107" t="str">
        <f>TEXT(Formatted_EDITED!AS109,"mm/dd")</f>
        <v>05/10</v>
      </c>
      <c r="AQ107" t="str">
        <f>TEXT(Formatted_EDITED!AT109,"mm/dd")</f>
        <v>09/10</v>
      </c>
      <c r="AR107">
        <f>Formatted_EDITED!AU109</f>
        <v>0</v>
      </c>
      <c r="AS107">
        <f>Formatted_EDITED!AV109</f>
        <v>1</v>
      </c>
      <c r="AT107" t="str">
        <f>Formatted_EDITED!AW109</f>
        <v>field_capacity</v>
      </c>
      <c r="AU107">
        <f>Formatted_EDITED!AX109</f>
        <v>1</v>
      </c>
    </row>
    <row r="108" spans="1:47" x14ac:dyDescent="0.3">
      <c r="A108">
        <f>Formatted_EDITED!B110</f>
        <v>231</v>
      </c>
      <c r="B108" t="str">
        <f>Formatted_EDITED!C110</f>
        <v>Dbl Crop Lettuce/Cantaloupe</v>
      </c>
      <c r="C108" t="str">
        <f>Formatted_EDITED!D110</f>
        <v>dblcrp</v>
      </c>
      <c r="D108">
        <f>Formatted_EDITED!E110</f>
        <v>0</v>
      </c>
      <c r="E108">
        <f>Formatted_EDITED!F110</f>
        <v>4.0999999999999996</v>
      </c>
      <c r="F108">
        <f>Formatted_EDITED!G110</f>
        <v>1.1449</v>
      </c>
      <c r="G108">
        <f>Formatted_EDITED!H110</f>
        <v>0.2</v>
      </c>
      <c r="H108">
        <f>Formatted_EDITED!I110</f>
        <v>1.0991</v>
      </c>
      <c r="I108">
        <f>Formatted_EDITED!J110</f>
        <v>0.54954999999999998</v>
      </c>
      <c r="J108">
        <f>Formatted_EDITED!K110</f>
        <v>0.2</v>
      </c>
      <c r="K108">
        <f>Formatted_EDITED!L110</f>
        <v>133</v>
      </c>
      <c r="L108">
        <f>Formatted_EDITED!M110</f>
        <v>283</v>
      </c>
      <c r="M108">
        <f>Formatted_EDITED!O110</f>
        <v>15.345700000000001</v>
      </c>
      <c r="N108">
        <f>Formatted_EDITED!P110</f>
        <v>1.1526000000000001</v>
      </c>
      <c r="O108">
        <f>Formatted_EDITED!Q110</f>
        <v>121</v>
      </c>
      <c r="P108" t="str">
        <f>TEXT(Formatted_EDITED!R110,"mm/dd")</f>
        <v>05/01</v>
      </c>
      <c r="Q108">
        <f>Formatted_EDITED!S110</f>
        <v>12</v>
      </c>
      <c r="R108">
        <f>Formatted_EDITED!T110</f>
        <v>35</v>
      </c>
      <c r="S108">
        <f>Formatted_EDITED!U110</f>
        <v>92</v>
      </c>
      <c r="T108">
        <f>Formatted_EDITED!V110</f>
        <v>23</v>
      </c>
      <c r="U108">
        <f>Formatted_EDITED!W110</f>
        <v>1</v>
      </c>
      <c r="V108">
        <f>Formatted_EDITED!Y110</f>
        <v>9999</v>
      </c>
      <c r="W108" t="str">
        <f>Formatted_EDITED!Z110</f>
        <v>DOY</v>
      </c>
      <c r="X108">
        <f>Formatted_EDITED!AA110</f>
        <v>0.19600000000000001</v>
      </c>
      <c r="Y108">
        <f>Formatted_EDITED!AB110</f>
        <v>0.29499999999999998</v>
      </c>
      <c r="Z108">
        <f>Formatted_EDITED!AC110</f>
        <v>0.39300000000000002</v>
      </c>
      <c r="AA108">
        <f>Formatted_EDITED!AD110</f>
        <v>0.47199999999999998</v>
      </c>
      <c r="AB108">
        <f>Formatted_EDITED!AE110</f>
        <v>0.19600000000000001</v>
      </c>
      <c r="AC108">
        <f>Formatted_EDITED!AF110</f>
        <v>0.47199999999999998</v>
      </c>
      <c r="AD108">
        <f>Formatted_EDITED!AG110</f>
        <v>0.47199999999999998</v>
      </c>
      <c r="AE108">
        <f>Formatted_EDITED!AH110</f>
        <v>0.35399999999999998</v>
      </c>
      <c r="AF108">
        <f>Formatted_EDITED!AI110</f>
        <v>0.66900000000000004</v>
      </c>
      <c r="AG108">
        <f>Formatted_EDITED!AJ110</f>
        <v>0.90600000000000003</v>
      </c>
      <c r="AH108">
        <f>Formatted_EDITED!AK110</f>
        <v>1.0629999999999999</v>
      </c>
      <c r="AI108">
        <f>Formatted_EDITED!AL110</f>
        <v>0.35399999999999998</v>
      </c>
      <c r="AJ108">
        <f>Formatted_EDITED!AM110</f>
        <v>1.0629999999999999</v>
      </c>
      <c r="AK108">
        <f>Formatted_EDITED!AN110</f>
        <v>1.0629999999999999</v>
      </c>
      <c r="AL108">
        <f>Formatted_EDITED!AO110</f>
        <v>0.55000000000000004</v>
      </c>
      <c r="AM108">
        <f>Formatted_EDITED!AP110</f>
        <v>50</v>
      </c>
      <c r="AN108">
        <f>Formatted_EDITED!AQ110</f>
        <v>130</v>
      </c>
      <c r="AO108">
        <f>Formatted_EDITED!AR110</f>
        <v>0.55000000000000004</v>
      </c>
      <c r="AP108" t="str">
        <f>TEXT(Formatted_EDITED!AS110,"mm/dd")</f>
        <v>05/10</v>
      </c>
      <c r="AQ108" t="str">
        <f>TEXT(Formatted_EDITED!AT110,"mm/dd")</f>
        <v>09/10</v>
      </c>
      <c r="AR108">
        <f>Formatted_EDITED!AU110</f>
        <v>0</v>
      </c>
      <c r="AS108">
        <f>Formatted_EDITED!AV110</f>
        <v>1</v>
      </c>
      <c r="AT108" t="str">
        <f>Formatted_EDITED!AW110</f>
        <v>field_capacity</v>
      </c>
      <c r="AU108">
        <f>Formatted_EDITED!AX110</f>
        <v>1</v>
      </c>
    </row>
    <row r="109" spans="1:47" x14ac:dyDescent="0.3">
      <c r="A109">
        <f>Formatted_EDITED!B111</f>
        <v>232</v>
      </c>
      <c r="B109" t="str">
        <f>Formatted_EDITED!C111</f>
        <v>Dbl Crop Lettuce/Cotton</v>
      </c>
      <c r="C109" t="str">
        <f>Formatted_EDITED!D111</f>
        <v>dblcrp</v>
      </c>
      <c r="D109">
        <f>Formatted_EDITED!E111</f>
        <v>0</v>
      </c>
      <c r="E109">
        <f>Formatted_EDITED!F111</f>
        <v>4.0999999999999996</v>
      </c>
      <c r="F109">
        <f>Formatted_EDITED!G111</f>
        <v>1.1449</v>
      </c>
      <c r="G109">
        <f>Formatted_EDITED!H111</f>
        <v>0.2</v>
      </c>
      <c r="H109">
        <f>Formatted_EDITED!I111</f>
        <v>1.0991</v>
      </c>
      <c r="I109">
        <f>Formatted_EDITED!J111</f>
        <v>0.54954999999999998</v>
      </c>
      <c r="J109">
        <f>Formatted_EDITED!K111</f>
        <v>0.2</v>
      </c>
      <c r="K109">
        <f>Formatted_EDITED!L111</f>
        <v>133</v>
      </c>
      <c r="L109">
        <f>Formatted_EDITED!M111</f>
        <v>283</v>
      </c>
      <c r="M109">
        <f>Formatted_EDITED!O111</f>
        <v>15.345700000000001</v>
      </c>
      <c r="N109">
        <f>Formatted_EDITED!P111</f>
        <v>1.1526000000000001</v>
      </c>
      <c r="O109">
        <f>Formatted_EDITED!Q111</f>
        <v>121</v>
      </c>
      <c r="P109" t="str">
        <f>TEXT(Formatted_EDITED!R111,"mm/dd")</f>
        <v>05/01</v>
      </c>
      <c r="Q109">
        <f>Formatted_EDITED!S111</f>
        <v>12</v>
      </c>
      <c r="R109">
        <f>Formatted_EDITED!T111</f>
        <v>35</v>
      </c>
      <c r="S109">
        <f>Formatted_EDITED!U111</f>
        <v>92</v>
      </c>
      <c r="T109">
        <f>Formatted_EDITED!V111</f>
        <v>23</v>
      </c>
      <c r="U109">
        <f>Formatted_EDITED!W111</f>
        <v>1</v>
      </c>
      <c r="V109">
        <f>Formatted_EDITED!Y111</f>
        <v>9999</v>
      </c>
      <c r="W109" t="str">
        <f>Formatted_EDITED!Z111</f>
        <v>DOY</v>
      </c>
      <c r="X109">
        <f>Formatted_EDITED!AA111</f>
        <v>0.19600000000000001</v>
      </c>
      <c r="Y109">
        <f>Formatted_EDITED!AB111</f>
        <v>0.29499999999999998</v>
      </c>
      <c r="Z109">
        <f>Formatted_EDITED!AC111</f>
        <v>0.39300000000000002</v>
      </c>
      <c r="AA109">
        <f>Formatted_EDITED!AD111</f>
        <v>0.47199999999999998</v>
      </c>
      <c r="AB109">
        <f>Formatted_EDITED!AE111</f>
        <v>0.19600000000000001</v>
      </c>
      <c r="AC109">
        <f>Formatted_EDITED!AF111</f>
        <v>0.47199999999999998</v>
      </c>
      <c r="AD109">
        <f>Formatted_EDITED!AG111</f>
        <v>0.47199999999999998</v>
      </c>
      <c r="AE109">
        <f>Formatted_EDITED!AH111</f>
        <v>0.35399999999999998</v>
      </c>
      <c r="AF109">
        <f>Formatted_EDITED!AI111</f>
        <v>0.66900000000000004</v>
      </c>
      <c r="AG109">
        <f>Formatted_EDITED!AJ111</f>
        <v>0.90600000000000003</v>
      </c>
      <c r="AH109">
        <f>Formatted_EDITED!AK111</f>
        <v>1.0629999999999999</v>
      </c>
      <c r="AI109">
        <f>Formatted_EDITED!AL111</f>
        <v>0.35399999999999998</v>
      </c>
      <c r="AJ109">
        <f>Formatted_EDITED!AM111</f>
        <v>1.0629999999999999</v>
      </c>
      <c r="AK109">
        <f>Formatted_EDITED!AN111</f>
        <v>1.0629999999999999</v>
      </c>
      <c r="AL109">
        <f>Formatted_EDITED!AO111</f>
        <v>0.55000000000000004</v>
      </c>
      <c r="AM109">
        <f>Formatted_EDITED!AP111</f>
        <v>50</v>
      </c>
      <c r="AN109">
        <f>Formatted_EDITED!AQ111</f>
        <v>130</v>
      </c>
      <c r="AO109">
        <f>Formatted_EDITED!AR111</f>
        <v>0.55000000000000004</v>
      </c>
      <c r="AP109" t="str">
        <f>TEXT(Formatted_EDITED!AS111,"mm/dd")</f>
        <v>05/10</v>
      </c>
      <c r="AQ109" t="str">
        <f>TEXT(Formatted_EDITED!AT111,"mm/dd")</f>
        <v>09/10</v>
      </c>
      <c r="AR109">
        <f>Formatted_EDITED!AU111</f>
        <v>0</v>
      </c>
      <c r="AS109">
        <f>Formatted_EDITED!AV111</f>
        <v>1</v>
      </c>
      <c r="AT109" t="str">
        <f>Formatted_EDITED!AW111</f>
        <v>field_capacity</v>
      </c>
      <c r="AU109">
        <f>Formatted_EDITED!AX111</f>
        <v>1</v>
      </c>
    </row>
    <row r="110" spans="1:47" x14ac:dyDescent="0.3">
      <c r="A110">
        <f>Formatted_EDITED!B112</f>
        <v>233</v>
      </c>
      <c r="B110" t="str">
        <f>Formatted_EDITED!C112</f>
        <v>Dbl Crop Lettuce/Barley</v>
      </c>
      <c r="C110" t="str">
        <f>Formatted_EDITED!D112</f>
        <v>dblcrp</v>
      </c>
      <c r="D110">
        <f>Formatted_EDITED!E112</f>
        <v>0</v>
      </c>
      <c r="E110">
        <f>Formatted_EDITED!F112</f>
        <v>4.0999999999999996</v>
      </c>
      <c r="F110">
        <f>Formatted_EDITED!G112</f>
        <v>1.1449</v>
      </c>
      <c r="G110">
        <f>Formatted_EDITED!H112</f>
        <v>0.2</v>
      </c>
      <c r="H110">
        <f>Formatted_EDITED!I112</f>
        <v>1.0991</v>
      </c>
      <c r="I110">
        <f>Formatted_EDITED!J112</f>
        <v>0.54954999999999998</v>
      </c>
      <c r="J110">
        <f>Formatted_EDITED!K112</f>
        <v>0.2</v>
      </c>
      <c r="K110">
        <f>Formatted_EDITED!L112</f>
        <v>133</v>
      </c>
      <c r="L110">
        <f>Formatted_EDITED!M112</f>
        <v>283</v>
      </c>
      <c r="M110">
        <f>Formatted_EDITED!O112</f>
        <v>15.345700000000001</v>
      </c>
      <c r="N110">
        <f>Formatted_EDITED!P112</f>
        <v>1.1526000000000001</v>
      </c>
      <c r="O110">
        <f>Formatted_EDITED!Q112</f>
        <v>121</v>
      </c>
      <c r="P110" t="str">
        <f>TEXT(Formatted_EDITED!R112,"mm/dd")</f>
        <v>05/01</v>
      </c>
      <c r="Q110">
        <f>Formatted_EDITED!S112</f>
        <v>12</v>
      </c>
      <c r="R110">
        <f>Formatted_EDITED!T112</f>
        <v>35</v>
      </c>
      <c r="S110">
        <f>Formatted_EDITED!U112</f>
        <v>92</v>
      </c>
      <c r="T110">
        <f>Formatted_EDITED!V112</f>
        <v>23</v>
      </c>
      <c r="U110">
        <f>Formatted_EDITED!W112</f>
        <v>1</v>
      </c>
      <c r="V110">
        <f>Formatted_EDITED!Y112</f>
        <v>9999</v>
      </c>
      <c r="W110" t="str">
        <f>Formatted_EDITED!Z112</f>
        <v>DOY</v>
      </c>
      <c r="X110">
        <f>Formatted_EDITED!AA112</f>
        <v>0.19600000000000001</v>
      </c>
      <c r="Y110">
        <f>Formatted_EDITED!AB112</f>
        <v>0.29499999999999998</v>
      </c>
      <c r="Z110">
        <f>Formatted_EDITED!AC112</f>
        <v>0.39300000000000002</v>
      </c>
      <c r="AA110">
        <f>Formatted_EDITED!AD112</f>
        <v>0.47199999999999998</v>
      </c>
      <c r="AB110">
        <f>Formatted_EDITED!AE112</f>
        <v>0.19600000000000001</v>
      </c>
      <c r="AC110">
        <f>Formatted_EDITED!AF112</f>
        <v>0.47199999999999998</v>
      </c>
      <c r="AD110">
        <f>Formatted_EDITED!AG112</f>
        <v>0.47199999999999998</v>
      </c>
      <c r="AE110">
        <f>Formatted_EDITED!AH112</f>
        <v>0.35399999999999998</v>
      </c>
      <c r="AF110">
        <f>Formatted_EDITED!AI112</f>
        <v>0.66900000000000004</v>
      </c>
      <c r="AG110">
        <f>Formatted_EDITED!AJ112</f>
        <v>0.90600000000000003</v>
      </c>
      <c r="AH110">
        <f>Formatted_EDITED!AK112</f>
        <v>1.0629999999999999</v>
      </c>
      <c r="AI110">
        <f>Formatted_EDITED!AL112</f>
        <v>0.35399999999999998</v>
      </c>
      <c r="AJ110">
        <f>Formatted_EDITED!AM112</f>
        <v>1.0629999999999999</v>
      </c>
      <c r="AK110">
        <f>Formatted_EDITED!AN112</f>
        <v>1.0629999999999999</v>
      </c>
      <c r="AL110">
        <f>Formatted_EDITED!AO112</f>
        <v>0.55000000000000004</v>
      </c>
      <c r="AM110">
        <f>Formatted_EDITED!AP112</f>
        <v>50</v>
      </c>
      <c r="AN110">
        <f>Formatted_EDITED!AQ112</f>
        <v>130</v>
      </c>
      <c r="AO110">
        <f>Formatted_EDITED!AR112</f>
        <v>0.55000000000000004</v>
      </c>
      <c r="AP110" t="str">
        <f>TEXT(Formatted_EDITED!AS112,"mm/dd")</f>
        <v>05/10</v>
      </c>
      <c r="AQ110" t="str">
        <f>TEXT(Formatted_EDITED!AT112,"mm/dd")</f>
        <v>09/10</v>
      </c>
      <c r="AR110">
        <f>Formatted_EDITED!AU112</f>
        <v>0</v>
      </c>
      <c r="AS110">
        <f>Formatted_EDITED!AV112</f>
        <v>1</v>
      </c>
      <c r="AT110" t="str">
        <f>Formatted_EDITED!AW112</f>
        <v>field_capacity</v>
      </c>
      <c r="AU110">
        <f>Formatted_EDITED!AX112</f>
        <v>1</v>
      </c>
    </row>
    <row r="111" spans="1:47" x14ac:dyDescent="0.3">
      <c r="A111">
        <f>Formatted_EDITED!B113</f>
        <v>234</v>
      </c>
      <c r="B111" t="str">
        <f>Formatted_EDITED!C113</f>
        <v>Dbl Crop Durum Wht/Sorghum</v>
      </c>
      <c r="C111" t="str">
        <f>Formatted_EDITED!D113</f>
        <v>dblcrp</v>
      </c>
      <c r="D111">
        <f>Formatted_EDITED!E113</f>
        <v>0</v>
      </c>
      <c r="E111">
        <f>Formatted_EDITED!F113</f>
        <v>4.0999999999999996</v>
      </c>
      <c r="F111">
        <f>Formatted_EDITED!G113</f>
        <v>1.1449</v>
      </c>
      <c r="G111">
        <f>Formatted_EDITED!H113</f>
        <v>0.2</v>
      </c>
      <c r="H111">
        <f>Formatted_EDITED!I113</f>
        <v>1.0991</v>
      </c>
      <c r="I111">
        <f>Formatted_EDITED!J113</f>
        <v>0.54954999999999998</v>
      </c>
      <c r="J111">
        <f>Formatted_EDITED!K113</f>
        <v>0.2</v>
      </c>
      <c r="K111">
        <f>Formatted_EDITED!L113</f>
        <v>133</v>
      </c>
      <c r="L111">
        <f>Formatted_EDITED!M113</f>
        <v>283</v>
      </c>
      <c r="M111">
        <f>Formatted_EDITED!O113</f>
        <v>15.345700000000001</v>
      </c>
      <c r="N111">
        <f>Formatted_EDITED!P113</f>
        <v>1.1526000000000001</v>
      </c>
      <c r="O111">
        <f>Formatted_EDITED!Q113</f>
        <v>121</v>
      </c>
      <c r="P111" t="str">
        <f>TEXT(Formatted_EDITED!R113,"mm/dd")</f>
        <v>05/01</v>
      </c>
      <c r="Q111">
        <f>Formatted_EDITED!S113</f>
        <v>12</v>
      </c>
      <c r="R111">
        <f>Formatted_EDITED!T113</f>
        <v>35</v>
      </c>
      <c r="S111">
        <f>Formatted_EDITED!U113</f>
        <v>92</v>
      </c>
      <c r="T111">
        <f>Formatted_EDITED!V113</f>
        <v>23</v>
      </c>
      <c r="U111">
        <f>Formatted_EDITED!W113</f>
        <v>1</v>
      </c>
      <c r="V111">
        <f>Formatted_EDITED!Y113</f>
        <v>9999</v>
      </c>
      <c r="W111" t="str">
        <f>Formatted_EDITED!Z113</f>
        <v>DOY</v>
      </c>
      <c r="X111">
        <f>Formatted_EDITED!AA113</f>
        <v>0.19600000000000001</v>
      </c>
      <c r="Y111">
        <f>Formatted_EDITED!AB113</f>
        <v>0.29499999999999998</v>
      </c>
      <c r="Z111">
        <f>Formatted_EDITED!AC113</f>
        <v>0.39300000000000002</v>
      </c>
      <c r="AA111">
        <f>Formatted_EDITED!AD113</f>
        <v>0.47199999999999998</v>
      </c>
      <c r="AB111">
        <f>Formatted_EDITED!AE113</f>
        <v>0.19600000000000001</v>
      </c>
      <c r="AC111">
        <f>Formatted_EDITED!AF113</f>
        <v>0.47199999999999998</v>
      </c>
      <c r="AD111">
        <f>Formatted_EDITED!AG113</f>
        <v>0.47199999999999998</v>
      </c>
      <c r="AE111">
        <f>Formatted_EDITED!AH113</f>
        <v>0.35399999999999998</v>
      </c>
      <c r="AF111">
        <f>Formatted_EDITED!AI113</f>
        <v>0.66900000000000004</v>
      </c>
      <c r="AG111">
        <f>Formatted_EDITED!AJ113</f>
        <v>0.90600000000000003</v>
      </c>
      <c r="AH111">
        <f>Formatted_EDITED!AK113</f>
        <v>1.0629999999999999</v>
      </c>
      <c r="AI111">
        <f>Formatted_EDITED!AL113</f>
        <v>0.35399999999999998</v>
      </c>
      <c r="AJ111">
        <f>Formatted_EDITED!AM113</f>
        <v>1.0629999999999999</v>
      </c>
      <c r="AK111">
        <f>Formatted_EDITED!AN113</f>
        <v>1.0629999999999999</v>
      </c>
      <c r="AL111">
        <f>Formatted_EDITED!AO113</f>
        <v>0.55000000000000004</v>
      </c>
      <c r="AM111">
        <f>Formatted_EDITED!AP113</f>
        <v>50</v>
      </c>
      <c r="AN111">
        <f>Formatted_EDITED!AQ113</f>
        <v>130</v>
      </c>
      <c r="AO111">
        <f>Formatted_EDITED!AR113</f>
        <v>0.55000000000000004</v>
      </c>
      <c r="AP111" t="str">
        <f>TEXT(Formatted_EDITED!AS113,"mm/dd")</f>
        <v>05/10</v>
      </c>
      <c r="AQ111" t="str">
        <f>TEXT(Formatted_EDITED!AT113,"mm/dd")</f>
        <v>09/10</v>
      </c>
      <c r="AR111">
        <f>Formatted_EDITED!AU113</f>
        <v>0</v>
      </c>
      <c r="AS111">
        <f>Formatted_EDITED!AV113</f>
        <v>1</v>
      </c>
      <c r="AT111" t="str">
        <f>Formatted_EDITED!AW113</f>
        <v>field_capacity</v>
      </c>
      <c r="AU111">
        <f>Formatted_EDITED!AX113</f>
        <v>1</v>
      </c>
    </row>
    <row r="112" spans="1:47" x14ac:dyDescent="0.3">
      <c r="A112">
        <f>Formatted_EDITED!B114</f>
        <v>235</v>
      </c>
      <c r="B112" t="str">
        <f>Formatted_EDITED!C114</f>
        <v>Dbl Crop Barley/Sorghum</v>
      </c>
      <c r="C112" t="str">
        <f>Formatted_EDITED!D114</f>
        <v>dblcrp</v>
      </c>
      <c r="D112">
        <f>Formatted_EDITED!E114</f>
        <v>0</v>
      </c>
      <c r="E112">
        <f>Formatted_EDITED!F114</f>
        <v>4.0999999999999996</v>
      </c>
      <c r="F112">
        <f>Formatted_EDITED!G114</f>
        <v>1.1449</v>
      </c>
      <c r="G112">
        <f>Formatted_EDITED!H114</f>
        <v>0.2</v>
      </c>
      <c r="H112">
        <f>Formatted_EDITED!I114</f>
        <v>1.0991</v>
      </c>
      <c r="I112">
        <f>Formatted_EDITED!J114</f>
        <v>0.54954999999999998</v>
      </c>
      <c r="J112">
        <f>Formatted_EDITED!K114</f>
        <v>0.2</v>
      </c>
      <c r="K112">
        <f>Formatted_EDITED!L114</f>
        <v>133</v>
      </c>
      <c r="L112">
        <f>Formatted_EDITED!M114</f>
        <v>283</v>
      </c>
      <c r="M112">
        <f>Formatted_EDITED!O114</f>
        <v>15.345700000000001</v>
      </c>
      <c r="N112">
        <f>Formatted_EDITED!P114</f>
        <v>1.1526000000000001</v>
      </c>
      <c r="O112">
        <f>Formatted_EDITED!Q114</f>
        <v>121</v>
      </c>
      <c r="P112" t="str">
        <f>TEXT(Formatted_EDITED!R114,"mm/dd")</f>
        <v>05/01</v>
      </c>
      <c r="Q112">
        <f>Formatted_EDITED!S114</f>
        <v>12</v>
      </c>
      <c r="R112">
        <f>Formatted_EDITED!T114</f>
        <v>35</v>
      </c>
      <c r="S112">
        <f>Formatted_EDITED!U114</f>
        <v>92</v>
      </c>
      <c r="T112">
        <f>Formatted_EDITED!V114</f>
        <v>23</v>
      </c>
      <c r="U112">
        <f>Formatted_EDITED!W114</f>
        <v>1</v>
      </c>
      <c r="V112">
        <f>Formatted_EDITED!Y114</f>
        <v>9999</v>
      </c>
      <c r="W112" t="str">
        <f>Formatted_EDITED!Z114</f>
        <v>DOY</v>
      </c>
      <c r="X112">
        <f>Formatted_EDITED!AA114</f>
        <v>0.19600000000000001</v>
      </c>
      <c r="Y112">
        <f>Formatted_EDITED!AB114</f>
        <v>0.29499999999999998</v>
      </c>
      <c r="Z112">
        <f>Formatted_EDITED!AC114</f>
        <v>0.39300000000000002</v>
      </c>
      <c r="AA112">
        <f>Formatted_EDITED!AD114</f>
        <v>0.47199999999999998</v>
      </c>
      <c r="AB112">
        <f>Formatted_EDITED!AE114</f>
        <v>0.19600000000000001</v>
      </c>
      <c r="AC112">
        <f>Formatted_EDITED!AF114</f>
        <v>0.47199999999999998</v>
      </c>
      <c r="AD112">
        <f>Formatted_EDITED!AG114</f>
        <v>0.47199999999999998</v>
      </c>
      <c r="AE112">
        <f>Formatted_EDITED!AH114</f>
        <v>0.35399999999999998</v>
      </c>
      <c r="AF112">
        <f>Formatted_EDITED!AI114</f>
        <v>0.66900000000000004</v>
      </c>
      <c r="AG112">
        <f>Formatted_EDITED!AJ114</f>
        <v>0.90600000000000003</v>
      </c>
      <c r="AH112">
        <f>Formatted_EDITED!AK114</f>
        <v>1.0629999999999999</v>
      </c>
      <c r="AI112">
        <f>Formatted_EDITED!AL114</f>
        <v>0.35399999999999998</v>
      </c>
      <c r="AJ112">
        <f>Formatted_EDITED!AM114</f>
        <v>1.0629999999999999</v>
      </c>
      <c r="AK112">
        <f>Formatted_EDITED!AN114</f>
        <v>1.0629999999999999</v>
      </c>
      <c r="AL112">
        <f>Formatted_EDITED!AO114</f>
        <v>0.55000000000000004</v>
      </c>
      <c r="AM112">
        <f>Formatted_EDITED!AP114</f>
        <v>50</v>
      </c>
      <c r="AN112">
        <f>Formatted_EDITED!AQ114</f>
        <v>130</v>
      </c>
      <c r="AO112">
        <f>Formatted_EDITED!AR114</f>
        <v>0.55000000000000004</v>
      </c>
      <c r="AP112" t="str">
        <f>TEXT(Formatted_EDITED!AS114,"mm/dd")</f>
        <v>05/10</v>
      </c>
      <c r="AQ112" t="str">
        <f>TEXT(Formatted_EDITED!AT114,"mm/dd")</f>
        <v>09/10</v>
      </c>
      <c r="AR112">
        <f>Formatted_EDITED!AU114</f>
        <v>0</v>
      </c>
      <c r="AS112">
        <f>Formatted_EDITED!AV114</f>
        <v>1</v>
      </c>
      <c r="AT112" t="str">
        <f>Formatted_EDITED!AW114</f>
        <v>field_capacity</v>
      </c>
      <c r="AU112">
        <f>Formatted_EDITED!AX114</f>
        <v>1</v>
      </c>
    </row>
    <row r="113" spans="1:47" x14ac:dyDescent="0.3">
      <c r="A113">
        <f>Formatted_EDITED!B115</f>
        <v>236</v>
      </c>
      <c r="B113" t="str">
        <f>Formatted_EDITED!C115</f>
        <v>Dbl Crop WinWht/Sorghum</v>
      </c>
      <c r="C113" t="str">
        <f>Formatted_EDITED!D115</f>
        <v>dblcrp</v>
      </c>
      <c r="D113">
        <f>Formatted_EDITED!E115</f>
        <v>57</v>
      </c>
      <c r="E113">
        <f>Formatted_EDITED!F115</f>
        <v>4.0999999999999996</v>
      </c>
      <c r="F113">
        <f>Formatted_EDITED!G115</f>
        <v>1.1449</v>
      </c>
      <c r="G113">
        <f>Formatted_EDITED!H115</f>
        <v>0.2</v>
      </c>
      <c r="H113">
        <f>Formatted_EDITED!I115</f>
        <v>0.9</v>
      </c>
      <c r="I113">
        <f>Formatted_EDITED!J115</f>
        <v>0.45</v>
      </c>
      <c r="J113">
        <f>Formatted_EDITED!K115</f>
        <v>0.2</v>
      </c>
      <c r="K113">
        <f>Formatted_EDITED!L115</f>
        <v>133</v>
      </c>
      <c r="L113">
        <f>Formatted_EDITED!M115</f>
        <v>283</v>
      </c>
      <c r="M113">
        <f>Formatted_EDITED!O115</f>
        <v>15.345700000000001</v>
      </c>
      <c r="N113">
        <f>Formatted_EDITED!P115</f>
        <v>1.1526000000000001</v>
      </c>
      <c r="O113">
        <f>Formatted_EDITED!Q115</f>
        <v>121</v>
      </c>
      <c r="P113" t="str">
        <f>TEXT(Formatted_EDITED!R115,"mm/dd")</f>
        <v>05/01</v>
      </c>
      <c r="Q113">
        <f>Formatted_EDITED!S115</f>
        <v>12</v>
      </c>
      <c r="R113">
        <f>Formatted_EDITED!T115</f>
        <v>35</v>
      </c>
      <c r="S113">
        <f>Formatted_EDITED!U115</f>
        <v>92</v>
      </c>
      <c r="T113">
        <f>Formatted_EDITED!V115</f>
        <v>23</v>
      </c>
      <c r="U113">
        <f>Formatted_EDITED!W115</f>
        <v>1</v>
      </c>
      <c r="V113">
        <f>Formatted_EDITED!Y115</f>
        <v>9999</v>
      </c>
      <c r="W113" t="str">
        <f>Formatted_EDITED!Z115</f>
        <v>DOY</v>
      </c>
      <c r="X113">
        <f>Formatted_EDITED!AA115</f>
        <v>0.19600000000000001</v>
      </c>
      <c r="Y113">
        <f>Formatted_EDITED!AB115</f>
        <v>0.29499999999999998</v>
      </c>
      <c r="Z113">
        <f>Formatted_EDITED!AC115</f>
        <v>0.39300000000000002</v>
      </c>
      <c r="AA113">
        <f>Formatted_EDITED!AD115</f>
        <v>0.47199999999999998</v>
      </c>
      <c r="AB113">
        <f>Formatted_EDITED!AE115</f>
        <v>0.19600000000000001</v>
      </c>
      <c r="AC113">
        <f>Formatted_EDITED!AF115</f>
        <v>0.47199999999999998</v>
      </c>
      <c r="AD113">
        <f>Formatted_EDITED!AG115</f>
        <v>0.47199999999999998</v>
      </c>
      <c r="AE113">
        <f>Formatted_EDITED!AH115</f>
        <v>0.35399999999999998</v>
      </c>
      <c r="AF113">
        <f>Formatted_EDITED!AI115</f>
        <v>0.66900000000000004</v>
      </c>
      <c r="AG113">
        <f>Formatted_EDITED!AJ115</f>
        <v>0.90600000000000003</v>
      </c>
      <c r="AH113">
        <f>Formatted_EDITED!AK115</f>
        <v>1.0629999999999999</v>
      </c>
      <c r="AI113">
        <f>Formatted_EDITED!AL115</f>
        <v>0.35399999999999998</v>
      </c>
      <c r="AJ113">
        <f>Formatted_EDITED!AM115</f>
        <v>1.0629999999999999</v>
      </c>
      <c r="AK113">
        <f>Formatted_EDITED!AN115</f>
        <v>1.0629999999999999</v>
      </c>
      <c r="AL113">
        <f>Formatted_EDITED!AO115</f>
        <v>0.55000000000000004</v>
      </c>
      <c r="AM113">
        <f>Formatted_EDITED!AP115</f>
        <v>50</v>
      </c>
      <c r="AN113">
        <f>Formatted_EDITED!AQ115</f>
        <v>130</v>
      </c>
      <c r="AO113">
        <f>Formatted_EDITED!AR115</f>
        <v>0.55000000000000004</v>
      </c>
      <c r="AP113" t="str">
        <f>TEXT(Formatted_EDITED!AS115,"mm/dd")</f>
        <v>05/10</v>
      </c>
      <c r="AQ113" t="str">
        <f>TEXT(Formatted_EDITED!AT115,"mm/dd")</f>
        <v>09/10</v>
      </c>
      <c r="AR113">
        <f>Formatted_EDITED!AU115</f>
        <v>0</v>
      </c>
      <c r="AS113">
        <f>Formatted_EDITED!AV115</f>
        <v>1</v>
      </c>
      <c r="AT113" t="str">
        <f>Formatted_EDITED!AW115</f>
        <v>field_capacity</v>
      </c>
      <c r="AU113">
        <f>Formatted_EDITED!AX115</f>
        <v>1</v>
      </c>
    </row>
    <row r="114" spans="1:47" x14ac:dyDescent="0.3">
      <c r="A114">
        <f>Formatted_EDITED!B116</f>
        <v>237</v>
      </c>
      <c r="B114" t="str">
        <f>Formatted_EDITED!C116</f>
        <v>Dbl Crop Barley/Corn</v>
      </c>
      <c r="C114" t="str">
        <f>Formatted_EDITED!D116</f>
        <v>dblcrp</v>
      </c>
      <c r="D114">
        <f>Formatted_EDITED!E116</f>
        <v>0</v>
      </c>
      <c r="E114">
        <f>Formatted_EDITED!F116</f>
        <v>4.0999999999999996</v>
      </c>
      <c r="F114">
        <f>Formatted_EDITED!G116</f>
        <v>1.1449</v>
      </c>
      <c r="G114">
        <f>Formatted_EDITED!H116</f>
        <v>0.2</v>
      </c>
      <c r="H114">
        <f>Formatted_EDITED!I116</f>
        <v>1.0991</v>
      </c>
      <c r="I114">
        <f>Formatted_EDITED!J116</f>
        <v>0.54954999999999998</v>
      </c>
      <c r="J114">
        <f>Formatted_EDITED!K116</f>
        <v>0.2</v>
      </c>
      <c r="K114">
        <f>Formatted_EDITED!L116</f>
        <v>133</v>
      </c>
      <c r="L114">
        <f>Formatted_EDITED!M116</f>
        <v>283</v>
      </c>
      <c r="M114">
        <f>Formatted_EDITED!O116</f>
        <v>15.345700000000001</v>
      </c>
      <c r="N114">
        <f>Formatted_EDITED!P116</f>
        <v>1.1526000000000001</v>
      </c>
      <c r="O114">
        <f>Formatted_EDITED!Q116</f>
        <v>121</v>
      </c>
      <c r="P114" t="str">
        <f>TEXT(Formatted_EDITED!R116,"mm/dd")</f>
        <v>05/01</v>
      </c>
      <c r="Q114">
        <f>Formatted_EDITED!S116</f>
        <v>12</v>
      </c>
      <c r="R114">
        <f>Formatted_EDITED!T116</f>
        <v>35</v>
      </c>
      <c r="S114">
        <f>Formatted_EDITED!U116</f>
        <v>92</v>
      </c>
      <c r="T114">
        <f>Formatted_EDITED!V116</f>
        <v>23</v>
      </c>
      <c r="U114">
        <f>Formatted_EDITED!W116</f>
        <v>1</v>
      </c>
      <c r="V114">
        <f>Formatted_EDITED!Y116</f>
        <v>9999</v>
      </c>
      <c r="W114" t="str">
        <f>Formatted_EDITED!Z116</f>
        <v>DOY</v>
      </c>
      <c r="X114">
        <f>Formatted_EDITED!AA116</f>
        <v>0.19600000000000001</v>
      </c>
      <c r="Y114">
        <f>Formatted_EDITED!AB116</f>
        <v>0.29499999999999998</v>
      </c>
      <c r="Z114">
        <f>Formatted_EDITED!AC116</f>
        <v>0.39300000000000002</v>
      </c>
      <c r="AA114">
        <f>Formatted_EDITED!AD116</f>
        <v>0.47199999999999998</v>
      </c>
      <c r="AB114">
        <f>Formatted_EDITED!AE116</f>
        <v>0.19600000000000001</v>
      </c>
      <c r="AC114">
        <f>Formatted_EDITED!AF116</f>
        <v>0.47199999999999998</v>
      </c>
      <c r="AD114">
        <f>Formatted_EDITED!AG116</f>
        <v>0.47199999999999998</v>
      </c>
      <c r="AE114">
        <f>Formatted_EDITED!AH116</f>
        <v>0.35399999999999998</v>
      </c>
      <c r="AF114">
        <f>Formatted_EDITED!AI116</f>
        <v>0.66900000000000004</v>
      </c>
      <c r="AG114">
        <f>Formatted_EDITED!AJ116</f>
        <v>0.90600000000000003</v>
      </c>
      <c r="AH114">
        <f>Formatted_EDITED!AK116</f>
        <v>1.0629999999999999</v>
      </c>
      <c r="AI114">
        <f>Formatted_EDITED!AL116</f>
        <v>0.35399999999999998</v>
      </c>
      <c r="AJ114">
        <f>Formatted_EDITED!AM116</f>
        <v>1.0629999999999999</v>
      </c>
      <c r="AK114">
        <f>Formatted_EDITED!AN116</f>
        <v>1.0629999999999999</v>
      </c>
      <c r="AL114">
        <f>Formatted_EDITED!AO116</f>
        <v>0.55000000000000004</v>
      </c>
      <c r="AM114">
        <f>Formatted_EDITED!AP116</f>
        <v>50</v>
      </c>
      <c r="AN114">
        <f>Formatted_EDITED!AQ116</f>
        <v>130</v>
      </c>
      <c r="AO114">
        <f>Formatted_EDITED!AR116</f>
        <v>0.55000000000000004</v>
      </c>
      <c r="AP114" t="str">
        <f>TEXT(Formatted_EDITED!AS116,"mm/dd")</f>
        <v>05/10</v>
      </c>
      <c r="AQ114" t="str">
        <f>TEXT(Formatted_EDITED!AT116,"mm/dd")</f>
        <v>09/10</v>
      </c>
      <c r="AR114">
        <f>Formatted_EDITED!AU116</f>
        <v>0</v>
      </c>
      <c r="AS114">
        <f>Formatted_EDITED!AV116</f>
        <v>1</v>
      </c>
      <c r="AT114" t="str">
        <f>Formatted_EDITED!AW116</f>
        <v>field_capacity</v>
      </c>
      <c r="AU114">
        <f>Formatted_EDITED!AX116</f>
        <v>1</v>
      </c>
    </row>
    <row r="115" spans="1:47" x14ac:dyDescent="0.3">
      <c r="A115">
        <f>Formatted_EDITED!B117</f>
        <v>238</v>
      </c>
      <c r="B115" t="str">
        <f>Formatted_EDITED!C117</f>
        <v>Dbl Crop WinWht/Cotton</v>
      </c>
      <c r="C115" t="str">
        <f>Formatted_EDITED!D117</f>
        <v>dblcrp</v>
      </c>
      <c r="D115">
        <f>Formatted_EDITED!E117</f>
        <v>24</v>
      </c>
      <c r="E115">
        <f>Formatted_EDITED!F117</f>
        <v>4.0999999999999996</v>
      </c>
      <c r="F115">
        <f>Formatted_EDITED!G117</f>
        <v>1.1449</v>
      </c>
      <c r="G115">
        <f>Formatted_EDITED!H117</f>
        <v>0.2</v>
      </c>
      <c r="H115">
        <f>Formatted_EDITED!I117</f>
        <v>1.0991</v>
      </c>
      <c r="I115">
        <f>Formatted_EDITED!J117</f>
        <v>0.54954999999999998</v>
      </c>
      <c r="J115">
        <f>Formatted_EDITED!K117</f>
        <v>0.2</v>
      </c>
      <c r="K115">
        <f>Formatted_EDITED!L117</f>
        <v>133</v>
      </c>
      <c r="L115">
        <f>Formatted_EDITED!M117</f>
        <v>283</v>
      </c>
      <c r="M115">
        <f>Formatted_EDITED!O117</f>
        <v>15.345700000000001</v>
      </c>
      <c r="N115">
        <f>Formatted_EDITED!P117</f>
        <v>1.1526000000000001</v>
      </c>
      <c r="O115">
        <f>Formatted_EDITED!Q117</f>
        <v>121</v>
      </c>
      <c r="P115" t="str">
        <f>TEXT(Formatted_EDITED!R117,"mm/dd")</f>
        <v>05/01</v>
      </c>
      <c r="Q115">
        <f>Formatted_EDITED!S117</f>
        <v>12</v>
      </c>
      <c r="R115">
        <f>Formatted_EDITED!T117</f>
        <v>35</v>
      </c>
      <c r="S115">
        <f>Formatted_EDITED!U117</f>
        <v>92</v>
      </c>
      <c r="T115">
        <f>Formatted_EDITED!V117</f>
        <v>23</v>
      </c>
      <c r="U115">
        <f>Formatted_EDITED!W117</f>
        <v>1</v>
      </c>
      <c r="V115">
        <f>Formatted_EDITED!Y117</f>
        <v>9999</v>
      </c>
      <c r="W115" t="str">
        <f>Formatted_EDITED!Z117</f>
        <v>DOY</v>
      </c>
      <c r="X115">
        <f>Formatted_EDITED!AA117</f>
        <v>0.19600000000000001</v>
      </c>
      <c r="Y115">
        <f>Formatted_EDITED!AB117</f>
        <v>0.29499999999999998</v>
      </c>
      <c r="Z115">
        <f>Formatted_EDITED!AC117</f>
        <v>0.39300000000000002</v>
      </c>
      <c r="AA115">
        <f>Formatted_EDITED!AD117</f>
        <v>0.47199999999999998</v>
      </c>
      <c r="AB115">
        <f>Formatted_EDITED!AE117</f>
        <v>0.19600000000000001</v>
      </c>
      <c r="AC115">
        <f>Formatted_EDITED!AF117</f>
        <v>0.47199999999999998</v>
      </c>
      <c r="AD115">
        <f>Formatted_EDITED!AG117</f>
        <v>0.47199999999999998</v>
      </c>
      <c r="AE115">
        <f>Formatted_EDITED!AH117</f>
        <v>0.35399999999999998</v>
      </c>
      <c r="AF115">
        <f>Formatted_EDITED!AI117</f>
        <v>0.66900000000000004</v>
      </c>
      <c r="AG115">
        <f>Formatted_EDITED!AJ117</f>
        <v>0.90600000000000003</v>
      </c>
      <c r="AH115">
        <f>Formatted_EDITED!AK117</f>
        <v>1.0629999999999999</v>
      </c>
      <c r="AI115">
        <f>Formatted_EDITED!AL117</f>
        <v>0.35399999999999998</v>
      </c>
      <c r="AJ115">
        <f>Formatted_EDITED!AM117</f>
        <v>1.0629999999999999</v>
      </c>
      <c r="AK115">
        <f>Formatted_EDITED!AN117</f>
        <v>1.0629999999999999</v>
      </c>
      <c r="AL115">
        <f>Formatted_EDITED!AO117</f>
        <v>0.55000000000000004</v>
      </c>
      <c r="AM115">
        <f>Formatted_EDITED!AP117</f>
        <v>50</v>
      </c>
      <c r="AN115">
        <f>Formatted_EDITED!AQ117</f>
        <v>130</v>
      </c>
      <c r="AO115">
        <f>Formatted_EDITED!AR117</f>
        <v>0.55000000000000004</v>
      </c>
      <c r="AP115" t="str">
        <f>TEXT(Formatted_EDITED!AS117,"mm/dd")</f>
        <v>05/10</v>
      </c>
      <c r="AQ115" t="str">
        <f>TEXT(Formatted_EDITED!AT117,"mm/dd")</f>
        <v>09/10</v>
      </c>
      <c r="AR115">
        <f>Formatted_EDITED!AU117</f>
        <v>0</v>
      </c>
      <c r="AS115">
        <f>Formatted_EDITED!AV117</f>
        <v>1</v>
      </c>
      <c r="AT115" t="str">
        <f>Formatted_EDITED!AW117</f>
        <v>field_capacity</v>
      </c>
      <c r="AU115">
        <f>Formatted_EDITED!AX117</f>
        <v>1</v>
      </c>
    </row>
    <row r="116" spans="1:47" x14ac:dyDescent="0.3">
      <c r="A116">
        <f>Formatted_EDITED!B118</f>
        <v>239</v>
      </c>
      <c r="B116" t="str">
        <f>Formatted_EDITED!C118</f>
        <v>Dbl Crop Soybeans/Cotton</v>
      </c>
      <c r="C116" t="str">
        <f>Formatted_EDITED!D118</f>
        <v>dblcrp</v>
      </c>
      <c r="D116">
        <f>Formatted_EDITED!E118</f>
        <v>0</v>
      </c>
      <c r="E116">
        <f>Formatted_EDITED!F118</f>
        <v>4.0999999999999996</v>
      </c>
      <c r="F116">
        <f>Formatted_EDITED!G118</f>
        <v>1.1449</v>
      </c>
      <c r="G116">
        <f>Formatted_EDITED!H118</f>
        <v>0.2</v>
      </c>
      <c r="H116">
        <f>Formatted_EDITED!I118</f>
        <v>1.0991</v>
      </c>
      <c r="I116">
        <f>Formatted_EDITED!J118</f>
        <v>0.54954999999999998</v>
      </c>
      <c r="J116">
        <f>Formatted_EDITED!K118</f>
        <v>0.2</v>
      </c>
      <c r="K116">
        <f>Formatted_EDITED!L118</f>
        <v>133</v>
      </c>
      <c r="L116">
        <f>Formatted_EDITED!M118</f>
        <v>283</v>
      </c>
      <c r="M116">
        <f>Formatted_EDITED!O118</f>
        <v>15.345700000000001</v>
      </c>
      <c r="N116">
        <f>Formatted_EDITED!P118</f>
        <v>1.1526000000000001</v>
      </c>
      <c r="O116">
        <f>Formatted_EDITED!Q118</f>
        <v>121</v>
      </c>
      <c r="P116" t="str">
        <f>TEXT(Formatted_EDITED!R118,"mm/dd")</f>
        <v>05/01</v>
      </c>
      <c r="Q116">
        <f>Formatted_EDITED!S118</f>
        <v>12</v>
      </c>
      <c r="R116">
        <f>Formatted_EDITED!T118</f>
        <v>35</v>
      </c>
      <c r="S116">
        <f>Formatted_EDITED!U118</f>
        <v>92</v>
      </c>
      <c r="T116">
        <f>Formatted_EDITED!V118</f>
        <v>23</v>
      </c>
      <c r="U116">
        <f>Formatted_EDITED!W118</f>
        <v>1</v>
      </c>
      <c r="V116">
        <f>Formatted_EDITED!Y118</f>
        <v>9999</v>
      </c>
      <c r="W116" t="str">
        <f>Formatted_EDITED!Z118</f>
        <v>DOY</v>
      </c>
      <c r="X116">
        <f>Formatted_EDITED!AA118</f>
        <v>0.19600000000000001</v>
      </c>
      <c r="Y116">
        <f>Formatted_EDITED!AB118</f>
        <v>0.29499999999999998</v>
      </c>
      <c r="Z116">
        <f>Formatted_EDITED!AC118</f>
        <v>0.39300000000000002</v>
      </c>
      <c r="AA116">
        <f>Formatted_EDITED!AD118</f>
        <v>0.47199999999999998</v>
      </c>
      <c r="AB116">
        <f>Formatted_EDITED!AE118</f>
        <v>0.19600000000000001</v>
      </c>
      <c r="AC116">
        <f>Formatted_EDITED!AF118</f>
        <v>0.47199999999999998</v>
      </c>
      <c r="AD116">
        <f>Formatted_EDITED!AG118</f>
        <v>0.47199999999999998</v>
      </c>
      <c r="AE116">
        <f>Formatted_EDITED!AH118</f>
        <v>0.35399999999999998</v>
      </c>
      <c r="AF116">
        <f>Formatted_EDITED!AI118</f>
        <v>0.66900000000000004</v>
      </c>
      <c r="AG116">
        <f>Formatted_EDITED!AJ118</f>
        <v>0.90600000000000003</v>
      </c>
      <c r="AH116">
        <f>Formatted_EDITED!AK118</f>
        <v>1.0629999999999999</v>
      </c>
      <c r="AI116">
        <f>Formatted_EDITED!AL118</f>
        <v>0.35399999999999998</v>
      </c>
      <c r="AJ116">
        <f>Formatted_EDITED!AM118</f>
        <v>1.0629999999999999</v>
      </c>
      <c r="AK116">
        <f>Formatted_EDITED!AN118</f>
        <v>1.0629999999999999</v>
      </c>
      <c r="AL116">
        <f>Formatted_EDITED!AO118</f>
        <v>0.55000000000000004</v>
      </c>
      <c r="AM116">
        <f>Formatted_EDITED!AP118</f>
        <v>50</v>
      </c>
      <c r="AN116">
        <f>Formatted_EDITED!AQ118</f>
        <v>130</v>
      </c>
      <c r="AO116">
        <f>Formatted_EDITED!AR118</f>
        <v>0.55000000000000004</v>
      </c>
      <c r="AP116" t="str">
        <f>TEXT(Formatted_EDITED!AS118,"mm/dd")</f>
        <v>05/10</v>
      </c>
      <c r="AQ116" t="str">
        <f>TEXT(Formatted_EDITED!AT118,"mm/dd")</f>
        <v>09/10</v>
      </c>
      <c r="AR116">
        <f>Formatted_EDITED!AU118</f>
        <v>0</v>
      </c>
      <c r="AS116">
        <f>Formatted_EDITED!AV118</f>
        <v>1</v>
      </c>
      <c r="AT116" t="str">
        <f>Formatted_EDITED!AW118</f>
        <v>field_capacity</v>
      </c>
      <c r="AU116">
        <f>Formatted_EDITED!AX118</f>
        <v>1</v>
      </c>
    </row>
    <row r="117" spans="1:47" x14ac:dyDescent="0.3">
      <c r="A117">
        <f>Formatted_EDITED!B119</f>
        <v>240</v>
      </c>
      <c r="B117" t="str">
        <f>Formatted_EDITED!C119</f>
        <v>Dbl Crop Soybeans/Oats</v>
      </c>
      <c r="C117" t="str">
        <f>Formatted_EDITED!D119</f>
        <v>dblcrp</v>
      </c>
      <c r="D117">
        <f>Formatted_EDITED!E119</f>
        <v>3</v>
      </c>
      <c r="E117">
        <f>Formatted_EDITED!F119</f>
        <v>4.0999999999999996</v>
      </c>
      <c r="F117">
        <f>Formatted_EDITED!G119</f>
        <v>1.1449</v>
      </c>
      <c r="G117">
        <f>Formatted_EDITED!H119</f>
        <v>0.2</v>
      </c>
      <c r="H117">
        <f>Formatted_EDITED!I119</f>
        <v>1.0991</v>
      </c>
      <c r="I117">
        <f>Formatted_EDITED!J119</f>
        <v>0.54954999999999998</v>
      </c>
      <c r="J117">
        <f>Formatted_EDITED!K119</f>
        <v>0.2</v>
      </c>
      <c r="K117">
        <f>Formatted_EDITED!L119</f>
        <v>133</v>
      </c>
      <c r="L117">
        <f>Formatted_EDITED!M119</f>
        <v>283</v>
      </c>
      <c r="M117">
        <f>Formatted_EDITED!O119</f>
        <v>15.345700000000001</v>
      </c>
      <c r="N117">
        <f>Formatted_EDITED!P119</f>
        <v>1.1526000000000001</v>
      </c>
      <c r="O117">
        <f>Formatted_EDITED!Q119</f>
        <v>121</v>
      </c>
      <c r="P117" t="str">
        <f>TEXT(Formatted_EDITED!R119,"mm/dd")</f>
        <v>05/01</v>
      </c>
      <c r="Q117">
        <f>Formatted_EDITED!S119</f>
        <v>12</v>
      </c>
      <c r="R117">
        <f>Formatted_EDITED!T119</f>
        <v>35</v>
      </c>
      <c r="S117">
        <f>Formatted_EDITED!U119</f>
        <v>92</v>
      </c>
      <c r="T117">
        <f>Formatted_EDITED!V119</f>
        <v>23</v>
      </c>
      <c r="U117">
        <f>Formatted_EDITED!W119</f>
        <v>1</v>
      </c>
      <c r="V117">
        <f>Formatted_EDITED!Y119</f>
        <v>9999</v>
      </c>
      <c r="W117" t="str">
        <f>Formatted_EDITED!Z119</f>
        <v>DOY</v>
      </c>
      <c r="X117">
        <f>Formatted_EDITED!AA119</f>
        <v>0.19600000000000001</v>
      </c>
      <c r="Y117">
        <f>Formatted_EDITED!AB119</f>
        <v>0.29499999999999998</v>
      </c>
      <c r="Z117">
        <f>Formatted_EDITED!AC119</f>
        <v>0.39300000000000002</v>
      </c>
      <c r="AA117">
        <f>Formatted_EDITED!AD119</f>
        <v>0.47199999999999998</v>
      </c>
      <c r="AB117">
        <f>Formatted_EDITED!AE119</f>
        <v>0.19600000000000001</v>
      </c>
      <c r="AC117">
        <f>Formatted_EDITED!AF119</f>
        <v>0.47199999999999998</v>
      </c>
      <c r="AD117">
        <f>Formatted_EDITED!AG119</f>
        <v>0.47199999999999998</v>
      </c>
      <c r="AE117">
        <f>Formatted_EDITED!AH119</f>
        <v>0.35399999999999998</v>
      </c>
      <c r="AF117">
        <f>Formatted_EDITED!AI119</f>
        <v>0.66900000000000004</v>
      </c>
      <c r="AG117">
        <f>Formatted_EDITED!AJ119</f>
        <v>0.90600000000000003</v>
      </c>
      <c r="AH117">
        <f>Formatted_EDITED!AK119</f>
        <v>1.0629999999999999</v>
      </c>
      <c r="AI117">
        <f>Formatted_EDITED!AL119</f>
        <v>0.35399999999999998</v>
      </c>
      <c r="AJ117">
        <f>Formatted_EDITED!AM119</f>
        <v>1.0629999999999999</v>
      </c>
      <c r="AK117">
        <f>Formatted_EDITED!AN119</f>
        <v>1.0629999999999999</v>
      </c>
      <c r="AL117">
        <f>Formatted_EDITED!AO119</f>
        <v>0.55000000000000004</v>
      </c>
      <c r="AM117">
        <f>Formatted_EDITED!AP119</f>
        <v>50</v>
      </c>
      <c r="AN117">
        <f>Formatted_EDITED!AQ119</f>
        <v>130</v>
      </c>
      <c r="AO117">
        <f>Formatted_EDITED!AR119</f>
        <v>0.55000000000000004</v>
      </c>
      <c r="AP117" t="str">
        <f>TEXT(Formatted_EDITED!AS119,"mm/dd")</f>
        <v>05/10</v>
      </c>
      <c r="AQ117" t="str">
        <f>TEXT(Formatted_EDITED!AT119,"mm/dd")</f>
        <v>09/10</v>
      </c>
      <c r="AR117">
        <f>Formatted_EDITED!AU119</f>
        <v>0</v>
      </c>
      <c r="AS117">
        <f>Formatted_EDITED!AV119</f>
        <v>1</v>
      </c>
      <c r="AT117" t="str">
        <f>Formatted_EDITED!AW119</f>
        <v>field_capacity</v>
      </c>
      <c r="AU117">
        <f>Formatted_EDITED!AX119</f>
        <v>1</v>
      </c>
    </row>
    <row r="118" spans="1:47" x14ac:dyDescent="0.3">
      <c r="A118">
        <f>Formatted_EDITED!B120</f>
        <v>241</v>
      </c>
      <c r="B118" t="str">
        <f>Formatted_EDITED!C120</f>
        <v>Dbl Crop Corn/Soybeans</v>
      </c>
      <c r="C118" t="str">
        <f>Formatted_EDITED!D120</f>
        <v>dblcrp</v>
      </c>
      <c r="D118">
        <f>Formatted_EDITED!E120</f>
        <v>0</v>
      </c>
      <c r="E118">
        <f>Formatted_EDITED!F120</f>
        <v>4.0999999999999996</v>
      </c>
      <c r="F118">
        <f>Formatted_EDITED!G120</f>
        <v>1.1449</v>
      </c>
      <c r="G118">
        <f>Formatted_EDITED!H120</f>
        <v>0.2</v>
      </c>
      <c r="H118">
        <f>Formatted_EDITED!I120</f>
        <v>1.0991</v>
      </c>
      <c r="I118">
        <f>Formatted_EDITED!J120</f>
        <v>0.54954999999999998</v>
      </c>
      <c r="J118">
        <f>Formatted_EDITED!K120</f>
        <v>0.2</v>
      </c>
      <c r="K118">
        <f>Formatted_EDITED!L120</f>
        <v>147</v>
      </c>
      <c r="L118">
        <f>Formatted_EDITED!M120</f>
        <v>358</v>
      </c>
      <c r="M118">
        <f>Formatted_EDITED!O120</f>
        <v>15.345700000000001</v>
      </c>
      <c r="N118">
        <f>Formatted_EDITED!P120</f>
        <v>1.1526000000000001</v>
      </c>
      <c r="O118">
        <f>Formatted_EDITED!Q120</f>
        <v>121</v>
      </c>
      <c r="P118" t="str">
        <f>TEXT(Formatted_EDITED!R120,"mm/dd")</f>
        <v>05/01</v>
      </c>
      <c r="Q118">
        <f>Formatted_EDITED!S120</f>
        <v>26</v>
      </c>
      <c r="R118">
        <f>Formatted_EDITED!T120</f>
        <v>66</v>
      </c>
      <c r="S118">
        <f>Formatted_EDITED!U120</f>
        <v>119</v>
      </c>
      <c r="T118">
        <f>Formatted_EDITED!V120</f>
        <v>26</v>
      </c>
      <c r="U118">
        <f>Formatted_EDITED!W120</f>
        <v>1</v>
      </c>
      <c r="V118">
        <f>Formatted_EDITED!Y120</f>
        <v>9999</v>
      </c>
      <c r="W118" t="str">
        <f>Formatted_EDITED!Z120</f>
        <v>DOY</v>
      </c>
      <c r="X118">
        <f>Formatted_EDITED!AA120</f>
        <v>0.19600000000000001</v>
      </c>
      <c r="Y118">
        <f>Formatted_EDITED!AB120</f>
        <v>0.29499999999999998</v>
      </c>
      <c r="Z118">
        <f>Formatted_EDITED!AC120</f>
        <v>0.39300000000000002</v>
      </c>
      <c r="AA118">
        <f>Formatted_EDITED!AD120</f>
        <v>0.47199999999999998</v>
      </c>
      <c r="AB118">
        <f>Formatted_EDITED!AE120</f>
        <v>0.19600000000000001</v>
      </c>
      <c r="AC118">
        <f>Formatted_EDITED!AF120</f>
        <v>0.47199999999999998</v>
      </c>
      <c r="AD118">
        <f>Formatted_EDITED!AG120</f>
        <v>0.47199999999999998</v>
      </c>
      <c r="AE118">
        <f>Formatted_EDITED!AH120</f>
        <v>0.35399999999999998</v>
      </c>
      <c r="AF118">
        <f>Formatted_EDITED!AI120</f>
        <v>0.66900000000000004</v>
      </c>
      <c r="AG118">
        <f>Formatted_EDITED!AJ120</f>
        <v>0.90600000000000003</v>
      </c>
      <c r="AH118">
        <f>Formatted_EDITED!AK120</f>
        <v>1.0629999999999999</v>
      </c>
      <c r="AI118">
        <f>Formatted_EDITED!AL120</f>
        <v>0.35399999999999998</v>
      </c>
      <c r="AJ118">
        <f>Formatted_EDITED!AM120</f>
        <v>1.0629999999999999</v>
      </c>
      <c r="AK118">
        <f>Formatted_EDITED!AN120</f>
        <v>1.0629999999999999</v>
      </c>
      <c r="AL118">
        <f>Formatted_EDITED!AO120</f>
        <v>0.55000000000000004</v>
      </c>
      <c r="AM118">
        <f>Formatted_EDITED!AP120</f>
        <v>50</v>
      </c>
      <c r="AN118">
        <f>Formatted_EDITED!AQ120</f>
        <v>130</v>
      </c>
      <c r="AO118">
        <f>Formatted_EDITED!AR120</f>
        <v>0.55000000000000004</v>
      </c>
      <c r="AP118" t="str">
        <f>TEXT(Formatted_EDITED!AS120,"mm/dd")</f>
        <v>05/10</v>
      </c>
      <c r="AQ118" t="str">
        <f>TEXT(Formatted_EDITED!AT120,"mm/dd")</f>
        <v>09/10</v>
      </c>
      <c r="AR118">
        <f>Formatted_EDITED!AU120</f>
        <v>0</v>
      </c>
      <c r="AS118">
        <f>Formatted_EDITED!AV120</f>
        <v>1</v>
      </c>
      <c r="AT118" t="str">
        <f>Formatted_EDITED!AW120</f>
        <v>field_capacity</v>
      </c>
      <c r="AU118">
        <f>Formatted_EDITED!AX120</f>
        <v>1</v>
      </c>
    </row>
    <row r="119" spans="1:47" x14ac:dyDescent="0.3">
      <c r="A119">
        <f>Formatted_EDITED!B121</f>
        <v>242</v>
      </c>
      <c r="B119" t="str">
        <f>Formatted_EDITED!C121</f>
        <v>Blueberries</v>
      </c>
      <c r="C119" t="str">
        <f>Formatted_EDITED!D121</f>
        <v>shrub</v>
      </c>
      <c r="D119">
        <f>Formatted_EDITED!E121</f>
        <v>0</v>
      </c>
      <c r="E119">
        <f>Formatted_EDITED!F121</f>
        <v>4.92</v>
      </c>
      <c r="F119">
        <f>Formatted_EDITED!G121</f>
        <v>0.70709999999999995</v>
      </c>
      <c r="G119">
        <f>Formatted_EDITED!H121</f>
        <v>0.3</v>
      </c>
      <c r="H119">
        <f>Formatted_EDITED!I121</f>
        <v>0.74250000000000005</v>
      </c>
      <c r="I119">
        <f>Formatted_EDITED!J121</f>
        <v>0.37125000000000002</v>
      </c>
      <c r="J119">
        <f>Formatted_EDITED!K121</f>
        <v>0.3</v>
      </c>
      <c r="K119">
        <f>Formatted_EDITED!L121</f>
        <v>130</v>
      </c>
      <c r="L119">
        <f>Formatted_EDITED!M121</f>
        <v>191</v>
      </c>
      <c r="M119">
        <f>Formatted_EDITED!O121</f>
        <v>-28.0258</v>
      </c>
      <c r="N119">
        <f>Formatted_EDITED!P121</f>
        <v>1.3233999999999999</v>
      </c>
      <c r="O119">
        <f>Formatted_EDITED!Q121</f>
        <v>110</v>
      </c>
      <c r="P119" t="str">
        <f>TEXT(Formatted_EDITED!R121,"mm/dd")</f>
        <v>04/20</v>
      </c>
      <c r="Q119">
        <f>Formatted_EDITED!S121</f>
        <v>20</v>
      </c>
      <c r="R119">
        <f>Formatted_EDITED!T121</f>
        <v>31</v>
      </c>
      <c r="S119">
        <f>Formatted_EDITED!U121</f>
        <v>20</v>
      </c>
      <c r="T119">
        <f>Formatted_EDITED!V121</f>
        <v>10</v>
      </c>
      <c r="U119">
        <f>Formatted_EDITED!W121</f>
        <v>1</v>
      </c>
      <c r="V119">
        <f>Formatted_EDITED!Y121</f>
        <v>9999</v>
      </c>
      <c r="W119" t="str">
        <f>Formatted_EDITED!Z121</f>
        <v>DOY</v>
      </c>
      <c r="X119">
        <f>Formatted_EDITED!AA121</f>
        <v>0.19600000000000001</v>
      </c>
      <c r="Y119">
        <f>Formatted_EDITED!AB121</f>
        <v>0.29499999999999998</v>
      </c>
      <c r="Z119">
        <f>Formatted_EDITED!AC121</f>
        <v>0.39300000000000002</v>
      </c>
      <c r="AA119">
        <f>Formatted_EDITED!AD121</f>
        <v>0.47199999999999998</v>
      </c>
      <c r="AB119">
        <f>Formatted_EDITED!AE121</f>
        <v>0.19600000000000001</v>
      </c>
      <c r="AC119">
        <f>Formatted_EDITED!AF121</f>
        <v>0.47199999999999998</v>
      </c>
      <c r="AD119">
        <f>Formatted_EDITED!AG121</f>
        <v>0.47199999999999998</v>
      </c>
      <c r="AE119">
        <f>Formatted_EDITED!AH121</f>
        <v>0.35399999999999998</v>
      </c>
      <c r="AF119">
        <f>Formatted_EDITED!AI121</f>
        <v>0.66900000000000004</v>
      </c>
      <c r="AG119">
        <f>Formatted_EDITED!AJ121</f>
        <v>0.90600000000000003</v>
      </c>
      <c r="AH119">
        <f>Formatted_EDITED!AK121</f>
        <v>1.0629999999999999</v>
      </c>
      <c r="AI119">
        <f>Formatted_EDITED!AL121</f>
        <v>0.35399999999999998</v>
      </c>
      <c r="AJ119">
        <f>Formatted_EDITED!AM121</f>
        <v>1.0629999999999999</v>
      </c>
      <c r="AK119">
        <f>Formatted_EDITED!AN121</f>
        <v>1.0629999999999999</v>
      </c>
      <c r="AL119">
        <f>Formatted_EDITED!AO121</f>
        <v>0.45</v>
      </c>
      <c r="AM119">
        <f>Formatted_EDITED!AP121</f>
        <v>50</v>
      </c>
      <c r="AN119">
        <f>Formatted_EDITED!AQ121</f>
        <v>130</v>
      </c>
      <c r="AO119">
        <f>Formatted_EDITED!AR121</f>
        <v>0.45</v>
      </c>
      <c r="AP119" t="str">
        <f>TEXT(Formatted_EDITED!AS121,"mm/dd")</f>
        <v>05/10</v>
      </c>
      <c r="AQ119" t="str">
        <f>TEXT(Formatted_EDITED!AT121,"mm/dd")</f>
        <v>09/10</v>
      </c>
      <c r="AR119">
        <f>Formatted_EDITED!AU121</f>
        <v>0</v>
      </c>
      <c r="AS119">
        <f>Formatted_EDITED!AV121</f>
        <v>1</v>
      </c>
      <c r="AT119" t="str">
        <f>Formatted_EDITED!AW121</f>
        <v>field_capacity</v>
      </c>
      <c r="AU119">
        <f>Formatted_EDITED!AX121</f>
        <v>1</v>
      </c>
    </row>
    <row r="120" spans="1:47" x14ac:dyDescent="0.3">
      <c r="A120">
        <f>Formatted_EDITED!B122</f>
        <v>243</v>
      </c>
      <c r="B120" t="str">
        <f>Formatted_EDITED!C122</f>
        <v>Cabbage</v>
      </c>
      <c r="C120" t="str">
        <f>Formatted_EDITED!D122</f>
        <v>smveg</v>
      </c>
      <c r="D120">
        <f>Formatted_EDITED!E122</f>
        <v>0</v>
      </c>
      <c r="E120">
        <f>Formatted_EDITED!F122</f>
        <v>1.3120000000000001</v>
      </c>
      <c r="F120">
        <f>Formatted_EDITED!G122</f>
        <v>1.0021</v>
      </c>
      <c r="G120">
        <f>Formatted_EDITED!H122</f>
        <v>0.15</v>
      </c>
      <c r="H120">
        <f>Formatted_EDITED!I122</f>
        <v>0.95199999999999996</v>
      </c>
      <c r="I120">
        <f>Formatted_EDITED!J122</f>
        <v>0.47599999999999998</v>
      </c>
      <c r="J120">
        <f>Formatted_EDITED!K122</f>
        <v>0.15</v>
      </c>
      <c r="K120">
        <f>Formatted_EDITED!L122</f>
        <v>161</v>
      </c>
      <c r="L120">
        <f>Formatted_EDITED!M122</f>
        <v>294</v>
      </c>
      <c r="M120">
        <f>Formatted_EDITED!O122</f>
        <v>1.3064</v>
      </c>
      <c r="N120">
        <f>Formatted_EDITED!P122</f>
        <v>1.0209999999999999</v>
      </c>
      <c r="O120">
        <f>Formatted_EDITED!Q122</f>
        <v>110</v>
      </c>
      <c r="P120" t="str">
        <f>TEXT(Formatted_EDITED!R122,"mm/dd")</f>
        <v>04/20</v>
      </c>
      <c r="Q120">
        <f>Formatted_EDITED!S122</f>
        <v>51</v>
      </c>
      <c r="R120">
        <f>Formatted_EDITED!T122</f>
        <v>41</v>
      </c>
      <c r="S120">
        <f>Formatted_EDITED!U122</f>
        <v>51</v>
      </c>
      <c r="T120">
        <f>Formatted_EDITED!V122</f>
        <v>41</v>
      </c>
      <c r="U120">
        <f>Formatted_EDITED!W122</f>
        <v>1</v>
      </c>
      <c r="V120">
        <f>Formatted_EDITED!Y122</f>
        <v>9999</v>
      </c>
      <c r="W120" t="str">
        <f>Formatted_EDITED!Z122</f>
        <v>DOY</v>
      </c>
      <c r="X120">
        <f>Formatted_EDITED!AA122</f>
        <v>0.19600000000000001</v>
      </c>
      <c r="Y120">
        <f>Formatted_EDITED!AB122</f>
        <v>0.29499999999999998</v>
      </c>
      <c r="Z120">
        <f>Formatted_EDITED!AC122</f>
        <v>0.39300000000000002</v>
      </c>
      <c r="AA120">
        <f>Formatted_EDITED!AD122</f>
        <v>0.47199999999999998</v>
      </c>
      <c r="AB120">
        <f>Formatted_EDITED!AE122</f>
        <v>0.19600000000000001</v>
      </c>
      <c r="AC120">
        <f>Formatted_EDITED!AF122</f>
        <v>0.47199999999999998</v>
      </c>
      <c r="AD120">
        <f>Formatted_EDITED!AG122</f>
        <v>0.47199999999999998</v>
      </c>
      <c r="AE120">
        <f>Formatted_EDITED!AH122</f>
        <v>0.35399999999999998</v>
      </c>
      <c r="AF120">
        <f>Formatted_EDITED!AI122</f>
        <v>0.66900000000000004</v>
      </c>
      <c r="AG120">
        <f>Formatted_EDITED!AJ122</f>
        <v>0.90600000000000003</v>
      </c>
      <c r="AH120">
        <f>Formatted_EDITED!AK122</f>
        <v>1.0629999999999999</v>
      </c>
      <c r="AI120">
        <f>Formatted_EDITED!AL122</f>
        <v>0.35399999999999998</v>
      </c>
      <c r="AJ120">
        <f>Formatted_EDITED!AM122</f>
        <v>1.0629999999999999</v>
      </c>
      <c r="AK120">
        <f>Formatted_EDITED!AN122</f>
        <v>1.0629999999999999</v>
      </c>
      <c r="AL120">
        <f>Formatted_EDITED!AO122</f>
        <v>0.45</v>
      </c>
      <c r="AM120">
        <f>Formatted_EDITED!AP122</f>
        <v>50</v>
      </c>
      <c r="AN120">
        <f>Formatted_EDITED!AQ122</f>
        <v>130</v>
      </c>
      <c r="AO120">
        <f>Formatted_EDITED!AR122</f>
        <v>0.45</v>
      </c>
      <c r="AP120" t="str">
        <f>TEXT(Formatted_EDITED!AS122,"mm/dd")</f>
        <v>05/10</v>
      </c>
      <c r="AQ120" t="str">
        <f>TEXT(Formatted_EDITED!AT122,"mm/dd")</f>
        <v>09/10</v>
      </c>
      <c r="AR120">
        <f>Formatted_EDITED!AU122</f>
        <v>0</v>
      </c>
      <c r="AS120">
        <f>Formatted_EDITED!AV122</f>
        <v>1</v>
      </c>
      <c r="AT120" t="str">
        <f>Formatted_EDITED!AW122</f>
        <v>field_capacity</v>
      </c>
      <c r="AU120">
        <f>Formatted_EDITED!AX122</f>
        <v>1</v>
      </c>
    </row>
    <row r="121" spans="1:47" x14ac:dyDescent="0.3">
      <c r="A121">
        <f>Formatted_EDITED!B123</f>
        <v>244</v>
      </c>
      <c r="B121" t="str">
        <f>Formatted_EDITED!C123</f>
        <v>Cauliflower</v>
      </c>
      <c r="C121" t="str">
        <f>Formatted_EDITED!D123</f>
        <v>smveg</v>
      </c>
      <c r="D121">
        <f>Formatted_EDITED!E123</f>
        <v>0</v>
      </c>
      <c r="E121">
        <f>Formatted_EDITED!F123</f>
        <v>1.3120000000000001</v>
      </c>
      <c r="F121">
        <f>Formatted_EDITED!G123</f>
        <v>1.0021</v>
      </c>
      <c r="G121">
        <f>Formatted_EDITED!H123</f>
        <v>0.35</v>
      </c>
      <c r="H121">
        <f>Formatted_EDITED!I123</f>
        <v>1.2024999999999999</v>
      </c>
      <c r="I121">
        <f>Formatted_EDITED!J123</f>
        <v>0.60124999999999995</v>
      </c>
      <c r="J121">
        <f>Formatted_EDITED!K123</f>
        <v>0.7</v>
      </c>
      <c r="K121">
        <f>Formatted_EDITED!L123</f>
        <v>161</v>
      </c>
      <c r="L121">
        <f>Formatted_EDITED!M123</f>
        <v>294</v>
      </c>
      <c r="M121">
        <f>Formatted_EDITED!O123</f>
        <v>1.3064</v>
      </c>
      <c r="N121">
        <f>Formatted_EDITED!P123</f>
        <v>1.0209999999999999</v>
      </c>
      <c r="O121">
        <f>Formatted_EDITED!Q123</f>
        <v>110</v>
      </c>
      <c r="P121" t="str">
        <f>TEXT(Formatted_EDITED!R123,"mm/dd")</f>
        <v>04/20</v>
      </c>
      <c r="Q121">
        <f>Formatted_EDITED!S123</f>
        <v>51</v>
      </c>
      <c r="R121">
        <f>Formatted_EDITED!T123</f>
        <v>41</v>
      </c>
      <c r="S121">
        <f>Formatted_EDITED!U123</f>
        <v>51</v>
      </c>
      <c r="T121">
        <f>Formatted_EDITED!V123</f>
        <v>41</v>
      </c>
      <c r="U121">
        <f>Formatted_EDITED!W123</f>
        <v>1</v>
      </c>
      <c r="V121">
        <f>Formatted_EDITED!Y123</f>
        <v>9999</v>
      </c>
      <c r="W121" t="str">
        <f>Formatted_EDITED!Z123</f>
        <v>DOY</v>
      </c>
      <c r="X121">
        <f>Formatted_EDITED!AA123</f>
        <v>0.19600000000000001</v>
      </c>
      <c r="Y121">
        <f>Formatted_EDITED!AB123</f>
        <v>0.29499999999999998</v>
      </c>
      <c r="Z121">
        <f>Formatted_EDITED!AC123</f>
        <v>0.39300000000000002</v>
      </c>
      <c r="AA121">
        <f>Formatted_EDITED!AD123</f>
        <v>0.47199999999999998</v>
      </c>
      <c r="AB121">
        <f>Formatted_EDITED!AE123</f>
        <v>0.19600000000000001</v>
      </c>
      <c r="AC121">
        <f>Formatted_EDITED!AF123</f>
        <v>0.47199999999999998</v>
      </c>
      <c r="AD121">
        <f>Formatted_EDITED!AG123</f>
        <v>0.47199999999999998</v>
      </c>
      <c r="AE121">
        <f>Formatted_EDITED!AH123</f>
        <v>0.35399999999999998</v>
      </c>
      <c r="AF121">
        <f>Formatted_EDITED!AI123</f>
        <v>0.66900000000000004</v>
      </c>
      <c r="AG121">
        <f>Formatted_EDITED!AJ123</f>
        <v>0.90600000000000003</v>
      </c>
      <c r="AH121">
        <f>Formatted_EDITED!AK123</f>
        <v>1.0629999999999999</v>
      </c>
      <c r="AI121">
        <f>Formatted_EDITED!AL123</f>
        <v>0.35399999999999998</v>
      </c>
      <c r="AJ121">
        <f>Formatted_EDITED!AM123</f>
        <v>1.0629999999999999</v>
      </c>
      <c r="AK121">
        <f>Formatted_EDITED!AN123</f>
        <v>1.0629999999999999</v>
      </c>
      <c r="AL121">
        <f>Formatted_EDITED!AO123</f>
        <v>0.55000000000000004</v>
      </c>
      <c r="AM121">
        <f>Formatted_EDITED!AP123</f>
        <v>50</v>
      </c>
      <c r="AN121">
        <f>Formatted_EDITED!AQ123</f>
        <v>130</v>
      </c>
      <c r="AO121">
        <f>Formatted_EDITED!AR123</f>
        <v>0.55000000000000004</v>
      </c>
      <c r="AP121" t="str">
        <f>TEXT(Formatted_EDITED!AS123,"mm/dd")</f>
        <v>05/10</v>
      </c>
      <c r="AQ121" t="str">
        <f>TEXT(Formatted_EDITED!AT123,"mm/dd")</f>
        <v>09/10</v>
      </c>
      <c r="AR121">
        <f>Formatted_EDITED!AU123</f>
        <v>0</v>
      </c>
      <c r="AS121">
        <f>Formatted_EDITED!AV123</f>
        <v>1</v>
      </c>
      <c r="AT121" t="str">
        <f>Formatted_EDITED!AW123</f>
        <v>field_capacity</v>
      </c>
      <c r="AU121">
        <f>Formatted_EDITED!AX123</f>
        <v>1</v>
      </c>
    </row>
    <row r="122" spans="1:47" x14ac:dyDescent="0.3">
      <c r="A122">
        <f>Formatted_EDITED!B124</f>
        <v>245</v>
      </c>
      <c r="B122" t="str">
        <f>Formatted_EDITED!C124</f>
        <v>Celery</v>
      </c>
      <c r="C122" t="str">
        <f>Formatted_EDITED!D124</f>
        <v>smveg</v>
      </c>
      <c r="D122">
        <f>Formatted_EDITED!E124</f>
        <v>0</v>
      </c>
      <c r="E122">
        <f>Formatted_EDITED!F124</f>
        <v>1.3120000000000001</v>
      </c>
      <c r="F122">
        <f>Formatted_EDITED!G124</f>
        <v>1.0021</v>
      </c>
      <c r="G122">
        <f>Formatted_EDITED!H124</f>
        <v>0.35</v>
      </c>
      <c r="H122">
        <f>Formatted_EDITED!I124</f>
        <v>1.2024999999999999</v>
      </c>
      <c r="I122">
        <f>Formatted_EDITED!J124</f>
        <v>0.60124999999999995</v>
      </c>
      <c r="J122">
        <f>Formatted_EDITED!K124</f>
        <v>0.7</v>
      </c>
      <c r="K122">
        <f>Formatted_EDITED!L124</f>
        <v>160</v>
      </c>
      <c r="L122">
        <f>Formatted_EDITED!M124</f>
        <v>290</v>
      </c>
      <c r="M122">
        <f>Formatted_EDITED!O124</f>
        <v>1.3064</v>
      </c>
      <c r="N122">
        <f>Formatted_EDITED!P124</f>
        <v>1.0209999999999999</v>
      </c>
      <c r="O122">
        <f>Formatted_EDITED!Q124</f>
        <v>110</v>
      </c>
      <c r="P122" t="str">
        <f>TEXT(Formatted_EDITED!R124,"mm/dd")</f>
        <v>04/20</v>
      </c>
      <c r="Q122">
        <f>Formatted_EDITED!S124</f>
        <v>50</v>
      </c>
      <c r="R122">
        <f>Formatted_EDITED!T124</f>
        <v>40</v>
      </c>
      <c r="S122">
        <f>Formatted_EDITED!U124</f>
        <v>50</v>
      </c>
      <c r="T122">
        <f>Formatted_EDITED!V124</f>
        <v>40</v>
      </c>
      <c r="U122">
        <f>Formatted_EDITED!W124</f>
        <v>1</v>
      </c>
      <c r="V122">
        <f>Formatted_EDITED!Y124</f>
        <v>9999</v>
      </c>
      <c r="W122" t="str">
        <f>Formatted_EDITED!Z124</f>
        <v>DOY</v>
      </c>
      <c r="X122">
        <f>Formatted_EDITED!AA124</f>
        <v>0.19600000000000001</v>
      </c>
      <c r="Y122">
        <f>Formatted_EDITED!AB124</f>
        <v>0.29499999999999998</v>
      </c>
      <c r="Z122">
        <f>Formatted_EDITED!AC124</f>
        <v>0.39300000000000002</v>
      </c>
      <c r="AA122">
        <f>Formatted_EDITED!AD124</f>
        <v>0.47199999999999998</v>
      </c>
      <c r="AB122">
        <f>Formatted_EDITED!AE124</f>
        <v>0.19600000000000001</v>
      </c>
      <c r="AC122">
        <f>Formatted_EDITED!AF124</f>
        <v>0.47199999999999998</v>
      </c>
      <c r="AD122">
        <f>Formatted_EDITED!AG124</f>
        <v>0.47199999999999998</v>
      </c>
      <c r="AE122">
        <f>Formatted_EDITED!AH124</f>
        <v>0.35399999999999998</v>
      </c>
      <c r="AF122">
        <f>Formatted_EDITED!AI124</f>
        <v>0.66900000000000004</v>
      </c>
      <c r="AG122">
        <f>Formatted_EDITED!AJ124</f>
        <v>0.90600000000000003</v>
      </c>
      <c r="AH122">
        <f>Formatted_EDITED!AK124</f>
        <v>1.0629999999999999</v>
      </c>
      <c r="AI122">
        <f>Formatted_EDITED!AL124</f>
        <v>0.35399999999999998</v>
      </c>
      <c r="AJ122">
        <f>Formatted_EDITED!AM124</f>
        <v>1.0629999999999999</v>
      </c>
      <c r="AK122">
        <f>Formatted_EDITED!AN124</f>
        <v>1.0629999999999999</v>
      </c>
      <c r="AL122">
        <f>Formatted_EDITED!AO124</f>
        <v>0.55000000000000004</v>
      </c>
      <c r="AM122">
        <f>Formatted_EDITED!AP124</f>
        <v>50</v>
      </c>
      <c r="AN122">
        <f>Formatted_EDITED!AQ124</f>
        <v>130</v>
      </c>
      <c r="AO122">
        <f>Formatted_EDITED!AR124</f>
        <v>0.55000000000000004</v>
      </c>
      <c r="AP122" t="str">
        <f>TEXT(Formatted_EDITED!AS124,"mm/dd")</f>
        <v>05/10</v>
      </c>
      <c r="AQ122" t="str">
        <f>TEXT(Formatted_EDITED!AT124,"mm/dd")</f>
        <v>09/10</v>
      </c>
      <c r="AR122">
        <f>Formatted_EDITED!AU124</f>
        <v>0</v>
      </c>
      <c r="AS122">
        <f>Formatted_EDITED!AV124</f>
        <v>1</v>
      </c>
      <c r="AT122" t="str">
        <f>Formatted_EDITED!AW124</f>
        <v>field_capacity</v>
      </c>
      <c r="AU122">
        <f>Formatted_EDITED!AX124</f>
        <v>1</v>
      </c>
    </row>
    <row r="123" spans="1:47" x14ac:dyDescent="0.3">
      <c r="A123">
        <f>Formatted_EDITED!B125</f>
        <v>246</v>
      </c>
      <c r="B123" t="str">
        <f>Formatted_EDITED!C125</f>
        <v>Radishes</v>
      </c>
      <c r="C123" t="str">
        <f>Formatted_EDITED!D125</f>
        <v>rootvg</v>
      </c>
      <c r="D123">
        <f>Formatted_EDITED!E125</f>
        <v>0</v>
      </c>
      <c r="E123">
        <f>Formatted_EDITED!F125</f>
        <v>1.3120000000000001</v>
      </c>
      <c r="F123">
        <f>Formatted_EDITED!G125</f>
        <v>1</v>
      </c>
      <c r="G123">
        <f>Formatted_EDITED!H125</f>
        <v>0.35</v>
      </c>
      <c r="H123">
        <f>Formatted_EDITED!I125</f>
        <v>1.2</v>
      </c>
      <c r="I123">
        <f>Formatted_EDITED!J125</f>
        <v>0.6</v>
      </c>
      <c r="J123">
        <f>Formatted_EDITED!K125</f>
        <v>0.7</v>
      </c>
      <c r="K123">
        <f>Formatted_EDITED!L125</f>
        <v>160</v>
      </c>
      <c r="L123">
        <f>Formatted_EDITED!M125</f>
        <v>290</v>
      </c>
      <c r="M123">
        <f>Formatted_EDITED!O125</f>
        <v>0</v>
      </c>
      <c r="N123">
        <f>Formatted_EDITED!P125</f>
        <v>1</v>
      </c>
      <c r="O123">
        <f>Formatted_EDITED!Q125</f>
        <v>110</v>
      </c>
      <c r="P123" t="str">
        <f>TEXT(Formatted_EDITED!R125,"mm/dd")</f>
        <v>04/20</v>
      </c>
      <c r="Q123">
        <f>Formatted_EDITED!S125</f>
        <v>50</v>
      </c>
      <c r="R123">
        <f>Formatted_EDITED!T125</f>
        <v>40</v>
      </c>
      <c r="S123">
        <f>Formatted_EDITED!U125</f>
        <v>50</v>
      </c>
      <c r="T123">
        <f>Formatted_EDITED!V125</f>
        <v>40</v>
      </c>
      <c r="U123">
        <f>Formatted_EDITED!W125</f>
        <v>1</v>
      </c>
      <c r="V123">
        <f>Formatted_EDITED!Y125</f>
        <v>9999</v>
      </c>
      <c r="W123" t="str">
        <f>Formatted_EDITED!Z125</f>
        <v>DOY</v>
      </c>
      <c r="X123">
        <f>Formatted_EDITED!AA125</f>
        <v>0.19600000000000001</v>
      </c>
      <c r="Y123">
        <f>Formatted_EDITED!AB125</f>
        <v>0.29499999999999998</v>
      </c>
      <c r="Z123">
        <f>Formatted_EDITED!AC125</f>
        <v>0.39300000000000002</v>
      </c>
      <c r="AA123">
        <f>Formatted_EDITED!AD125</f>
        <v>0.47199999999999998</v>
      </c>
      <c r="AB123">
        <f>Formatted_EDITED!AE125</f>
        <v>0.19600000000000001</v>
      </c>
      <c r="AC123">
        <f>Formatted_EDITED!AF125</f>
        <v>0.47199999999999998</v>
      </c>
      <c r="AD123">
        <f>Formatted_EDITED!AG125</f>
        <v>0.47199999999999998</v>
      </c>
      <c r="AE123">
        <f>Formatted_EDITED!AH125</f>
        <v>0.35399999999999998</v>
      </c>
      <c r="AF123">
        <f>Formatted_EDITED!AI125</f>
        <v>0.66900000000000004</v>
      </c>
      <c r="AG123">
        <f>Formatted_EDITED!AJ125</f>
        <v>0.90600000000000003</v>
      </c>
      <c r="AH123">
        <f>Formatted_EDITED!AK125</f>
        <v>1.0629999999999999</v>
      </c>
      <c r="AI123">
        <f>Formatted_EDITED!AL125</f>
        <v>0.35399999999999998</v>
      </c>
      <c r="AJ123">
        <f>Formatted_EDITED!AM125</f>
        <v>1.0629999999999999</v>
      </c>
      <c r="AK123">
        <f>Formatted_EDITED!AN125</f>
        <v>1.0629999999999999</v>
      </c>
      <c r="AL123">
        <f>Formatted_EDITED!AO125</f>
        <v>0.55000000000000004</v>
      </c>
      <c r="AM123">
        <f>Formatted_EDITED!AP125</f>
        <v>50</v>
      </c>
      <c r="AN123">
        <f>Formatted_EDITED!AQ125</f>
        <v>130</v>
      </c>
      <c r="AO123">
        <f>Formatted_EDITED!AR125</f>
        <v>0.55000000000000004</v>
      </c>
      <c r="AP123" t="str">
        <f>TEXT(Formatted_EDITED!AS125,"mm/dd")</f>
        <v>05/10</v>
      </c>
      <c r="AQ123" t="str">
        <f>TEXT(Formatted_EDITED!AT125,"mm/dd")</f>
        <v>09/10</v>
      </c>
      <c r="AR123">
        <f>Formatted_EDITED!AU125</f>
        <v>0</v>
      </c>
      <c r="AS123">
        <f>Formatted_EDITED!AV125</f>
        <v>1</v>
      </c>
      <c r="AT123" t="str">
        <f>Formatted_EDITED!AW125</f>
        <v>field_capacity</v>
      </c>
      <c r="AU123">
        <f>Formatted_EDITED!AX125</f>
        <v>1</v>
      </c>
    </row>
    <row r="124" spans="1:47" x14ac:dyDescent="0.3">
      <c r="A124">
        <f>Formatted_EDITED!B126</f>
        <v>247</v>
      </c>
      <c r="B124" t="str">
        <f>Formatted_EDITED!C126</f>
        <v>Turnips</v>
      </c>
      <c r="C124" t="str">
        <f>Formatted_EDITED!D126</f>
        <v>rootvg</v>
      </c>
      <c r="D124">
        <f>Formatted_EDITED!E126</f>
        <v>0</v>
      </c>
      <c r="E124">
        <f>Formatted_EDITED!F126</f>
        <v>1.3120000000000001</v>
      </c>
      <c r="F124">
        <f>Formatted_EDITED!G126</f>
        <v>1</v>
      </c>
      <c r="G124">
        <f>Formatted_EDITED!H126</f>
        <v>0.35</v>
      </c>
      <c r="H124">
        <f>Formatted_EDITED!I126</f>
        <v>1.2</v>
      </c>
      <c r="I124">
        <f>Formatted_EDITED!J126</f>
        <v>0.6</v>
      </c>
      <c r="J124">
        <f>Formatted_EDITED!K126</f>
        <v>0.7</v>
      </c>
      <c r="K124">
        <f>Formatted_EDITED!L126</f>
        <v>161</v>
      </c>
      <c r="L124">
        <f>Formatted_EDITED!M126</f>
        <v>294</v>
      </c>
      <c r="M124">
        <f>Formatted_EDITED!O126</f>
        <v>0</v>
      </c>
      <c r="N124">
        <f>Formatted_EDITED!P126</f>
        <v>1</v>
      </c>
      <c r="O124">
        <f>Formatted_EDITED!Q126</f>
        <v>110</v>
      </c>
      <c r="P124" t="str">
        <f>TEXT(Formatted_EDITED!R126,"mm/dd")</f>
        <v>04/20</v>
      </c>
      <c r="Q124">
        <f>Formatted_EDITED!S126</f>
        <v>51</v>
      </c>
      <c r="R124">
        <f>Formatted_EDITED!T126</f>
        <v>41</v>
      </c>
      <c r="S124">
        <f>Formatted_EDITED!U126</f>
        <v>51</v>
      </c>
      <c r="T124">
        <f>Formatted_EDITED!V126</f>
        <v>41</v>
      </c>
      <c r="U124">
        <f>Formatted_EDITED!W126</f>
        <v>1</v>
      </c>
      <c r="V124">
        <f>Formatted_EDITED!Y126</f>
        <v>9999</v>
      </c>
      <c r="W124" t="str">
        <f>Formatted_EDITED!Z126</f>
        <v>DOY</v>
      </c>
      <c r="X124">
        <f>Formatted_EDITED!AA126</f>
        <v>0.19600000000000001</v>
      </c>
      <c r="Y124">
        <f>Formatted_EDITED!AB126</f>
        <v>0.29499999999999998</v>
      </c>
      <c r="Z124">
        <f>Formatted_EDITED!AC126</f>
        <v>0.39300000000000002</v>
      </c>
      <c r="AA124">
        <f>Formatted_EDITED!AD126</f>
        <v>0.47199999999999998</v>
      </c>
      <c r="AB124">
        <f>Formatted_EDITED!AE126</f>
        <v>0.19600000000000001</v>
      </c>
      <c r="AC124">
        <f>Formatted_EDITED!AF126</f>
        <v>0.47199999999999998</v>
      </c>
      <c r="AD124">
        <f>Formatted_EDITED!AG126</f>
        <v>0.47199999999999998</v>
      </c>
      <c r="AE124">
        <f>Formatted_EDITED!AH126</f>
        <v>0.35399999999999998</v>
      </c>
      <c r="AF124">
        <f>Formatted_EDITED!AI126</f>
        <v>0.66900000000000004</v>
      </c>
      <c r="AG124">
        <f>Formatted_EDITED!AJ126</f>
        <v>0.90600000000000003</v>
      </c>
      <c r="AH124">
        <f>Formatted_EDITED!AK126</f>
        <v>1.0629999999999999</v>
      </c>
      <c r="AI124">
        <f>Formatted_EDITED!AL126</f>
        <v>0.35399999999999998</v>
      </c>
      <c r="AJ124">
        <f>Formatted_EDITED!AM126</f>
        <v>1.0629999999999999</v>
      </c>
      <c r="AK124">
        <f>Formatted_EDITED!AN126</f>
        <v>1.0629999999999999</v>
      </c>
      <c r="AL124">
        <f>Formatted_EDITED!AO126</f>
        <v>0.55000000000000004</v>
      </c>
      <c r="AM124">
        <f>Formatted_EDITED!AP126</f>
        <v>50</v>
      </c>
      <c r="AN124">
        <f>Formatted_EDITED!AQ126</f>
        <v>130</v>
      </c>
      <c r="AO124">
        <f>Formatted_EDITED!AR126</f>
        <v>0.55000000000000004</v>
      </c>
      <c r="AP124" t="str">
        <f>TEXT(Formatted_EDITED!AS126,"mm/dd")</f>
        <v>05/10</v>
      </c>
      <c r="AQ124" t="str">
        <f>TEXT(Formatted_EDITED!AT126,"mm/dd")</f>
        <v>09/10</v>
      </c>
      <c r="AR124">
        <f>Formatted_EDITED!AU126</f>
        <v>0</v>
      </c>
      <c r="AS124">
        <f>Formatted_EDITED!AV126</f>
        <v>1</v>
      </c>
      <c r="AT124" t="str">
        <f>Formatted_EDITED!AW126</f>
        <v>field_capacity</v>
      </c>
      <c r="AU124">
        <f>Formatted_EDITED!AX126</f>
        <v>1</v>
      </c>
    </row>
    <row r="125" spans="1:47" x14ac:dyDescent="0.3">
      <c r="A125">
        <f>Formatted_EDITED!B127</f>
        <v>248</v>
      </c>
      <c r="B125" t="str">
        <f>Formatted_EDITED!C127</f>
        <v>Eggplants</v>
      </c>
      <c r="C125" t="str">
        <f>Formatted_EDITED!D127</f>
        <v>smveg</v>
      </c>
      <c r="D125">
        <f>Formatted_EDITED!E127</f>
        <v>0</v>
      </c>
      <c r="E125">
        <f>Formatted_EDITED!F127</f>
        <v>1.3120000000000001</v>
      </c>
      <c r="F125">
        <f>Formatted_EDITED!G127</f>
        <v>1.0021</v>
      </c>
      <c r="G125">
        <f>Formatted_EDITED!H127</f>
        <v>0.35</v>
      </c>
      <c r="H125">
        <f>Formatted_EDITED!I127</f>
        <v>1.2024999999999999</v>
      </c>
      <c r="I125">
        <f>Formatted_EDITED!J127</f>
        <v>0.60124999999999995</v>
      </c>
      <c r="J125">
        <f>Formatted_EDITED!K127</f>
        <v>0.7</v>
      </c>
      <c r="K125">
        <f>Formatted_EDITED!L127</f>
        <v>161</v>
      </c>
      <c r="L125">
        <f>Formatted_EDITED!M127</f>
        <v>294</v>
      </c>
      <c r="M125">
        <f>Formatted_EDITED!O127</f>
        <v>1.3064</v>
      </c>
      <c r="N125">
        <f>Formatted_EDITED!P127</f>
        <v>1.0209999999999999</v>
      </c>
      <c r="O125">
        <f>Formatted_EDITED!Q127</f>
        <v>110</v>
      </c>
      <c r="P125" t="str">
        <f>TEXT(Formatted_EDITED!R127,"mm/dd")</f>
        <v>04/20</v>
      </c>
      <c r="Q125">
        <f>Formatted_EDITED!S127</f>
        <v>51</v>
      </c>
      <c r="R125">
        <f>Formatted_EDITED!T127</f>
        <v>41</v>
      </c>
      <c r="S125">
        <f>Formatted_EDITED!U127</f>
        <v>51</v>
      </c>
      <c r="T125">
        <f>Formatted_EDITED!V127</f>
        <v>41</v>
      </c>
      <c r="U125">
        <f>Formatted_EDITED!W127</f>
        <v>1</v>
      </c>
      <c r="V125">
        <f>Formatted_EDITED!Y127</f>
        <v>9999</v>
      </c>
      <c r="W125" t="str">
        <f>Formatted_EDITED!Z127</f>
        <v>DOY</v>
      </c>
      <c r="X125">
        <f>Formatted_EDITED!AA127</f>
        <v>0.19600000000000001</v>
      </c>
      <c r="Y125">
        <f>Formatted_EDITED!AB127</f>
        <v>0.29499999999999998</v>
      </c>
      <c r="Z125">
        <f>Formatted_EDITED!AC127</f>
        <v>0.39300000000000002</v>
      </c>
      <c r="AA125">
        <f>Formatted_EDITED!AD127</f>
        <v>0.47199999999999998</v>
      </c>
      <c r="AB125">
        <f>Formatted_EDITED!AE127</f>
        <v>0.19600000000000001</v>
      </c>
      <c r="AC125">
        <f>Formatted_EDITED!AF127</f>
        <v>0.47199999999999998</v>
      </c>
      <c r="AD125">
        <f>Formatted_EDITED!AG127</f>
        <v>0.47199999999999998</v>
      </c>
      <c r="AE125">
        <f>Formatted_EDITED!AH127</f>
        <v>0.35399999999999998</v>
      </c>
      <c r="AF125">
        <f>Formatted_EDITED!AI127</f>
        <v>0.66900000000000004</v>
      </c>
      <c r="AG125">
        <f>Formatted_EDITED!AJ127</f>
        <v>0.90600000000000003</v>
      </c>
      <c r="AH125">
        <f>Formatted_EDITED!AK127</f>
        <v>1.0629999999999999</v>
      </c>
      <c r="AI125">
        <f>Formatted_EDITED!AL127</f>
        <v>0.35399999999999998</v>
      </c>
      <c r="AJ125">
        <f>Formatted_EDITED!AM127</f>
        <v>1.0629999999999999</v>
      </c>
      <c r="AK125">
        <f>Formatted_EDITED!AN127</f>
        <v>1.0629999999999999</v>
      </c>
      <c r="AL125">
        <f>Formatted_EDITED!AO127</f>
        <v>0.55000000000000004</v>
      </c>
      <c r="AM125">
        <f>Formatted_EDITED!AP127</f>
        <v>50</v>
      </c>
      <c r="AN125">
        <f>Formatted_EDITED!AQ127</f>
        <v>130</v>
      </c>
      <c r="AO125">
        <f>Formatted_EDITED!AR127</f>
        <v>0.55000000000000004</v>
      </c>
      <c r="AP125" t="str">
        <f>TEXT(Formatted_EDITED!AS127,"mm/dd")</f>
        <v>05/10</v>
      </c>
      <c r="AQ125" t="str">
        <f>TEXT(Formatted_EDITED!AT127,"mm/dd")</f>
        <v>09/10</v>
      </c>
      <c r="AR125">
        <f>Formatted_EDITED!AU127</f>
        <v>0</v>
      </c>
      <c r="AS125">
        <f>Formatted_EDITED!AV127</f>
        <v>1</v>
      </c>
      <c r="AT125" t="str">
        <f>Formatted_EDITED!AW127</f>
        <v>field_capacity</v>
      </c>
      <c r="AU125">
        <f>Formatted_EDITED!AX127</f>
        <v>1</v>
      </c>
    </row>
    <row r="126" spans="1:47" x14ac:dyDescent="0.3">
      <c r="A126">
        <f>Formatted_EDITED!B128</f>
        <v>249</v>
      </c>
      <c r="B126" t="str">
        <f>Formatted_EDITED!C128</f>
        <v>Gourds</v>
      </c>
      <c r="C126" t="str">
        <f>Formatted_EDITED!D128</f>
        <v>smveg</v>
      </c>
      <c r="D126">
        <f>Formatted_EDITED!E128</f>
        <v>0</v>
      </c>
      <c r="E126">
        <f>Formatted_EDITED!F128</f>
        <v>1.3120000000000001</v>
      </c>
      <c r="F126">
        <f>Formatted_EDITED!G128</f>
        <v>1.0021</v>
      </c>
      <c r="G126">
        <f>Formatted_EDITED!H128</f>
        <v>0.35</v>
      </c>
      <c r="H126">
        <f>Formatted_EDITED!I128</f>
        <v>1.2024999999999999</v>
      </c>
      <c r="I126">
        <f>Formatted_EDITED!J128</f>
        <v>0.60124999999999995</v>
      </c>
      <c r="J126">
        <f>Formatted_EDITED!K128</f>
        <v>0.7</v>
      </c>
      <c r="K126">
        <f>Formatted_EDITED!L128</f>
        <v>120</v>
      </c>
      <c r="L126">
        <f>Formatted_EDITED!M128</f>
        <v>250</v>
      </c>
      <c r="M126">
        <f>Formatted_EDITED!O128</f>
        <v>1.3064</v>
      </c>
      <c r="N126">
        <f>Formatted_EDITED!P128</f>
        <v>1.0209999999999999</v>
      </c>
      <c r="O126">
        <f>Formatted_EDITED!Q128</f>
        <v>110</v>
      </c>
      <c r="P126" t="str">
        <f>TEXT(Formatted_EDITED!R128,"mm/dd")</f>
        <v>04/20</v>
      </c>
      <c r="Q126">
        <f>Formatted_EDITED!S128</f>
        <v>10</v>
      </c>
      <c r="R126">
        <f>Formatted_EDITED!T128</f>
        <v>30</v>
      </c>
      <c r="S126">
        <f>Formatted_EDITED!U128</f>
        <v>80</v>
      </c>
      <c r="T126">
        <f>Formatted_EDITED!V128</f>
        <v>20</v>
      </c>
      <c r="U126">
        <f>Formatted_EDITED!W128</f>
        <v>1</v>
      </c>
      <c r="V126">
        <f>Formatted_EDITED!Y128</f>
        <v>9999</v>
      </c>
      <c r="W126" t="str">
        <f>Formatted_EDITED!Z128</f>
        <v>DOY</v>
      </c>
      <c r="X126">
        <f>Formatted_EDITED!AA128</f>
        <v>0.19600000000000001</v>
      </c>
      <c r="Y126">
        <f>Formatted_EDITED!AB128</f>
        <v>0.29499999999999998</v>
      </c>
      <c r="Z126">
        <f>Formatted_EDITED!AC128</f>
        <v>0.39300000000000002</v>
      </c>
      <c r="AA126">
        <f>Formatted_EDITED!AD128</f>
        <v>0.47199999999999998</v>
      </c>
      <c r="AB126">
        <f>Formatted_EDITED!AE128</f>
        <v>0.19600000000000001</v>
      </c>
      <c r="AC126">
        <f>Formatted_EDITED!AF128</f>
        <v>0.47199999999999998</v>
      </c>
      <c r="AD126">
        <f>Formatted_EDITED!AG128</f>
        <v>0.47199999999999998</v>
      </c>
      <c r="AE126">
        <f>Formatted_EDITED!AH128</f>
        <v>0.35399999999999998</v>
      </c>
      <c r="AF126">
        <f>Formatted_EDITED!AI128</f>
        <v>0.66900000000000004</v>
      </c>
      <c r="AG126">
        <f>Formatted_EDITED!AJ128</f>
        <v>0.90600000000000003</v>
      </c>
      <c r="AH126">
        <f>Formatted_EDITED!AK128</f>
        <v>1.0629999999999999</v>
      </c>
      <c r="AI126">
        <f>Formatted_EDITED!AL128</f>
        <v>0.35399999999999998</v>
      </c>
      <c r="AJ126">
        <f>Formatted_EDITED!AM128</f>
        <v>1.0629999999999999</v>
      </c>
      <c r="AK126">
        <f>Formatted_EDITED!AN128</f>
        <v>1.0629999999999999</v>
      </c>
      <c r="AL126">
        <f>Formatted_EDITED!AO128</f>
        <v>0.55000000000000004</v>
      </c>
      <c r="AM126">
        <f>Formatted_EDITED!AP128</f>
        <v>50</v>
      </c>
      <c r="AN126">
        <f>Formatted_EDITED!AQ128</f>
        <v>130</v>
      </c>
      <c r="AO126">
        <f>Formatted_EDITED!AR128</f>
        <v>0.55000000000000004</v>
      </c>
      <c r="AP126" t="str">
        <f>TEXT(Formatted_EDITED!AS128,"mm/dd")</f>
        <v>05/10</v>
      </c>
      <c r="AQ126" t="str">
        <f>TEXT(Formatted_EDITED!AT128,"mm/dd")</f>
        <v>09/10</v>
      </c>
      <c r="AR126">
        <f>Formatted_EDITED!AU128</f>
        <v>0</v>
      </c>
      <c r="AS126">
        <f>Formatted_EDITED!AV128</f>
        <v>1</v>
      </c>
      <c r="AT126" t="str">
        <f>Formatted_EDITED!AW128</f>
        <v>field_capacity</v>
      </c>
      <c r="AU126">
        <f>Formatted_EDITED!AX128</f>
        <v>1</v>
      </c>
    </row>
    <row r="127" spans="1:47" x14ac:dyDescent="0.3">
      <c r="A127">
        <f>Formatted_EDITED!B129</f>
        <v>250</v>
      </c>
      <c r="B127" t="str">
        <f>Formatted_EDITED!C129</f>
        <v>Cranberries</v>
      </c>
      <c r="C127" t="str">
        <f>Formatted_EDITED!D129</f>
        <v>cran</v>
      </c>
      <c r="D127">
        <f>Formatted_EDITED!E129</f>
        <v>0</v>
      </c>
      <c r="E127">
        <f>Formatted_EDITED!F129</f>
        <v>0.49199999999999999</v>
      </c>
      <c r="F127">
        <f>Formatted_EDITED!G129</f>
        <v>1</v>
      </c>
      <c r="G127">
        <f>Formatted_EDITED!H129</f>
        <v>0.3</v>
      </c>
      <c r="H127">
        <f>Formatted_EDITED!I129</f>
        <v>1.05</v>
      </c>
      <c r="I127">
        <f>Formatted_EDITED!J129</f>
        <v>0.52500000000000002</v>
      </c>
      <c r="J127">
        <f>Formatted_EDITED!K129</f>
        <v>0.3</v>
      </c>
      <c r="K127">
        <f>Formatted_EDITED!L129</f>
        <v>133</v>
      </c>
      <c r="L127">
        <f>Formatted_EDITED!M129</f>
        <v>283</v>
      </c>
      <c r="M127">
        <f>Formatted_EDITED!O129</f>
        <v>0</v>
      </c>
      <c r="N127">
        <f>Formatted_EDITED!P129</f>
        <v>1</v>
      </c>
      <c r="O127">
        <f>Formatted_EDITED!Q129</f>
        <v>121</v>
      </c>
      <c r="P127" t="str">
        <f>TEXT(Formatted_EDITED!R129,"mm/dd")</f>
        <v>05/01</v>
      </c>
      <c r="Q127">
        <f>Formatted_EDITED!S129</f>
        <v>12</v>
      </c>
      <c r="R127">
        <f>Formatted_EDITED!T129</f>
        <v>35</v>
      </c>
      <c r="S127">
        <f>Formatted_EDITED!U129</f>
        <v>92</v>
      </c>
      <c r="T127">
        <f>Formatted_EDITED!V129</f>
        <v>23</v>
      </c>
      <c r="U127">
        <f>Formatted_EDITED!W129</f>
        <v>1</v>
      </c>
      <c r="V127">
        <f>Formatted_EDITED!Y129</f>
        <v>9999</v>
      </c>
      <c r="W127" t="str">
        <f>Formatted_EDITED!Z129</f>
        <v>DOY</v>
      </c>
      <c r="X127">
        <f>Formatted_EDITED!AA129</f>
        <v>0.19600000000000001</v>
      </c>
      <c r="Y127">
        <f>Formatted_EDITED!AB129</f>
        <v>0.29499999999999998</v>
      </c>
      <c r="Z127">
        <f>Formatted_EDITED!AC129</f>
        <v>0.39300000000000002</v>
      </c>
      <c r="AA127">
        <f>Formatted_EDITED!AD129</f>
        <v>0.47199999999999998</v>
      </c>
      <c r="AB127">
        <f>Formatted_EDITED!AE129</f>
        <v>0.19600000000000001</v>
      </c>
      <c r="AC127">
        <f>Formatted_EDITED!AF129</f>
        <v>0.47199999999999998</v>
      </c>
      <c r="AD127">
        <f>Formatted_EDITED!AG129</f>
        <v>0.47199999999999998</v>
      </c>
      <c r="AE127">
        <f>Formatted_EDITED!AH129</f>
        <v>0.35399999999999998</v>
      </c>
      <c r="AF127">
        <f>Formatted_EDITED!AI129</f>
        <v>0.66900000000000004</v>
      </c>
      <c r="AG127">
        <f>Formatted_EDITED!AJ129</f>
        <v>0.90600000000000003</v>
      </c>
      <c r="AH127">
        <f>Formatted_EDITED!AK129</f>
        <v>1.0629999999999999</v>
      </c>
      <c r="AI127">
        <f>Formatted_EDITED!AL129</f>
        <v>0.35399999999999998</v>
      </c>
      <c r="AJ127">
        <f>Formatted_EDITED!AM129</f>
        <v>1.0629999999999999</v>
      </c>
      <c r="AK127">
        <f>Formatted_EDITED!AN129</f>
        <v>1.0629999999999999</v>
      </c>
      <c r="AL127">
        <f>Formatted_EDITED!AO129</f>
        <v>0.5</v>
      </c>
      <c r="AM127">
        <f>Formatted_EDITED!AP129</f>
        <v>50</v>
      </c>
      <c r="AN127">
        <f>Formatted_EDITED!AQ129</f>
        <v>130</v>
      </c>
      <c r="AO127">
        <f>Formatted_EDITED!AR129</f>
        <v>0.5</v>
      </c>
      <c r="AP127" t="str">
        <f>TEXT(Formatted_EDITED!AS129,"mm/dd")</f>
        <v>05/10</v>
      </c>
      <c r="AQ127" t="str">
        <f>TEXT(Formatted_EDITED!AT129,"mm/dd")</f>
        <v>09/10</v>
      </c>
      <c r="AR127">
        <f>Formatted_EDITED!AU129</f>
        <v>0</v>
      </c>
      <c r="AS127">
        <f>Formatted_EDITED!AV129</f>
        <v>1</v>
      </c>
      <c r="AT127" t="str">
        <f>Formatted_EDITED!AW129</f>
        <v>field_capacity</v>
      </c>
      <c r="AU127">
        <f>Formatted_EDITED!AX129</f>
        <v>1</v>
      </c>
    </row>
    <row r="128" spans="1:47" x14ac:dyDescent="0.3">
      <c r="A128">
        <f>Formatted_EDITED!B130</f>
        <v>254</v>
      </c>
      <c r="B128" t="str">
        <f>Formatted_EDITED!C130</f>
        <v>Dbl Crop Barley/Soybeans</v>
      </c>
      <c r="C128" t="str">
        <f>Formatted_EDITED!D130</f>
        <v>dblcrp</v>
      </c>
      <c r="D128">
        <f>Formatted_EDITED!E130</f>
        <v>0</v>
      </c>
      <c r="E128">
        <f>Formatted_EDITED!F130</f>
        <v>4.0999999999999996</v>
      </c>
      <c r="F128">
        <f>Formatted_EDITED!G130</f>
        <v>1.1449</v>
      </c>
      <c r="G128">
        <f>Formatted_EDITED!H130</f>
        <v>0.2</v>
      </c>
      <c r="H128">
        <f>Formatted_EDITED!I130</f>
        <v>1.0991</v>
      </c>
      <c r="I128">
        <f>Formatted_EDITED!J130</f>
        <v>0.54954999999999998</v>
      </c>
      <c r="J128">
        <f>Formatted_EDITED!K130</f>
        <v>0.2</v>
      </c>
      <c r="K128">
        <f>Formatted_EDITED!L130</f>
        <v>121</v>
      </c>
      <c r="L128">
        <f>Formatted_EDITED!M130</f>
        <v>121</v>
      </c>
      <c r="M128">
        <f>Formatted_EDITED!O130</f>
        <v>15.345700000000001</v>
      </c>
      <c r="N128">
        <f>Formatted_EDITED!P130</f>
        <v>1.1526000000000001</v>
      </c>
      <c r="O128">
        <f>Formatted_EDITED!Q130</f>
        <v>121</v>
      </c>
      <c r="P128" t="str">
        <f>TEXT(Formatted_EDITED!R130,"mm/dd")</f>
        <v>05/01</v>
      </c>
      <c r="Q128">
        <f>Formatted_EDITED!S130</f>
        <v>0</v>
      </c>
      <c r="R128">
        <f>Formatted_EDITED!T130</f>
        <v>0</v>
      </c>
      <c r="S128">
        <f>Formatted_EDITED!U130</f>
        <v>0</v>
      </c>
      <c r="T128">
        <f>Formatted_EDITED!V130</f>
        <v>0</v>
      </c>
      <c r="U128">
        <f>Formatted_EDITED!W130</f>
        <v>1</v>
      </c>
      <c r="V128">
        <f>Formatted_EDITED!Y130</f>
        <v>9999</v>
      </c>
      <c r="W128" t="str">
        <f>Formatted_EDITED!Z130</f>
        <v>DOY</v>
      </c>
      <c r="X128">
        <f>Formatted_EDITED!AA130</f>
        <v>0.19600000000000001</v>
      </c>
      <c r="Y128">
        <f>Formatted_EDITED!AB130</f>
        <v>0.29499999999999998</v>
      </c>
      <c r="Z128">
        <f>Formatted_EDITED!AC130</f>
        <v>0.39300000000000002</v>
      </c>
      <c r="AA128">
        <f>Formatted_EDITED!AD130</f>
        <v>0.47199999999999998</v>
      </c>
      <c r="AB128">
        <f>Formatted_EDITED!AE130</f>
        <v>0.19600000000000001</v>
      </c>
      <c r="AC128">
        <f>Formatted_EDITED!AF130</f>
        <v>0.47199999999999998</v>
      </c>
      <c r="AD128">
        <f>Formatted_EDITED!AG130</f>
        <v>0.47199999999999998</v>
      </c>
      <c r="AE128">
        <f>Formatted_EDITED!AH130</f>
        <v>0.35399999999999998</v>
      </c>
      <c r="AF128">
        <f>Formatted_EDITED!AI130</f>
        <v>0.66900000000000004</v>
      </c>
      <c r="AG128">
        <f>Formatted_EDITED!AJ130</f>
        <v>0.90600000000000003</v>
      </c>
      <c r="AH128">
        <f>Formatted_EDITED!AK130</f>
        <v>1.0629999999999999</v>
      </c>
      <c r="AI128">
        <f>Formatted_EDITED!AL130</f>
        <v>0.35399999999999998</v>
      </c>
      <c r="AJ128">
        <f>Formatted_EDITED!AM130</f>
        <v>1.0629999999999999</v>
      </c>
      <c r="AK128">
        <f>Formatted_EDITED!AN130</f>
        <v>1.0629999999999999</v>
      </c>
      <c r="AL128">
        <f>Formatted_EDITED!AO130</f>
        <v>0.55000000000000004</v>
      </c>
      <c r="AM128">
        <f>Formatted_EDITED!AP130</f>
        <v>50</v>
      </c>
      <c r="AN128">
        <f>Formatted_EDITED!AQ130</f>
        <v>130</v>
      </c>
      <c r="AO128">
        <f>Formatted_EDITED!AR130</f>
        <v>0.55000000000000004</v>
      </c>
      <c r="AP128" t="str">
        <f>TEXT(Formatted_EDITED!AS130,"mm/dd")</f>
        <v>05/10</v>
      </c>
      <c r="AQ128" t="str">
        <f>TEXT(Formatted_EDITED!AT130,"mm/dd")</f>
        <v>09/10</v>
      </c>
      <c r="AR128">
        <f>Formatted_EDITED!AU130</f>
        <v>0</v>
      </c>
      <c r="AS128">
        <f>Formatted_EDITED!AV130</f>
        <v>1</v>
      </c>
      <c r="AT128" t="str">
        <f>Formatted_EDITED!AW130</f>
        <v>field_capacity</v>
      </c>
      <c r="AU128">
        <f>Formatted_EDITED!AX130</f>
        <v>1</v>
      </c>
    </row>
  </sheetData>
  <sheetProtection algorithmName="SHA-512" hashValue="etXuWmvPjD+iXtrpdhfTFhrqBOpe3J3EC/TrCV1KjS1y7X0aBxbuPKVwz52JUmyTDkV8gJLc8+DriJp25VU2Bg==" saltValue="cLOPaE+3MaH+o0wCTLi4lQ==" spinCount="100000" sheet="1" objects="1" scenarios="1" formatCell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795D-8852-4B68-BC5B-86884176412A}">
  <sheetPr>
    <tabColor rgb="FFFFC000"/>
  </sheetPr>
  <dimension ref="A1:AV130"/>
  <sheetViews>
    <sheetView zoomScaleNormal="100" workbookViewId="0">
      <pane xSplit="4" ySplit="3" topLeftCell="W4" activePane="bottomRight" state="frozen"/>
      <selection pane="topRight" activeCell="E1" sqref="E1"/>
      <selection pane="bottomLeft" activeCell="A4" sqref="A4"/>
      <selection pane="bottomRight" activeCell="AL77" sqref="AL77"/>
    </sheetView>
  </sheetViews>
  <sheetFormatPr defaultRowHeight="14.4" x14ac:dyDescent="0.3"/>
  <cols>
    <col min="3" max="3" width="30" bestFit="1" customWidth="1"/>
    <col min="7" max="7" width="9.109375" style="27"/>
    <col min="9" max="9" width="16.44140625" customWidth="1"/>
    <col min="14" max="16" width="9.109375" style="27"/>
    <col min="17" max="17" width="10.5546875" bestFit="1" customWidth="1"/>
    <col min="25" max="25" width="17.5546875" bestFit="1" customWidth="1"/>
    <col min="27" max="27" width="18" bestFit="1" customWidth="1"/>
    <col min="31" max="31" width="12.6640625" customWidth="1"/>
  </cols>
  <sheetData>
    <row r="1" spans="1:48" x14ac:dyDescent="0.3">
      <c r="A1" t="s">
        <v>220</v>
      </c>
      <c r="B1" t="s">
        <v>220</v>
      </c>
      <c r="L1" s="16" t="s">
        <v>234</v>
      </c>
      <c r="N1" s="27" t="s">
        <v>233</v>
      </c>
      <c r="P1" s="27" t="s">
        <v>235</v>
      </c>
      <c r="Q1" s="19"/>
      <c r="R1" t="s">
        <v>232</v>
      </c>
    </row>
    <row r="2" spans="1:48" x14ac:dyDescent="0.3">
      <c r="A2" t="s">
        <v>220</v>
      </c>
      <c r="B2" t="s">
        <v>220</v>
      </c>
      <c r="F2" t="s">
        <v>223</v>
      </c>
      <c r="L2" t="s">
        <v>49</v>
      </c>
      <c r="M2" t="s">
        <v>49</v>
      </c>
      <c r="N2" s="27" t="s">
        <v>224</v>
      </c>
      <c r="O2" s="27" t="s">
        <v>224</v>
      </c>
      <c r="P2" s="27" t="s">
        <v>49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Y2" s="12" t="s">
        <v>225</v>
      </c>
      <c r="Z2" s="12" t="s">
        <v>226</v>
      </c>
      <c r="AA2" s="12" t="s">
        <v>227</v>
      </c>
      <c r="AB2" s="12" t="s">
        <v>228</v>
      </c>
      <c r="AC2" s="12" t="s">
        <v>229</v>
      </c>
      <c r="AD2" s="12" t="s">
        <v>230</v>
      </c>
      <c r="AE2" s="12" t="s">
        <v>231</v>
      </c>
      <c r="AF2" s="12" t="s">
        <v>225</v>
      </c>
      <c r="AG2" s="12" t="s">
        <v>226</v>
      </c>
      <c r="AH2" s="12" t="s">
        <v>227</v>
      </c>
      <c r="AI2" s="12" t="s">
        <v>228</v>
      </c>
      <c r="AJ2" s="12" t="s">
        <v>229</v>
      </c>
      <c r="AK2" s="12" t="s">
        <v>230</v>
      </c>
      <c r="AL2" s="12" t="s">
        <v>231</v>
      </c>
    </row>
    <row r="3" spans="1:48" s="3" customFormat="1" ht="57.6" x14ac:dyDescent="0.3">
      <c r="B3" s="6" t="s">
        <v>0</v>
      </c>
      <c r="C3" s="6" t="s">
        <v>221</v>
      </c>
      <c r="D3" s="6" t="s">
        <v>2</v>
      </c>
      <c r="E3" s="4" t="s">
        <v>3</v>
      </c>
      <c r="F3" s="68" t="s">
        <v>4</v>
      </c>
      <c r="G3" s="69" t="s">
        <v>5</v>
      </c>
      <c r="H3" s="10" t="s">
        <v>6</v>
      </c>
      <c r="I3" s="10" t="s">
        <v>7</v>
      </c>
      <c r="J3" s="5" t="s">
        <v>8</v>
      </c>
      <c r="K3" s="5" t="s">
        <v>9</v>
      </c>
      <c r="L3" s="17" t="s">
        <v>10</v>
      </c>
      <c r="M3" s="17" t="s">
        <v>11</v>
      </c>
      <c r="N3" s="28" t="s">
        <v>12</v>
      </c>
      <c r="O3" s="28" t="s">
        <v>13</v>
      </c>
      <c r="P3" s="28" t="s">
        <v>14</v>
      </c>
      <c r="Q3" s="18" t="s">
        <v>15</v>
      </c>
      <c r="R3" s="8" t="s">
        <v>16</v>
      </c>
      <c r="S3" s="8" t="s">
        <v>17</v>
      </c>
      <c r="T3" s="8" t="s">
        <v>18</v>
      </c>
      <c r="U3" s="8" t="s">
        <v>19</v>
      </c>
      <c r="V3" s="9" t="s">
        <v>20</v>
      </c>
      <c r="W3" s="3" t="s">
        <v>21</v>
      </c>
      <c r="X3" s="3" t="s">
        <v>22</v>
      </c>
      <c r="Y3" s="13" t="s">
        <v>23</v>
      </c>
      <c r="Z3" s="13" t="s">
        <v>24</v>
      </c>
      <c r="AA3" s="13" t="s">
        <v>25</v>
      </c>
      <c r="AB3" s="13" t="s">
        <v>26</v>
      </c>
      <c r="AC3" s="13" t="s">
        <v>27</v>
      </c>
      <c r="AD3" s="13" t="s">
        <v>28</v>
      </c>
      <c r="AE3" s="13" t="s">
        <v>29</v>
      </c>
      <c r="AF3" s="14" t="s">
        <v>30</v>
      </c>
      <c r="AG3" s="14" t="s">
        <v>31</v>
      </c>
      <c r="AH3" s="14" t="s">
        <v>32</v>
      </c>
      <c r="AI3" s="14" t="s">
        <v>33</v>
      </c>
      <c r="AJ3" s="14" t="s">
        <v>34</v>
      </c>
      <c r="AK3" s="14" t="s">
        <v>35</v>
      </c>
      <c r="AL3" s="1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</row>
    <row r="4" spans="1:48" x14ac:dyDescent="0.3">
      <c r="A4">
        <v>0</v>
      </c>
      <c r="B4">
        <v>1</v>
      </c>
      <c r="C4" t="s">
        <v>47</v>
      </c>
      <c r="D4" t="s">
        <v>48</v>
      </c>
      <c r="F4" s="65" t="s">
        <v>300</v>
      </c>
      <c r="G4" s="65">
        <f>Formatted_EDITED!G4</f>
        <v>0.59460000000000002</v>
      </c>
      <c r="H4" s="65">
        <f>Formatted_EDITED!H4</f>
        <v>0.2</v>
      </c>
      <c r="I4" s="65" t="s">
        <v>303</v>
      </c>
      <c r="J4" s="30">
        <f>Formatted_EDITED!J4</f>
        <v>0.42499999999999999</v>
      </c>
      <c r="K4" s="30">
        <f>Formatted_EDITED!K4</f>
        <v>0.2</v>
      </c>
      <c r="L4" s="30">
        <f>Formatted_EDITED!L4</f>
        <v>125</v>
      </c>
      <c r="M4" s="30">
        <f>Formatted_EDITED!M4</f>
        <v>255</v>
      </c>
      <c r="N4" s="27">
        <v>-12.289400000000001</v>
      </c>
      <c r="O4" s="27">
        <v>1.3784000000000001</v>
      </c>
      <c r="P4" s="29">
        <f>Q4-DATE(YEAR(Q4),1,0)</f>
        <v>110</v>
      </c>
      <c r="Q4" s="31">
        <f>Formatted_EDITED!R4</f>
        <v>43575</v>
      </c>
      <c r="R4" s="30">
        <f>Formatted_EDITED!S4</f>
        <v>15</v>
      </c>
      <c r="S4" s="30">
        <f>Formatted_EDITED!T4</f>
        <v>60</v>
      </c>
      <c r="T4" s="30">
        <f>Formatted_EDITED!U4</f>
        <v>40</v>
      </c>
      <c r="U4" s="30">
        <f>Formatted_EDITED!V4</f>
        <v>30</v>
      </c>
      <c r="V4" s="30">
        <f>Formatted_EDITED!W4</f>
        <v>1</v>
      </c>
      <c r="W4">
        <v>9999</v>
      </c>
      <c r="X4" t="s">
        <v>49</v>
      </c>
      <c r="Y4" t="s">
        <v>336</v>
      </c>
      <c r="Z4" t="s">
        <v>314</v>
      </c>
      <c r="AA4" t="s">
        <v>315</v>
      </c>
      <c r="AB4" t="s">
        <v>316</v>
      </c>
      <c r="AC4" t="s">
        <v>464</v>
      </c>
      <c r="AD4" t="s">
        <v>465</v>
      </c>
      <c r="AE4" t="s">
        <v>317</v>
      </c>
      <c r="AF4" t="s">
        <v>339</v>
      </c>
      <c r="AG4" t="s">
        <v>318</v>
      </c>
      <c r="AH4" t="s">
        <v>319</v>
      </c>
      <c r="AI4" t="s">
        <v>320</v>
      </c>
      <c r="AJ4" t="s">
        <v>468</v>
      </c>
      <c r="AK4" t="s">
        <v>469</v>
      </c>
      <c r="AL4" t="s">
        <v>321</v>
      </c>
      <c r="AM4">
        <f>Formatted_EDITED!AO4</f>
        <v>0.55000000000000004</v>
      </c>
      <c r="AN4">
        <f>Formatted_EDITED!AP4</f>
        <v>50</v>
      </c>
      <c r="AO4">
        <f>Formatted_EDITED!AQ4</f>
        <v>130</v>
      </c>
      <c r="AP4">
        <f>Formatted_EDITED!AR4</f>
        <v>0.55000000000000004</v>
      </c>
      <c r="AQ4" s="35">
        <f>Formatted_EDITED!AS4</f>
        <v>43595</v>
      </c>
      <c r="AR4" s="35">
        <f>Formatted_EDITED!AT4</f>
        <v>43718</v>
      </c>
      <c r="AS4">
        <f>Formatted_EDITED!AU4</f>
        <v>0</v>
      </c>
      <c r="AT4">
        <f>Formatted_EDITED!AV4</f>
        <v>1</v>
      </c>
      <c r="AU4" t="str">
        <f>Formatted_EDITED!AW4</f>
        <v>field_capacity</v>
      </c>
      <c r="AV4">
        <f>Formatted_EDITED!AX4</f>
        <v>1</v>
      </c>
    </row>
    <row r="5" spans="1:48" x14ac:dyDescent="0.3">
      <c r="A5">
        <v>1</v>
      </c>
      <c r="B5">
        <v>2</v>
      </c>
      <c r="C5" t="s">
        <v>51</v>
      </c>
      <c r="D5" t="s">
        <v>52</v>
      </c>
      <c r="E5" t="s">
        <v>53</v>
      </c>
      <c r="F5" s="65">
        <f>Formatted_EDITED!F5</f>
        <v>6</v>
      </c>
      <c r="G5" s="65">
        <f>Formatted_EDITED!G5</f>
        <v>0.94089999999999996</v>
      </c>
      <c r="H5" s="65">
        <f>Formatted_EDITED!H5</f>
        <v>0.2</v>
      </c>
      <c r="I5" s="65" t="s">
        <v>447</v>
      </c>
      <c r="J5" s="30">
        <f>Formatted_EDITED!J5</f>
        <v>0.5</v>
      </c>
      <c r="K5" s="30">
        <f>Formatted_EDITED!K5</f>
        <v>0.2</v>
      </c>
      <c r="L5" s="30">
        <f>Formatted_EDITED!L5</f>
        <v>140</v>
      </c>
      <c r="M5" s="30">
        <f>Formatted_EDITED!M5</f>
        <v>303</v>
      </c>
      <c r="N5" s="27">
        <v>-30</v>
      </c>
      <c r="O5" s="27">
        <v>1.4823999999999999</v>
      </c>
      <c r="P5" s="29">
        <f t="shared" ref="P5:P68" si="0">Q5-DATE(YEAR(Q5),1,0)</f>
        <v>110</v>
      </c>
      <c r="Q5" s="31">
        <f>Formatted_EDITED!R5</f>
        <v>43575</v>
      </c>
      <c r="R5" s="30">
        <f>Formatted_EDITED!S5</f>
        <v>30</v>
      </c>
      <c r="S5" s="30">
        <f>Formatted_EDITED!T5</f>
        <v>60</v>
      </c>
      <c r="T5" s="30">
        <f>Formatted_EDITED!U5</f>
        <v>59</v>
      </c>
      <c r="U5" s="30">
        <f>Formatted_EDITED!V5</f>
        <v>44</v>
      </c>
      <c r="V5" s="30">
        <f>Formatted_EDITED!W5</f>
        <v>1</v>
      </c>
      <c r="W5">
        <v>9999</v>
      </c>
      <c r="X5" t="s">
        <v>49</v>
      </c>
      <c r="Y5" t="s">
        <v>472</v>
      </c>
      <c r="Z5" t="s">
        <v>473</v>
      </c>
      <c r="AA5" t="s">
        <v>474</v>
      </c>
      <c r="AB5" t="s">
        <v>475</v>
      </c>
      <c r="AC5" t="s">
        <v>476</v>
      </c>
      <c r="AD5" t="s">
        <v>477</v>
      </c>
      <c r="AE5" t="s">
        <v>478</v>
      </c>
      <c r="AF5" t="s">
        <v>479</v>
      </c>
      <c r="AG5" t="s">
        <v>480</v>
      </c>
      <c r="AH5" t="s">
        <v>481</v>
      </c>
      <c r="AI5" t="s">
        <v>482</v>
      </c>
      <c r="AJ5" t="s">
        <v>483</v>
      </c>
      <c r="AK5" t="s">
        <v>484</v>
      </c>
      <c r="AL5" t="s">
        <v>485</v>
      </c>
      <c r="AM5">
        <f>Formatted_EDITED!AO5</f>
        <v>0.55000000000000004</v>
      </c>
      <c r="AN5">
        <f>Formatted_EDITED!AP5</f>
        <v>60</v>
      </c>
      <c r="AO5">
        <f>Formatted_EDITED!AQ5</f>
        <v>130</v>
      </c>
      <c r="AP5">
        <f>Formatted_EDITED!AR5</f>
        <v>0.55000000000000004</v>
      </c>
      <c r="AQ5" s="35">
        <f>Formatted_EDITED!AS5</f>
        <v>43595</v>
      </c>
      <c r="AR5" s="35">
        <f>Formatted_EDITED!AT5</f>
        <v>43718</v>
      </c>
      <c r="AS5">
        <f>Formatted_EDITED!AU5</f>
        <v>0</v>
      </c>
      <c r="AT5">
        <f>Formatted_EDITED!AV5</f>
        <v>1</v>
      </c>
      <c r="AU5" t="str">
        <f>Formatted_EDITED!AW5</f>
        <v>field_capacity</v>
      </c>
      <c r="AV5">
        <f>Formatted_EDITED!AX5</f>
        <v>1</v>
      </c>
    </row>
    <row r="6" spans="1:48" x14ac:dyDescent="0.3">
      <c r="A6">
        <v>2</v>
      </c>
      <c r="B6">
        <v>3</v>
      </c>
      <c r="C6" t="s">
        <v>54</v>
      </c>
      <c r="D6" t="s">
        <v>55</v>
      </c>
      <c r="F6" s="65" t="s">
        <v>301</v>
      </c>
      <c r="G6" s="65">
        <f>Formatted_EDITED!G6</f>
        <v>0.84670000000000001</v>
      </c>
      <c r="H6" s="65">
        <f>Formatted_EDITED!H6</f>
        <v>0.2</v>
      </c>
      <c r="I6" s="65" t="s">
        <v>304</v>
      </c>
      <c r="J6" s="30">
        <f>Formatted_EDITED!J6</f>
        <v>0.55000000000000004</v>
      </c>
      <c r="K6" s="30">
        <f>Formatted_EDITED!K6</f>
        <v>0.2</v>
      </c>
      <c r="L6" s="30">
        <f>Formatted_EDITED!L6</f>
        <v>119</v>
      </c>
      <c r="M6" s="30">
        <f>Formatted_EDITED!M6</f>
        <v>244</v>
      </c>
      <c r="N6" s="27">
        <v>-12.823600000000001</v>
      </c>
      <c r="O6" s="27">
        <v>1.3602000000000001</v>
      </c>
      <c r="P6" s="29">
        <f t="shared" si="0"/>
        <v>92</v>
      </c>
      <c r="Q6" s="31">
        <f>Formatted_EDITED!R6</f>
        <v>43922</v>
      </c>
      <c r="R6" s="30">
        <f>Formatted_EDITED!S6</f>
        <v>27</v>
      </c>
      <c r="S6" s="30">
        <f>Formatted_EDITED!T6</f>
        <v>45</v>
      </c>
      <c r="T6" s="30">
        <f>Formatted_EDITED!U6</f>
        <v>50</v>
      </c>
      <c r="U6" s="30">
        <f>Formatted_EDITED!V6</f>
        <v>30</v>
      </c>
      <c r="V6" s="30">
        <f>Formatted_EDITED!W6</f>
        <v>1</v>
      </c>
      <c r="W6">
        <v>9999</v>
      </c>
      <c r="X6" t="s">
        <v>49</v>
      </c>
      <c r="Y6" t="s">
        <v>486</v>
      </c>
      <c r="Z6" t="s">
        <v>487</v>
      </c>
      <c r="AA6" t="s">
        <v>488</v>
      </c>
      <c r="AB6" t="s">
        <v>489</v>
      </c>
      <c r="AC6" t="s">
        <v>490</v>
      </c>
      <c r="AD6" t="s">
        <v>491</v>
      </c>
      <c r="AE6" t="s">
        <v>492</v>
      </c>
      <c r="AF6" t="s">
        <v>493</v>
      </c>
      <c r="AG6" t="s">
        <v>494</v>
      </c>
      <c r="AH6" t="s">
        <v>495</v>
      </c>
      <c r="AI6" t="s">
        <v>496</v>
      </c>
      <c r="AJ6" t="s">
        <v>497</v>
      </c>
      <c r="AK6" t="s">
        <v>498</v>
      </c>
      <c r="AL6" t="s">
        <v>499</v>
      </c>
      <c r="AM6">
        <f>Formatted_EDITED!AO6</f>
        <v>0.55000000000000004</v>
      </c>
      <c r="AN6">
        <f>Formatted_EDITED!AP6</f>
        <v>50</v>
      </c>
      <c r="AO6">
        <f>Formatted_EDITED!AQ6</f>
        <v>130</v>
      </c>
      <c r="AP6">
        <f>Formatted_EDITED!AR6</f>
        <v>0.55000000000000004</v>
      </c>
      <c r="AQ6" s="35">
        <f>Formatted_EDITED!AS6</f>
        <v>43595</v>
      </c>
      <c r="AR6" s="35">
        <f>Formatted_EDITED!AT6</f>
        <v>43718</v>
      </c>
      <c r="AS6">
        <f>Formatted_EDITED!AU6</f>
        <v>0</v>
      </c>
      <c r="AT6">
        <f>Formatted_EDITED!AV6</f>
        <v>1</v>
      </c>
      <c r="AU6" t="str">
        <f>Formatted_EDITED!AW6</f>
        <v>field_capacity</v>
      </c>
      <c r="AV6">
        <f>Formatted_EDITED!AX6</f>
        <v>0.7</v>
      </c>
    </row>
    <row r="7" spans="1:48" ht="15" thickBot="1" x14ac:dyDescent="0.35">
      <c r="A7">
        <v>3</v>
      </c>
      <c r="B7">
        <v>4</v>
      </c>
      <c r="C7" t="s">
        <v>278</v>
      </c>
      <c r="D7" t="s">
        <v>57</v>
      </c>
      <c r="F7" s="65">
        <f>Formatted_EDITED!F7</f>
        <v>3.28</v>
      </c>
      <c r="G7" s="65">
        <f>Formatted_EDITED!G7</f>
        <v>0.93540000000000001</v>
      </c>
      <c r="H7" s="65">
        <f>Formatted_EDITED!H7</f>
        <v>0.15</v>
      </c>
      <c r="I7" s="65" t="s">
        <v>448</v>
      </c>
      <c r="J7" s="30">
        <f>Formatted_EDITED!J7</f>
        <v>0.45</v>
      </c>
      <c r="K7" s="30">
        <f>Formatted_EDITED!K7</f>
        <v>0.15</v>
      </c>
      <c r="L7" s="30">
        <f>Formatted_EDITED!L7</f>
        <v>130</v>
      </c>
      <c r="M7" s="30">
        <f>Formatted_EDITED!M7</f>
        <v>238</v>
      </c>
      <c r="N7" s="27">
        <v>3.0312000000000001</v>
      </c>
      <c r="O7" s="27">
        <v>1.0214000000000001</v>
      </c>
      <c r="P7" s="29">
        <f t="shared" si="0"/>
        <v>110</v>
      </c>
      <c r="Q7" s="31">
        <f>Formatted_EDITED!R7</f>
        <v>43575</v>
      </c>
      <c r="R7" s="30">
        <f>Formatted_EDITED!S7</f>
        <v>20</v>
      </c>
      <c r="S7" s="30">
        <f>Formatted_EDITED!T7</f>
        <v>36</v>
      </c>
      <c r="T7" s="30">
        <f>Formatted_EDITED!U7</f>
        <v>41</v>
      </c>
      <c r="U7" s="30">
        <f>Formatted_EDITED!V7</f>
        <v>31</v>
      </c>
      <c r="V7" s="30">
        <f>Formatted_EDITED!W7</f>
        <v>1</v>
      </c>
      <c r="W7">
        <v>9999</v>
      </c>
      <c r="X7" t="s">
        <v>49</v>
      </c>
      <c r="Y7" t="s">
        <v>336</v>
      </c>
      <c r="Z7" t="s">
        <v>314</v>
      </c>
      <c r="AA7" t="s">
        <v>315</v>
      </c>
      <c r="AB7" t="s">
        <v>316</v>
      </c>
      <c r="AC7" t="s">
        <v>464</v>
      </c>
      <c r="AD7" t="s">
        <v>465</v>
      </c>
      <c r="AE7" t="s">
        <v>317</v>
      </c>
      <c r="AF7">
        <v>0.35399999999999998</v>
      </c>
      <c r="AG7" t="s">
        <v>318</v>
      </c>
      <c r="AH7" t="s">
        <v>319</v>
      </c>
      <c r="AI7" t="s">
        <v>320</v>
      </c>
      <c r="AJ7" t="s">
        <v>468</v>
      </c>
      <c r="AK7" t="s">
        <v>469</v>
      </c>
      <c r="AL7" t="s">
        <v>321</v>
      </c>
      <c r="AM7">
        <f>Formatted_EDITED!AO7</f>
        <v>0.5</v>
      </c>
      <c r="AN7">
        <f>Formatted_EDITED!AP7</f>
        <v>50</v>
      </c>
      <c r="AO7">
        <f>Formatted_EDITED!AQ7</f>
        <v>130</v>
      </c>
      <c r="AP7">
        <f>Formatted_EDITED!AR7</f>
        <v>0.5</v>
      </c>
      <c r="AQ7" s="35">
        <f>Formatted_EDITED!AS7</f>
        <v>43595</v>
      </c>
      <c r="AR7" s="35">
        <f>Formatted_EDITED!AT7</f>
        <v>43718</v>
      </c>
      <c r="AS7">
        <f>Formatted_EDITED!AU7</f>
        <v>0</v>
      </c>
      <c r="AT7">
        <f>Formatted_EDITED!AV7</f>
        <v>1</v>
      </c>
      <c r="AU7" t="str">
        <f>Formatted_EDITED!AW7</f>
        <v>field_capacity</v>
      </c>
      <c r="AV7">
        <f>Formatted_EDITED!AX7</f>
        <v>1</v>
      </c>
    </row>
    <row r="8" spans="1:48" ht="15" thickBot="1" x14ac:dyDescent="0.35">
      <c r="A8">
        <v>4</v>
      </c>
      <c r="B8">
        <v>5</v>
      </c>
      <c r="C8" t="s">
        <v>58</v>
      </c>
      <c r="D8" t="s">
        <v>59</v>
      </c>
      <c r="F8" s="65" t="s">
        <v>302</v>
      </c>
      <c r="G8" s="65">
        <f>Formatted_EDITED!G8</f>
        <v>0.89700000000000002</v>
      </c>
      <c r="H8" s="65">
        <f>Formatted_EDITED!H8</f>
        <v>0.2</v>
      </c>
      <c r="I8" s="65" t="s">
        <v>305</v>
      </c>
      <c r="J8" s="30">
        <f>Formatted_EDITED!J8</f>
        <v>0.45</v>
      </c>
      <c r="K8" s="30">
        <f>Formatted_EDITED!K8</f>
        <v>0.2</v>
      </c>
      <c r="L8" s="30">
        <f>Formatted_EDITED!L8</f>
        <v>120</v>
      </c>
      <c r="M8" s="30">
        <f>Formatted_EDITED!M8</f>
        <v>223</v>
      </c>
      <c r="N8" s="27">
        <v>0.1042</v>
      </c>
      <c r="O8" s="27">
        <v>1.1311</v>
      </c>
      <c r="P8" s="29">
        <f t="shared" si="0"/>
        <v>110</v>
      </c>
      <c r="Q8" s="31">
        <f>Formatted_EDITED!R8</f>
        <v>43575</v>
      </c>
      <c r="R8" s="30">
        <f>Formatted_EDITED!S8</f>
        <v>10</v>
      </c>
      <c r="S8" s="30">
        <f>Formatted_EDITED!T8</f>
        <v>30</v>
      </c>
      <c r="T8" s="30">
        <f>Formatted_EDITED!U8</f>
        <v>45</v>
      </c>
      <c r="U8" s="30">
        <f>Formatted_EDITED!V8</f>
        <v>28</v>
      </c>
      <c r="V8" s="30">
        <f>Formatted_EDITED!W8</f>
        <v>1</v>
      </c>
      <c r="W8">
        <v>9999</v>
      </c>
      <c r="X8" t="s">
        <v>49</v>
      </c>
      <c r="Y8" t="s">
        <v>335</v>
      </c>
      <c r="Z8" t="s">
        <v>334</v>
      </c>
      <c r="AA8" s="20" t="s">
        <v>322</v>
      </c>
      <c r="AB8" s="20" t="s">
        <v>323</v>
      </c>
      <c r="AC8" t="s">
        <v>466</v>
      </c>
      <c r="AD8" t="s">
        <v>467</v>
      </c>
      <c r="AE8" t="s">
        <v>324</v>
      </c>
      <c r="AF8" t="s">
        <v>338</v>
      </c>
      <c r="AG8" t="s">
        <v>337</v>
      </c>
      <c r="AH8" s="20" t="s">
        <v>325</v>
      </c>
      <c r="AI8" s="20" t="s">
        <v>326</v>
      </c>
      <c r="AJ8" t="s">
        <v>470</v>
      </c>
      <c r="AK8" t="s">
        <v>471</v>
      </c>
      <c r="AL8" t="s">
        <v>327</v>
      </c>
      <c r="AM8">
        <f>Formatted_EDITED!AO8</f>
        <v>0.5</v>
      </c>
      <c r="AN8">
        <f>Formatted_EDITED!AP8</f>
        <v>50</v>
      </c>
      <c r="AO8">
        <f>Formatted_EDITED!AQ8</f>
        <v>130</v>
      </c>
      <c r="AP8">
        <f>Formatted_EDITED!AR8</f>
        <v>0.5</v>
      </c>
      <c r="AQ8" s="35">
        <f>Formatted_EDITED!AS8</f>
        <v>43595</v>
      </c>
      <c r="AR8" s="35">
        <f>Formatted_EDITED!AT8</f>
        <v>43718</v>
      </c>
      <c r="AS8">
        <f>Formatted_EDITED!AU8</f>
        <v>0</v>
      </c>
      <c r="AT8">
        <f>Formatted_EDITED!AV8</f>
        <v>1</v>
      </c>
      <c r="AU8" t="str">
        <f>Formatted_EDITED!AW8</f>
        <v>field_capacity</v>
      </c>
      <c r="AV8">
        <f>Formatted_EDITED!AX8</f>
        <v>1</v>
      </c>
    </row>
    <row r="9" spans="1:48" x14ac:dyDescent="0.3">
      <c r="A9">
        <v>5</v>
      </c>
      <c r="B9">
        <v>6</v>
      </c>
      <c r="C9" t="s">
        <v>60</v>
      </c>
      <c r="D9" t="s">
        <v>61</v>
      </c>
      <c r="F9" s="65">
        <f>Formatted_EDITED!F9</f>
        <v>6.56</v>
      </c>
      <c r="G9" s="65">
        <f>Formatted_EDITED!G9</f>
        <v>1</v>
      </c>
      <c r="H9" s="65">
        <f>Formatted_EDITED!H9</f>
        <v>0.15</v>
      </c>
      <c r="I9" s="65">
        <f>Formatted_EDITED!I9</f>
        <v>1</v>
      </c>
      <c r="J9" s="30">
        <f>Formatted_EDITED!J9</f>
        <v>0.5</v>
      </c>
      <c r="K9" s="30">
        <f>Formatted_EDITED!K9</f>
        <v>0.15</v>
      </c>
      <c r="L9" s="30">
        <f>Formatted_EDITED!L9</f>
        <v>135</v>
      </c>
      <c r="M9" s="30">
        <f>Formatted_EDITED!M9</f>
        <v>240</v>
      </c>
      <c r="N9" s="27">
        <v>0</v>
      </c>
      <c r="O9" s="27">
        <v>1</v>
      </c>
      <c r="P9" s="29">
        <f t="shared" si="0"/>
        <v>110</v>
      </c>
      <c r="Q9" s="31">
        <f>Formatted_EDITED!R9</f>
        <v>43575</v>
      </c>
      <c r="R9" s="30">
        <f>Formatted_EDITED!S9</f>
        <v>25</v>
      </c>
      <c r="S9" s="30">
        <f>Formatted_EDITED!T9</f>
        <v>35</v>
      </c>
      <c r="T9" s="30">
        <f>Formatted_EDITED!U9</f>
        <v>45</v>
      </c>
      <c r="U9" s="30">
        <f>Formatted_EDITED!V9</f>
        <v>25</v>
      </c>
      <c r="V9" s="30">
        <f>Formatted_EDITED!W9</f>
        <v>1</v>
      </c>
      <c r="W9">
        <v>9999</v>
      </c>
      <c r="X9" t="s">
        <v>49</v>
      </c>
      <c r="Y9">
        <f>Formatted_EDITED!AA9</f>
        <v>0.19600000000000001</v>
      </c>
      <c r="Z9">
        <f>Formatted_EDITED!AB9</f>
        <v>0.29499999999999998</v>
      </c>
      <c r="AA9">
        <f>Formatted_EDITED!AC9</f>
        <v>0.39300000000000002</v>
      </c>
      <c r="AB9">
        <f>Formatted_EDITED!AD9</f>
        <v>0.47199999999999998</v>
      </c>
      <c r="AC9">
        <f>Formatted_EDITED!AE9</f>
        <v>0.19600000000000001</v>
      </c>
      <c r="AD9">
        <f>Formatted_EDITED!AF9</f>
        <v>0.47199999999999998</v>
      </c>
      <c r="AE9">
        <f>Formatted_EDITED!AG9</f>
        <v>0.47199999999999998</v>
      </c>
      <c r="AF9">
        <f>Formatted_EDITED!AH9</f>
        <v>0.35399999999999998</v>
      </c>
      <c r="AG9">
        <f>Formatted_EDITED!AI9</f>
        <v>0.66900000000000004</v>
      </c>
      <c r="AH9">
        <f>Formatted_EDITED!AJ9</f>
        <v>0.90600000000000003</v>
      </c>
      <c r="AI9">
        <f>Formatted_EDITED!AK9</f>
        <v>1.0629999999999999</v>
      </c>
      <c r="AJ9">
        <f>Formatted_EDITED!AL9</f>
        <v>0.35399999999999998</v>
      </c>
      <c r="AK9">
        <f>Formatted_EDITED!AM9</f>
        <v>1.0629999999999999</v>
      </c>
      <c r="AL9">
        <f>Formatted_EDITED!AN9</f>
        <v>1.0629999999999999</v>
      </c>
      <c r="AM9">
        <f>Formatted_EDITED!AO9</f>
        <v>0.45</v>
      </c>
      <c r="AN9">
        <f>Formatted_EDITED!AP9</f>
        <v>50</v>
      </c>
      <c r="AO9">
        <f>Formatted_EDITED!AQ9</f>
        <v>130</v>
      </c>
      <c r="AP9">
        <f>Formatted_EDITED!AR9</f>
        <v>0.45</v>
      </c>
      <c r="AQ9" s="35">
        <f>Formatted_EDITED!AS9</f>
        <v>43595</v>
      </c>
      <c r="AR9" s="35">
        <f>Formatted_EDITED!AT9</f>
        <v>43718</v>
      </c>
      <c r="AS9">
        <f>Formatted_EDITED!AU9</f>
        <v>0</v>
      </c>
      <c r="AT9">
        <f>Formatted_EDITED!AV9</f>
        <v>1</v>
      </c>
      <c r="AU9" t="str">
        <f>Formatted_EDITED!AW9</f>
        <v>field_capacity</v>
      </c>
      <c r="AV9">
        <f>Formatted_EDITED!AX9</f>
        <v>1</v>
      </c>
    </row>
    <row r="10" spans="1:48" x14ac:dyDescent="0.3">
      <c r="A10">
        <v>6</v>
      </c>
      <c r="B10">
        <v>10</v>
      </c>
      <c r="C10" t="s">
        <v>62</v>
      </c>
      <c r="D10" t="s">
        <v>63</v>
      </c>
      <c r="F10" s="65">
        <f>Formatted_EDITED!F10</f>
        <v>3.28</v>
      </c>
      <c r="G10" s="65">
        <f>Formatted_EDITED!G10</f>
        <v>0.99550000000000005</v>
      </c>
      <c r="H10" s="65">
        <f>Formatted_EDITED!H10</f>
        <v>0.15</v>
      </c>
      <c r="I10" s="65">
        <f>Formatted_EDITED!I10</f>
        <v>1</v>
      </c>
      <c r="J10" s="30">
        <f>Formatted_EDITED!J10</f>
        <v>0.5</v>
      </c>
      <c r="K10" s="30">
        <f>Formatted_EDITED!K10</f>
        <v>0.15</v>
      </c>
      <c r="L10" s="30">
        <f>Formatted_EDITED!L10</f>
        <v>130</v>
      </c>
      <c r="M10" s="30">
        <f>Formatted_EDITED!M10</f>
        <v>235</v>
      </c>
      <c r="N10" s="27">
        <v>0.33660000000000001</v>
      </c>
      <c r="O10" s="27">
        <v>1.0034000000000001</v>
      </c>
      <c r="P10" s="29">
        <f t="shared" si="0"/>
        <v>110</v>
      </c>
      <c r="Q10" s="31">
        <f>Formatted_EDITED!R10</f>
        <v>43575</v>
      </c>
      <c r="R10" s="30">
        <f>Formatted_EDITED!S10</f>
        <v>20</v>
      </c>
      <c r="S10" s="30">
        <f>Formatted_EDITED!T10</f>
        <v>35</v>
      </c>
      <c r="T10" s="30">
        <f>Formatted_EDITED!U10</f>
        <v>40</v>
      </c>
      <c r="U10" s="30">
        <f>Formatted_EDITED!V10</f>
        <v>30</v>
      </c>
      <c r="V10" s="30">
        <f>Formatted_EDITED!W10</f>
        <v>1</v>
      </c>
      <c r="W10">
        <v>9999</v>
      </c>
      <c r="X10" t="s">
        <v>49</v>
      </c>
      <c r="Y10" t="s">
        <v>335</v>
      </c>
      <c r="Z10" t="s">
        <v>334</v>
      </c>
      <c r="AA10" t="s">
        <v>322</v>
      </c>
      <c r="AB10" t="s">
        <v>323</v>
      </c>
      <c r="AC10" t="s">
        <v>466</v>
      </c>
      <c r="AD10" t="s">
        <v>467</v>
      </c>
      <c r="AE10" t="s">
        <v>324</v>
      </c>
      <c r="AF10" t="s">
        <v>338</v>
      </c>
      <c r="AG10" t="s">
        <v>337</v>
      </c>
      <c r="AH10" t="s">
        <v>325</v>
      </c>
      <c r="AI10" t="s">
        <v>326</v>
      </c>
      <c r="AJ10" t="s">
        <v>470</v>
      </c>
      <c r="AK10" t="s">
        <v>471</v>
      </c>
      <c r="AL10" t="s">
        <v>327</v>
      </c>
      <c r="AM10">
        <f>Formatted_EDITED!AO10</f>
        <v>0.5</v>
      </c>
      <c r="AN10">
        <f>Formatted_EDITED!AP10</f>
        <v>50</v>
      </c>
      <c r="AO10">
        <f>Formatted_EDITED!AQ10</f>
        <v>130</v>
      </c>
      <c r="AP10">
        <f>Formatted_EDITED!AR10</f>
        <v>0.5</v>
      </c>
      <c r="AQ10" s="35">
        <f>Formatted_EDITED!AS10</f>
        <v>43595</v>
      </c>
      <c r="AR10" s="35">
        <f>Formatted_EDITED!AT10</f>
        <v>43718</v>
      </c>
      <c r="AS10">
        <f>Formatted_EDITED!AU10</f>
        <v>0</v>
      </c>
      <c r="AT10">
        <f>Formatted_EDITED!AV10</f>
        <v>1</v>
      </c>
      <c r="AU10" t="str">
        <f>Formatted_EDITED!AW10</f>
        <v>field_capacity</v>
      </c>
      <c r="AV10">
        <f>Formatted_EDITED!AX10</f>
        <v>1</v>
      </c>
    </row>
    <row r="11" spans="1:48" x14ac:dyDescent="0.3">
      <c r="A11">
        <v>7</v>
      </c>
      <c r="B11">
        <v>11</v>
      </c>
      <c r="C11" t="s">
        <v>64</v>
      </c>
      <c r="D11" t="s">
        <v>65</v>
      </c>
      <c r="F11" s="65">
        <f>Formatted_EDITED!F11</f>
        <v>6.56</v>
      </c>
      <c r="G11" s="65">
        <f>Formatted_EDITED!G11</f>
        <v>1</v>
      </c>
      <c r="H11" s="65">
        <f>Formatted_EDITED!H11</f>
        <v>0.15</v>
      </c>
      <c r="I11" s="65">
        <f>Formatted_EDITED!I11</f>
        <v>1</v>
      </c>
      <c r="J11" s="30">
        <f>Formatted_EDITED!J11</f>
        <v>0.5</v>
      </c>
      <c r="K11" s="30">
        <f>Formatted_EDITED!K11</f>
        <v>0.15</v>
      </c>
      <c r="L11" s="30">
        <f>Formatted_EDITED!L11</f>
        <v>135</v>
      </c>
      <c r="M11" s="30">
        <f>Formatted_EDITED!M11</f>
        <v>240</v>
      </c>
      <c r="N11" s="27">
        <v>0</v>
      </c>
      <c r="O11" s="27">
        <v>1</v>
      </c>
      <c r="P11" s="29">
        <f t="shared" si="0"/>
        <v>110</v>
      </c>
      <c r="Q11" s="31">
        <f>Formatted_EDITED!R11</f>
        <v>43575</v>
      </c>
      <c r="R11" s="30">
        <f>Formatted_EDITED!S11</f>
        <v>25</v>
      </c>
      <c r="S11" s="30">
        <f>Formatted_EDITED!T11</f>
        <v>35</v>
      </c>
      <c r="T11" s="30">
        <f>Formatted_EDITED!U11</f>
        <v>45</v>
      </c>
      <c r="U11" s="30">
        <f>Formatted_EDITED!V11</f>
        <v>25</v>
      </c>
      <c r="V11" s="30">
        <f>Formatted_EDITED!W11</f>
        <v>1</v>
      </c>
      <c r="W11">
        <v>9999</v>
      </c>
      <c r="X11" t="s">
        <v>49</v>
      </c>
      <c r="Y11">
        <f>Formatted_EDITED!AA11</f>
        <v>0.19600000000000001</v>
      </c>
      <c r="Z11">
        <f>Formatted_EDITED!AB11</f>
        <v>0.29499999999999998</v>
      </c>
      <c r="AA11">
        <f>Formatted_EDITED!AC11</f>
        <v>0.39300000000000002</v>
      </c>
      <c r="AB11">
        <f>Formatted_EDITED!AD11</f>
        <v>0.47199999999999998</v>
      </c>
      <c r="AC11">
        <f>Formatted_EDITED!AE11</f>
        <v>0.19600000000000001</v>
      </c>
      <c r="AD11">
        <f>Formatted_EDITED!AF11</f>
        <v>0.47199999999999998</v>
      </c>
      <c r="AE11">
        <f>Formatted_EDITED!AG11</f>
        <v>0.47199999999999998</v>
      </c>
      <c r="AF11">
        <f>Formatted_EDITED!AH11</f>
        <v>0.35399999999999998</v>
      </c>
      <c r="AG11">
        <f>Formatted_EDITED!AI11</f>
        <v>0.66900000000000004</v>
      </c>
      <c r="AH11">
        <f>Formatted_EDITED!AJ11</f>
        <v>0.90600000000000003</v>
      </c>
      <c r="AI11">
        <f>Formatted_EDITED!AK11</f>
        <v>1.0629999999999999</v>
      </c>
      <c r="AJ11">
        <f>Formatted_EDITED!AL11</f>
        <v>0.35399999999999998</v>
      </c>
      <c r="AK11">
        <f>Formatted_EDITED!AM11</f>
        <v>1.0629999999999999</v>
      </c>
      <c r="AL11">
        <f>Formatted_EDITED!AN11</f>
        <v>1.0629999999999999</v>
      </c>
      <c r="AM11">
        <f>Formatted_EDITED!AO11</f>
        <v>0.45</v>
      </c>
      <c r="AN11">
        <f>Formatted_EDITED!AP11</f>
        <v>50</v>
      </c>
      <c r="AO11">
        <f>Formatted_EDITED!AQ11</f>
        <v>130</v>
      </c>
      <c r="AP11">
        <f>Formatted_EDITED!AR11</f>
        <v>0.45</v>
      </c>
      <c r="AQ11" s="35">
        <f>Formatted_EDITED!AS11</f>
        <v>43595</v>
      </c>
      <c r="AR11" s="35">
        <f>Formatted_EDITED!AT11</f>
        <v>43718</v>
      </c>
      <c r="AS11">
        <f>Formatted_EDITED!AU11</f>
        <v>0</v>
      </c>
      <c r="AT11">
        <f>Formatted_EDITED!AV11</f>
        <v>1</v>
      </c>
      <c r="AU11" t="str">
        <f>Formatted_EDITED!AW11</f>
        <v>field_capacity</v>
      </c>
      <c r="AV11">
        <f>Formatted_EDITED!AX11</f>
        <v>1</v>
      </c>
    </row>
    <row r="12" spans="1:48" x14ac:dyDescent="0.3">
      <c r="A12">
        <v>8</v>
      </c>
      <c r="B12">
        <v>12</v>
      </c>
      <c r="C12" t="s">
        <v>66</v>
      </c>
      <c r="D12" t="s">
        <v>48</v>
      </c>
      <c r="F12" s="65">
        <f>Formatted_EDITED!F12</f>
        <v>6</v>
      </c>
      <c r="G12" s="65">
        <f>Formatted_EDITED!G12</f>
        <v>0.59460000000000002</v>
      </c>
      <c r="H12" s="65">
        <f>Formatted_EDITED!H12</f>
        <v>0.2</v>
      </c>
      <c r="I12" s="65" t="s">
        <v>303</v>
      </c>
      <c r="J12" s="30">
        <f>Formatted_EDITED!J12</f>
        <v>0.42499999999999999</v>
      </c>
      <c r="K12" s="30">
        <f>Formatted_EDITED!K12</f>
        <v>0.2</v>
      </c>
      <c r="L12" s="30">
        <f>Formatted_EDITED!L12</f>
        <v>125</v>
      </c>
      <c r="M12" s="30">
        <f>Formatted_EDITED!M12</f>
        <v>255</v>
      </c>
      <c r="N12" s="27">
        <v>-12.289400000000001</v>
      </c>
      <c r="O12" s="27">
        <v>1.3784000000000001</v>
      </c>
      <c r="P12" s="29">
        <f t="shared" si="0"/>
        <v>110</v>
      </c>
      <c r="Q12" s="31">
        <f>Formatted_EDITED!R12</f>
        <v>43575</v>
      </c>
      <c r="R12" s="30">
        <f>Formatted_EDITED!S12</f>
        <v>15</v>
      </c>
      <c r="S12" s="30">
        <f>Formatted_EDITED!T12</f>
        <v>60</v>
      </c>
      <c r="T12" s="30">
        <f>Formatted_EDITED!U12</f>
        <v>40</v>
      </c>
      <c r="U12" s="30">
        <f>Formatted_EDITED!V12</f>
        <v>30</v>
      </c>
      <c r="V12" s="30">
        <f>Formatted_EDITED!W12</f>
        <v>1</v>
      </c>
      <c r="W12">
        <v>9999</v>
      </c>
      <c r="X12" t="s">
        <v>49</v>
      </c>
      <c r="Y12" t="s">
        <v>336</v>
      </c>
      <c r="Z12" t="s">
        <v>314</v>
      </c>
      <c r="AA12" t="s">
        <v>315</v>
      </c>
      <c r="AB12" t="s">
        <v>316</v>
      </c>
      <c r="AC12" t="s">
        <v>464</v>
      </c>
      <c r="AD12" t="s">
        <v>465</v>
      </c>
      <c r="AE12" t="s">
        <v>317</v>
      </c>
      <c r="AF12" t="s">
        <v>339</v>
      </c>
      <c r="AG12" t="s">
        <v>318</v>
      </c>
      <c r="AH12" t="s">
        <v>319</v>
      </c>
      <c r="AI12" t="s">
        <v>320</v>
      </c>
      <c r="AJ12" t="s">
        <v>468</v>
      </c>
      <c r="AK12" t="s">
        <v>469</v>
      </c>
      <c r="AL12" t="s">
        <v>321</v>
      </c>
      <c r="AM12">
        <f>Formatted_EDITED!AO12</f>
        <v>0.55000000000000004</v>
      </c>
      <c r="AN12">
        <f>Formatted_EDITED!AP12</f>
        <v>50</v>
      </c>
      <c r="AO12">
        <f>Formatted_EDITED!AQ12</f>
        <v>130</v>
      </c>
      <c r="AP12">
        <f>Formatted_EDITED!AR12</f>
        <v>0.55000000000000004</v>
      </c>
      <c r="AQ12" s="35">
        <f>Formatted_EDITED!AS12</f>
        <v>43595</v>
      </c>
      <c r="AR12" s="35">
        <f>Formatted_EDITED!AT12</f>
        <v>43718</v>
      </c>
      <c r="AS12">
        <f>Formatted_EDITED!AU12</f>
        <v>0</v>
      </c>
      <c r="AT12">
        <f>Formatted_EDITED!AV12</f>
        <v>1</v>
      </c>
      <c r="AU12" t="str">
        <f>Formatted_EDITED!AW12</f>
        <v>field_capacity</v>
      </c>
      <c r="AV12">
        <f>Formatted_EDITED!AX12</f>
        <v>1</v>
      </c>
    </row>
    <row r="13" spans="1:48" x14ac:dyDescent="0.3">
      <c r="A13">
        <v>9</v>
      </c>
      <c r="B13">
        <v>13</v>
      </c>
      <c r="C13" t="s">
        <v>67</v>
      </c>
      <c r="D13" t="s">
        <v>48</v>
      </c>
      <c r="F13" s="30">
        <f>Formatted_EDITED!F13</f>
        <v>6</v>
      </c>
      <c r="G13" s="27">
        <f>Formatted_EDITED!G13</f>
        <v>0.59460000000000002</v>
      </c>
      <c r="H13" s="30">
        <f>Formatted_EDITED!H13</f>
        <v>0.2</v>
      </c>
      <c r="I13" s="30" t="s">
        <v>303</v>
      </c>
      <c r="J13" s="30">
        <f>Formatted_EDITED!J13</f>
        <v>0.42499999999999999</v>
      </c>
      <c r="K13" s="30">
        <f>Formatted_EDITED!K13</f>
        <v>0.2</v>
      </c>
      <c r="L13" s="30">
        <f>Formatted_EDITED!L13</f>
        <v>125</v>
      </c>
      <c r="M13" s="30">
        <f>Formatted_EDITED!M13</f>
        <v>255</v>
      </c>
      <c r="N13" s="27">
        <v>-12.289400000000001</v>
      </c>
      <c r="O13" s="27">
        <v>1.3784000000000001</v>
      </c>
      <c r="P13" s="29">
        <f t="shared" si="0"/>
        <v>110</v>
      </c>
      <c r="Q13" s="31">
        <f>Formatted_EDITED!R13</f>
        <v>43575</v>
      </c>
      <c r="R13" s="30">
        <f>Formatted_EDITED!S13</f>
        <v>15</v>
      </c>
      <c r="S13" s="30">
        <f>Formatted_EDITED!T13</f>
        <v>60</v>
      </c>
      <c r="T13" s="30">
        <f>Formatted_EDITED!U13</f>
        <v>40</v>
      </c>
      <c r="U13" s="30">
        <f>Formatted_EDITED!V13</f>
        <v>30</v>
      </c>
      <c r="V13" s="30">
        <f>Formatted_EDITED!W13</f>
        <v>1</v>
      </c>
      <c r="W13">
        <v>9999</v>
      </c>
      <c r="X13" t="s">
        <v>49</v>
      </c>
      <c r="Y13" t="s">
        <v>336</v>
      </c>
      <c r="Z13" t="s">
        <v>314</v>
      </c>
      <c r="AA13" t="s">
        <v>315</v>
      </c>
      <c r="AB13" t="s">
        <v>316</v>
      </c>
      <c r="AC13" t="s">
        <v>464</v>
      </c>
      <c r="AD13" t="s">
        <v>465</v>
      </c>
      <c r="AE13" t="s">
        <v>317</v>
      </c>
      <c r="AF13" t="s">
        <v>339</v>
      </c>
      <c r="AG13" t="s">
        <v>318</v>
      </c>
      <c r="AH13" t="s">
        <v>319</v>
      </c>
      <c r="AI13" t="s">
        <v>320</v>
      </c>
      <c r="AJ13" t="s">
        <v>468</v>
      </c>
      <c r="AK13" t="s">
        <v>469</v>
      </c>
      <c r="AL13" t="s">
        <v>321</v>
      </c>
      <c r="AM13">
        <f>Formatted_EDITED!AO13</f>
        <v>0.55000000000000004</v>
      </c>
      <c r="AN13">
        <f>Formatted_EDITED!AP13</f>
        <v>50</v>
      </c>
      <c r="AO13">
        <f>Formatted_EDITED!AQ13</f>
        <v>130</v>
      </c>
      <c r="AP13">
        <f>Formatted_EDITED!AR13</f>
        <v>0.55000000000000004</v>
      </c>
      <c r="AQ13" s="35">
        <f>Formatted_EDITED!AS13</f>
        <v>43595</v>
      </c>
      <c r="AR13" s="35">
        <f>Formatted_EDITED!AT13</f>
        <v>43718</v>
      </c>
      <c r="AS13">
        <f>Formatted_EDITED!AU13</f>
        <v>0</v>
      </c>
      <c r="AT13">
        <f>Formatted_EDITED!AV13</f>
        <v>1</v>
      </c>
      <c r="AU13" t="str">
        <f>Formatted_EDITED!AW13</f>
        <v>field_capacity</v>
      </c>
      <c r="AV13">
        <f>Formatted_EDITED!AX13</f>
        <v>1</v>
      </c>
    </row>
    <row r="14" spans="1:48" x14ac:dyDescent="0.3">
      <c r="A14">
        <v>10</v>
      </c>
      <c r="B14">
        <v>14</v>
      </c>
      <c r="C14" t="s">
        <v>68</v>
      </c>
      <c r="D14" t="s">
        <v>63</v>
      </c>
      <c r="F14" s="30">
        <f>Formatted_EDITED!F14</f>
        <v>2.75</v>
      </c>
      <c r="G14" s="27">
        <f>Formatted_EDITED!G14</f>
        <v>0.99550000000000005</v>
      </c>
      <c r="H14" s="30">
        <f>Formatted_EDITED!H14</f>
        <v>0.2</v>
      </c>
      <c r="I14" s="30">
        <f>Formatted_EDITED!I14</f>
        <v>1</v>
      </c>
      <c r="J14" s="30">
        <f>Formatted_EDITED!J14</f>
        <v>0.5</v>
      </c>
      <c r="K14" s="30">
        <f>Formatted_EDITED!K14</f>
        <v>0.2</v>
      </c>
      <c r="L14" s="30">
        <f>Formatted_EDITED!L14</f>
        <v>130</v>
      </c>
      <c r="M14" s="30">
        <f>Formatted_EDITED!M14</f>
        <v>245</v>
      </c>
      <c r="N14" s="27">
        <v>0.33660000000000001</v>
      </c>
      <c r="O14" s="27">
        <v>1.0034000000000001</v>
      </c>
      <c r="P14" s="29">
        <f t="shared" si="0"/>
        <v>110</v>
      </c>
      <c r="Q14" s="31">
        <f>Formatted_EDITED!R14</f>
        <v>43575</v>
      </c>
      <c r="R14" s="30">
        <f>Formatted_EDITED!S14</f>
        <v>20</v>
      </c>
      <c r="S14" s="30">
        <f>Formatted_EDITED!T14</f>
        <v>30</v>
      </c>
      <c r="T14" s="30">
        <f>Formatted_EDITED!U14</f>
        <v>60</v>
      </c>
      <c r="U14" s="30">
        <f>Formatted_EDITED!V14</f>
        <v>25</v>
      </c>
      <c r="V14" s="30">
        <f>Formatted_EDITED!W14</f>
        <v>1</v>
      </c>
      <c r="W14">
        <v>9999</v>
      </c>
      <c r="X14" t="s">
        <v>49</v>
      </c>
      <c r="Y14">
        <f>Formatted_EDITED!AA14</f>
        <v>0.19600000000000001</v>
      </c>
      <c r="Z14">
        <f>Formatted_EDITED!AB14</f>
        <v>0.29499999999999998</v>
      </c>
      <c r="AA14">
        <f>Formatted_EDITED!AC14</f>
        <v>0.39300000000000002</v>
      </c>
      <c r="AB14">
        <f>Formatted_EDITED!AD14</f>
        <v>0.47199999999999998</v>
      </c>
      <c r="AC14">
        <f>Formatted_EDITED!AE14</f>
        <v>0.19600000000000001</v>
      </c>
      <c r="AD14">
        <f>Formatted_EDITED!AF14</f>
        <v>0.47199999999999998</v>
      </c>
      <c r="AE14">
        <f>Formatted_EDITED!AG14</f>
        <v>0.47199999999999998</v>
      </c>
      <c r="AF14">
        <f>Formatted_EDITED!AH14</f>
        <v>0.35399999999999998</v>
      </c>
      <c r="AG14">
        <f>Formatted_EDITED!AI14</f>
        <v>0.66900000000000004</v>
      </c>
      <c r="AH14">
        <f>Formatted_EDITED!AJ14</f>
        <v>0.90600000000000003</v>
      </c>
      <c r="AI14">
        <f>Formatted_EDITED!AK14</f>
        <v>1.0629999999999999</v>
      </c>
      <c r="AJ14">
        <f>Formatted_EDITED!AL14</f>
        <v>0.35399999999999998</v>
      </c>
      <c r="AK14">
        <f>Formatted_EDITED!AM14</f>
        <v>1.0629999999999999</v>
      </c>
      <c r="AL14">
        <f>Formatted_EDITED!AN14</f>
        <v>1.0629999999999999</v>
      </c>
      <c r="AM14">
        <f>Formatted_EDITED!AO14</f>
        <v>0.5</v>
      </c>
      <c r="AN14">
        <f>Formatted_EDITED!AP14</f>
        <v>50</v>
      </c>
      <c r="AO14">
        <f>Formatted_EDITED!AQ14</f>
        <v>130</v>
      </c>
      <c r="AP14">
        <f>Formatted_EDITED!AR14</f>
        <v>0.5</v>
      </c>
      <c r="AQ14" s="35">
        <f>Formatted_EDITED!AS14</f>
        <v>43595</v>
      </c>
      <c r="AR14" s="35">
        <f>Formatted_EDITED!AT14</f>
        <v>43718</v>
      </c>
      <c r="AS14">
        <f>Formatted_EDITED!AU14</f>
        <v>0</v>
      </c>
      <c r="AT14">
        <f>Formatted_EDITED!AV14</f>
        <v>1</v>
      </c>
      <c r="AU14" t="str">
        <f>Formatted_EDITED!AW14</f>
        <v>field_capacity</v>
      </c>
      <c r="AV14">
        <f>Formatted_EDITED!AX14</f>
        <v>1</v>
      </c>
    </row>
    <row r="15" spans="1:48" x14ac:dyDescent="0.3">
      <c r="A15">
        <v>11</v>
      </c>
      <c r="B15">
        <v>21</v>
      </c>
      <c r="C15" t="s">
        <v>69</v>
      </c>
      <c r="D15" t="s">
        <v>70</v>
      </c>
      <c r="F15" s="30">
        <f>Formatted_EDITED!F15</f>
        <v>3.28</v>
      </c>
      <c r="G15" s="27">
        <f>Formatted_EDITED!G15</f>
        <v>0.55269999999999997</v>
      </c>
      <c r="H15" s="30">
        <f>Formatted_EDITED!H15</f>
        <v>0.15</v>
      </c>
      <c r="I15" s="30">
        <f>Formatted_EDITED!I15</f>
        <v>0.63560000000000005</v>
      </c>
      <c r="J15" s="30">
        <f>Formatted_EDITED!J15</f>
        <v>0.31780000000000003</v>
      </c>
      <c r="K15" s="30">
        <f>Formatted_EDITED!K15</f>
        <v>0.15</v>
      </c>
      <c r="L15" s="30">
        <f>Formatted_EDITED!L15</f>
        <v>153</v>
      </c>
      <c r="M15" s="30">
        <f>Formatted_EDITED!M15</f>
        <v>304</v>
      </c>
      <c r="N15" s="27">
        <v>-13.140499999999999</v>
      </c>
      <c r="O15" s="27">
        <v>1.0804</v>
      </c>
      <c r="P15" s="29">
        <f t="shared" si="0"/>
        <v>110</v>
      </c>
      <c r="Q15" s="31">
        <f>Formatted_EDITED!R15</f>
        <v>43575</v>
      </c>
      <c r="R15" s="30">
        <f>Formatted_EDITED!S15</f>
        <v>43</v>
      </c>
      <c r="S15" s="30">
        <f>Formatted_EDITED!T15</f>
        <v>43</v>
      </c>
      <c r="T15" s="30">
        <f>Formatted_EDITED!U15</f>
        <v>54</v>
      </c>
      <c r="U15" s="30">
        <f>Formatted_EDITED!V15</f>
        <v>54</v>
      </c>
      <c r="V15" s="30">
        <f>Formatted_EDITED!W15</f>
        <v>1</v>
      </c>
      <c r="W15">
        <v>9999</v>
      </c>
      <c r="X15" t="s">
        <v>49</v>
      </c>
      <c r="Y15">
        <f>Formatted_EDITED!AA15</f>
        <v>0.19600000000000001</v>
      </c>
      <c r="Z15">
        <f>Formatted_EDITED!AB15</f>
        <v>0.29499999999999998</v>
      </c>
      <c r="AA15">
        <f>Formatted_EDITED!AC15</f>
        <v>0.39300000000000002</v>
      </c>
      <c r="AB15">
        <f>Formatted_EDITED!AD15</f>
        <v>0.47199999999999998</v>
      </c>
      <c r="AC15">
        <f>Formatted_EDITED!AE15</f>
        <v>0.19600000000000001</v>
      </c>
      <c r="AD15">
        <f>Formatted_EDITED!AF15</f>
        <v>0.47199999999999998</v>
      </c>
      <c r="AE15">
        <f>Formatted_EDITED!AG15</f>
        <v>0.47199999999999998</v>
      </c>
      <c r="AF15">
        <f>Formatted_EDITED!AH15</f>
        <v>0.35399999999999998</v>
      </c>
      <c r="AG15">
        <f>Formatted_EDITED!AI15</f>
        <v>0.66900000000000004</v>
      </c>
      <c r="AH15">
        <f>Formatted_EDITED!AJ15</f>
        <v>0.90600000000000003</v>
      </c>
      <c r="AI15">
        <f>Formatted_EDITED!AK15</f>
        <v>1.0629999999999999</v>
      </c>
      <c r="AJ15">
        <f>Formatted_EDITED!AL15</f>
        <v>0.35399999999999998</v>
      </c>
      <c r="AK15">
        <f>Formatted_EDITED!AM15</f>
        <v>1.0629999999999999</v>
      </c>
      <c r="AL15">
        <f>Formatted_EDITED!AN15</f>
        <v>1.0629999999999999</v>
      </c>
      <c r="AM15">
        <f>Formatted_EDITED!AO15</f>
        <v>0.55000000000000004</v>
      </c>
      <c r="AN15">
        <f>Formatted_EDITED!AP15</f>
        <v>50</v>
      </c>
      <c r="AO15">
        <f>Formatted_EDITED!AQ15</f>
        <v>130</v>
      </c>
      <c r="AP15">
        <f>Formatted_EDITED!AR15</f>
        <v>0.55000000000000004</v>
      </c>
      <c r="AQ15" s="35">
        <f>Formatted_EDITED!AS15</f>
        <v>43595</v>
      </c>
      <c r="AR15" s="35">
        <f>Formatted_EDITED!AT15</f>
        <v>43718</v>
      </c>
      <c r="AS15">
        <f>Formatted_EDITED!AU15</f>
        <v>0</v>
      </c>
      <c r="AT15">
        <f>Formatted_EDITED!AV15</f>
        <v>1</v>
      </c>
      <c r="AU15" t="str">
        <f>Formatted_EDITED!AW15</f>
        <v>field_capacity</v>
      </c>
      <c r="AV15">
        <f>Formatted_EDITED!AX15</f>
        <v>1</v>
      </c>
    </row>
    <row r="16" spans="1:48" x14ac:dyDescent="0.3">
      <c r="A16">
        <v>12</v>
      </c>
      <c r="B16">
        <v>22</v>
      </c>
      <c r="C16" t="s">
        <v>71</v>
      </c>
      <c r="D16" t="s">
        <v>70</v>
      </c>
      <c r="F16" s="30">
        <f>Formatted_EDITED!F16</f>
        <v>3.28</v>
      </c>
      <c r="G16" s="27">
        <f>Formatted_EDITED!G16</f>
        <v>0.55269999999999997</v>
      </c>
      <c r="H16" s="30">
        <f>Formatted_EDITED!H16</f>
        <v>0.4</v>
      </c>
      <c r="I16" s="30">
        <f>Formatted_EDITED!I16</f>
        <v>0.63560000000000005</v>
      </c>
      <c r="J16" s="30">
        <f>Formatted_EDITED!J16</f>
        <v>0.31780000000000003</v>
      </c>
      <c r="K16" s="30">
        <f>Formatted_EDITED!K16</f>
        <v>0.25</v>
      </c>
      <c r="L16" s="30">
        <f>Formatted_EDITED!L16</f>
        <v>447</v>
      </c>
      <c r="M16" s="30">
        <f>Formatted_EDITED!M16</f>
        <v>636</v>
      </c>
      <c r="N16" s="27">
        <v>-13.140499999999999</v>
      </c>
      <c r="O16" s="27">
        <v>1.0804</v>
      </c>
      <c r="P16" s="29">
        <f t="shared" si="0"/>
        <v>274</v>
      </c>
      <c r="Q16" s="31">
        <f>Formatted_EDITED!R16</f>
        <v>43739</v>
      </c>
      <c r="R16" s="30">
        <f>Formatted_EDITED!S16</f>
        <v>173</v>
      </c>
      <c r="S16" s="30">
        <f>Formatted_EDITED!T16</f>
        <v>81</v>
      </c>
      <c r="T16" s="30">
        <f>Formatted_EDITED!U16</f>
        <v>81</v>
      </c>
      <c r="U16" s="30">
        <f>Formatted_EDITED!V16</f>
        <v>27</v>
      </c>
      <c r="V16" s="30">
        <f>Formatted_EDITED!W16</f>
        <v>1</v>
      </c>
      <c r="W16">
        <v>9999</v>
      </c>
      <c r="X16" t="s">
        <v>49</v>
      </c>
      <c r="Y16">
        <f>Formatted_EDITED!AA16</f>
        <v>0.19600000000000001</v>
      </c>
      <c r="Z16">
        <f>Formatted_EDITED!AB16</f>
        <v>0.29499999999999998</v>
      </c>
      <c r="AA16">
        <f>Formatted_EDITED!AC16</f>
        <v>0.39300000000000002</v>
      </c>
      <c r="AB16">
        <f>Formatted_EDITED!AD16</f>
        <v>0.47199999999999998</v>
      </c>
      <c r="AC16">
        <f>Formatted_EDITED!AE16</f>
        <v>0.19600000000000001</v>
      </c>
      <c r="AD16">
        <f>Formatted_EDITED!AF16</f>
        <v>0.47199999999999998</v>
      </c>
      <c r="AE16">
        <f>Formatted_EDITED!AG16</f>
        <v>0.47199999999999998</v>
      </c>
      <c r="AF16">
        <f>Formatted_EDITED!AH16</f>
        <v>0.35399999999999998</v>
      </c>
      <c r="AG16">
        <f>Formatted_EDITED!AI16</f>
        <v>0.66900000000000004</v>
      </c>
      <c r="AH16">
        <f>Formatted_EDITED!AJ16</f>
        <v>0.90600000000000003</v>
      </c>
      <c r="AI16">
        <f>Formatted_EDITED!AK16</f>
        <v>1.0629999999999999</v>
      </c>
      <c r="AJ16">
        <f>Formatted_EDITED!AL16</f>
        <v>0.35399999999999998</v>
      </c>
      <c r="AK16">
        <f>Formatted_EDITED!AM16</f>
        <v>1.0629999999999999</v>
      </c>
      <c r="AL16">
        <f>Formatted_EDITED!AN16</f>
        <v>1.0629999999999999</v>
      </c>
      <c r="AM16">
        <f>Formatted_EDITED!AO16</f>
        <v>0.55000000000000004</v>
      </c>
      <c r="AN16">
        <f>Formatted_EDITED!AP16</f>
        <v>50</v>
      </c>
      <c r="AO16">
        <f>Formatted_EDITED!AQ16</f>
        <v>130</v>
      </c>
      <c r="AP16">
        <f>Formatted_EDITED!AR16</f>
        <v>0.55000000000000004</v>
      </c>
      <c r="AQ16" s="35">
        <f>Formatted_EDITED!AS16</f>
        <v>43595</v>
      </c>
      <c r="AR16" s="35">
        <f>Formatted_EDITED!AT16</f>
        <v>43718</v>
      </c>
      <c r="AS16">
        <f>Formatted_EDITED!AU16</f>
        <v>0</v>
      </c>
      <c r="AT16">
        <f>Formatted_EDITED!AV16</f>
        <v>1</v>
      </c>
      <c r="AU16" t="str">
        <f>Formatted_EDITED!AW16</f>
        <v>field_capacity</v>
      </c>
      <c r="AV16">
        <f>Formatted_EDITED!AX16</f>
        <v>1</v>
      </c>
    </row>
    <row r="17" spans="1:48" x14ac:dyDescent="0.3">
      <c r="A17">
        <v>13</v>
      </c>
      <c r="B17">
        <v>23</v>
      </c>
      <c r="C17" t="s">
        <v>72</v>
      </c>
      <c r="D17" t="s">
        <v>70</v>
      </c>
      <c r="F17" s="30">
        <f>Formatted_EDITED!F17</f>
        <v>3.28</v>
      </c>
      <c r="G17" s="27">
        <f>Formatted_EDITED!G17</f>
        <v>0.55269999999999997</v>
      </c>
      <c r="H17" s="30">
        <f>Formatted_EDITED!H17</f>
        <v>0.15</v>
      </c>
      <c r="I17" s="30">
        <f>Formatted_EDITED!I17</f>
        <v>0.63560000000000005</v>
      </c>
      <c r="J17" s="30">
        <f>Formatted_EDITED!J17</f>
        <v>0.31780000000000003</v>
      </c>
      <c r="K17" s="30">
        <f>Formatted_EDITED!K17</f>
        <v>0.15</v>
      </c>
      <c r="L17" s="30">
        <f>Formatted_EDITED!L17</f>
        <v>132</v>
      </c>
      <c r="M17" s="30">
        <f>Formatted_EDITED!M17</f>
        <v>256</v>
      </c>
      <c r="N17" s="27">
        <v>-13.140499999999999</v>
      </c>
      <c r="O17" s="27">
        <v>1.0804</v>
      </c>
      <c r="P17" s="29">
        <f t="shared" si="0"/>
        <v>110</v>
      </c>
      <c r="Q17" s="31">
        <f>Formatted_EDITED!R17</f>
        <v>43575</v>
      </c>
      <c r="R17" s="30">
        <f>Formatted_EDITED!S17</f>
        <v>22</v>
      </c>
      <c r="S17" s="30">
        <f>Formatted_EDITED!T17</f>
        <v>27</v>
      </c>
      <c r="T17" s="30">
        <f>Formatted_EDITED!U17</f>
        <v>65</v>
      </c>
      <c r="U17" s="30">
        <f>Formatted_EDITED!V17</f>
        <v>32</v>
      </c>
      <c r="V17" s="30">
        <f>Formatted_EDITED!W17</f>
        <v>1</v>
      </c>
      <c r="W17">
        <v>9999</v>
      </c>
      <c r="X17" t="s">
        <v>49</v>
      </c>
      <c r="Y17">
        <f>Formatted_EDITED!AA17</f>
        <v>0.19600000000000001</v>
      </c>
      <c r="Z17">
        <f>Formatted_EDITED!AB17</f>
        <v>0.29499999999999998</v>
      </c>
      <c r="AA17">
        <f>Formatted_EDITED!AC17</f>
        <v>0.39300000000000002</v>
      </c>
      <c r="AB17">
        <f>Formatted_EDITED!AD17</f>
        <v>0.47199999999999998</v>
      </c>
      <c r="AC17">
        <f>Formatted_EDITED!AE17</f>
        <v>0.19600000000000001</v>
      </c>
      <c r="AD17">
        <f>Formatted_EDITED!AF17</f>
        <v>0.47199999999999998</v>
      </c>
      <c r="AE17">
        <f>Formatted_EDITED!AG17</f>
        <v>0.47199999999999998</v>
      </c>
      <c r="AF17">
        <f>Formatted_EDITED!AH17</f>
        <v>0.35399999999999998</v>
      </c>
      <c r="AG17">
        <f>Formatted_EDITED!AI17</f>
        <v>0.66900000000000004</v>
      </c>
      <c r="AH17">
        <f>Formatted_EDITED!AJ17</f>
        <v>0.90600000000000003</v>
      </c>
      <c r="AI17">
        <f>Formatted_EDITED!AK17</f>
        <v>1.0629999999999999</v>
      </c>
      <c r="AJ17">
        <f>Formatted_EDITED!AL17</f>
        <v>0.35399999999999998</v>
      </c>
      <c r="AK17">
        <f>Formatted_EDITED!AM17</f>
        <v>1.0629999999999999</v>
      </c>
      <c r="AL17">
        <f>Formatted_EDITED!AN17</f>
        <v>1.0629999999999999</v>
      </c>
      <c r="AM17">
        <f>Formatted_EDITED!AO17</f>
        <v>0.55000000000000004</v>
      </c>
      <c r="AN17">
        <f>Formatted_EDITED!AP17</f>
        <v>50</v>
      </c>
      <c r="AO17">
        <f>Formatted_EDITED!AQ17</f>
        <v>130</v>
      </c>
      <c r="AP17">
        <f>Formatted_EDITED!AR17</f>
        <v>0.55000000000000004</v>
      </c>
      <c r="AQ17" s="35">
        <f>Formatted_EDITED!AS17</f>
        <v>43595</v>
      </c>
      <c r="AR17" s="35">
        <f>Formatted_EDITED!AT17</f>
        <v>43718</v>
      </c>
      <c r="AS17">
        <f>Formatted_EDITED!AU17</f>
        <v>0</v>
      </c>
      <c r="AT17">
        <f>Formatted_EDITED!AV17</f>
        <v>1</v>
      </c>
      <c r="AU17" t="str">
        <f>Formatted_EDITED!AW17</f>
        <v>field_capacity</v>
      </c>
      <c r="AV17">
        <f>Formatted_EDITED!AX17</f>
        <v>1</v>
      </c>
    </row>
    <row r="18" spans="1:48" x14ac:dyDescent="0.3">
      <c r="A18">
        <v>14</v>
      </c>
      <c r="B18">
        <v>24</v>
      </c>
      <c r="C18" t="s">
        <v>73</v>
      </c>
      <c r="D18" t="s">
        <v>70</v>
      </c>
      <c r="F18" s="30">
        <f>Formatted_EDITED!F18</f>
        <v>3.28</v>
      </c>
      <c r="G18" s="27">
        <f>Formatted_EDITED!G18</f>
        <v>0.55269999999999997</v>
      </c>
      <c r="H18" s="30">
        <f>Formatted_EDITED!H18</f>
        <v>0.4</v>
      </c>
      <c r="I18" s="30" t="s">
        <v>449</v>
      </c>
      <c r="J18" s="30">
        <f>Formatted_EDITED!J18</f>
        <v>0.31780000000000003</v>
      </c>
      <c r="K18" s="30">
        <f>Formatted_EDITED!K18</f>
        <v>0.25</v>
      </c>
      <c r="L18" s="30">
        <f>Formatted_EDITED!L18</f>
        <v>447</v>
      </c>
      <c r="M18" s="30">
        <f>Formatted_EDITED!M18</f>
        <v>636</v>
      </c>
      <c r="N18" s="27">
        <v>-13.140499999999999</v>
      </c>
      <c r="O18" s="27">
        <v>1.0804</v>
      </c>
      <c r="P18" s="29">
        <f t="shared" si="0"/>
        <v>274</v>
      </c>
      <c r="Q18" s="31">
        <f>Formatted_EDITED!R18</f>
        <v>43739</v>
      </c>
      <c r="R18" s="30">
        <f>Formatted_EDITED!S18</f>
        <v>173</v>
      </c>
      <c r="S18" s="30">
        <f>Formatted_EDITED!T18</f>
        <v>81</v>
      </c>
      <c r="T18" s="30">
        <f>Formatted_EDITED!U18</f>
        <v>81</v>
      </c>
      <c r="U18" s="30">
        <f>Formatted_EDITED!V18</f>
        <v>27</v>
      </c>
      <c r="V18" s="30">
        <f>Formatted_EDITED!W18</f>
        <v>1</v>
      </c>
      <c r="W18">
        <v>9999</v>
      </c>
      <c r="X18" t="s">
        <v>49</v>
      </c>
      <c r="Y18" t="s">
        <v>335</v>
      </c>
      <c r="Z18" t="s">
        <v>334</v>
      </c>
      <c r="AA18" t="s">
        <v>322</v>
      </c>
      <c r="AB18" t="s">
        <v>323</v>
      </c>
      <c r="AC18" t="s">
        <v>466</v>
      </c>
      <c r="AD18" t="s">
        <v>467</v>
      </c>
      <c r="AE18" t="s">
        <v>324</v>
      </c>
      <c r="AF18" t="s">
        <v>338</v>
      </c>
      <c r="AG18" t="s">
        <v>337</v>
      </c>
      <c r="AH18" t="s">
        <v>325</v>
      </c>
      <c r="AI18" t="s">
        <v>326</v>
      </c>
      <c r="AJ18" t="s">
        <v>470</v>
      </c>
      <c r="AK18" t="s">
        <v>471</v>
      </c>
      <c r="AL18" t="s">
        <v>327</v>
      </c>
      <c r="AM18">
        <f>Formatted_EDITED!AO18</f>
        <v>0.55000000000000004</v>
      </c>
      <c r="AN18">
        <f>Formatted_EDITED!AP18</f>
        <v>50</v>
      </c>
      <c r="AO18">
        <f>Formatted_EDITED!AQ18</f>
        <v>130</v>
      </c>
      <c r="AP18">
        <f>Formatted_EDITED!AR18</f>
        <v>0.55000000000000004</v>
      </c>
      <c r="AQ18" s="35">
        <f>Formatted_EDITED!AS18</f>
        <v>43595</v>
      </c>
      <c r="AR18" s="35">
        <f>Formatted_EDITED!AT18</f>
        <v>43718</v>
      </c>
      <c r="AS18">
        <f>Formatted_EDITED!AU18</f>
        <v>0</v>
      </c>
      <c r="AT18">
        <f>Formatted_EDITED!AV18</f>
        <v>1</v>
      </c>
      <c r="AU18" t="str">
        <f>Formatted_EDITED!AW18</f>
        <v>field_capacity</v>
      </c>
      <c r="AV18">
        <f>Formatted_EDITED!AX18</f>
        <v>1</v>
      </c>
    </row>
    <row r="19" spans="1:48" x14ac:dyDescent="0.3">
      <c r="A19">
        <v>15</v>
      </c>
      <c r="B19">
        <v>25</v>
      </c>
      <c r="C19" t="s">
        <v>74</v>
      </c>
      <c r="D19" t="s">
        <v>70</v>
      </c>
      <c r="F19" s="30">
        <f>Formatted_EDITED!F19</f>
        <v>3.28</v>
      </c>
      <c r="G19" s="27">
        <f>Formatted_EDITED!G19</f>
        <v>0.55269999999999997</v>
      </c>
      <c r="H19" s="30">
        <f>Formatted_EDITED!H19</f>
        <v>0.4</v>
      </c>
      <c r="I19" s="30">
        <f>Formatted_EDITED!I19</f>
        <v>0.63560000000000005</v>
      </c>
      <c r="J19" s="30">
        <f>Formatted_EDITED!J19</f>
        <v>0.31780000000000003</v>
      </c>
      <c r="K19" s="30">
        <f>Formatted_EDITED!K19</f>
        <v>0.25</v>
      </c>
      <c r="L19" s="30">
        <f>Formatted_EDITED!L19</f>
        <v>132</v>
      </c>
      <c r="M19" s="30">
        <f>Formatted_EDITED!M19</f>
        <v>251</v>
      </c>
      <c r="N19" s="27">
        <v>-13.140499999999999</v>
      </c>
      <c r="O19" s="27">
        <v>1.0804</v>
      </c>
      <c r="P19" s="29">
        <f t="shared" si="0"/>
        <v>110</v>
      </c>
      <c r="Q19" s="31">
        <f>Formatted_EDITED!R19</f>
        <v>43575</v>
      </c>
      <c r="R19" s="30">
        <f>Formatted_EDITED!S19</f>
        <v>22</v>
      </c>
      <c r="S19" s="30">
        <f>Formatted_EDITED!T19</f>
        <v>54</v>
      </c>
      <c r="T19" s="30">
        <f>Formatted_EDITED!U19</f>
        <v>43</v>
      </c>
      <c r="U19" s="30">
        <f>Formatted_EDITED!V19</f>
        <v>22</v>
      </c>
      <c r="V19" s="30">
        <f>Formatted_EDITED!W19</f>
        <v>1</v>
      </c>
      <c r="W19">
        <v>9999</v>
      </c>
      <c r="X19" t="s">
        <v>49</v>
      </c>
      <c r="Y19">
        <f>Formatted_EDITED!AA19</f>
        <v>0.19600000000000001</v>
      </c>
      <c r="Z19">
        <f>Formatted_EDITED!AB19</f>
        <v>0.29499999999999998</v>
      </c>
      <c r="AA19">
        <f>Formatted_EDITED!AC19</f>
        <v>0.39300000000000002</v>
      </c>
      <c r="AB19">
        <f>Formatted_EDITED!AD19</f>
        <v>0.47199999999999998</v>
      </c>
      <c r="AC19">
        <f>Formatted_EDITED!AE19</f>
        <v>0.19600000000000001</v>
      </c>
      <c r="AD19">
        <f>Formatted_EDITED!AF19</f>
        <v>0.47199999999999998</v>
      </c>
      <c r="AE19">
        <f>Formatted_EDITED!AG19</f>
        <v>0.47199999999999998</v>
      </c>
      <c r="AF19">
        <f>Formatted_EDITED!AH19</f>
        <v>0.35399999999999998</v>
      </c>
      <c r="AG19">
        <f>Formatted_EDITED!AI19</f>
        <v>0.66900000000000004</v>
      </c>
      <c r="AH19">
        <f>Formatted_EDITED!AJ19</f>
        <v>0.90600000000000003</v>
      </c>
      <c r="AI19">
        <f>Formatted_EDITED!AK19</f>
        <v>1.0629999999999999</v>
      </c>
      <c r="AJ19">
        <f>Formatted_EDITED!AL19</f>
        <v>0.35399999999999998</v>
      </c>
      <c r="AK19">
        <f>Formatted_EDITED!AM19</f>
        <v>1.0629999999999999</v>
      </c>
      <c r="AL19">
        <f>Formatted_EDITED!AN19</f>
        <v>1.0629999999999999</v>
      </c>
      <c r="AM19">
        <f>Formatted_EDITED!AO19</f>
        <v>0.55000000000000004</v>
      </c>
      <c r="AN19">
        <f>Formatted_EDITED!AP19</f>
        <v>50</v>
      </c>
      <c r="AO19">
        <f>Formatted_EDITED!AQ19</f>
        <v>130</v>
      </c>
      <c r="AP19">
        <f>Formatted_EDITED!AR19</f>
        <v>0.55000000000000004</v>
      </c>
      <c r="AQ19" s="35">
        <f>Formatted_EDITED!AS19</f>
        <v>43595</v>
      </c>
      <c r="AR19" s="35">
        <f>Formatted_EDITED!AT19</f>
        <v>43718</v>
      </c>
      <c r="AS19">
        <f>Formatted_EDITED!AU19</f>
        <v>0</v>
      </c>
      <c r="AT19">
        <f>Formatted_EDITED!AV19</f>
        <v>1</v>
      </c>
      <c r="AU19" t="str">
        <f>Formatted_EDITED!AW19</f>
        <v>field_capacity</v>
      </c>
      <c r="AV19">
        <f>Formatted_EDITED!AX19</f>
        <v>1</v>
      </c>
    </row>
    <row r="20" spans="1:48" x14ac:dyDescent="0.3">
      <c r="A20">
        <v>16</v>
      </c>
      <c r="B20">
        <v>26</v>
      </c>
      <c r="C20" t="s">
        <v>75</v>
      </c>
      <c r="D20" t="s">
        <v>70</v>
      </c>
      <c r="F20" s="30">
        <f>Formatted_EDITED!F20</f>
        <v>2.46</v>
      </c>
      <c r="G20" s="27">
        <f>Formatted_EDITED!G20</f>
        <v>0.55269999999999997</v>
      </c>
      <c r="H20" s="30">
        <f>Formatted_EDITED!H20</f>
        <v>0.2</v>
      </c>
      <c r="I20" s="30">
        <f>Formatted_EDITED!I20</f>
        <v>0.9</v>
      </c>
      <c r="J20" s="30">
        <f>Formatted_EDITED!J20</f>
        <v>0.45</v>
      </c>
      <c r="K20" s="30">
        <f>Formatted_EDITED!K20</f>
        <v>0.2</v>
      </c>
      <c r="L20" s="30">
        <f>Formatted_EDITED!L20</f>
        <v>157</v>
      </c>
      <c r="M20" s="30">
        <f>Formatted_EDITED!M20</f>
        <v>281</v>
      </c>
      <c r="N20" s="27">
        <v>-13.140499999999999</v>
      </c>
      <c r="O20" s="27">
        <v>1.0804</v>
      </c>
      <c r="P20" s="29">
        <f t="shared" si="0"/>
        <v>135</v>
      </c>
      <c r="Q20" s="31">
        <f>Formatted_EDITED!R20</f>
        <v>43600</v>
      </c>
      <c r="R20" s="30">
        <f>Formatted_EDITED!S20</f>
        <v>22</v>
      </c>
      <c r="S20" s="30">
        <f>Formatted_EDITED!T20</f>
        <v>32</v>
      </c>
      <c r="T20" s="30">
        <f>Formatted_EDITED!U20</f>
        <v>65</v>
      </c>
      <c r="U20" s="30">
        <f>Formatted_EDITED!V20</f>
        <v>27</v>
      </c>
      <c r="V20" s="30">
        <f>Formatted_EDITED!W20</f>
        <v>1</v>
      </c>
      <c r="W20">
        <v>9999</v>
      </c>
      <c r="X20" t="s">
        <v>49</v>
      </c>
      <c r="Y20" t="s">
        <v>335</v>
      </c>
      <c r="Z20" t="s">
        <v>334</v>
      </c>
      <c r="AA20" t="s">
        <v>322</v>
      </c>
      <c r="AB20" t="s">
        <v>323</v>
      </c>
      <c r="AC20" t="s">
        <v>466</v>
      </c>
      <c r="AD20" t="s">
        <v>467</v>
      </c>
      <c r="AE20" t="s">
        <v>324</v>
      </c>
      <c r="AF20" t="s">
        <v>338</v>
      </c>
      <c r="AG20" t="s">
        <v>337</v>
      </c>
      <c r="AH20" t="s">
        <v>325</v>
      </c>
      <c r="AI20" t="s">
        <v>326</v>
      </c>
      <c r="AJ20" t="s">
        <v>470</v>
      </c>
      <c r="AK20" t="s">
        <v>471</v>
      </c>
      <c r="AL20" t="s">
        <v>327</v>
      </c>
      <c r="AM20">
        <f>Formatted_EDITED!AO20</f>
        <v>0.55000000000000004</v>
      </c>
      <c r="AN20">
        <f>Formatted_EDITED!AP20</f>
        <v>50</v>
      </c>
      <c r="AO20">
        <f>Formatted_EDITED!AQ20</f>
        <v>130</v>
      </c>
      <c r="AP20">
        <f>Formatted_EDITED!AR20</f>
        <v>0.55000000000000004</v>
      </c>
      <c r="AQ20" s="35">
        <f>Formatted_EDITED!AS20</f>
        <v>43595</v>
      </c>
      <c r="AR20" s="35">
        <f>Formatted_EDITED!AT20</f>
        <v>43718</v>
      </c>
      <c r="AS20">
        <f>Formatted_EDITED!AU20</f>
        <v>0</v>
      </c>
      <c r="AT20">
        <f>Formatted_EDITED!AV20</f>
        <v>1</v>
      </c>
      <c r="AU20" t="str">
        <f>Formatted_EDITED!AW20</f>
        <v>field_capacity</v>
      </c>
      <c r="AV20">
        <f>Formatted_EDITED!AX20</f>
        <v>1</v>
      </c>
    </row>
    <row r="21" spans="1:48" x14ac:dyDescent="0.3">
      <c r="A21">
        <v>17</v>
      </c>
      <c r="B21">
        <v>27</v>
      </c>
      <c r="C21" t="s">
        <v>76</v>
      </c>
      <c r="D21" t="s">
        <v>70</v>
      </c>
      <c r="F21" s="30">
        <f>Formatted_EDITED!F21</f>
        <v>0.98399999999999999</v>
      </c>
      <c r="G21" s="27">
        <f>Formatted_EDITED!G21</f>
        <v>0.55269999999999997</v>
      </c>
      <c r="H21" s="30">
        <f>Formatted_EDITED!H21</f>
        <v>0.95</v>
      </c>
      <c r="I21" s="30" t="s">
        <v>449</v>
      </c>
      <c r="J21" s="30">
        <f>Formatted_EDITED!J21</f>
        <v>0.31780000000000003</v>
      </c>
      <c r="K21" s="30">
        <f>Formatted_EDITED!K21</f>
        <v>0.15</v>
      </c>
      <c r="L21" s="30">
        <f>Formatted_EDITED!L21</f>
        <v>132</v>
      </c>
      <c r="M21" s="30">
        <f>Formatted_EDITED!M21</f>
        <v>256</v>
      </c>
      <c r="N21" s="27">
        <v>-13.140499999999999</v>
      </c>
      <c r="O21" s="27">
        <v>1.0804</v>
      </c>
      <c r="P21" s="29">
        <f t="shared" si="0"/>
        <v>110</v>
      </c>
      <c r="Q21" s="31">
        <f>Formatted_EDITED!R21</f>
        <v>43575</v>
      </c>
      <c r="R21" s="30">
        <f>Formatted_EDITED!S21</f>
        <v>22</v>
      </c>
      <c r="S21" s="30">
        <f>Formatted_EDITED!T21</f>
        <v>27</v>
      </c>
      <c r="T21" s="30">
        <f>Formatted_EDITED!U21</f>
        <v>65</v>
      </c>
      <c r="U21" s="30">
        <f>Formatted_EDITED!V21</f>
        <v>32</v>
      </c>
      <c r="V21" s="30">
        <f>Formatted_EDITED!W21</f>
        <v>1</v>
      </c>
      <c r="W21">
        <v>9999</v>
      </c>
      <c r="X21" t="s">
        <v>49</v>
      </c>
      <c r="Y21">
        <f>Formatted_EDITED!AA21</f>
        <v>0.19600000000000001</v>
      </c>
      <c r="Z21">
        <f>Formatted_EDITED!AB21</f>
        <v>0.29499999999999998</v>
      </c>
      <c r="AA21">
        <f>Formatted_EDITED!AC21</f>
        <v>0.39300000000000002</v>
      </c>
      <c r="AB21">
        <f>Formatted_EDITED!AD21</f>
        <v>0.47199999999999998</v>
      </c>
      <c r="AC21">
        <f>Formatted_EDITED!AE21</f>
        <v>0.19600000000000001</v>
      </c>
      <c r="AD21">
        <f>Formatted_EDITED!AF21</f>
        <v>0.47199999999999998</v>
      </c>
      <c r="AE21">
        <f>Formatted_EDITED!AG21</f>
        <v>0.47199999999999998</v>
      </c>
      <c r="AF21">
        <f>Formatted_EDITED!AH21</f>
        <v>0.35399999999999998</v>
      </c>
      <c r="AG21">
        <f>Formatted_EDITED!AI21</f>
        <v>0.66900000000000004</v>
      </c>
      <c r="AH21">
        <f>Formatted_EDITED!AJ21</f>
        <v>0.90600000000000003</v>
      </c>
      <c r="AI21">
        <f>Formatted_EDITED!AK21</f>
        <v>1.0629999999999999</v>
      </c>
      <c r="AJ21">
        <f>Formatted_EDITED!AL21</f>
        <v>0.35399999999999998</v>
      </c>
      <c r="AK21">
        <f>Formatted_EDITED!AM21</f>
        <v>1.0629999999999999</v>
      </c>
      <c r="AL21">
        <f>Formatted_EDITED!AN21</f>
        <v>1.0629999999999999</v>
      </c>
      <c r="AM21">
        <f>Formatted_EDITED!AO21</f>
        <v>0.55000000000000004</v>
      </c>
      <c r="AN21">
        <f>Formatted_EDITED!AP21</f>
        <v>50</v>
      </c>
      <c r="AO21">
        <f>Formatted_EDITED!AQ21</f>
        <v>130</v>
      </c>
      <c r="AP21">
        <f>Formatted_EDITED!AR21</f>
        <v>0.55000000000000004</v>
      </c>
      <c r="AQ21" s="35">
        <f>Formatted_EDITED!AS21</f>
        <v>43595</v>
      </c>
      <c r="AR21" s="35">
        <f>Formatted_EDITED!AT21</f>
        <v>43718</v>
      </c>
      <c r="AS21">
        <f>Formatted_EDITED!AU21</f>
        <v>0</v>
      </c>
      <c r="AT21">
        <f>Formatted_EDITED!AV21</f>
        <v>1</v>
      </c>
      <c r="AU21" t="str">
        <f>Formatted_EDITED!AW21</f>
        <v>field_capacity</v>
      </c>
      <c r="AV21">
        <f>Formatted_EDITED!AX21</f>
        <v>1</v>
      </c>
    </row>
    <row r="22" spans="1:48" x14ac:dyDescent="0.3">
      <c r="A22">
        <v>18</v>
      </c>
      <c r="B22">
        <v>28</v>
      </c>
      <c r="C22" t="s">
        <v>77</v>
      </c>
      <c r="D22" t="s">
        <v>70</v>
      </c>
      <c r="F22" s="30">
        <f>Formatted_EDITED!F22</f>
        <v>3.28</v>
      </c>
      <c r="G22" s="27">
        <f>Formatted_EDITED!G22</f>
        <v>0.55269999999999997</v>
      </c>
      <c r="H22" s="30">
        <f>Formatted_EDITED!H22</f>
        <v>0.15</v>
      </c>
      <c r="I22" s="30" t="s">
        <v>449</v>
      </c>
      <c r="J22" s="30">
        <f>Formatted_EDITED!J22</f>
        <v>0.31780000000000003</v>
      </c>
      <c r="K22" s="30">
        <f>Formatted_EDITED!K22</f>
        <v>0.15</v>
      </c>
      <c r="L22" s="30">
        <f>Formatted_EDITED!L22</f>
        <v>132</v>
      </c>
      <c r="M22" s="30">
        <f>Formatted_EDITED!M22</f>
        <v>256</v>
      </c>
      <c r="N22" s="27">
        <v>-13.140499999999999</v>
      </c>
      <c r="O22" s="27">
        <v>1.0804</v>
      </c>
      <c r="P22" s="29">
        <f t="shared" si="0"/>
        <v>110</v>
      </c>
      <c r="Q22" s="31">
        <f>Formatted_EDITED!R22</f>
        <v>43575</v>
      </c>
      <c r="R22" s="30">
        <f>Formatted_EDITED!S22</f>
        <v>22</v>
      </c>
      <c r="S22" s="30">
        <f>Formatted_EDITED!T22</f>
        <v>27</v>
      </c>
      <c r="T22" s="30">
        <f>Formatted_EDITED!U22</f>
        <v>65</v>
      </c>
      <c r="U22" s="30">
        <f>Formatted_EDITED!V22</f>
        <v>32</v>
      </c>
      <c r="V22" s="30">
        <f>Formatted_EDITED!W22</f>
        <v>1</v>
      </c>
      <c r="W22">
        <v>9999</v>
      </c>
      <c r="X22" t="s">
        <v>49</v>
      </c>
      <c r="Y22">
        <f>Formatted_EDITED!AA22</f>
        <v>0.19600000000000001</v>
      </c>
      <c r="Z22">
        <f>Formatted_EDITED!AB22</f>
        <v>0.29499999999999998</v>
      </c>
      <c r="AA22">
        <f>Formatted_EDITED!AC22</f>
        <v>0.39300000000000002</v>
      </c>
      <c r="AB22">
        <f>Formatted_EDITED!AD22</f>
        <v>0.47199999999999998</v>
      </c>
      <c r="AC22">
        <f>Formatted_EDITED!AE22</f>
        <v>0.19600000000000001</v>
      </c>
      <c r="AD22">
        <f>Formatted_EDITED!AF22</f>
        <v>0.47199999999999998</v>
      </c>
      <c r="AE22">
        <f>Formatted_EDITED!AG22</f>
        <v>0.47199999999999998</v>
      </c>
      <c r="AF22">
        <f>Formatted_EDITED!AH22</f>
        <v>0.35399999999999998</v>
      </c>
      <c r="AG22">
        <f>Formatted_EDITED!AI22</f>
        <v>0.66900000000000004</v>
      </c>
      <c r="AH22">
        <f>Formatted_EDITED!AJ22</f>
        <v>0.90600000000000003</v>
      </c>
      <c r="AI22">
        <f>Formatted_EDITED!AK22</f>
        <v>1.0629999999999999</v>
      </c>
      <c r="AJ22">
        <f>Formatted_EDITED!AL22</f>
        <v>0.35399999999999998</v>
      </c>
      <c r="AK22">
        <f>Formatted_EDITED!AM22</f>
        <v>1.0629999999999999</v>
      </c>
      <c r="AL22">
        <f>Formatted_EDITED!AN22</f>
        <v>1.0629999999999999</v>
      </c>
      <c r="AM22">
        <f>Formatted_EDITED!AO22</f>
        <v>0.55000000000000004</v>
      </c>
      <c r="AN22">
        <f>Formatted_EDITED!AP22</f>
        <v>50</v>
      </c>
      <c r="AO22">
        <f>Formatted_EDITED!AQ22</f>
        <v>130</v>
      </c>
      <c r="AP22">
        <f>Formatted_EDITED!AR22</f>
        <v>0.55000000000000004</v>
      </c>
      <c r="AQ22" s="35">
        <f>Formatted_EDITED!AS22</f>
        <v>43595</v>
      </c>
      <c r="AR22" s="35">
        <f>Formatted_EDITED!AT22</f>
        <v>43718</v>
      </c>
      <c r="AS22">
        <f>Formatted_EDITED!AU22</f>
        <v>0</v>
      </c>
      <c r="AT22">
        <f>Formatted_EDITED!AV22</f>
        <v>1</v>
      </c>
      <c r="AU22" t="str">
        <f>Formatted_EDITED!AW22</f>
        <v>field_capacity</v>
      </c>
      <c r="AV22">
        <f>Formatted_EDITED!AX22</f>
        <v>1</v>
      </c>
    </row>
    <row r="23" spans="1:48" x14ac:dyDescent="0.3">
      <c r="A23">
        <v>19</v>
      </c>
      <c r="B23">
        <v>29</v>
      </c>
      <c r="C23" t="s">
        <v>78</v>
      </c>
      <c r="D23" t="s">
        <v>70</v>
      </c>
      <c r="F23" s="30">
        <f>Formatted_EDITED!F23</f>
        <v>4.92</v>
      </c>
      <c r="G23" s="27">
        <f>Formatted_EDITED!G23</f>
        <v>0.55269999999999997</v>
      </c>
      <c r="H23" s="30">
        <f>Formatted_EDITED!H23</f>
        <v>0.15</v>
      </c>
      <c r="I23" s="30">
        <f>Formatted_EDITED!I23</f>
        <v>0.55269999999999997</v>
      </c>
      <c r="J23" s="30">
        <f>Formatted_EDITED!J23</f>
        <v>0.27634999999999998</v>
      </c>
      <c r="K23" s="30">
        <f>Formatted_EDITED!K23</f>
        <v>0.15</v>
      </c>
      <c r="L23" s="30">
        <f>Formatted_EDITED!L23</f>
        <v>132</v>
      </c>
      <c r="M23" s="30">
        <f>Formatted_EDITED!M23</f>
        <v>261</v>
      </c>
      <c r="N23" s="27">
        <v>-13.140499999999999</v>
      </c>
      <c r="O23" s="27">
        <v>1.0804</v>
      </c>
      <c r="P23" s="29">
        <f t="shared" si="0"/>
        <v>110</v>
      </c>
      <c r="Q23" s="31">
        <f>Formatted_EDITED!R23</f>
        <v>43575</v>
      </c>
      <c r="R23" s="30">
        <f>Formatted_EDITED!S23</f>
        <v>22</v>
      </c>
      <c r="S23" s="30">
        <f>Formatted_EDITED!T23</f>
        <v>32</v>
      </c>
      <c r="T23" s="30">
        <f>Formatted_EDITED!U23</f>
        <v>59</v>
      </c>
      <c r="U23" s="30">
        <f>Formatted_EDITED!V23</f>
        <v>38</v>
      </c>
      <c r="V23" s="30">
        <f>Formatted_EDITED!W23</f>
        <v>1</v>
      </c>
      <c r="W23">
        <v>9999</v>
      </c>
      <c r="X23" t="s">
        <v>49</v>
      </c>
      <c r="Y23" t="s">
        <v>336</v>
      </c>
      <c r="Z23" t="s">
        <v>314</v>
      </c>
      <c r="AA23" t="s">
        <v>315</v>
      </c>
      <c r="AB23" t="s">
        <v>316</v>
      </c>
      <c r="AC23" t="s">
        <v>464</v>
      </c>
      <c r="AD23" t="s">
        <v>465</v>
      </c>
      <c r="AE23" t="s">
        <v>317</v>
      </c>
      <c r="AF23" t="s">
        <v>339</v>
      </c>
      <c r="AG23" t="s">
        <v>318</v>
      </c>
      <c r="AH23" t="s">
        <v>319</v>
      </c>
      <c r="AI23" t="s">
        <v>320</v>
      </c>
      <c r="AJ23" t="s">
        <v>468</v>
      </c>
      <c r="AK23" t="s">
        <v>469</v>
      </c>
      <c r="AL23" t="s">
        <v>321</v>
      </c>
      <c r="AM23">
        <f>Formatted_EDITED!AO23</f>
        <v>0.55000000000000004</v>
      </c>
      <c r="AN23">
        <f>Formatted_EDITED!AP23</f>
        <v>50</v>
      </c>
      <c r="AO23">
        <f>Formatted_EDITED!AQ23</f>
        <v>130</v>
      </c>
      <c r="AP23">
        <f>Formatted_EDITED!AR23</f>
        <v>0.55000000000000004</v>
      </c>
      <c r="AQ23" s="35">
        <f>Formatted_EDITED!AS23</f>
        <v>43595</v>
      </c>
      <c r="AR23" s="35">
        <f>Formatted_EDITED!AT23</f>
        <v>43718</v>
      </c>
      <c r="AS23">
        <f>Formatted_EDITED!AU23</f>
        <v>0</v>
      </c>
      <c r="AT23">
        <f>Formatted_EDITED!AV23</f>
        <v>1</v>
      </c>
      <c r="AU23" t="str">
        <f>Formatted_EDITED!AW23</f>
        <v>field_capacity</v>
      </c>
      <c r="AV23">
        <f>Formatted_EDITED!AX23</f>
        <v>1</v>
      </c>
    </row>
    <row r="24" spans="1:48" x14ac:dyDescent="0.3">
      <c r="A24">
        <v>20</v>
      </c>
      <c r="B24">
        <v>30</v>
      </c>
      <c r="C24" t="s">
        <v>79</v>
      </c>
      <c r="D24" t="s">
        <v>70</v>
      </c>
      <c r="F24" s="30">
        <f>Formatted_EDITED!F24</f>
        <v>3.28</v>
      </c>
      <c r="G24" s="27">
        <f>Formatted_EDITED!G24</f>
        <v>0.55269999999999997</v>
      </c>
      <c r="H24" s="30">
        <f>Formatted_EDITED!H24</f>
        <v>0.15</v>
      </c>
      <c r="I24" s="30">
        <f>Formatted_EDITED!I24</f>
        <v>0.63560000000000005</v>
      </c>
      <c r="J24" s="30">
        <f>Formatted_EDITED!J24</f>
        <v>0.31780000000000003</v>
      </c>
      <c r="K24" s="30">
        <f>Formatted_EDITED!K24</f>
        <v>0.15</v>
      </c>
      <c r="L24" s="30">
        <f>Formatted_EDITED!L24</f>
        <v>132</v>
      </c>
      <c r="M24" s="30">
        <f>Formatted_EDITED!M24</f>
        <v>256</v>
      </c>
      <c r="N24" s="27">
        <v>-13.140499999999999</v>
      </c>
      <c r="O24" s="27">
        <v>1.0804</v>
      </c>
      <c r="P24" s="29">
        <f t="shared" si="0"/>
        <v>110</v>
      </c>
      <c r="Q24" s="31">
        <f>Formatted_EDITED!R24</f>
        <v>43575</v>
      </c>
      <c r="R24" s="30">
        <f>Formatted_EDITED!S24</f>
        <v>22</v>
      </c>
      <c r="S24" s="30">
        <f>Formatted_EDITED!T24</f>
        <v>27</v>
      </c>
      <c r="T24" s="30">
        <f>Formatted_EDITED!U24</f>
        <v>65</v>
      </c>
      <c r="U24" s="30">
        <f>Formatted_EDITED!V24</f>
        <v>32</v>
      </c>
      <c r="V24" s="30">
        <f>Formatted_EDITED!W24</f>
        <v>1</v>
      </c>
      <c r="W24">
        <v>9999</v>
      </c>
      <c r="X24" t="s">
        <v>49</v>
      </c>
      <c r="Y24">
        <f>Formatted_EDITED!AA24</f>
        <v>0.19600000000000001</v>
      </c>
      <c r="Z24">
        <f>Formatted_EDITED!AB24</f>
        <v>0.29499999999999998</v>
      </c>
      <c r="AA24">
        <f>Formatted_EDITED!AC24</f>
        <v>0.39300000000000002</v>
      </c>
      <c r="AB24">
        <f>Formatted_EDITED!AD24</f>
        <v>0.47199999999999998</v>
      </c>
      <c r="AC24">
        <f>Formatted_EDITED!AE24</f>
        <v>0.19600000000000001</v>
      </c>
      <c r="AD24">
        <f>Formatted_EDITED!AF24</f>
        <v>0.47199999999999998</v>
      </c>
      <c r="AE24">
        <f>Formatted_EDITED!AG24</f>
        <v>0.47199999999999998</v>
      </c>
      <c r="AF24">
        <f>Formatted_EDITED!AH24</f>
        <v>0.35399999999999998</v>
      </c>
      <c r="AG24">
        <f>Formatted_EDITED!AI24</f>
        <v>0.66900000000000004</v>
      </c>
      <c r="AH24">
        <f>Formatted_EDITED!AJ24</f>
        <v>0.90600000000000003</v>
      </c>
      <c r="AI24">
        <f>Formatted_EDITED!AK24</f>
        <v>1.0629999999999999</v>
      </c>
      <c r="AJ24">
        <f>Formatted_EDITED!AL24</f>
        <v>0.35399999999999998</v>
      </c>
      <c r="AK24">
        <f>Formatted_EDITED!AM24</f>
        <v>1.0629999999999999</v>
      </c>
      <c r="AL24">
        <f>Formatted_EDITED!AN24</f>
        <v>1.0629999999999999</v>
      </c>
      <c r="AM24">
        <f>Formatted_EDITED!AO24</f>
        <v>0.55000000000000004</v>
      </c>
      <c r="AN24">
        <f>Formatted_EDITED!AP24</f>
        <v>50</v>
      </c>
      <c r="AO24">
        <f>Formatted_EDITED!AQ24</f>
        <v>130</v>
      </c>
      <c r="AP24">
        <f>Formatted_EDITED!AR24</f>
        <v>0.55000000000000004</v>
      </c>
      <c r="AQ24" s="35">
        <f>Formatted_EDITED!AS24</f>
        <v>43595</v>
      </c>
      <c r="AR24" s="35">
        <f>Formatted_EDITED!AT24</f>
        <v>43718</v>
      </c>
      <c r="AS24">
        <f>Formatted_EDITED!AU24</f>
        <v>0</v>
      </c>
      <c r="AT24">
        <f>Formatted_EDITED!AV24</f>
        <v>1</v>
      </c>
      <c r="AU24" t="str">
        <f>Formatted_EDITED!AW24</f>
        <v>field_capacity</v>
      </c>
      <c r="AV24">
        <f>Formatted_EDITED!AX24</f>
        <v>1</v>
      </c>
    </row>
    <row r="25" spans="1:48" x14ac:dyDescent="0.3">
      <c r="A25">
        <v>21</v>
      </c>
      <c r="B25">
        <v>31</v>
      </c>
      <c r="C25" t="s">
        <v>80</v>
      </c>
      <c r="D25" t="s">
        <v>70</v>
      </c>
      <c r="F25" s="30">
        <f>Formatted_EDITED!F25</f>
        <v>3.9359999999999999</v>
      </c>
      <c r="G25" s="27">
        <f>Formatted_EDITED!G25</f>
        <v>0.55269999999999997</v>
      </c>
      <c r="H25" s="30">
        <f>Formatted_EDITED!H25</f>
        <v>0.15</v>
      </c>
      <c r="I25" s="30">
        <f>Formatted_EDITED!I25</f>
        <v>0.6079</v>
      </c>
      <c r="J25" s="30">
        <f>Formatted_EDITED!J25</f>
        <v>0.30395</v>
      </c>
      <c r="K25" s="30">
        <f>Formatted_EDITED!K25</f>
        <v>0.15</v>
      </c>
      <c r="L25" s="30">
        <f>Formatted_EDITED!L25</f>
        <v>132</v>
      </c>
      <c r="M25" s="30">
        <f>Formatted_EDITED!M25</f>
        <v>256</v>
      </c>
      <c r="N25" s="27">
        <v>-13.140499999999999</v>
      </c>
      <c r="O25" s="27">
        <v>1.0804</v>
      </c>
      <c r="P25" s="29">
        <f t="shared" si="0"/>
        <v>110</v>
      </c>
      <c r="Q25" s="31">
        <f>Formatted_EDITED!R25</f>
        <v>43575</v>
      </c>
      <c r="R25" s="30">
        <f>Formatted_EDITED!S25</f>
        <v>22</v>
      </c>
      <c r="S25" s="30">
        <f>Formatted_EDITED!T25</f>
        <v>27</v>
      </c>
      <c r="T25" s="30">
        <f>Formatted_EDITED!U25</f>
        <v>65</v>
      </c>
      <c r="U25" s="30">
        <f>Formatted_EDITED!V25</f>
        <v>32</v>
      </c>
      <c r="V25" s="30">
        <f>Formatted_EDITED!W25</f>
        <v>1</v>
      </c>
      <c r="W25">
        <v>9999</v>
      </c>
      <c r="X25" t="s">
        <v>49</v>
      </c>
      <c r="Y25">
        <f>Formatted_EDITED!AA25</f>
        <v>0.19600000000000001</v>
      </c>
      <c r="Z25">
        <f>Formatted_EDITED!AB25</f>
        <v>0.29499999999999998</v>
      </c>
      <c r="AA25">
        <f>Formatted_EDITED!AC25</f>
        <v>0.39300000000000002</v>
      </c>
      <c r="AB25">
        <f>Formatted_EDITED!AD25</f>
        <v>0.47199999999999998</v>
      </c>
      <c r="AC25">
        <f>Formatted_EDITED!AE25</f>
        <v>0.19600000000000001</v>
      </c>
      <c r="AD25">
        <f>Formatted_EDITED!AF25</f>
        <v>0.47199999999999998</v>
      </c>
      <c r="AE25">
        <f>Formatted_EDITED!AG25</f>
        <v>0.47199999999999998</v>
      </c>
      <c r="AF25">
        <f>Formatted_EDITED!AH25</f>
        <v>0.35399999999999998</v>
      </c>
      <c r="AG25">
        <f>Formatted_EDITED!AI25</f>
        <v>0.66900000000000004</v>
      </c>
      <c r="AH25">
        <f>Formatted_EDITED!AJ25</f>
        <v>0.90600000000000003</v>
      </c>
      <c r="AI25">
        <f>Formatted_EDITED!AK25</f>
        <v>1.0629999999999999</v>
      </c>
      <c r="AJ25">
        <f>Formatted_EDITED!AL25</f>
        <v>0.35399999999999998</v>
      </c>
      <c r="AK25">
        <f>Formatted_EDITED!AM25</f>
        <v>1.0629999999999999</v>
      </c>
      <c r="AL25">
        <f>Formatted_EDITED!AN25</f>
        <v>1.0629999999999999</v>
      </c>
      <c r="AM25">
        <f>Formatted_EDITED!AO25</f>
        <v>0.55000000000000004</v>
      </c>
      <c r="AN25">
        <f>Formatted_EDITED!AP25</f>
        <v>50</v>
      </c>
      <c r="AO25">
        <f>Formatted_EDITED!AQ25</f>
        <v>130</v>
      </c>
      <c r="AP25">
        <f>Formatted_EDITED!AR25</f>
        <v>0.55000000000000004</v>
      </c>
      <c r="AQ25" s="35">
        <f>Formatted_EDITED!AS25</f>
        <v>43595</v>
      </c>
      <c r="AR25" s="35">
        <f>Formatted_EDITED!AT25</f>
        <v>43718</v>
      </c>
      <c r="AS25">
        <f>Formatted_EDITED!AU25</f>
        <v>0</v>
      </c>
      <c r="AT25">
        <f>Formatted_EDITED!AV25</f>
        <v>1</v>
      </c>
      <c r="AU25" t="str">
        <f>Formatted_EDITED!AW25</f>
        <v>field_capacity</v>
      </c>
      <c r="AV25">
        <f>Formatted_EDITED!AX25</f>
        <v>1</v>
      </c>
    </row>
    <row r="26" spans="1:48" x14ac:dyDescent="0.3">
      <c r="A26">
        <v>22</v>
      </c>
      <c r="B26">
        <v>32</v>
      </c>
      <c r="C26" t="s">
        <v>279</v>
      </c>
      <c r="D26" t="s">
        <v>70</v>
      </c>
      <c r="F26" s="30">
        <f>Formatted_EDITED!F26</f>
        <v>3.9359999999999999</v>
      </c>
      <c r="G26" s="27">
        <f>Formatted_EDITED!G26</f>
        <v>0.55269999999999997</v>
      </c>
      <c r="H26" s="30">
        <f>Formatted_EDITED!H26</f>
        <v>0.15</v>
      </c>
      <c r="I26" s="30">
        <f>Formatted_EDITED!I26</f>
        <v>0.6079</v>
      </c>
      <c r="J26" s="30">
        <f>Formatted_EDITED!J26</f>
        <v>0.30395</v>
      </c>
      <c r="K26" s="30">
        <f>Formatted_EDITED!K26</f>
        <v>0.15</v>
      </c>
      <c r="L26" s="30">
        <f>Formatted_EDITED!L26</f>
        <v>132</v>
      </c>
      <c r="M26" s="30">
        <f>Formatted_EDITED!M26</f>
        <v>256</v>
      </c>
      <c r="N26" s="27">
        <v>-13.140499999999999</v>
      </c>
      <c r="O26" s="27">
        <v>1.0804</v>
      </c>
      <c r="P26" s="29">
        <f t="shared" si="0"/>
        <v>110</v>
      </c>
      <c r="Q26" s="31">
        <f>Formatted_EDITED!R26</f>
        <v>43575</v>
      </c>
      <c r="R26" s="30">
        <f>Formatted_EDITED!S26</f>
        <v>22</v>
      </c>
      <c r="S26" s="30">
        <f>Formatted_EDITED!T26</f>
        <v>27</v>
      </c>
      <c r="T26" s="30">
        <f>Formatted_EDITED!U26</f>
        <v>65</v>
      </c>
      <c r="U26" s="30">
        <f>Formatted_EDITED!V26</f>
        <v>32</v>
      </c>
      <c r="V26" s="30">
        <f>Formatted_EDITED!W26</f>
        <v>1</v>
      </c>
      <c r="W26">
        <v>9999</v>
      </c>
      <c r="X26" t="s">
        <v>49</v>
      </c>
      <c r="Y26">
        <f>Formatted_EDITED!AA26</f>
        <v>0.19600000000000001</v>
      </c>
      <c r="Z26">
        <f>Formatted_EDITED!AB26</f>
        <v>0.29499999999999998</v>
      </c>
      <c r="AA26">
        <f>Formatted_EDITED!AC26</f>
        <v>0.39300000000000002</v>
      </c>
      <c r="AB26">
        <f>Formatted_EDITED!AD26</f>
        <v>0.47199999999999998</v>
      </c>
      <c r="AC26">
        <f>Formatted_EDITED!AE26</f>
        <v>0.19600000000000001</v>
      </c>
      <c r="AD26">
        <f>Formatted_EDITED!AF26</f>
        <v>0.47199999999999998</v>
      </c>
      <c r="AE26">
        <f>Formatted_EDITED!AG26</f>
        <v>0.47199999999999998</v>
      </c>
      <c r="AF26">
        <f>Formatted_EDITED!AH26</f>
        <v>0.35399999999999998</v>
      </c>
      <c r="AG26">
        <f>Formatted_EDITED!AI26</f>
        <v>0.66900000000000004</v>
      </c>
      <c r="AH26">
        <f>Formatted_EDITED!AJ26</f>
        <v>0.90600000000000003</v>
      </c>
      <c r="AI26">
        <f>Formatted_EDITED!AK26</f>
        <v>1.0629999999999999</v>
      </c>
      <c r="AJ26">
        <f>Formatted_EDITED!AL26</f>
        <v>0.35399999999999998</v>
      </c>
      <c r="AK26">
        <f>Formatted_EDITED!AM26</f>
        <v>1.0629999999999999</v>
      </c>
      <c r="AL26">
        <f>Formatted_EDITED!AN26</f>
        <v>1.0629999999999999</v>
      </c>
      <c r="AM26">
        <f>Formatted_EDITED!AO26</f>
        <v>0.55000000000000004</v>
      </c>
      <c r="AN26">
        <f>Formatted_EDITED!AP26</f>
        <v>50</v>
      </c>
      <c r="AO26">
        <f>Formatted_EDITED!AQ26</f>
        <v>130</v>
      </c>
      <c r="AP26">
        <f>Formatted_EDITED!AR26</f>
        <v>0.55000000000000004</v>
      </c>
      <c r="AQ26" s="35">
        <f>Formatted_EDITED!AS26</f>
        <v>43595</v>
      </c>
      <c r="AR26" s="35">
        <f>Formatted_EDITED!AT26</f>
        <v>43718</v>
      </c>
      <c r="AS26">
        <f>Formatted_EDITED!AU26</f>
        <v>0</v>
      </c>
      <c r="AT26">
        <f>Formatted_EDITED!AV26</f>
        <v>1</v>
      </c>
      <c r="AU26" t="str">
        <f>Formatted_EDITED!AW26</f>
        <v>field_capacity</v>
      </c>
      <c r="AV26">
        <f>Formatted_EDITED!AX26</f>
        <v>1</v>
      </c>
    </row>
    <row r="27" spans="1:48" x14ac:dyDescent="0.3">
      <c r="A27">
        <v>23</v>
      </c>
      <c r="B27">
        <v>33</v>
      </c>
      <c r="C27" t="s">
        <v>82</v>
      </c>
      <c r="D27" t="s">
        <v>70</v>
      </c>
      <c r="F27" s="30">
        <f>Formatted_EDITED!F27</f>
        <v>3.9359999999999999</v>
      </c>
      <c r="G27" s="27">
        <f>Formatted_EDITED!G27</f>
        <v>0.55269999999999997</v>
      </c>
      <c r="H27" s="30">
        <f>Formatted_EDITED!H27</f>
        <v>0.15</v>
      </c>
      <c r="I27" s="30">
        <f>Formatted_EDITED!I27</f>
        <v>0.6079</v>
      </c>
      <c r="J27" s="30">
        <f>Formatted_EDITED!J27</f>
        <v>0.30395</v>
      </c>
      <c r="K27" s="30">
        <f>Formatted_EDITED!K27</f>
        <v>0.15</v>
      </c>
      <c r="L27" s="30">
        <f>Formatted_EDITED!L27</f>
        <v>132</v>
      </c>
      <c r="M27" s="30">
        <f>Formatted_EDITED!M27</f>
        <v>256</v>
      </c>
      <c r="N27" s="27">
        <v>-13.140499999999999</v>
      </c>
      <c r="O27" s="27">
        <v>1.0804</v>
      </c>
      <c r="P27" s="29">
        <f t="shared" si="0"/>
        <v>110</v>
      </c>
      <c r="Q27" s="31">
        <f>Formatted_EDITED!R27</f>
        <v>43575</v>
      </c>
      <c r="R27" s="30">
        <f>Formatted_EDITED!S27</f>
        <v>22</v>
      </c>
      <c r="S27" s="30">
        <f>Formatted_EDITED!T27</f>
        <v>27</v>
      </c>
      <c r="T27" s="30">
        <f>Formatted_EDITED!U27</f>
        <v>65</v>
      </c>
      <c r="U27" s="30">
        <f>Formatted_EDITED!V27</f>
        <v>32</v>
      </c>
      <c r="V27" s="30">
        <f>Formatted_EDITED!W27</f>
        <v>1</v>
      </c>
      <c r="W27">
        <v>9999</v>
      </c>
      <c r="X27" t="s">
        <v>49</v>
      </c>
      <c r="Y27">
        <f>Formatted_EDITED!AA27</f>
        <v>0.19600000000000001</v>
      </c>
      <c r="Z27">
        <f>Formatted_EDITED!AB27</f>
        <v>0.29499999999999998</v>
      </c>
      <c r="AA27">
        <f>Formatted_EDITED!AC27</f>
        <v>0.39300000000000002</v>
      </c>
      <c r="AB27">
        <f>Formatted_EDITED!AD27</f>
        <v>0.47199999999999998</v>
      </c>
      <c r="AC27">
        <f>Formatted_EDITED!AE27</f>
        <v>0.19600000000000001</v>
      </c>
      <c r="AD27">
        <f>Formatted_EDITED!AF27</f>
        <v>0.47199999999999998</v>
      </c>
      <c r="AE27">
        <f>Formatted_EDITED!AG27</f>
        <v>0.47199999999999998</v>
      </c>
      <c r="AF27">
        <f>Formatted_EDITED!AH27</f>
        <v>0.35399999999999998</v>
      </c>
      <c r="AG27">
        <f>Formatted_EDITED!AI27</f>
        <v>0.66900000000000004</v>
      </c>
      <c r="AH27">
        <f>Formatted_EDITED!AJ27</f>
        <v>0.90600000000000003</v>
      </c>
      <c r="AI27">
        <f>Formatted_EDITED!AK27</f>
        <v>1.0629999999999999</v>
      </c>
      <c r="AJ27">
        <f>Formatted_EDITED!AL27</f>
        <v>0.35399999999999998</v>
      </c>
      <c r="AK27">
        <f>Formatted_EDITED!AM27</f>
        <v>1.0629999999999999</v>
      </c>
      <c r="AL27">
        <f>Formatted_EDITED!AN27</f>
        <v>1.0629999999999999</v>
      </c>
      <c r="AM27">
        <f>Formatted_EDITED!AO27</f>
        <v>0.55000000000000004</v>
      </c>
      <c r="AN27">
        <f>Formatted_EDITED!AP27</f>
        <v>50</v>
      </c>
      <c r="AO27">
        <f>Formatted_EDITED!AQ27</f>
        <v>130</v>
      </c>
      <c r="AP27">
        <f>Formatted_EDITED!AR27</f>
        <v>0.55000000000000004</v>
      </c>
      <c r="AQ27" s="35">
        <f>Formatted_EDITED!AS27</f>
        <v>43595</v>
      </c>
      <c r="AR27" s="35">
        <f>Formatted_EDITED!AT27</f>
        <v>43718</v>
      </c>
      <c r="AS27">
        <f>Formatted_EDITED!AU27</f>
        <v>0</v>
      </c>
      <c r="AT27">
        <f>Formatted_EDITED!AV27</f>
        <v>1</v>
      </c>
      <c r="AU27" t="str">
        <f>Formatted_EDITED!AW27</f>
        <v>field_capacity</v>
      </c>
      <c r="AV27">
        <f>Formatted_EDITED!AX27</f>
        <v>1</v>
      </c>
    </row>
    <row r="28" spans="1:48" x14ac:dyDescent="0.3">
      <c r="A28">
        <v>24</v>
      </c>
      <c r="B28">
        <v>34</v>
      </c>
      <c r="C28" t="s">
        <v>83</v>
      </c>
      <c r="D28" t="s">
        <v>70</v>
      </c>
      <c r="F28" s="30">
        <f>Formatted_EDITED!F28</f>
        <v>3.9359999999999999</v>
      </c>
      <c r="G28" s="27">
        <f>Formatted_EDITED!G28</f>
        <v>0.55269999999999997</v>
      </c>
      <c r="H28" s="30">
        <f>Formatted_EDITED!H28</f>
        <v>0.15</v>
      </c>
      <c r="I28" s="30">
        <f>Formatted_EDITED!I28</f>
        <v>0.6079</v>
      </c>
      <c r="J28" s="30">
        <f>Formatted_EDITED!J28</f>
        <v>0.30395</v>
      </c>
      <c r="K28" s="30">
        <f>Formatted_EDITED!K28</f>
        <v>0.15</v>
      </c>
      <c r="L28" s="30">
        <f>Formatted_EDITED!L28</f>
        <v>132</v>
      </c>
      <c r="M28" s="30">
        <f>Formatted_EDITED!M28</f>
        <v>256</v>
      </c>
      <c r="N28" s="27">
        <v>-13.140499999999999</v>
      </c>
      <c r="O28" s="27">
        <v>1.0804</v>
      </c>
      <c r="P28" s="29">
        <f t="shared" si="0"/>
        <v>110</v>
      </c>
      <c r="Q28" s="31">
        <f>Formatted_EDITED!R28</f>
        <v>43575</v>
      </c>
      <c r="R28" s="30">
        <f>Formatted_EDITED!S28</f>
        <v>22</v>
      </c>
      <c r="S28" s="30">
        <f>Formatted_EDITED!T28</f>
        <v>27</v>
      </c>
      <c r="T28" s="30">
        <f>Formatted_EDITED!U28</f>
        <v>65</v>
      </c>
      <c r="U28" s="30">
        <f>Formatted_EDITED!V28</f>
        <v>32</v>
      </c>
      <c r="V28" s="30">
        <f>Formatted_EDITED!W28</f>
        <v>1</v>
      </c>
      <c r="W28">
        <v>9999</v>
      </c>
      <c r="X28" t="s">
        <v>49</v>
      </c>
      <c r="Y28">
        <f>Formatted_EDITED!AA28</f>
        <v>0.19600000000000001</v>
      </c>
      <c r="Z28">
        <f>Formatted_EDITED!AB28</f>
        <v>0.29499999999999998</v>
      </c>
      <c r="AA28">
        <f>Formatted_EDITED!AC28</f>
        <v>0.39300000000000002</v>
      </c>
      <c r="AB28">
        <f>Formatted_EDITED!AD28</f>
        <v>0.47199999999999998</v>
      </c>
      <c r="AC28">
        <f>Formatted_EDITED!AE28</f>
        <v>0.19600000000000001</v>
      </c>
      <c r="AD28">
        <f>Formatted_EDITED!AF28</f>
        <v>0.47199999999999998</v>
      </c>
      <c r="AE28">
        <f>Formatted_EDITED!AG28</f>
        <v>0.47199999999999998</v>
      </c>
      <c r="AF28">
        <f>Formatted_EDITED!AH28</f>
        <v>0.35399999999999998</v>
      </c>
      <c r="AG28">
        <f>Formatted_EDITED!AI28</f>
        <v>0.66900000000000004</v>
      </c>
      <c r="AH28">
        <f>Formatted_EDITED!AJ28</f>
        <v>0.90600000000000003</v>
      </c>
      <c r="AI28">
        <f>Formatted_EDITED!AK28</f>
        <v>1.0629999999999999</v>
      </c>
      <c r="AJ28">
        <f>Formatted_EDITED!AL28</f>
        <v>0.35399999999999998</v>
      </c>
      <c r="AK28">
        <f>Formatted_EDITED!AM28</f>
        <v>1.0629999999999999</v>
      </c>
      <c r="AL28">
        <f>Formatted_EDITED!AN28</f>
        <v>1.0629999999999999</v>
      </c>
      <c r="AM28">
        <f>Formatted_EDITED!AO28</f>
        <v>0.55000000000000004</v>
      </c>
      <c r="AN28">
        <f>Formatted_EDITED!AP28</f>
        <v>50</v>
      </c>
      <c r="AO28">
        <f>Formatted_EDITED!AQ28</f>
        <v>130</v>
      </c>
      <c r="AP28">
        <f>Formatted_EDITED!AR28</f>
        <v>0.55000000000000004</v>
      </c>
      <c r="AQ28" s="35">
        <f>Formatted_EDITED!AS28</f>
        <v>43595</v>
      </c>
      <c r="AR28" s="35">
        <f>Formatted_EDITED!AT28</f>
        <v>43718</v>
      </c>
      <c r="AS28">
        <f>Formatted_EDITED!AU28</f>
        <v>0</v>
      </c>
      <c r="AT28">
        <f>Formatted_EDITED!AV28</f>
        <v>1</v>
      </c>
      <c r="AU28" t="str">
        <f>Formatted_EDITED!AW28</f>
        <v>field_capacity</v>
      </c>
      <c r="AV28">
        <f>Formatted_EDITED!AX28</f>
        <v>1</v>
      </c>
    </row>
    <row r="29" spans="1:48" x14ac:dyDescent="0.3">
      <c r="A29">
        <v>25</v>
      </c>
      <c r="B29">
        <v>35</v>
      </c>
      <c r="C29" t="s">
        <v>84</v>
      </c>
      <c r="D29" t="s">
        <v>70</v>
      </c>
      <c r="F29" s="30">
        <f>Formatted_EDITED!F29</f>
        <v>3.9359999999999999</v>
      </c>
      <c r="G29" s="27">
        <f>Formatted_EDITED!G29</f>
        <v>0.55269999999999997</v>
      </c>
      <c r="H29" s="30">
        <f>Formatted_EDITED!H29</f>
        <v>0.15</v>
      </c>
      <c r="I29" s="30">
        <f>Formatted_EDITED!I29</f>
        <v>0.6079</v>
      </c>
      <c r="J29" s="30">
        <f>Formatted_EDITED!J29</f>
        <v>0.30395</v>
      </c>
      <c r="K29" s="30">
        <f>Formatted_EDITED!K29</f>
        <v>0.15</v>
      </c>
      <c r="L29" s="30">
        <f>Formatted_EDITED!L29</f>
        <v>132</v>
      </c>
      <c r="M29" s="30">
        <f>Formatted_EDITED!M29</f>
        <v>256</v>
      </c>
      <c r="N29" s="27">
        <v>-13.140499999999999</v>
      </c>
      <c r="O29" s="27">
        <v>1.0804</v>
      </c>
      <c r="P29" s="29">
        <f t="shared" si="0"/>
        <v>110</v>
      </c>
      <c r="Q29" s="31">
        <f>Formatted_EDITED!R29</f>
        <v>43575</v>
      </c>
      <c r="R29" s="30">
        <f>Formatted_EDITED!S29</f>
        <v>22</v>
      </c>
      <c r="S29" s="30">
        <f>Formatted_EDITED!T29</f>
        <v>27</v>
      </c>
      <c r="T29" s="30">
        <f>Formatted_EDITED!U29</f>
        <v>65</v>
      </c>
      <c r="U29" s="30">
        <f>Formatted_EDITED!V29</f>
        <v>32</v>
      </c>
      <c r="V29" s="30">
        <f>Formatted_EDITED!W29</f>
        <v>1</v>
      </c>
      <c r="W29">
        <v>9999</v>
      </c>
      <c r="X29" t="s">
        <v>49</v>
      </c>
      <c r="Y29">
        <f>Formatted_EDITED!AA29</f>
        <v>0.19600000000000001</v>
      </c>
      <c r="Z29">
        <f>Formatted_EDITED!AB29</f>
        <v>0.29499999999999998</v>
      </c>
      <c r="AA29">
        <f>Formatted_EDITED!AC29</f>
        <v>0.39300000000000002</v>
      </c>
      <c r="AB29">
        <f>Formatted_EDITED!AD29</f>
        <v>0.47199999999999998</v>
      </c>
      <c r="AC29">
        <f>Formatted_EDITED!AE29</f>
        <v>0.19600000000000001</v>
      </c>
      <c r="AD29">
        <f>Formatted_EDITED!AF29</f>
        <v>0.47199999999999998</v>
      </c>
      <c r="AE29">
        <f>Formatted_EDITED!AG29</f>
        <v>0.47199999999999998</v>
      </c>
      <c r="AF29">
        <f>Formatted_EDITED!AH29</f>
        <v>0.35399999999999998</v>
      </c>
      <c r="AG29">
        <f>Formatted_EDITED!AI29</f>
        <v>0.66900000000000004</v>
      </c>
      <c r="AH29">
        <f>Formatted_EDITED!AJ29</f>
        <v>0.90600000000000003</v>
      </c>
      <c r="AI29">
        <f>Formatted_EDITED!AK29</f>
        <v>1.0629999999999999</v>
      </c>
      <c r="AJ29">
        <f>Formatted_EDITED!AL29</f>
        <v>0.35399999999999998</v>
      </c>
      <c r="AK29">
        <f>Formatted_EDITED!AM29</f>
        <v>1.0629999999999999</v>
      </c>
      <c r="AL29">
        <f>Formatted_EDITED!AN29</f>
        <v>1.0629999999999999</v>
      </c>
      <c r="AM29">
        <f>Formatted_EDITED!AO29</f>
        <v>0.55000000000000004</v>
      </c>
      <c r="AN29">
        <f>Formatted_EDITED!AP29</f>
        <v>50</v>
      </c>
      <c r="AO29">
        <f>Formatted_EDITED!AQ29</f>
        <v>130</v>
      </c>
      <c r="AP29">
        <f>Formatted_EDITED!AR29</f>
        <v>0.55000000000000004</v>
      </c>
      <c r="AQ29" s="35">
        <f>Formatted_EDITED!AS29</f>
        <v>43595</v>
      </c>
      <c r="AR29" s="35">
        <f>Formatted_EDITED!AT29</f>
        <v>43718</v>
      </c>
      <c r="AS29">
        <f>Formatted_EDITED!AU29</f>
        <v>0</v>
      </c>
      <c r="AT29">
        <f>Formatted_EDITED!AV29</f>
        <v>1</v>
      </c>
      <c r="AU29" t="str">
        <f>Formatted_EDITED!AW29</f>
        <v>field_capacity</v>
      </c>
      <c r="AV29">
        <f>Formatted_EDITED!AX29</f>
        <v>1</v>
      </c>
    </row>
    <row r="30" spans="1:48" x14ac:dyDescent="0.3">
      <c r="A30">
        <v>26</v>
      </c>
      <c r="B30">
        <v>36</v>
      </c>
      <c r="C30" t="s">
        <v>85</v>
      </c>
      <c r="D30" t="s">
        <v>86</v>
      </c>
      <c r="F30" s="30">
        <f>Formatted_EDITED!F30</f>
        <v>3</v>
      </c>
      <c r="G30" s="27">
        <f>Formatted_EDITED!G30</f>
        <v>0.95699999999999996</v>
      </c>
      <c r="H30" s="30">
        <f>Formatted_EDITED!H30</f>
        <v>0.4</v>
      </c>
      <c r="I30" s="30">
        <f>Formatted_EDITED!I30</f>
        <v>0.90920000000000001</v>
      </c>
      <c r="J30" s="30">
        <f>Formatted_EDITED!J30</f>
        <v>0.4546</v>
      </c>
      <c r="K30" s="30">
        <f>Formatted_EDITED!K30</f>
        <v>0.4</v>
      </c>
      <c r="L30" s="30">
        <f>Formatted_EDITED!L30</f>
        <v>115</v>
      </c>
      <c r="M30" s="30">
        <f>Formatted_EDITED!M30</f>
        <v>265</v>
      </c>
      <c r="N30" s="27">
        <v>2.9792000000000001</v>
      </c>
      <c r="O30" s="27">
        <v>1.0011000000000001</v>
      </c>
      <c r="P30" s="29">
        <f t="shared" si="0"/>
        <v>105</v>
      </c>
      <c r="Q30" s="31">
        <f>Formatted_EDITED!R30</f>
        <v>43570</v>
      </c>
      <c r="R30" s="30">
        <f>Formatted_EDITED!S30</f>
        <v>10</v>
      </c>
      <c r="S30" s="30">
        <f>Formatted_EDITED!T30</f>
        <v>30</v>
      </c>
      <c r="T30" s="30">
        <f>Formatted_EDITED!U30</f>
        <v>90</v>
      </c>
      <c r="U30" s="30">
        <f>Formatted_EDITED!V30</f>
        <v>30</v>
      </c>
      <c r="V30" s="30">
        <f>Formatted_EDITED!W30</f>
        <v>1</v>
      </c>
      <c r="W30">
        <v>9999</v>
      </c>
      <c r="X30" t="s">
        <v>49</v>
      </c>
      <c r="Y30" t="s">
        <v>335</v>
      </c>
      <c r="Z30" t="s">
        <v>334</v>
      </c>
      <c r="AA30" t="s">
        <v>322</v>
      </c>
      <c r="AB30" t="s">
        <v>323</v>
      </c>
      <c r="AC30" t="s">
        <v>466</v>
      </c>
      <c r="AD30" t="s">
        <v>467</v>
      </c>
      <c r="AE30" t="s">
        <v>324</v>
      </c>
      <c r="AF30" t="s">
        <v>338</v>
      </c>
      <c r="AG30" t="s">
        <v>337</v>
      </c>
      <c r="AH30" t="s">
        <v>325</v>
      </c>
      <c r="AI30" t="s">
        <v>326</v>
      </c>
      <c r="AJ30" t="s">
        <v>470</v>
      </c>
      <c r="AK30" t="s">
        <v>471</v>
      </c>
      <c r="AL30" t="s">
        <v>327</v>
      </c>
      <c r="AM30">
        <f>Formatted_EDITED!AO30</f>
        <v>0.6</v>
      </c>
      <c r="AN30">
        <f>Formatted_EDITED!AP30</f>
        <v>50</v>
      </c>
      <c r="AO30">
        <f>Formatted_EDITED!AQ30</f>
        <v>130</v>
      </c>
      <c r="AP30">
        <f>Formatted_EDITED!AR30</f>
        <v>0.6</v>
      </c>
      <c r="AQ30" s="35">
        <f>Formatted_EDITED!AS30</f>
        <v>43556</v>
      </c>
      <c r="AR30" s="35">
        <f>Formatted_EDITED!AT30</f>
        <v>43718</v>
      </c>
      <c r="AS30">
        <f>Formatted_EDITED!AU30</f>
        <v>0</v>
      </c>
      <c r="AT30">
        <f>Formatted_EDITED!AV30</f>
        <v>1</v>
      </c>
      <c r="AU30" t="str">
        <f>Formatted_EDITED!AW30</f>
        <v>field_capacity</v>
      </c>
      <c r="AV30">
        <f>Formatted_EDITED!AX30</f>
        <v>1</v>
      </c>
    </row>
    <row r="31" spans="1:48" x14ac:dyDescent="0.3">
      <c r="A31">
        <v>27</v>
      </c>
      <c r="B31">
        <v>37</v>
      </c>
      <c r="C31" t="s">
        <v>87</v>
      </c>
      <c r="D31" t="s">
        <v>88</v>
      </c>
      <c r="F31" s="30">
        <f>Formatted_EDITED!F31</f>
        <v>1.968</v>
      </c>
      <c r="G31" s="27">
        <f>Formatted_EDITED!G31</f>
        <v>1.423</v>
      </c>
      <c r="H31" s="30">
        <f>Formatted_EDITED!H31</f>
        <v>0.4</v>
      </c>
      <c r="I31" s="30" t="s">
        <v>444</v>
      </c>
      <c r="J31" s="30">
        <f>Formatted_EDITED!J31</f>
        <v>0.5</v>
      </c>
      <c r="K31" s="30">
        <f>Formatted_EDITED!K31</f>
        <v>0.4</v>
      </c>
      <c r="L31" s="30">
        <f>Formatted_EDITED!L31</f>
        <v>132</v>
      </c>
      <c r="M31" s="30">
        <f>Formatted_EDITED!M31</f>
        <v>205</v>
      </c>
      <c r="N31" s="27">
        <v>-19.957100000000001</v>
      </c>
      <c r="O31" s="27">
        <v>1.1312</v>
      </c>
      <c r="P31" s="29">
        <f t="shared" si="0"/>
        <v>121</v>
      </c>
      <c r="Q31" s="31">
        <f>Formatted_EDITED!R31</f>
        <v>43586</v>
      </c>
      <c r="R31" s="30">
        <f>Formatted_EDITED!S31</f>
        <v>11</v>
      </c>
      <c r="S31" s="30">
        <f>Formatted_EDITED!T31</f>
        <v>34</v>
      </c>
      <c r="T31" s="30">
        <f>Formatted_EDITED!U31</f>
        <v>28</v>
      </c>
      <c r="U31" s="30">
        <f>Formatted_EDITED!V31</f>
        <v>11</v>
      </c>
      <c r="V31" s="30">
        <f>Formatted_EDITED!W31</f>
        <v>1</v>
      </c>
      <c r="W31">
        <v>9999</v>
      </c>
      <c r="X31" t="s">
        <v>49</v>
      </c>
      <c r="Y31" t="s">
        <v>349</v>
      </c>
      <c r="Z31" t="s">
        <v>340</v>
      </c>
      <c r="AA31" t="s">
        <v>341</v>
      </c>
      <c r="AB31" t="s">
        <v>342</v>
      </c>
      <c r="AC31" t="s">
        <v>357</v>
      </c>
      <c r="AD31" t="s">
        <v>358</v>
      </c>
      <c r="AE31" t="s">
        <v>343</v>
      </c>
      <c r="AF31" t="s">
        <v>344</v>
      </c>
      <c r="AG31" t="s">
        <v>345</v>
      </c>
      <c r="AH31" t="s">
        <v>346</v>
      </c>
      <c r="AI31" t="s">
        <v>347</v>
      </c>
      <c r="AJ31" t="s">
        <v>359</v>
      </c>
      <c r="AK31" t="s">
        <v>360</v>
      </c>
      <c r="AL31" t="s">
        <v>348</v>
      </c>
      <c r="AM31">
        <f>Formatted_EDITED!AO31</f>
        <v>0.55000000000000004</v>
      </c>
      <c r="AN31">
        <f>Formatted_EDITED!AP31</f>
        <v>50</v>
      </c>
      <c r="AO31">
        <f>Formatted_EDITED!AQ31</f>
        <v>130</v>
      </c>
      <c r="AP31">
        <f>Formatted_EDITED!AR31</f>
        <v>0.55000000000000004</v>
      </c>
      <c r="AQ31" s="35">
        <f>Formatted_EDITED!AS31</f>
        <v>43595</v>
      </c>
      <c r="AR31" s="35">
        <f>Formatted_EDITED!AT31</f>
        <v>43718</v>
      </c>
      <c r="AS31">
        <f>Formatted_EDITED!AU31</f>
        <v>0</v>
      </c>
      <c r="AT31">
        <f>Formatted_EDITED!AV31</f>
        <v>1</v>
      </c>
      <c r="AU31" t="str">
        <f>Formatted_EDITED!AW31</f>
        <v>field_capacity</v>
      </c>
      <c r="AV31">
        <f>Formatted_EDITED!AX31</f>
        <v>1</v>
      </c>
    </row>
    <row r="32" spans="1:48" x14ac:dyDescent="0.3">
      <c r="A32">
        <v>28</v>
      </c>
      <c r="B32">
        <v>38</v>
      </c>
      <c r="C32" t="s">
        <v>280</v>
      </c>
      <c r="D32" t="s">
        <v>70</v>
      </c>
      <c r="F32" s="30">
        <f>Formatted_EDITED!F32</f>
        <v>1.968</v>
      </c>
      <c r="G32" s="27">
        <f>Formatted_EDITED!G32</f>
        <v>0.55269999999999997</v>
      </c>
      <c r="H32" s="30">
        <f>Formatted_EDITED!H32</f>
        <v>0.15</v>
      </c>
      <c r="I32" s="30">
        <f>Formatted_EDITED!I32</f>
        <v>0.63560000000000005</v>
      </c>
      <c r="J32" s="30">
        <f>Formatted_EDITED!J32</f>
        <v>0.31780000000000003</v>
      </c>
      <c r="K32" s="30">
        <f>Formatted_EDITED!K32</f>
        <v>0.15</v>
      </c>
      <c r="L32" s="30">
        <f>Formatted_EDITED!L32</f>
        <v>132</v>
      </c>
      <c r="M32" s="30">
        <f>Formatted_EDITED!M32</f>
        <v>202</v>
      </c>
      <c r="N32" s="27">
        <v>-13.140499999999999</v>
      </c>
      <c r="O32" s="27">
        <v>1.0804</v>
      </c>
      <c r="P32" s="29">
        <f t="shared" si="0"/>
        <v>121</v>
      </c>
      <c r="Q32" s="31">
        <f>Formatted_EDITED!R32</f>
        <v>43586</v>
      </c>
      <c r="R32" s="30">
        <f>Formatted_EDITED!S32</f>
        <v>11</v>
      </c>
      <c r="S32" s="30">
        <f>Formatted_EDITED!T32</f>
        <v>32</v>
      </c>
      <c r="T32" s="30">
        <f>Formatted_EDITED!U32</f>
        <v>27</v>
      </c>
      <c r="U32" s="30">
        <f>Formatted_EDITED!V32</f>
        <v>11</v>
      </c>
      <c r="V32" s="30">
        <f>Formatted_EDITED!W32</f>
        <v>1</v>
      </c>
      <c r="W32">
        <v>9999</v>
      </c>
      <c r="X32" t="s">
        <v>49</v>
      </c>
      <c r="Y32">
        <f>Formatted_EDITED!AA32</f>
        <v>0.19600000000000001</v>
      </c>
      <c r="Z32">
        <f>Formatted_EDITED!AB32</f>
        <v>0.29499999999999998</v>
      </c>
      <c r="AA32">
        <f>Formatted_EDITED!AC32</f>
        <v>0.39300000000000002</v>
      </c>
      <c r="AB32">
        <f>Formatted_EDITED!AD32</f>
        <v>0.47199999999999998</v>
      </c>
      <c r="AC32">
        <f>Formatted_EDITED!AE32</f>
        <v>0.19600000000000001</v>
      </c>
      <c r="AD32">
        <f>Formatted_EDITED!AF32</f>
        <v>0.47199999999999998</v>
      </c>
      <c r="AE32">
        <f>Formatted_EDITED!AG32</f>
        <v>0.47199999999999998</v>
      </c>
      <c r="AF32">
        <f>Formatted_EDITED!AH32</f>
        <v>0.35399999999999998</v>
      </c>
      <c r="AG32">
        <f>Formatted_EDITED!AI32</f>
        <v>0.66900000000000004</v>
      </c>
      <c r="AH32">
        <f>Formatted_EDITED!AJ32</f>
        <v>0.90600000000000003</v>
      </c>
      <c r="AI32">
        <f>Formatted_EDITED!AK32</f>
        <v>1.0629999999999999</v>
      </c>
      <c r="AJ32">
        <f>Formatted_EDITED!AL32</f>
        <v>0.35399999999999998</v>
      </c>
      <c r="AK32">
        <f>Formatted_EDITED!AM32</f>
        <v>1.0629999999999999</v>
      </c>
      <c r="AL32">
        <f>Formatted_EDITED!AN32</f>
        <v>1.0629999999999999</v>
      </c>
      <c r="AM32">
        <f>Formatted_EDITED!AO32</f>
        <v>0.55000000000000004</v>
      </c>
      <c r="AN32">
        <f>Formatted_EDITED!AP32</f>
        <v>50</v>
      </c>
      <c r="AO32">
        <f>Formatted_EDITED!AQ32</f>
        <v>130</v>
      </c>
      <c r="AP32">
        <f>Formatted_EDITED!AR32</f>
        <v>0.55000000000000004</v>
      </c>
      <c r="AQ32" s="35">
        <f>Formatted_EDITED!AS32</f>
        <v>43595</v>
      </c>
      <c r="AR32" s="35">
        <f>Formatted_EDITED!AT32</f>
        <v>43718</v>
      </c>
      <c r="AS32">
        <f>Formatted_EDITED!AU32</f>
        <v>0</v>
      </c>
      <c r="AT32">
        <f>Formatted_EDITED!AV32</f>
        <v>1</v>
      </c>
      <c r="AU32" t="str">
        <f>Formatted_EDITED!AW32</f>
        <v>field_capacity</v>
      </c>
      <c r="AV32">
        <f>Formatted_EDITED!AX32</f>
        <v>1</v>
      </c>
    </row>
    <row r="33" spans="1:48" x14ac:dyDescent="0.3">
      <c r="A33">
        <v>29</v>
      </c>
      <c r="B33">
        <v>39</v>
      </c>
      <c r="C33" t="s">
        <v>90</v>
      </c>
      <c r="D33" t="s">
        <v>70</v>
      </c>
      <c r="F33" s="30">
        <f>Formatted_EDITED!F33</f>
        <v>3.28</v>
      </c>
      <c r="G33" s="27">
        <f>Formatted_EDITED!G33</f>
        <v>0.55269999999999997</v>
      </c>
      <c r="H33" s="30">
        <f>Formatted_EDITED!H33</f>
        <v>0.4</v>
      </c>
      <c r="I33" s="30">
        <f>Formatted_EDITED!I33</f>
        <v>0.63560000000000005</v>
      </c>
      <c r="J33" s="30">
        <f>Formatted_EDITED!J33</f>
        <v>0.31780000000000003</v>
      </c>
      <c r="K33" s="30">
        <f>Formatted_EDITED!K33</f>
        <v>0.25</v>
      </c>
      <c r="L33" s="30">
        <f>Formatted_EDITED!L33</f>
        <v>447</v>
      </c>
      <c r="M33" s="30">
        <f>Formatted_EDITED!M33</f>
        <v>636</v>
      </c>
      <c r="N33" s="27">
        <v>-13.140499999999999</v>
      </c>
      <c r="O33" s="27">
        <v>1.0804</v>
      </c>
      <c r="P33" s="29">
        <f t="shared" si="0"/>
        <v>274</v>
      </c>
      <c r="Q33" s="31">
        <f>Formatted_EDITED!R33</f>
        <v>43739</v>
      </c>
      <c r="R33" s="30">
        <f>Formatted_EDITED!S33</f>
        <v>173</v>
      </c>
      <c r="S33" s="30">
        <f>Formatted_EDITED!T33</f>
        <v>81</v>
      </c>
      <c r="T33" s="30">
        <f>Formatted_EDITED!U33</f>
        <v>81</v>
      </c>
      <c r="U33" s="30">
        <f>Formatted_EDITED!V33</f>
        <v>27</v>
      </c>
      <c r="V33" s="30">
        <f>Formatted_EDITED!W33</f>
        <v>1</v>
      </c>
      <c r="W33">
        <v>9999</v>
      </c>
      <c r="X33" t="s">
        <v>49</v>
      </c>
      <c r="Y33">
        <f>Formatted_EDITED!AA33</f>
        <v>0.19600000000000001</v>
      </c>
      <c r="Z33">
        <f>Formatted_EDITED!AB33</f>
        <v>0.29499999999999998</v>
      </c>
      <c r="AA33">
        <f>Formatted_EDITED!AC33</f>
        <v>0.39300000000000002</v>
      </c>
      <c r="AB33">
        <f>Formatted_EDITED!AD33</f>
        <v>0.47199999999999998</v>
      </c>
      <c r="AC33">
        <f>Formatted_EDITED!AE33</f>
        <v>0.19600000000000001</v>
      </c>
      <c r="AD33">
        <f>Formatted_EDITED!AF33</f>
        <v>0.47199999999999998</v>
      </c>
      <c r="AE33">
        <f>Formatted_EDITED!AG33</f>
        <v>0.47199999999999998</v>
      </c>
      <c r="AF33">
        <f>Formatted_EDITED!AH33</f>
        <v>0.35399999999999998</v>
      </c>
      <c r="AG33">
        <f>Formatted_EDITED!AI33</f>
        <v>0.66900000000000004</v>
      </c>
      <c r="AH33">
        <f>Formatted_EDITED!AJ33</f>
        <v>0.90600000000000003</v>
      </c>
      <c r="AI33">
        <f>Formatted_EDITED!AK33</f>
        <v>1.0629999999999999</v>
      </c>
      <c r="AJ33">
        <f>Formatted_EDITED!AL33</f>
        <v>0.35399999999999998</v>
      </c>
      <c r="AK33">
        <f>Formatted_EDITED!AM33</f>
        <v>1.0629999999999999</v>
      </c>
      <c r="AL33">
        <f>Formatted_EDITED!AN33</f>
        <v>1.0629999999999999</v>
      </c>
      <c r="AM33">
        <f>Formatted_EDITED!AO33</f>
        <v>0.55000000000000004</v>
      </c>
      <c r="AN33">
        <f>Formatted_EDITED!AP33</f>
        <v>50</v>
      </c>
      <c r="AO33">
        <f>Formatted_EDITED!AQ33</f>
        <v>130</v>
      </c>
      <c r="AP33">
        <f>Formatted_EDITED!AR33</f>
        <v>0.55000000000000004</v>
      </c>
      <c r="AQ33" s="35">
        <f>Formatted_EDITED!AS33</f>
        <v>43595</v>
      </c>
      <c r="AR33" s="35">
        <f>Formatted_EDITED!AT33</f>
        <v>43718</v>
      </c>
      <c r="AS33">
        <f>Formatted_EDITED!AU33</f>
        <v>0</v>
      </c>
      <c r="AT33">
        <f>Formatted_EDITED!AV33</f>
        <v>1</v>
      </c>
      <c r="AU33" t="str">
        <f>Formatted_EDITED!AW33</f>
        <v>field_capacity</v>
      </c>
      <c r="AV33">
        <f>Formatted_EDITED!AX33</f>
        <v>1</v>
      </c>
    </row>
    <row r="34" spans="1:48" x14ac:dyDescent="0.3">
      <c r="A34">
        <v>30</v>
      </c>
      <c r="B34">
        <v>41</v>
      </c>
      <c r="C34" t="s">
        <v>91</v>
      </c>
      <c r="D34" t="s">
        <v>92</v>
      </c>
      <c r="F34" s="30">
        <f>Formatted_EDITED!F34</f>
        <v>1.3120000000000001</v>
      </c>
      <c r="G34" s="27">
        <f>Formatted_EDITED!G34</f>
        <v>1</v>
      </c>
      <c r="H34" s="30">
        <f>Formatted_EDITED!H34</f>
        <v>0.35</v>
      </c>
      <c r="I34" s="30">
        <f>Formatted_EDITED!I34</f>
        <v>0.75</v>
      </c>
      <c r="J34" s="30">
        <f>Formatted_EDITED!J34</f>
        <v>0.375</v>
      </c>
      <c r="K34" s="30">
        <f>Formatted_EDITED!K34</f>
        <v>0.7</v>
      </c>
      <c r="L34" s="30">
        <f>Formatted_EDITED!L34</f>
        <v>160</v>
      </c>
      <c r="M34" s="30">
        <f>Formatted_EDITED!M34</f>
        <v>290</v>
      </c>
      <c r="N34" s="27">
        <v>0</v>
      </c>
      <c r="O34" s="27">
        <v>1</v>
      </c>
      <c r="P34" s="29">
        <f t="shared" si="0"/>
        <v>110</v>
      </c>
      <c r="Q34" s="31">
        <f>Formatted_EDITED!R34</f>
        <v>43575</v>
      </c>
      <c r="R34" s="30">
        <f>Formatted_EDITED!S34</f>
        <v>50</v>
      </c>
      <c r="S34" s="30">
        <f>Formatted_EDITED!T34</f>
        <v>40</v>
      </c>
      <c r="T34" s="30">
        <f>Formatted_EDITED!U34</f>
        <v>50</v>
      </c>
      <c r="U34" s="30">
        <f>Formatted_EDITED!V34</f>
        <v>40</v>
      </c>
      <c r="V34" s="30">
        <f>Formatted_EDITED!W34</f>
        <v>1</v>
      </c>
      <c r="W34">
        <v>9999</v>
      </c>
      <c r="X34" t="s">
        <v>49</v>
      </c>
      <c r="Y34">
        <f>Formatted_EDITED!AA34</f>
        <v>0.19600000000000001</v>
      </c>
      <c r="Z34">
        <f>Formatted_EDITED!AB34</f>
        <v>0.29499999999999998</v>
      </c>
      <c r="AA34">
        <f>Formatted_EDITED!AC34</f>
        <v>0.39300000000000002</v>
      </c>
      <c r="AB34">
        <f>Formatted_EDITED!AD34</f>
        <v>0.47199999999999998</v>
      </c>
      <c r="AC34">
        <f>Formatted_EDITED!AE34</f>
        <v>0.19600000000000001</v>
      </c>
      <c r="AD34">
        <f>Formatted_EDITED!AF34</f>
        <v>0.47199999999999998</v>
      </c>
      <c r="AE34">
        <f>Formatted_EDITED!AG34</f>
        <v>0.47199999999999998</v>
      </c>
      <c r="AF34">
        <f>Formatted_EDITED!AH34</f>
        <v>0.35399999999999998</v>
      </c>
      <c r="AG34">
        <f>Formatted_EDITED!AI34</f>
        <v>0.66900000000000004</v>
      </c>
      <c r="AH34">
        <f>Formatted_EDITED!AJ34</f>
        <v>0.90600000000000003</v>
      </c>
      <c r="AI34">
        <f>Formatted_EDITED!AK34</f>
        <v>1.0629999999999999</v>
      </c>
      <c r="AJ34">
        <f>Formatted_EDITED!AL34</f>
        <v>0.35399999999999998</v>
      </c>
      <c r="AK34">
        <f>Formatted_EDITED!AM34</f>
        <v>1.0629999999999999</v>
      </c>
      <c r="AL34">
        <f>Formatted_EDITED!AN34</f>
        <v>1.0629999999999999</v>
      </c>
      <c r="AM34">
        <f>Formatted_EDITED!AO34</f>
        <v>0.55000000000000004</v>
      </c>
      <c r="AN34">
        <f>Formatted_EDITED!AP34</f>
        <v>50</v>
      </c>
      <c r="AO34">
        <f>Formatted_EDITED!AQ34</f>
        <v>130</v>
      </c>
      <c r="AP34">
        <f>Formatted_EDITED!AR34</f>
        <v>0.55000000000000004</v>
      </c>
      <c r="AQ34" s="35">
        <f>Formatted_EDITED!AS34</f>
        <v>43595</v>
      </c>
      <c r="AR34" s="35">
        <f>Formatted_EDITED!AT34</f>
        <v>43718</v>
      </c>
      <c r="AS34">
        <f>Formatted_EDITED!AU34</f>
        <v>0</v>
      </c>
      <c r="AT34">
        <f>Formatted_EDITED!AV34</f>
        <v>1</v>
      </c>
      <c r="AU34" t="str">
        <f>Formatted_EDITED!AW34</f>
        <v>field_capacity</v>
      </c>
      <c r="AV34">
        <f>Formatted_EDITED!AX34</f>
        <v>1</v>
      </c>
    </row>
    <row r="35" spans="1:48" x14ac:dyDescent="0.3">
      <c r="A35">
        <v>31</v>
      </c>
      <c r="B35">
        <v>42</v>
      </c>
      <c r="C35" t="s">
        <v>93</v>
      </c>
      <c r="D35" t="s">
        <v>94</v>
      </c>
      <c r="F35" s="30">
        <f>Formatted_EDITED!F35</f>
        <v>1.3120000000000001</v>
      </c>
      <c r="G35" s="27">
        <f>Formatted_EDITED!G35</f>
        <v>1.0021</v>
      </c>
      <c r="H35" s="30">
        <f>Formatted_EDITED!H35</f>
        <v>0.5</v>
      </c>
      <c r="I35" s="30">
        <f>Formatted_EDITED!I35</f>
        <v>0.75</v>
      </c>
      <c r="J35" s="30">
        <f>Formatted_EDITED!J35</f>
        <v>0.375</v>
      </c>
      <c r="K35" s="30">
        <f>Formatted_EDITED!K35</f>
        <v>0.5</v>
      </c>
      <c r="L35" s="30">
        <f>Formatted_EDITED!L35</f>
        <v>160</v>
      </c>
      <c r="M35" s="30">
        <f>Formatted_EDITED!M35</f>
        <v>252</v>
      </c>
      <c r="N35" s="27">
        <v>1.3064</v>
      </c>
      <c r="O35" s="27">
        <v>1.0209999999999999</v>
      </c>
      <c r="P35" s="29">
        <f t="shared" si="0"/>
        <v>140</v>
      </c>
      <c r="Q35" s="31">
        <f>Formatted_EDITED!R35</f>
        <v>43605</v>
      </c>
      <c r="R35" s="30">
        <f>Formatted_EDITED!S35</f>
        <v>20</v>
      </c>
      <c r="S35" s="30">
        <f>Formatted_EDITED!T35</f>
        <v>31</v>
      </c>
      <c r="T35" s="30">
        <f>Formatted_EDITED!U35</f>
        <v>41</v>
      </c>
      <c r="U35" s="30">
        <f>Formatted_EDITED!V35</f>
        <v>20</v>
      </c>
      <c r="V35" s="30">
        <f>Formatted_EDITED!W35</f>
        <v>1</v>
      </c>
      <c r="W35">
        <v>9999</v>
      </c>
      <c r="X35" t="s">
        <v>49</v>
      </c>
      <c r="Y35">
        <f>Formatted_EDITED!AA35</f>
        <v>0.19600000000000001</v>
      </c>
      <c r="Z35">
        <f>Formatted_EDITED!AB35</f>
        <v>0.29499999999999998</v>
      </c>
      <c r="AA35">
        <f>Formatted_EDITED!AC35</f>
        <v>0.39300000000000002</v>
      </c>
      <c r="AB35">
        <f>Formatted_EDITED!AD35</f>
        <v>0.47199999999999998</v>
      </c>
      <c r="AC35">
        <f>Formatted_EDITED!AE35</f>
        <v>0.19600000000000001</v>
      </c>
      <c r="AD35">
        <f>Formatted_EDITED!AF35</f>
        <v>0.47199999999999998</v>
      </c>
      <c r="AE35">
        <f>Formatted_EDITED!AG35</f>
        <v>0.47199999999999998</v>
      </c>
      <c r="AF35">
        <f>Formatted_EDITED!AH35</f>
        <v>0.35399999999999998</v>
      </c>
      <c r="AG35">
        <f>Formatted_EDITED!AI35</f>
        <v>0.66900000000000004</v>
      </c>
      <c r="AH35">
        <f>Formatted_EDITED!AJ35</f>
        <v>0.90600000000000003</v>
      </c>
      <c r="AI35">
        <f>Formatted_EDITED!AK35</f>
        <v>1.0629999999999999</v>
      </c>
      <c r="AJ35">
        <f>Formatted_EDITED!AL35</f>
        <v>0.35399999999999998</v>
      </c>
      <c r="AK35">
        <f>Formatted_EDITED!AM35</f>
        <v>1.0629999999999999</v>
      </c>
      <c r="AL35">
        <f>Formatted_EDITED!AN35</f>
        <v>1.0629999999999999</v>
      </c>
      <c r="AM35">
        <f>Formatted_EDITED!AO35</f>
        <v>0.45</v>
      </c>
      <c r="AN35">
        <f>Formatted_EDITED!AP35</f>
        <v>50</v>
      </c>
      <c r="AO35">
        <f>Formatted_EDITED!AQ35</f>
        <v>130</v>
      </c>
      <c r="AP35">
        <f>Formatted_EDITED!AR35</f>
        <v>0.45</v>
      </c>
      <c r="AQ35" s="35">
        <f>Formatted_EDITED!AS35</f>
        <v>43595</v>
      </c>
      <c r="AR35" s="35">
        <f>Formatted_EDITED!AT35</f>
        <v>43718</v>
      </c>
      <c r="AS35">
        <f>Formatted_EDITED!AU35</f>
        <v>0</v>
      </c>
      <c r="AT35">
        <f>Formatted_EDITED!AV35</f>
        <v>1</v>
      </c>
      <c r="AU35" t="str">
        <f>Formatted_EDITED!AW35</f>
        <v>field_capacity</v>
      </c>
      <c r="AV35">
        <f>Formatted_EDITED!AX35</f>
        <v>1</v>
      </c>
    </row>
    <row r="36" spans="1:48" x14ac:dyDescent="0.3">
      <c r="A36">
        <v>32</v>
      </c>
      <c r="B36">
        <v>43</v>
      </c>
      <c r="C36" t="s">
        <v>95</v>
      </c>
      <c r="D36" t="s">
        <v>92</v>
      </c>
      <c r="F36" s="30">
        <f>Formatted_EDITED!F36</f>
        <v>2.5</v>
      </c>
      <c r="G36" s="27">
        <f>Formatted_EDITED!G36</f>
        <v>1</v>
      </c>
      <c r="H36" s="30">
        <f>Formatted_EDITED!H36</f>
        <v>0.2</v>
      </c>
      <c r="I36" s="30">
        <f>Formatted_EDITED!I36</f>
        <v>0.9</v>
      </c>
      <c r="J36" s="30">
        <f>Formatted_EDITED!J36</f>
        <v>0.45</v>
      </c>
      <c r="K36" s="30">
        <f>Formatted_EDITED!K36</f>
        <v>0.2</v>
      </c>
      <c r="L36" s="30">
        <f>Formatted_EDITED!L36</f>
        <v>150</v>
      </c>
      <c r="M36" s="30">
        <f>Formatted_EDITED!M36</f>
        <v>260</v>
      </c>
      <c r="N36" s="27">
        <v>0</v>
      </c>
      <c r="O36" s="27">
        <v>1</v>
      </c>
      <c r="P36" s="29">
        <f t="shared" si="0"/>
        <v>130</v>
      </c>
      <c r="Q36" s="31">
        <f>Formatted_EDITED!R36</f>
        <v>43595</v>
      </c>
      <c r="R36" s="30">
        <f>Formatted_EDITED!S36</f>
        <v>20</v>
      </c>
      <c r="S36" s="30">
        <f>Formatted_EDITED!T36</f>
        <v>70</v>
      </c>
      <c r="T36" s="30">
        <f>Formatted_EDITED!U36</f>
        <v>30</v>
      </c>
      <c r="U36" s="30">
        <f>Formatted_EDITED!V36</f>
        <v>10</v>
      </c>
      <c r="V36" s="30">
        <f>Formatted_EDITED!W36</f>
        <v>1</v>
      </c>
      <c r="W36">
        <v>9999</v>
      </c>
      <c r="X36" t="s">
        <v>49</v>
      </c>
      <c r="Y36" t="s">
        <v>335</v>
      </c>
      <c r="Z36" t="s">
        <v>334</v>
      </c>
      <c r="AA36" t="s">
        <v>322</v>
      </c>
      <c r="AB36" t="s">
        <v>323</v>
      </c>
      <c r="AC36" t="s">
        <v>466</v>
      </c>
      <c r="AD36" t="s">
        <v>467</v>
      </c>
      <c r="AE36" t="s">
        <v>324</v>
      </c>
      <c r="AF36" t="s">
        <v>338</v>
      </c>
      <c r="AG36" t="s">
        <v>337</v>
      </c>
      <c r="AH36" t="s">
        <v>325</v>
      </c>
      <c r="AI36" t="s">
        <v>326</v>
      </c>
      <c r="AJ36" t="s">
        <v>470</v>
      </c>
      <c r="AK36" t="s">
        <v>471</v>
      </c>
      <c r="AL36" t="s">
        <v>327</v>
      </c>
      <c r="AM36">
        <f>Formatted_EDITED!AO36</f>
        <v>0.45</v>
      </c>
      <c r="AN36">
        <f>Formatted_EDITED!AP36</f>
        <v>50</v>
      </c>
      <c r="AO36">
        <f>Formatted_EDITED!AQ36</f>
        <v>130</v>
      </c>
      <c r="AP36">
        <f>Formatted_EDITED!AR36</f>
        <v>0.45</v>
      </c>
      <c r="AQ36" s="35">
        <f>Formatted_EDITED!AS36</f>
        <v>43595</v>
      </c>
      <c r="AR36" s="35">
        <f>Formatted_EDITED!AT36</f>
        <v>43718</v>
      </c>
      <c r="AS36">
        <f>Formatted_EDITED!AU36</f>
        <v>0</v>
      </c>
      <c r="AT36">
        <f>Formatted_EDITED!AV36</f>
        <v>1</v>
      </c>
      <c r="AU36" t="str">
        <f>Formatted_EDITED!AW36</f>
        <v>field_capacity</v>
      </c>
      <c r="AV36">
        <f>Formatted_EDITED!AX36</f>
        <v>1</v>
      </c>
    </row>
    <row r="37" spans="1:48" x14ac:dyDescent="0.3">
      <c r="A37">
        <v>33</v>
      </c>
      <c r="B37">
        <v>44</v>
      </c>
      <c r="C37" t="s">
        <v>96</v>
      </c>
      <c r="D37" t="s">
        <v>94</v>
      </c>
      <c r="F37" s="30">
        <f>Formatted_EDITED!F37</f>
        <v>2</v>
      </c>
      <c r="G37" s="27">
        <f>Formatted_EDITED!G37</f>
        <v>1.0021</v>
      </c>
      <c r="H37" s="30">
        <f>Formatted_EDITED!H37</f>
        <v>0.2</v>
      </c>
      <c r="I37" s="30">
        <f>Formatted_EDITED!I37</f>
        <v>0.90180000000000005</v>
      </c>
      <c r="J37" s="30">
        <f>Formatted_EDITED!J37</f>
        <v>0.45090000000000002</v>
      </c>
      <c r="K37" s="30">
        <f>Formatted_EDITED!K37</f>
        <v>0.2</v>
      </c>
      <c r="L37" s="30">
        <f>Formatted_EDITED!L37</f>
        <v>150</v>
      </c>
      <c r="M37" s="30">
        <f>Formatted_EDITED!M37</f>
        <v>262</v>
      </c>
      <c r="N37" s="27">
        <v>1.3064</v>
      </c>
      <c r="O37" s="27">
        <v>1.0209999999999999</v>
      </c>
      <c r="P37" s="29">
        <f t="shared" si="0"/>
        <v>130</v>
      </c>
      <c r="Q37" s="31">
        <f>Formatted_EDITED!R37</f>
        <v>43595</v>
      </c>
      <c r="R37" s="30">
        <f>Formatted_EDITED!S37</f>
        <v>20</v>
      </c>
      <c r="S37" s="30">
        <f>Formatted_EDITED!T37</f>
        <v>71</v>
      </c>
      <c r="T37" s="30">
        <f>Formatted_EDITED!U37</f>
        <v>31</v>
      </c>
      <c r="U37" s="30">
        <f>Formatted_EDITED!V37</f>
        <v>10</v>
      </c>
      <c r="V37" s="30">
        <f>Formatted_EDITED!W37</f>
        <v>1</v>
      </c>
      <c r="W37">
        <v>9999</v>
      </c>
      <c r="X37" t="s">
        <v>49</v>
      </c>
      <c r="Y37">
        <f>Formatted_EDITED!AA37</f>
        <v>0.19600000000000001</v>
      </c>
      <c r="Z37">
        <f>Formatted_EDITED!AB37</f>
        <v>0.29499999999999998</v>
      </c>
      <c r="AA37">
        <f>Formatted_EDITED!AC37</f>
        <v>0.39300000000000002</v>
      </c>
      <c r="AB37">
        <f>Formatted_EDITED!AD37</f>
        <v>0.47199999999999998</v>
      </c>
      <c r="AC37">
        <f>Formatted_EDITED!AE37</f>
        <v>0.19600000000000001</v>
      </c>
      <c r="AD37">
        <f>Formatted_EDITED!AF37</f>
        <v>0.47199999999999998</v>
      </c>
      <c r="AE37">
        <f>Formatted_EDITED!AG37</f>
        <v>0.47199999999999998</v>
      </c>
      <c r="AF37">
        <f>Formatted_EDITED!AH37</f>
        <v>0.35399999999999998</v>
      </c>
      <c r="AG37">
        <f>Formatted_EDITED!AI37</f>
        <v>0.66900000000000004</v>
      </c>
      <c r="AH37">
        <f>Formatted_EDITED!AJ37</f>
        <v>0.90600000000000003</v>
      </c>
      <c r="AI37">
        <f>Formatted_EDITED!AK37</f>
        <v>1.0629999999999999</v>
      </c>
      <c r="AJ37">
        <f>Formatted_EDITED!AL37</f>
        <v>0.35399999999999998</v>
      </c>
      <c r="AK37">
        <f>Formatted_EDITED!AM37</f>
        <v>1.0629999999999999</v>
      </c>
      <c r="AL37">
        <f>Formatted_EDITED!AN37</f>
        <v>1.0629999999999999</v>
      </c>
      <c r="AM37">
        <f>Formatted_EDITED!AO37</f>
        <v>0.45</v>
      </c>
      <c r="AN37">
        <f>Formatted_EDITED!AP37</f>
        <v>50</v>
      </c>
      <c r="AO37">
        <f>Formatted_EDITED!AQ37</f>
        <v>130</v>
      </c>
      <c r="AP37">
        <f>Formatted_EDITED!AR37</f>
        <v>0.45</v>
      </c>
      <c r="AQ37" s="35">
        <f>Formatted_EDITED!AS37</f>
        <v>43595</v>
      </c>
      <c r="AR37" s="35">
        <f>Formatted_EDITED!AT37</f>
        <v>43718</v>
      </c>
      <c r="AS37">
        <f>Formatted_EDITED!AU37</f>
        <v>0</v>
      </c>
      <c r="AT37">
        <f>Formatted_EDITED!AV37</f>
        <v>1</v>
      </c>
      <c r="AU37" t="str">
        <f>Formatted_EDITED!AW37</f>
        <v>field_capacity</v>
      </c>
      <c r="AV37">
        <f>Formatted_EDITED!AX37</f>
        <v>1</v>
      </c>
    </row>
    <row r="38" spans="1:48" x14ac:dyDescent="0.3">
      <c r="A38">
        <v>34</v>
      </c>
      <c r="B38">
        <v>45</v>
      </c>
      <c r="C38" t="s">
        <v>97</v>
      </c>
      <c r="D38" t="s">
        <v>98</v>
      </c>
      <c r="F38" s="30">
        <f>Formatted_EDITED!F38</f>
        <v>6</v>
      </c>
      <c r="G38" s="27">
        <f>Formatted_EDITED!G38</f>
        <v>1</v>
      </c>
      <c r="H38" s="30">
        <f>Formatted_EDITED!H38</f>
        <v>0.15</v>
      </c>
      <c r="I38" s="30" t="s">
        <v>450</v>
      </c>
      <c r="J38" s="30">
        <f>Formatted_EDITED!J38</f>
        <v>0.5</v>
      </c>
      <c r="K38" s="30">
        <f>Formatted_EDITED!K38</f>
        <v>0.15</v>
      </c>
      <c r="L38" s="30">
        <f>Formatted_EDITED!L38</f>
        <v>146</v>
      </c>
      <c r="M38" s="30">
        <f>Formatted_EDITED!M38</f>
        <v>251</v>
      </c>
      <c r="N38" s="27">
        <v>0</v>
      </c>
      <c r="O38" s="27">
        <v>1</v>
      </c>
      <c r="P38" s="29">
        <f t="shared" si="0"/>
        <v>121</v>
      </c>
      <c r="Q38" s="31">
        <f>Formatted_EDITED!R38</f>
        <v>43586</v>
      </c>
      <c r="R38" s="30">
        <f>Formatted_EDITED!S38</f>
        <v>25</v>
      </c>
      <c r="S38" s="30">
        <f>Formatted_EDITED!T38</f>
        <v>35</v>
      </c>
      <c r="T38" s="30">
        <f>Formatted_EDITED!U38</f>
        <v>45</v>
      </c>
      <c r="U38" s="30">
        <f>Formatted_EDITED!V38</f>
        <v>25</v>
      </c>
      <c r="V38" s="30">
        <f>Formatted_EDITED!W38</f>
        <v>1</v>
      </c>
      <c r="W38">
        <v>9999</v>
      </c>
      <c r="X38" t="s">
        <v>49</v>
      </c>
      <c r="Y38">
        <v>0.19600000000000001</v>
      </c>
      <c r="Z38" t="s">
        <v>500</v>
      </c>
      <c r="AA38" t="s">
        <v>328</v>
      </c>
      <c r="AB38" t="s">
        <v>329</v>
      </c>
      <c r="AC38">
        <v>0.19600000000000001</v>
      </c>
      <c r="AD38">
        <v>0.47199999999999998</v>
      </c>
      <c r="AE38" t="s">
        <v>330</v>
      </c>
      <c r="AF38">
        <v>0.35399999999999998</v>
      </c>
      <c r="AG38" t="s">
        <v>501</v>
      </c>
      <c r="AH38" t="s">
        <v>331</v>
      </c>
      <c r="AI38" t="s">
        <v>332</v>
      </c>
      <c r="AJ38">
        <v>0.35399999999999998</v>
      </c>
      <c r="AK38">
        <v>1.0629999999999999</v>
      </c>
      <c r="AL38" t="s">
        <v>333</v>
      </c>
      <c r="AM38">
        <f>Formatted_EDITED!AO38</f>
        <v>0.45</v>
      </c>
      <c r="AN38">
        <f>Formatted_EDITED!AP38</f>
        <v>50</v>
      </c>
      <c r="AO38">
        <f>Formatted_EDITED!AQ38</f>
        <v>130</v>
      </c>
      <c r="AP38">
        <f>Formatted_EDITED!AR38</f>
        <v>0.45</v>
      </c>
      <c r="AQ38" s="35">
        <f>Formatted_EDITED!AS38</f>
        <v>43595</v>
      </c>
      <c r="AR38" s="35">
        <f>Formatted_EDITED!AT38</f>
        <v>43718</v>
      </c>
      <c r="AS38">
        <f>Formatted_EDITED!AU38</f>
        <v>0</v>
      </c>
      <c r="AT38">
        <f>Formatted_EDITED!AV38</f>
        <v>1</v>
      </c>
      <c r="AU38" t="str">
        <f>Formatted_EDITED!AW38</f>
        <v>field_capacity</v>
      </c>
      <c r="AV38">
        <f>Formatted_EDITED!AX38</f>
        <v>1</v>
      </c>
    </row>
    <row r="39" spans="1:48" x14ac:dyDescent="0.3">
      <c r="A39">
        <v>35</v>
      </c>
      <c r="B39">
        <v>46</v>
      </c>
      <c r="C39" t="s">
        <v>99</v>
      </c>
      <c r="D39" t="s">
        <v>100</v>
      </c>
      <c r="F39" s="30">
        <f>Formatted_EDITED!F39</f>
        <v>3</v>
      </c>
      <c r="G39" s="27">
        <f>Formatted_EDITED!G39</f>
        <v>1.0713999999999999</v>
      </c>
      <c r="H39" s="30">
        <f>Formatted_EDITED!H39</f>
        <v>0.2</v>
      </c>
      <c r="I39" s="30">
        <f>Formatted_EDITED!I39</f>
        <v>0.96430000000000005</v>
      </c>
      <c r="J39" s="30">
        <f>Formatted_EDITED!J39</f>
        <v>0.48215000000000002</v>
      </c>
      <c r="K39" s="30">
        <f>Formatted_EDITED!K39</f>
        <v>0.2</v>
      </c>
      <c r="L39" s="30">
        <f>Formatted_EDITED!L39</f>
        <v>152</v>
      </c>
      <c r="M39" s="30">
        <f>Formatted_EDITED!M39</f>
        <v>274</v>
      </c>
      <c r="N39" s="27">
        <v>18.9389</v>
      </c>
      <c r="O39" s="27">
        <v>1.1079000000000001</v>
      </c>
      <c r="P39" s="29">
        <f t="shared" si="0"/>
        <v>130</v>
      </c>
      <c r="Q39" s="31">
        <f>Formatted_EDITED!R39</f>
        <v>43595</v>
      </c>
      <c r="R39" s="30">
        <f>Formatted_EDITED!S39</f>
        <v>22</v>
      </c>
      <c r="S39" s="30">
        <f>Formatted_EDITED!T39</f>
        <v>78</v>
      </c>
      <c r="T39" s="30">
        <f>Formatted_EDITED!U39</f>
        <v>33</v>
      </c>
      <c r="U39" s="30">
        <f>Formatted_EDITED!V39</f>
        <v>11</v>
      </c>
      <c r="V39" s="30">
        <f>Formatted_EDITED!W39</f>
        <v>1</v>
      </c>
      <c r="W39">
        <v>9999</v>
      </c>
      <c r="X39" t="s">
        <v>49</v>
      </c>
      <c r="Y39" t="s">
        <v>335</v>
      </c>
      <c r="Z39" t="s">
        <v>334</v>
      </c>
      <c r="AA39" t="s">
        <v>322</v>
      </c>
      <c r="AB39" t="s">
        <v>323</v>
      </c>
      <c r="AC39" t="s">
        <v>466</v>
      </c>
      <c r="AD39" t="s">
        <v>467</v>
      </c>
      <c r="AE39" t="s">
        <v>324</v>
      </c>
      <c r="AF39" t="s">
        <v>338</v>
      </c>
      <c r="AG39" t="s">
        <v>337</v>
      </c>
      <c r="AH39" t="s">
        <v>325</v>
      </c>
      <c r="AI39" t="s">
        <v>326</v>
      </c>
      <c r="AJ39" t="s">
        <v>470</v>
      </c>
      <c r="AK39" t="s">
        <v>471</v>
      </c>
      <c r="AL39" t="s">
        <v>327</v>
      </c>
      <c r="AM39">
        <f>Formatted_EDITED!AO39</f>
        <v>0.45</v>
      </c>
      <c r="AN39">
        <f>Formatted_EDITED!AP39</f>
        <v>50</v>
      </c>
      <c r="AO39">
        <f>Formatted_EDITED!AQ39</f>
        <v>130</v>
      </c>
      <c r="AP39">
        <f>Formatted_EDITED!AR39</f>
        <v>0.45</v>
      </c>
      <c r="AQ39" s="35">
        <f>Formatted_EDITED!AS39</f>
        <v>43595</v>
      </c>
      <c r="AR39" s="35">
        <f>Formatted_EDITED!AT39</f>
        <v>43718</v>
      </c>
      <c r="AS39">
        <f>Formatted_EDITED!AU39</f>
        <v>0</v>
      </c>
      <c r="AT39">
        <f>Formatted_EDITED!AV39</f>
        <v>1</v>
      </c>
      <c r="AU39" t="str">
        <f>Formatted_EDITED!AW39</f>
        <v>field_capacity</v>
      </c>
      <c r="AV39">
        <f>Formatted_EDITED!AX39</f>
        <v>1</v>
      </c>
    </row>
    <row r="40" spans="1:48" x14ac:dyDescent="0.3">
      <c r="A40">
        <v>36</v>
      </c>
      <c r="B40">
        <v>47</v>
      </c>
      <c r="C40" t="s">
        <v>101</v>
      </c>
      <c r="D40" t="s">
        <v>94</v>
      </c>
      <c r="F40" s="30">
        <f>Formatted_EDITED!F40</f>
        <v>2</v>
      </c>
      <c r="G40" s="27">
        <f>Formatted_EDITED!G40</f>
        <v>1.0021</v>
      </c>
      <c r="H40" s="30">
        <f>Formatted_EDITED!H40</f>
        <v>0.15</v>
      </c>
      <c r="I40" s="30">
        <f>Formatted_EDITED!I40</f>
        <v>1</v>
      </c>
      <c r="J40" s="30">
        <f>Formatted_EDITED!J40</f>
        <v>0.5</v>
      </c>
      <c r="K40" s="30">
        <f>Formatted_EDITED!K40</f>
        <v>0.15</v>
      </c>
      <c r="L40" s="30">
        <f>Formatted_EDITED!L40</f>
        <v>141</v>
      </c>
      <c r="M40" s="30">
        <f>Formatted_EDITED!M40</f>
        <v>249</v>
      </c>
      <c r="N40" s="27">
        <v>1.3064</v>
      </c>
      <c r="O40" s="27">
        <v>1.0209999999999999</v>
      </c>
      <c r="P40" s="29">
        <f t="shared" si="0"/>
        <v>121</v>
      </c>
      <c r="Q40" s="31">
        <f>Formatted_EDITED!R40</f>
        <v>43586</v>
      </c>
      <c r="R40" s="30">
        <f>Formatted_EDITED!S40</f>
        <v>20</v>
      </c>
      <c r="S40" s="30">
        <f>Formatted_EDITED!T40</f>
        <v>31</v>
      </c>
      <c r="T40" s="30">
        <f>Formatted_EDITED!U40</f>
        <v>46</v>
      </c>
      <c r="U40" s="30">
        <f>Formatted_EDITED!V40</f>
        <v>31</v>
      </c>
      <c r="V40" s="30">
        <f>Formatted_EDITED!W40</f>
        <v>1</v>
      </c>
      <c r="W40">
        <v>9999</v>
      </c>
      <c r="X40" t="s">
        <v>49</v>
      </c>
      <c r="Y40">
        <f>Formatted_EDITED!AA40</f>
        <v>0.19600000000000001</v>
      </c>
      <c r="Z40">
        <f>Formatted_EDITED!AB40</f>
        <v>0.29499999999999998</v>
      </c>
      <c r="AA40">
        <f>Formatted_EDITED!AC40</f>
        <v>0.39300000000000002</v>
      </c>
      <c r="AB40">
        <f>Formatted_EDITED!AD40</f>
        <v>0.47199999999999998</v>
      </c>
      <c r="AC40">
        <f>Formatted_EDITED!AE40</f>
        <v>0.19600000000000001</v>
      </c>
      <c r="AD40">
        <f>Formatted_EDITED!AF40</f>
        <v>0.47199999999999998</v>
      </c>
      <c r="AE40">
        <f>Formatted_EDITED!AG40</f>
        <v>0.47199999999999998</v>
      </c>
      <c r="AF40">
        <f>Formatted_EDITED!AH40</f>
        <v>0.35399999999999998</v>
      </c>
      <c r="AG40">
        <f>Formatted_EDITED!AI40</f>
        <v>0.66900000000000004</v>
      </c>
      <c r="AH40">
        <f>Formatted_EDITED!AJ40</f>
        <v>0.90600000000000003</v>
      </c>
      <c r="AI40">
        <f>Formatted_EDITED!AK40</f>
        <v>1.0629999999999999</v>
      </c>
      <c r="AJ40">
        <f>Formatted_EDITED!AL40</f>
        <v>0.35399999999999998</v>
      </c>
      <c r="AK40">
        <f>Formatted_EDITED!AM40</f>
        <v>1.0629999999999999</v>
      </c>
      <c r="AL40">
        <f>Formatted_EDITED!AN40</f>
        <v>1.0629999999999999</v>
      </c>
      <c r="AM40">
        <f>Formatted_EDITED!AO40</f>
        <v>0.35</v>
      </c>
      <c r="AN40">
        <f>Formatted_EDITED!AP40</f>
        <v>50</v>
      </c>
      <c r="AO40">
        <f>Formatted_EDITED!AQ40</f>
        <v>130</v>
      </c>
      <c r="AP40">
        <f>Formatted_EDITED!AR40</f>
        <v>0.35</v>
      </c>
      <c r="AQ40" s="35">
        <f>Formatted_EDITED!AS40</f>
        <v>43595</v>
      </c>
      <c r="AR40" s="35">
        <f>Formatted_EDITED!AT40</f>
        <v>43718</v>
      </c>
      <c r="AS40">
        <f>Formatted_EDITED!AU40</f>
        <v>0</v>
      </c>
      <c r="AT40">
        <f>Formatted_EDITED!AV40</f>
        <v>1</v>
      </c>
      <c r="AU40" t="str">
        <f>Formatted_EDITED!AW40</f>
        <v>field_capacity</v>
      </c>
      <c r="AV40">
        <f>Formatted_EDITED!AX40</f>
        <v>1</v>
      </c>
    </row>
    <row r="41" spans="1:48" x14ac:dyDescent="0.3">
      <c r="A41">
        <v>37</v>
      </c>
      <c r="B41">
        <v>48</v>
      </c>
      <c r="C41" t="s">
        <v>102</v>
      </c>
      <c r="D41" t="s">
        <v>103</v>
      </c>
      <c r="F41" s="30">
        <f>Formatted_EDITED!F41</f>
        <v>2</v>
      </c>
      <c r="G41" s="27">
        <f>Formatted_EDITED!G41</f>
        <v>1</v>
      </c>
      <c r="H41" s="30">
        <f>Formatted_EDITED!H41</f>
        <v>0.15</v>
      </c>
      <c r="I41" s="30">
        <f>Formatted_EDITED!I41</f>
        <v>1</v>
      </c>
      <c r="J41" s="30">
        <f>Formatted_EDITED!J41</f>
        <v>0.5</v>
      </c>
      <c r="K41" s="30">
        <f>Formatted_EDITED!K41</f>
        <v>0.15</v>
      </c>
      <c r="L41" s="30">
        <f>Formatted_EDITED!L41</f>
        <v>141</v>
      </c>
      <c r="M41" s="30">
        <f>Formatted_EDITED!M41</f>
        <v>246</v>
      </c>
      <c r="N41" s="27">
        <v>0</v>
      </c>
      <c r="O41" s="27">
        <v>1</v>
      </c>
      <c r="P41" s="29">
        <f t="shared" si="0"/>
        <v>121</v>
      </c>
      <c r="Q41" s="31">
        <f>Formatted_EDITED!R41</f>
        <v>43586</v>
      </c>
      <c r="R41" s="30">
        <f>Formatted_EDITED!S41</f>
        <v>20</v>
      </c>
      <c r="S41" s="30">
        <f>Formatted_EDITED!T41</f>
        <v>30</v>
      </c>
      <c r="T41" s="30">
        <f>Formatted_EDITED!U41</f>
        <v>45</v>
      </c>
      <c r="U41" s="30">
        <f>Formatted_EDITED!V41</f>
        <v>30</v>
      </c>
      <c r="V41" s="30">
        <f>Formatted_EDITED!W41</f>
        <v>1</v>
      </c>
      <c r="W41">
        <v>9999</v>
      </c>
      <c r="X41" t="s">
        <v>49</v>
      </c>
      <c r="Y41">
        <f>Formatted_EDITED!AA41</f>
        <v>0.19600000000000001</v>
      </c>
      <c r="Z41">
        <f>Formatted_EDITED!AB41</f>
        <v>0.29499999999999998</v>
      </c>
      <c r="AA41">
        <f>Formatted_EDITED!AC41</f>
        <v>0.39300000000000002</v>
      </c>
      <c r="AB41">
        <f>Formatted_EDITED!AD41</f>
        <v>0.47199999999999998</v>
      </c>
      <c r="AC41">
        <f>Formatted_EDITED!AE41</f>
        <v>0.19600000000000001</v>
      </c>
      <c r="AD41">
        <f>Formatted_EDITED!AF41</f>
        <v>0.47199999999999998</v>
      </c>
      <c r="AE41">
        <f>Formatted_EDITED!AG41</f>
        <v>0.47199999999999998</v>
      </c>
      <c r="AF41">
        <f>Formatted_EDITED!AH41</f>
        <v>0.35399999999999998</v>
      </c>
      <c r="AG41">
        <f>Formatted_EDITED!AI41</f>
        <v>0.66900000000000004</v>
      </c>
      <c r="AH41">
        <f>Formatted_EDITED!AJ41</f>
        <v>0.90600000000000003</v>
      </c>
      <c r="AI41">
        <f>Formatted_EDITED!AK41</f>
        <v>1.0629999999999999</v>
      </c>
      <c r="AJ41">
        <f>Formatted_EDITED!AL41</f>
        <v>0.35399999999999998</v>
      </c>
      <c r="AK41">
        <f>Formatted_EDITED!AM41</f>
        <v>1.0629999999999999</v>
      </c>
      <c r="AL41">
        <f>Formatted_EDITED!AN41</f>
        <v>1.0629999999999999</v>
      </c>
      <c r="AM41">
        <f>Formatted_EDITED!AO41</f>
        <v>0.35</v>
      </c>
      <c r="AN41">
        <f>Formatted_EDITED!AP41</f>
        <v>50</v>
      </c>
      <c r="AO41">
        <f>Formatted_EDITED!AQ41</f>
        <v>130</v>
      </c>
      <c r="AP41">
        <f>Formatted_EDITED!AR41</f>
        <v>0.35</v>
      </c>
      <c r="AQ41" s="35">
        <f>Formatted_EDITED!AS41</f>
        <v>43595</v>
      </c>
      <c r="AR41" s="35">
        <f>Formatted_EDITED!AT41</f>
        <v>43718</v>
      </c>
      <c r="AS41">
        <f>Formatted_EDITED!AU41</f>
        <v>0</v>
      </c>
      <c r="AT41">
        <f>Formatted_EDITED!AV41</f>
        <v>1</v>
      </c>
      <c r="AU41" t="str">
        <f>Formatted_EDITED!AW41</f>
        <v>field_capacity</v>
      </c>
      <c r="AV41">
        <f>Formatted_EDITED!AX41</f>
        <v>1</v>
      </c>
    </row>
    <row r="42" spans="1:48" x14ac:dyDescent="0.3">
      <c r="A42">
        <v>38</v>
      </c>
      <c r="B42">
        <v>49</v>
      </c>
      <c r="C42" t="s">
        <v>104</v>
      </c>
      <c r="D42" t="s">
        <v>94</v>
      </c>
      <c r="F42" s="30">
        <f>Formatted_EDITED!F42</f>
        <v>1</v>
      </c>
      <c r="G42" s="27">
        <f>Formatted_EDITED!G42</f>
        <v>1.0021</v>
      </c>
      <c r="H42" s="30">
        <f>Formatted_EDITED!H42</f>
        <v>0.15</v>
      </c>
      <c r="I42" s="30">
        <f>Formatted_EDITED!I42</f>
        <v>0.7</v>
      </c>
      <c r="J42" s="30">
        <f>Formatted_EDITED!J42</f>
        <v>0.35</v>
      </c>
      <c r="K42" s="30">
        <f>Formatted_EDITED!K42</f>
        <v>0.15</v>
      </c>
      <c r="L42" s="30">
        <f>Formatted_EDITED!L42</f>
        <v>120</v>
      </c>
      <c r="M42" s="30">
        <f>Formatted_EDITED!M42</f>
        <v>258</v>
      </c>
      <c r="N42" s="27">
        <v>1.3064</v>
      </c>
      <c r="O42" s="27">
        <v>1.0209999999999999</v>
      </c>
      <c r="P42" s="29">
        <f t="shared" si="0"/>
        <v>105</v>
      </c>
      <c r="Q42" s="31">
        <f>Formatted_EDITED!R42</f>
        <v>43570</v>
      </c>
      <c r="R42" s="30">
        <f>Formatted_EDITED!S42</f>
        <v>15</v>
      </c>
      <c r="S42" s="30">
        <f>Formatted_EDITED!T42</f>
        <v>26</v>
      </c>
      <c r="T42" s="30">
        <f>Formatted_EDITED!U42</f>
        <v>71</v>
      </c>
      <c r="U42" s="30">
        <f>Formatted_EDITED!V42</f>
        <v>41</v>
      </c>
      <c r="V42" s="30">
        <f>Formatted_EDITED!W42</f>
        <v>1</v>
      </c>
      <c r="W42">
        <v>9999</v>
      </c>
      <c r="X42" t="s">
        <v>49</v>
      </c>
      <c r="Y42">
        <f>Formatted_EDITED!AA42</f>
        <v>0.19600000000000001</v>
      </c>
      <c r="Z42">
        <f>Formatted_EDITED!AB42</f>
        <v>0.29499999999999998</v>
      </c>
      <c r="AA42">
        <f>Formatted_EDITED!AC42</f>
        <v>0.39300000000000002</v>
      </c>
      <c r="AB42">
        <f>Formatted_EDITED!AD42</f>
        <v>0.47199999999999998</v>
      </c>
      <c r="AC42">
        <f>Formatted_EDITED!AE42</f>
        <v>0.19600000000000001</v>
      </c>
      <c r="AD42">
        <f>Formatted_EDITED!AF42</f>
        <v>0.47199999999999998</v>
      </c>
      <c r="AE42">
        <f>Formatted_EDITED!AG42</f>
        <v>0.47199999999999998</v>
      </c>
      <c r="AF42">
        <f>Formatted_EDITED!AH42</f>
        <v>0.35399999999999998</v>
      </c>
      <c r="AG42">
        <f>Formatted_EDITED!AI42</f>
        <v>0.66900000000000004</v>
      </c>
      <c r="AH42">
        <f>Formatted_EDITED!AJ42</f>
        <v>0.90600000000000003</v>
      </c>
      <c r="AI42">
        <f>Formatted_EDITED!AK42</f>
        <v>1.0629999999999999</v>
      </c>
      <c r="AJ42">
        <f>Formatted_EDITED!AL42</f>
        <v>0.35399999999999998</v>
      </c>
      <c r="AK42">
        <f>Formatted_EDITED!AM42</f>
        <v>1.0629999999999999</v>
      </c>
      <c r="AL42">
        <f>Formatted_EDITED!AN42</f>
        <v>1.0629999999999999</v>
      </c>
      <c r="AM42">
        <f>Formatted_EDITED!AO42</f>
        <v>0.3</v>
      </c>
      <c r="AN42">
        <f>Formatted_EDITED!AP42</f>
        <v>50</v>
      </c>
      <c r="AO42">
        <f>Formatted_EDITED!AQ42</f>
        <v>130</v>
      </c>
      <c r="AP42">
        <f>Formatted_EDITED!AR42</f>
        <v>0.3</v>
      </c>
      <c r="AQ42" s="35">
        <f>Formatted_EDITED!AS42</f>
        <v>43595</v>
      </c>
      <c r="AR42" s="35">
        <f>Formatted_EDITED!AT42</f>
        <v>43718</v>
      </c>
      <c r="AS42">
        <f>Formatted_EDITED!AU42</f>
        <v>0</v>
      </c>
      <c r="AT42">
        <f>Formatted_EDITED!AV42</f>
        <v>1</v>
      </c>
      <c r="AU42" t="str">
        <f>Formatted_EDITED!AW42</f>
        <v>field_capacity</v>
      </c>
      <c r="AV42">
        <f>Formatted_EDITED!AX42</f>
        <v>1</v>
      </c>
    </row>
    <row r="43" spans="1:48" x14ac:dyDescent="0.3">
      <c r="A43">
        <v>39</v>
      </c>
      <c r="B43">
        <v>50</v>
      </c>
      <c r="C43" t="s">
        <v>281</v>
      </c>
      <c r="D43" t="s">
        <v>94</v>
      </c>
      <c r="F43" s="30">
        <f>Formatted_EDITED!F43</f>
        <v>1.5</v>
      </c>
      <c r="G43" s="27">
        <f>Formatted_EDITED!G43</f>
        <v>1.0021</v>
      </c>
      <c r="H43" s="30">
        <f>Formatted_EDITED!H43</f>
        <v>0.6</v>
      </c>
      <c r="I43" s="30">
        <f>Formatted_EDITED!I43</f>
        <v>0.7</v>
      </c>
      <c r="J43" s="30">
        <f>Formatted_EDITED!J43</f>
        <v>0.35</v>
      </c>
      <c r="K43" s="30">
        <f>Formatted_EDITED!K43</f>
        <v>0.6</v>
      </c>
      <c r="L43" s="30">
        <f>Formatted_EDITED!L43</f>
        <v>146</v>
      </c>
      <c r="M43" s="30">
        <f>Formatted_EDITED!M43</f>
        <v>223</v>
      </c>
      <c r="N43" s="27">
        <v>1.3064</v>
      </c>
      <c r="O43" s="27">
        <v>1.0209999999999999</v>
      </c>
      <c r="P43" s="29">
        <f t="shared" si="0"/>
        <v>110</v>
      </c>
      <c r="Q43" s="31">
        <f>Formatted_EDITED!R43</f>
        <v>43575</v>
      </c>
      <c r="R43" s="30">
        <f>Formatted_EDITED!S43</f>
        <v>36</v>
      </c>
      <c r="S43" s="30">
        <f>Formatted_EDITED!T43</f>
        <v>26</v>
      </c>
      <c r="T43" s="30">
        <f>Formatted_EDITED!U43</f>
        <v>31</v>
      </c>
      <c r="U43" s="30">
        <f>Formatted_EDITED!V43</f>
        <v>20</v>
      </c>
      <c r="V43" s="30">
        <f>Formatted_EDITED!W43</f>
        <v>1</v>
      </c>
      <c r="W43">
        <v>9999</v>
      </c>
      <c r="X43" t="s">
        <v>49</v>
      </c>
      <c r="Y43">
        <f>Formatted_EDITED!AA43</f>
        <v>0.19600000000000001</v>
      </c>
      <c r="Z43">
        <f>Formatted_EDITED!AB43</f>
        <v>0.29499999999999998</v>
      </c>
      <c r="AA43">
        <f>Formatted_EDITED!AC43</f>
        <v>0.39300000000000002</v>
      </c>
      <c r="AB43">
        <f>Formatted_EDITED!AD43</f>
        <v>0.47199999999999998</v>
      </c>
      <c r="AC43">
        <f>Formatted_EDITED!AE43</f>
        <v>0.19600000000000001</v>
      </c>
      <c r="AD43">
        <f>Formatted_EDITED!AF43</f>
        <v>0.47199999999999998</v>
      </c>
      <c r="AE43">
        <f>Formatted_EDITED!AG43</f>
        <v>0.47199999999999998</v>
      </c>
      <c r="AF43">
        <f>Formatted_EDITED!AH43</f>
        <v>0.35399999999999998</v>
      </c>
      <c r="AG43">
        <f>Formatted_EDITED!AI43</f>
        <v>0.66900000000000004</v>
      </c>
      <c r="AH43">
        <f>Formatted_EDITED!AJ43</f>
        <v>0.90600000000000003</v>
      </c>
      <c r="AI43">
        <f>Formatted_EDITED!AK43</f>
        <v>1.0629999999999999</v>
      </c>
      <c r="AJ43">
        <f>Formatted_EDITED!AL43</f>
        <v>0.35399999999999998</v>
      </c>
      <c r="AK43">
        <f>Formatted_EDITED!AM43</f>
        <v>1.0629999999999999</v>
      </c>
      <c r="AL43">
        <f>Formatted_EDITED!AN43</f>
        <v>1.0629999999999999</v>
      </c>
      <c r="AM43">
        <f>Formatted_EDITED!AO43</f>
        <v>0.35</v>
      </c>
      <c r="AN43">
        <f>Formatted_EDITED!AP43</f>
        <v>50</v>
      </c>
      <c r="AO43">
        <f>Formatted_EDITED!AQ43</f>
        <v>130</v>
      </c>
      <c r="AP43">
        <f>Formatted_EDITED!AR43</f>
        <v>0.35</v>
      </c>
      <c r="AQ43" s="35">
        <f>Formatted_EDITED!AS43</f>
        <v>43595</v>
      </c>
      <c r="AR43" s="35">
        <f>Formatted_EDITED!AT43</f>
        <v>43718</v>
      </c>
      <c r="AS43">
        <f>Formatted_EDITED!AU43</f>
        <v>0</v>
      </c>
      <c r="AT43">
        <f>Formatted_EDITED!AV43</f>
        <v>1</v>
      </c>
      <c r="AU43" t="str">
        <f>Formatted_EDITED!AW43</f>
        <v>field_capacity</v>
      </c>
      <c r="AV43">
        <f>Formatted_EDITED!AX43</f>
        <v>1</v>
      </c>
    </row>
    <row r="44" spans="1:48" x14ac:dyDescent="0.3">
      <c r="A44">
        <v>40</v>
      </c>
      <c r="B44">
        <v>51</v>
      </c>
      <c r="C44" t="s">
        <v>106</v>
      </c>
      <c r="D44" t="s">
        <v>94</v>
      </c>
      <c r="F44" s="30">
        <f>Formatted_EDITED!F44</f>
        <v>2</v>
      </c>
      <c r="G44" s="27">
        <f>Formatted_EDITED!G44</f>
        <v>1.0021</v>
      </c>
      <c r="H44" s="30">
        <f>Formatted_EDITED!H44</f>
        <v>0.5</v>
      </c>
      <c r="I44" s="30">
        <f>Formatted_EDITED!I44</f>
        <v>1.1524000000000001</v>
      </c>
      <c r="J44" s="30">
        <f>Formatted_EDITED!J44</f>
        <v>0.57620000000000005</v>
      </c>
      <c r="K44" s="30">
        <f>Formatted_EDITED!K44</f>
        <v>0.15</v>
      </c>
      <c r="L44" s="30">
        <f>Formatted_EDITED!L44</f>
        <v>141</v>
      </c>
      <c r="M44" s="30">
        <f>Formatted_EDITED!M44</f>
        <v>218</v>
      </c>
      <c r="N44" s="27">
        <v>1.3064</v>
      </c>
      <c r="O44" s="27">
        <v>1.0209999999999999</v>
      </c>
      <c r="P44" s="29">
        <f t="shared" si="0"/>
        <v>105</v>
      </c>
      <c r="Q44" s="31">
        <f>Formatted_EDITED!R44</f>
        <v>43570</v>
      </c>
      <c r="R44" s="30">
        <f>Formatted_EDITED!S44</f>
        <v>36</v>
      </c>
      <c r="S44" s="30">
        <f>Formatted_EDITED!T44</f>
        <v>26</v>
      </c>
      <c r="T44" s="30">
        <f>Formatted_EDITED!U44</f>
        <v>31</v>
      </c>
      <c r="U44" s="30">
        <f>Formatted_EDITED!V44</f>
        <v>20</v>
      </c>
      <c r="V44" s="30">
        <f>Formatted_EDITED!W44</f>
        <v>1</v>
      </c>
      <c r="W44">
        <v>9999</v>
      </c>
      <c r="X44" t="s">
        <v>49</v>
      </c>
      <c r="Y44">
        <f>Formatted_EDITED!AA44</f>
        <v>0.19600000000000001</v>
      </c>
      <c r="Z44">
        <f>Formatted_EDITED!AB44</f>
        <v>0.29499999999999998</v>
      </c>
      <c r="AA44">
        <f>Formatted_EDITED!AC44</f>
        <v>0.39300000000000002</v>
      </c>
      <c r="AB44">
        <f>Formatted_EDITED!AD44</f>
        <v>0.47199999999999998</v>
      </c>
      <c r="AC44">
        <f>Formatted_EDITED!AE44</f>
        <v>0.19600000000000001</v>
      </c>
      <c r="AD44">
        <f>Formatted_EDITED!AF44</f>
        <v>0.47199999999999998</v>
      </c>
      <c r="AE44">
        <f>Formatted_EDITED!AG44</f>
        <v>0.47199999999999998</v>
      </c>
      <c r="AF44">
        <f>Formatted_EDITED!AH44</f>
        <v>0.35399999999999998</v>
      </c>
      <c r="AG44">
        <f>Formatted_EDITED!AI44</f>
        <v>0.66900000000000004</v>
      </c>
      <c r="AH44">
        <f>Formatted_EDITED!AJ44</f>
        <v>0.90600000000000003</v>
      </c>
      <c r="AI44">
        <f>Formatted_EDITED!AK44</f>
        <v>1.0629999999999999</v>
      </c>
      <c r="AJ44">
        <f>Formatted_EDITED!AL44</f>
        <v>0.35399999999999998</v>
      </c>
      <c r="AK44">
        <f>Formatted_EDITED!AM44</f>
        <v>1.0629999999999999</v>
      </c>
      <c r="AL44">
        <f>Formatted_EDITED!AN44</f>
        <v>1.0629999999999999</v>
      </c>
      <c r="AM44">
        <f>Formatted_EDITED!AO44</f>
        <v>0.35</v>
      </c>
      <c r="AN44">
        <f>Formatted_EDITED!AP44</f>
        <v>50</v>
      </c>
      <c r="AO44">
        <f>Formatted_EDITED!AQ44</f>
        <v>130</v>
      </c>
      <c r="AP44">
        <f>Formatted_EDITED!AR44</f>
        <v>0.35</v>
      </c>
      <c r="AQ44" s="35">
        <f>Formatted_EDITED!AS44</f>
        <v>43595</v>
      </c>
      <c r="AR44" s="35">
        <f>Formatted_EDITED!AT44</f>
        <v>43718</v>
      </c>
      <c r="AS44">
        <f>Formatted_EDITED!AU44</f>
        <v>0</v>
      </c>
      <c r="AT44">
        <f>Formatted_EDITED!AV44</f>
        <v>1</v>
      </c>
      <c r="AU44" t="str">
        <f>Formatted_EDITED!AW44</f>
        <v>field_capacity</v>
      </c>
      <c r="AV44">
        <f>Formatted_EDITED!AX44</f>
        <v>1</v>
      </c>
    </row>
    <row r="45" spans="1:48" x14ac:dyDescent="0.3">
      <c r="A45">
        <v>41</v>
      </c>
      <c r="B45">
        <v>52</v>
      </c>
      <c r="C45" t="s">
        <v>107</v>
      </c>
      <c r="D45" t="s">
        <v>94</v>
      </c>
      <c r="F45" s="30">
        <f>Formatted_EDITED!F45</f>
        <v>1.64</v>
      </c>
      <c r="G45" s="27">
        <f>Formatted_EDITED!G45</f>
        <v>1.0021</v>
      </c>
      <c r="H45" s="30">
        <f>Formatted_EDITED!H45</f>
        <v>0.5</v>
      </c>
      <c r="I45" s="30">
        <f>Formatted_EDITED!I45</f>
        <v>1.1524000000000001</v>
      </c>
      <c r="J45" s="30">
        <f>Formatted_EDITED!J45</f>
        <v>0.57620000000000005</v>
      </c>
      <c r="K45" s="30">
        <f>Formatted_EDITED!K45</f>
        <v>0.15</v>
      </c>
      <c r="L45" s="30">
        <f>Formatted_EDITED!L45</f>
        <v>141</v>
      </c>
      <c r="M45" s="30">
        <f>Formatted_EDITED!M45</f>
        <v>218</v>
      </c>
      <c r="N45" s="27">
        <v>1.3064</v>
      </c>
      <c r="O45" s="27">
        <v>1.0209999999999999</v>
      </c>
      <c r="P45" s="29">
        <f t="shared" si="0"/>
        <v>105</v>
      </c>
      <c r="Q45" s="31">
        <f>Formatted_EDITED!R45</f>
        <v>43570</v>
      </c>
      <c r="R45" s="30">
        <f>Formatted_EDITED!S45</f>
        <v>36</v>
      </c>
      <c r="S45" s="30">
        <f>Formatted_EDITED!T45</f>
        <v>26</v>
      </c>
      <c r="T45" s="30">
        <f>Formatted_EDITED!U45</f>
        <v>31</v>
      </c>
      <c r="U45" s="30">
        <f>Formatted_EDITED!V45</f>
        <v>20</v>
      </c>
      <c r="V45" s="30">
        <f>Formatted_EDITED!W45</f>
        <v>1</v>
      </c>
      <c r="W45">
        <v>9999</v>
      </c>
      <c r="X45" t="s">
        <v>49</v>
      </c>
      <c r="Y45">
        <f>Formatted_EDITED!AA45</f>
        <v>0.19600000000000001</v>
      </c>
      <c r="Z45">
        <f>Formatted_EDITED!AB45</f>
        <v>0.29499999999999998</v>
      </c>
      <c r="AA45">
        <f>Formatted_EDITED!AC45</f>
        <v>0.39300000000000002</v>
      </c>
      <c r="AB45">
        <f>Formatted_EDITED!AD45</f>
        <v>0.47199999999999998</v>
      </c>
      <c r="AC45">
        <f>Formatted_EDITED!AE45</f>
        <v>0.19600000000000001</v>
      </c>
      <c r="AD45">
        <f>Formatted_EDITED!AF45</f>
        <v>0.47199999999999998</v>
      </c>
      <c r="AE45">
        <f>Formatted_EDITED!AG45</f>
        <v>0.47199999999999998</v>
      </c>
      <c r="AF45">
        <f>Formatted_EDITED!AH45</f>
        <v>0.35399999999999998</v>
      </c>
      <c r="AG45">
        <f>Formatted_EDITED!AI45</f>
        <v>0.66900000000000004</v>
      </c>
      <c r="AH45">
        <f>Formatted_EDITED!AJ45</f>
        <v>0.90600000000000003</v>
      </c>
      <c r="AI45">
        <f>Formatted_EDITED!AK45</f>
        <v>1.0629999999999999</v>
      </c>
      <c r="AJ45">
        <f>Formatted_EDITED!AL45</f>
        <v>0.35399999999999998</v>
      </c>
      <c r="AK45">
        <f>Formatted_EDITED!AM45</f>
        <v>1.0629999999999999</v>
      </c>
      <c r="AL45">
        <f>Formatted_EDITED!AN45</f>
        <v>1.0629999999999999</v>
      </c>
      <c r="AM45">
        <f>Formatted_EDITED!AO45</f>
        <v>0.35</v>
      </c>
      <c r="AN45">
        <f>Formatted_EDITED!AP45</f>
        <v>50</v>
      </c>
      <c r="AO45">
        <f>Formatted_EDITED!AQ45</f>
        <v>130</v>
      </c>
      <c r="AP45">
        <f>Formatted_EDITED!AR45</f>
        <v>0.35</v>
      </c>
      <c r="AQ45" s="35">
        <f>Formatted_EDITED!AS45</f>
        <v>43595</v>
      </c>
      <c r="AR45" s="35">
        <f>Formatted_EDITED!AT45</f>
        <v>43718</v>
      </c>
      <c r="AS45">
        <f>Formatted_EDITED!AU45</f>
        <v>0</v>
      </c>
      <c r="AT45">
        <f>Formatted_EDITED!AV45</f>
        <v>1</v>
      </c>
      <c r="AU45" t="str">
        <f>Formatted_EDITED!AW45</f>
        <v>field_capacity</v>
      </c>
      <c r="AV45">
        <f>Formatted_EDITED!AX45</f>
        <v>1</v>
      </c>
    </row>
    <row r="46" spans="1:48" x14ac:dyDescent="0.3">
      <c r="A46">
        <v>42</v>
      </c>
      <c r="B46">
        <v>53</v>
      </c>
      <c r="C46" t="s">
        <v>108</v>
      </c>
      <c r="D46" t="s">
        <v>94</v>
      </c>
      <c r="F46" s="30">
        <f>Formatted_EDITED!F46</f>
        <v>1.64</v>
      </c>
      <c r="G46" s="27">
        <f>Formatted_EDITED!G46</f>
        <v>1.0021</v>
      </c>
      <c r="H46" s="30">
        <f>Formatted_EDITED!H46</f>
        <v>0.5</v>
      </c>
      <c r="I46" s="30">
        <f>Formatted_EDITED!I46</f>
        <v>0.75</v>
      </c>
      <c r="J46" s="30">
        <f>Formatted_EDITED!J46</f>
        <v>0.375</v>
      </c>
      <c r="K46" s="30">
        <f>Formatted_EDITED!K46</f>
        <v>0.15</v>
      </c>
      <c r="L46" s="30">
        <f>Formatted_EDITED!L46</f>
        <v>141</v>
      </c>
      <c r="M46" s="30">
        <f>Formatted_EDITED!M46</f>
        <v>218</v>
      </c>
      <c r="N46" s="27">
        <v>1.3064</v>
      </c>
      <c r="O46" s="27">
        <v>1.0209999999999999</v>
      </c>
      <c r="P46" s="29">
        <f t="shared" si="0"/>
        <v>105</v>
      </c>
      <c r="Q46" s="31">
        <f>Formatted_EDITED!R46</f>
        <v>43570</v>
      </c>
      <c r="R46" s="30">
        <f>Formatted_EDITED!S46</f>
        <v>36</v>
      </c>
      <c r="S46" s="30">
        <f>Formatted_EDITED!T46</f>
        <v>26</v>
      </c>
      <c r="T46" s="30">
        <f>Formatted_EDITED!U46</f>
        <v>31</v>
      </c>
      <c r="U46" s="30">
        <f>Formatted_EDITED!V46</f>
        <v>20</v>
      </c>
      <c r="V46" s="30">
        <f>Formatted_EDITED!W46</f>
        <v>1</v>
      </c>
      <c r="W46">
        <v>9999</v>
      </c>
      <c r="X46" t="s">
        <v>49</v>
      </c>
      <c r="Y46">
        <f>Formatted_EDITED!AA46</f>
        <v>0.19600000000000001</v>
      </c>
      <c r="Z46">
        <f>Formatted_EDITED!AB46</f>
        <v>0.29499999999999998</v>
      </c>
      <c r="AA46">
        <f>Formatted_EDITED!AC46</f>
        <v>0.39300000000000002</v>
      </c>
      <c r="AB46">
        <f>Formatted_EDITED!AD46</f>
        <v>0.47199999999999998</v>
      </c>
      <c r="AC46">
        <f>Formatted_EDITED!AE46</f>
        <v>0.19600000000000001</v>
      </c>
      <c r="AD46">
        <f>Formatted_EDITED!AF46</f>
        <v>0.47199999999999998</v>
      </c>
      <c r="AE46">
        <f>Formatted_EDITED!AG46</f>
        <v>0.47199999999999998</v>
      </c>
      <c r="AF46">
        <f>Formatted_EDITED!AH46</f>
        <v>0.35399999999999998</v>
      </c>
      <c r="AG46">
        <f>Formatted_EDITED!AI46</f>
        <v>0.66900000000000004</v>
      </c>
      <c r="AH46">
        <f>Formatted_EDITED!AJ46</f>
        <v>0.90600000000000003</v>
      </c>
      <c r="AI46">
        <f>Formatted_EDITED!AK46</f>
        <v>1.0629999999999999</v>
      </c>
      <c r="AJ46">
        <f>Formatted_EDITED!AL46</f>
        <v>0.35399999999999998</v>
      </c>
      <c r="AK46">
        <f>Formatted_EDITED!AM46</f>
        <v>1.0629999999999999</v>
      </c>
      <c r="AL46">
        <f>Formatted_EDITED!AN46</f>
        <v>1.0629999999999999</v>
      </c>
      <c r="AM46">
        <f>Formatted_EDITED!AO46</f>
        <v>0.35</v>
      </c>
      <c r="AN46">
        <f>Formatted_EDITED!AP46</f>
        <v>50</v>
      </c>
      <c r="AO46">
        <f>Formatted_EDITED!AQ46</f>
        <v>130</v>
      </c>
      <c r="AP46">
        <f>Formatted_EDITED!AR46</f>
        <v>0.35</v>
      </c>
      <c r="AQ46" s="35">
        <f>Formatted_EDITED!AS46</f>
        <v>43595</v>
      </c>
      <c r="AR46" s="35">
        <f>Formatted_EDITED!AT46</f>
        <v>43718</v>
      </c>
      <c r="AS46">
        <f>Formatted_EDITED!AU46</f>
        <v>0</v>
      </c>
      <c r="AT46">
        <f>Formatted_EDITED!AV46</f>
        <v>1</v>
      </c>
      <c r="AU46" t="str">
        <f>Formatted_EDITED!AW46</f>
        <v>field_capacity</v>
      </c>
      <c r="AV46">
        <f>Formatted_EDITED!AX46</f>
        <v>1</v>
      </c>
    </row>
    <row r="47" spans="1:48" x14ac:dyDescent="0.3">
      <c r="A47">
        <v>43</v>
      </c>
      <c r="B47">
        <v>54</v>
      </c>
      <c r="C47" t="s">
        <v>109</v>
      </c>
      <c r="D47" t="s">
        <v>94</v>
      </c>
      <c r="F47" s="30">
        <f>Formatted_EDITED!F47</f>
        <v>1.3120000000000001</v>
      </c>
      <c r="G47" s="27">
        <f>Formatted_EDITED!G47</f>
        <v>1.0021</v>
      </c>
      <c r="H47" s="30">
        <f>Formatted_EDITED!H47</f>
        <v>0.5</v>
      </c>
      <c r="I47" s="30">
        <f>Formatted_EDITED!I47</f>
        <v>1.0522</v>
      </c>
      <c r="J47" s="30">
        <f>Formatted_EDITED!J47</f>
        <v>0.52610000000000001</v>
      </c>
      <c r="K47" s="30">
        <f>Formatted_EDITED!K47</f>
        <v>0.5</v>
      </c>
      <c r="L47" s="30">
        <f>Formatted_EDITED!L47</f>
        <v>160</v>
      </c>
      <c r="M47" s="30">
        <f>Formatted_EDITED!M47</f>
        <v>252</v>
      </c>
      <c r="N47" s="27">
        <v>1.3064</v>
      </c>
      <c r="O47" s="27">
        <v>1.0209999999999999</v>
      </c>
      <c r="P47" s="29">
        <f t="shared" si="0"/>
        <v>140</v>
      </c>
      <c r="Q47" s="31">
        <f>Formatted_EDITED!R47</f>
        <v>43605</v>
      </c>
      <c r="R47" s="30">
        <f>Formatted_EDITED!S47</f>
        <v>20</v>
      </c>
      <c r="S47" s="30">
        <f>Formatted_EDITED!T47</f>
        <v>31</v>
      </c>
      <c r="T47" s="30">
        <f>Formatted_EDITED!U47</f>
        <v>41</v>
      </c>
      <c r="U47" s="30">
        <f>Formatted_EDITED!V47</f>
        <v>20</v>
      </c>
      <c r="V47" s="30">
        <f>Formatted_EDITED!W47</f>
        <v>1</v>
      </c>
      <c r="W47">
        <v>9999</v>
      </c>
      <c r="X47" t="s">
        <v>49</v>
      </c>
      <c r="Y47">
        <f>Formatted_EDITED!AA47</f>
        <v>0.19600000000000001</v>
      </c>
      <c r="Z47">
        <f>Formatted_EDITED!AB47</f>
        <v>0.29499999999999998</v>
      </c>
      <c r="AA47">
        <f>Formatted_EDITED!AC47</f>
        <v>0.39300000000000002</v>
      </c>
      <c r="AB47">
        <f>Formatted_EDITED!AD47</f>
        <v>0.47199999999999998</v>
      </c>
      <c r="AC47">
        <f>Formatted_EDITED!AE47</f>
        <v>0.19600000000000001</v>
      </c>
      <c r="AD47">
        <f>Formatted_EDITED!AF47</f>
        <v>0.47199999999999998</v>
      </c>
      <c r="AE47">
        <f>Formatted_EDITED!AG47</f>
        <v>0.47199999999999998</v>
      </c>
      <c r="AF47">
        <f>Formatted_EDITED!AH47</f>
        <v>0.35399999999999998</v>
      </c>
      <c r="AG47">
        <f>Formatted_EDITED!AI47</f>
        <v>0.66900000000000004</v>
      </c>
      <c r="AH47">
        <f>Formatted_EDITED!AJ47</f>
        <v>0.90600000000000003</v>
      </c>
      <c r="AI47">
        <f>Formatted_EDITED!AK47</f>
        <v>1.0629999999999999</v>
      </c>
      <c r="AJ47">
        <f>Formatted_EDITED!AL47</f>
        <v>0.35399999999999998</v>
      </c>
      <c r="AK47">
        <f>Formatted_EDITED!AM47</f>
        <v>1.0629999999999999</v>
      </c>
      <c r="AL47">
        <f>Formatted_EDITED!AN47</f>
        <v>1.0629999999999999</v>
      </c>
      <c r="AM47">
        <f>Formatted_EDITED!AO47</f>
        <v>0.45</v>
      </c>
      <c r="AN47">
        <f>Formatted_EDITED!AP47</f>
        <v>50</v>
      </c>
      <c r="AO47">
        <f>Formatted_EDITED!AQ47</f>
        <v>130</v>
      </c>
      <c r="AP47">
        <f>Formatted_EDITED!AR47</f>
        <v>0.45</v>
      </c>
      <c r="AQ47" s="35">
        <f>Formatted_EDITED!AS47</f>
        <v>43595</v>
      </c>
      <c r="AR47" s="35">
        <f>Formatted_EDITED!AT47</f>
        <v>43718</v>
      </c>
      <c r="AS47">
        <f>Formatted_EDITED!AU47</f>
        <v>0</v>
      </c>
      <c r="AT47">
        <f>Formatted_EDITED!AV47</f>
        <v>1</v>
      </c>
      <c r="AU47" t="str">
        <f>Formatted_EDITED!AW47</f>
        <v>field_capacity</v>
      </c>
      <c r="AV47">
        <f>Formatted_EDITED!AX47</f>
        <v>1</v>
      </c>
    </row>
    <row r="48" spans="1:48" x14ac:dyDescent="0.3">
      <c r="A48">
        <v>44</v>
      </c>
      <c r="B48">
        <v>55</v>
      </c>
      <c r="C48" t="s">
        <v>110</v>
      </c>
      <c r="D48" t="s">
        <v>94</v>
      </c>
      <c r="F48" s="30">
        <f>Formatted_EDITED!F48</f>
        <v>1.968</v>
      </c>
      <c r="G48" s="27">
        <f>Formatted_EDITED!G48</f>
        <v>1.0021</v>
      </c>
      <c r="H48" s="30">
        <f>Formatted_EDITED!H48</f>
        <v>0.6</v>
      </c>
      <c r="I48" s="30">
        <f>Formatted_EDITED!I48</f>
        <v>1.1524000000000001</v>
      </c>
      <c r="J48" s="30">
        <f>Formatted_EDITED!J48</f>
        <v>0.57620000000000005</v>
      </c>
      <c r="K48" s="30">
        <f>Formatted_EDITED!K48</f>
        <v>0.6</v>
      </c>
      <c r="L48" s="30">
        <f>Formatted_EDITED!L48</f>
        <v>109</v>
      </c>
      <c r="M48" s="30">
        <f>Formatted_EDITED!M48</f>
        <v>303</v>
      </c>
      <c r="N48" s="27">
        <v>1.3064</v>
      </c>
      <c r="O48" s="27">
        <v>1.0209999999999999</v>
      </c>
      <c r="P48" s="29">
        <f t="shared" si="0"/>
        <v>89</v>
      </c>
      <c r="Q48" s="31">
        <f>Formatted_EDITED!R48</f>
        <v>43554</v>
      </c>
      <c r="R48" s="30">
        <f>Formatted_EDITED!S48</f>
        <v>20</v>
      </c>
      <c r="S48" s="30">
        <f>Formatted_EDITED!T48</f>
        <v>71</v>
      </c>
      <c r="T48" s="30">
        <f>Formatted_EDITED!U48</f>
        <v>92</v>
      </c>
      <c r="U48" s="30">
        <f>Formatted_EDITED!V48</f>
        <v>31</v>
      </c>
      <c r="V48" s="30">
        <f>Formatted_EDITED!W48</f>
        <v>1</v>
      </c>
      <c r="W48">
        <v>9999</v>
      </c>
      <c r="X48" t="s">
        <v>49</v>
      </c>
      <c r="Y48">
        <f>Formatted_EDITED!AA48</f>
        <v>0.19600000000000001</v>
      </c>
      <c r="Z48">
        <f>Formatted_EDITED!AB48</f>
        <v>0.29499999999999998</v>
      </c>
      <c r="AA48">
        <f>Formatted_EDITED!AC48</f>
        <v>0.39300000000000002</v>
      </c>
      <c r="AB48">
        <f>Formatted_EDITED!AD48</f>
        <v>0.47199999999999998</v>
      </c>
      <c r="AC48">
        <f>Formatted_EDITED!AE48</f>
        <v>0.19600000000000001</v>
      </c>
      <c r="AD48">
        <f>Formatted_EDITED!AF48</f>
        <v>0.47199999999999998</v>
      </c>
      <c r="AE48">
        <f>Formatted_EDITED!AG48</f>
        <v>0.47199999999999998</v>
      </c>
      <c r="AF48">
        <f>Formatted_EDITED!AH48</f>
        <v>0.35399999999999998</v>
      </c>
      <c r="AG48">
        <f>Formatted_EDITED!AI48</f>
        <v>0.66900000000000004</v>
      </c>
      <c r="AH48">
        <f>Formatted_EDITED!AJ48</f>
        <v>0.90600000000000003</v>
      </c>
      <c r="AI48">
        <f>Formatted_EDITED!AK48</f>
        <v>1.0629999999999999</v>
      </c>
      <c r="AJ48">
        <f>Formatted_EDITED!AL48</f>
        <v>0.35399999999999998</v>
      </c>
      <c r="AK48">
        <f>Formatted_EDITED!AM48</f>
        <v>1.0629999999999999</v>
      </c>
      <c r="AL48">
        <f>Formatted_EDITED!AN48</f>
        <v>1.0629999999999999</v>
      </c>
      <c r="AM48">
        <f>Formatted_EDITED!AO48</f>
        <v>0.4</v>
      </c>
      <c r="AN48">
        <f>Formatted_EDITED!AP48</f>
        <v>50</v>
      </c>
      <c r="AO48">
        <f>Formatted_EDITED!AQ48</f>
        <v>130</v>
      </c>
      <c r="AP48">
        <f>Formatted_EDITED!AR48</f>
        <v>0.4</v>
      </c>
      <c r="AQ48" s="35">
        <f>Formatted_EDITED!AS48</f>
        <v>43595</v>
      </c>
      <c r="AR48" s="35">
        <f>Formatted_EDITED!AT48</f>
        <v>43718</v>
      </c>
      <c r="AS48">
        <f>Formatted_EDITED!AU48</f>
        <v>0</v>
      </c>
      <c r="AT48">
        <f>Formatted_EDITED!AV48</f>
        <v>1</v>
      </c>
      <c r="AU48" t="str">
        <f>Formatted_EDITED!AW48</f>
        <v>field_capacity</v>
      </c>
      <c r="AV48">
        <f>Formatted_EDITED!AX48</f>
        <v>1</v>
      </c>
    </row>
    <row r="49" spans="1:48" x14ac:dyDescent="0.3">
      <c r="A49">
        <v>45</v>
      </c>
      <c r="B49">
        <v>56</v>
      </c>
      <c r="C49" t="s">
        <v>111</v>
      </c>
      <c r="D49" t="s">
        <v>94</v>
      </c>
      <c r="F49" s="30">
        <f>Formatted_EDITED!F49</f>
        <v>1.968</v>
      </c>
      <c r="G49" s="27">
        <f>Formatted_EDITED!G49</f>
        <v>1.0021</v>
      </c>
      <c r="H49" s="30">
        <f>Formatted_EDITED!H49</f>
        <v>0.6</v>
      </c>
      <c r="I49" s="30">
        <f>Formatted_EDITED!I49</f>
        <v>1.1524000000000001</v>
      </c>
      <c r="J49" s="30">
        <f>Formatted_EDITED!J49</f>
        <v>0.57620000000000005</v>
      </c>
      <c r="K49" s="30">
        <f>Formatted_EDITED!K49</f>
        <v>0.6</v>
      </c>
      <c r="L49" s="30">
        <f>Formatted_EDITED!L49</f>
        <v>109</v>
      </c>
      <c r="M49" s="30">
        <f>Formatted_EDITED!M49</f>
        <v>303</v>
      </c>
      <c r="N49" s="27">
        <v>1.3064</v>
      </c>
      <c r="O49" s="27">
        <v>1.0209999999999999</v>
      </c>
      <c r="P49" s="29">
        <f t="shared" si="0"/>
        <v>89</v>
      </c>
      <c r="Q49" s="31">
        <f>Formatted_EDITED!R49</f>
        <v>43554</v>
      </c>
      <c r="R49" s="30">
        <f>Formatted_EDITED!S49</f>
        <v>20</v>
      </c>
      <c r="S49" s="30">
        <f>Formatted_EDITED!T49</f>
        <v>71</v>
      </c>
      <c r="T49" s="30">
        <f>Formatted_EDITED!U49</f>
        <v>92</v>
      </c>
      <c r="U49" s="30">
        <f>Formatted_EDITED!V49</f>
        <v>31</v>
      </c>
      <c r="V49" s="30">
        <f>Formatted_EDITED!W49</f>
        <v>1</v>
      </c>
      <c r="W49">
        <v>9999</v>
      </c>
      <c r="X49" t="s">
        <v>49</v>
      </c>
      <c r="Y49">
        <f>Formatted_EDITED!AA49</f>
        <v>0.19600000000000001</v>
      </c>
      <c r="Z49">
        <f>Formatted_EDITED!AB49</f>
        <v>0.29499999999999998</v>
      </c>
      <c r="AA49">
        <f>Formatted_EDITED!AC49</f>
        <v>0.39300000000000002</v>
      </c>
      <c r="AB49">
        <f>Formatted_EDITED!AD49</f>
        <v>0.47199999999999998</v>
      </c>
      <c r="AC49">
        <f>Formatted_EDITED!AE49</f>
        <v>0.19600000000000001</v>
      </c>
      <c r="AD49">
        <f>Formatted_EDITED!AF49</f>
        <v>0.47199999999999998</v>
      </c>
      <c r="AE49">
        <f>Formatted_EDITED!AG49</f>
        <v>0.47199999999999998</v>
      </c>
      <c r="AF49">
        <f>Formatted_EDITED!AH49</f>
        <v>0.35399999999999998</v>
      </c>
      <c r="AG49">
        <f>Formatted_EDITED!AI49</f>
        <v>0.66900000000000004</v>
      </c>
      <c r="AH49">
        <f>Formatted_EDITED!AJ49</f>
        <v>0.90600000000000003</v>
      </c>
      <c r="AI49">
        <f>Formatted_EDITED!AK49</f>
        <v>1.0629999999999999</v>
      </c>
      <c r="AJ49">
        <f>Formatted_EDITED!AL49</f>
        <v>0.35399999999999998</v>
      </c>
      <c r="AK49">
        <f>Formatted_EDITED!AM49</f>
        <v>1.0629999999999999</v>
      </c>
      <c r="AL49">
        <f>Formatted_EDITED!AN49</f>
        <v>1.0629999999999999</v>
      </c>
      <c r="AM49">
        <f>Formatted_EDITED!AO49</f>
        <v>0.4</v>
      </c>
      <c r="AN49">
        <f>Formatted_EDITED!AP49</f>
        <v>50</v>
      </c>
      <c r="AO49">
        <f>Formatted_EDITED!AQ49</f>
        <v>130</v>
      </c>
      <c r="AP49">
        <f>Formatted_EDITED!AR49</f>
        <v>0.4</v>
      </c>
      <c r="AQ49" s="35">
        <f>Formatted_EDITED!AS49</f>
        <v>43595</v>
      </c>
      <c r="AR49" s="35">
        <f>Formatted_EDITED!AT49</f>
        <v>43718</v>
      </c>
      <c r="AS49">
        <f>Formatted_EDITED!AU49</f>
        <v>0</v>
      </c>
      <c r="AT49">
        <f>Formatted_EDITED!AV49</f>
        <v>1</v>
      </c>
      <c r="AU49" t="str">
        <f>Formatted_EDITED!AW49</f>
        <v>field_capacity</v>
      </c>
      <c r="AV49">
        <f>Formatted_EDITED!AX49</f>
        <v>1</v>
      </c>
    </row>
    <row r="50" spans="1:48" x14ac:dyDescent="0.3">
      <c r="A50">
        <v>46</v>
      </c>
      <c r="B50">
        <v>57</v>
      </c>
      <c r="C50" t="s">
        <v>112</v>
      </c>
      <c r="D50" t="s">
        <v>94</v>
      </c>
      <c r="F50" s="30">
        <f>Formatted_EDITED!F50</f>
        <v>1.968</v>
      </c>
      <c r="G50" s="27">
        <f>Formatted_EDITED!G50</f>
        <v>1.0021</v>
      </c>
      <c r="H50" s="30">
        <f>Formatted_EDITED!H50</f>
        <v>0.6</v>
      </c>
      <c r="I50" s="30">
        <f>Formatted_EDITED!I50</f>
        <v>1.1524000000000001</v>
      </c>
      <c r="J50" s="30">
        <f>Formatted_EDITED!J50</f>
        <v>0.57620000000000005</v>
      </c>
      <c r="K50" s="30">
        <f>Formatted_EDITED!K50</f>
        <v>0.6</v>
      </c>
      <c r="L50" s="30">
        <f>Formatted_EDITED!L50</f>
        <v>109</v>
      </c>
      <c r="M50" s="30">
        <f>Formatted_EDITED!M50</f>
        <v>303</v>
      </c>
      <c r="N50" s="27">
        <v>1.3064</v>
      </c>
      <c r="O50" s="27">
        <v>1.0209999999999999</v>
      </c>
      <c r="P50" s="29">
        <f t="shared" si="0"/>
        <v>89</v>
      </c>
      <c r="Q50" s="31">
        <f>Formatted_EDITED!R50</f>
        <v>43554</v>
      </c>
      <c r="R50" s="30">
        <f>Formatted_EDITED!S50</f>
        <v>20</v>
      </c>
      <c r="S50" s="30">
        <f>Formatted_EDITED!T50</f>
        <v>71</v>
      </c>
      <c r="T50" s="30">
        <f>Formatted_EDITED!U50</f>
        <v>92</v>
      </c>
      <c r="U50" s="30">
        <f>Formatted_EDITED!V50</f>
        <v>31</v>
      </c>
      <c r="V50" s="30">
        <f>Formatted_EDITED!W50</f>
        <v>1</v>
      </c>
      <c r="W50">
        <v>9999</v>
      </c>
      <c r="X50" t="s">
        <v>49</v>
      </c>
      <c r="Y50">
        <f>Formatted_EDITED!AA50</f>
        <v>0.19600000000000001</v>
      </c>
      <c r="Z50">
        <f>Formatted_EDITED!AB50</f>
        <v>0.29499999999999998</v>
      </c>
      <c r="AA50">
        <f>Formatted_EDITED!AC50</f>
        <v>0.39300000000000002</v>
      </c>
      <c r="AB50">
        <f>Formatted_EDITED!AD50</f>
        <v>0.47199999999999998</v>
      </c>
      <c r="AC50">
        <f>Formatted_EDITED!AE50</f>
        <v>0.19600000000000001</v>
      </c>
      <c r="AD50">
        <f>Formatted_EDITED!AF50</f>
        <v>0.47199999999999998</v>
      </c>
      <c r="AE50">
        <f>Formatted_EDITED!AG50</f>
        <v>0.47199999999999998</v>
      </c>
      <c r="AF50">
        <f>Formatted_EDITED!AH50</f>
        <v>0.35399999999999998</v>
      </c>
      <c r="AG50">
        <f>Formatted_EDITED!AI50</f>
        <v>0.66900000000000004</v>
      </c>
      <c r="AH50">
        <f>Formatted_EDITED!AJ50</f>
        <v>0.90600000000000003</v>
      </c>
      <c r="AI50">
        <f>Formatted_EDITED!AK50</f>
        <v>1.0629999999999999</v>
      </c>
      <c r="AJ50">
        <f>Formatted_EDITED!AL50</f>
        <v>0.35399999999999998</v>
      </c>
      <c r="AK50">
        <f>Formatted_EDITED!AM50</f>
        <v>1.0629999999999999</v>
      </c>
      <c r="AL50">
        <f>Formatted_EDITED!AN50</f>
        <v>1.0629999999999999</v>
      </c>
      <c r="AM50">
        <f>Formatted_EDITED!AO50</f>
        <v>0.4</v>
      </c>
      <c r="AN50">
        <f>Formatted_EDITED!AP50</f>
        <v>50</v>
      </c>
      <c r="AO50">
        <f>Formatted_EDITED!AQ50</f>
        <v>130</v>
      </c>
      <c r="AP50">
        <f>Formatted_EDITED!AR50</f>
        <v>0.4</v>
      </c>
      <c r="AQ50" s="35">
        <f>Formatted_EDITED!AS50</f>
        <v>43595</v>
      </c>
      <c r="AR50" s="35">
        <f>Formatted_EDITED!AT50</f>
        <v>43718</v>
      </c>
      <c r="AS50">
        <f>Formatted_EDITED!AU50</f>
        <v>0</v>
      </c>
      <c r="AT50">
        <f>Formatted_EDITED!AV50</f>
        <v>1</v>
      </c>
      <c r="AU50" t="str">
        <f>Formatted_EDITED!AW50</f>
        <v>field_capacity</v>
      </c>
      <c r="AV50">
        <f>Formatted_EDITED!AX50</f>
        <v>1</v>
      </c>
    </row>
    <row r="51" spans="1:48" x14ac:dyDescent="0.3">
      <c r="A51">
        <v>47</v>
      </c>
      <c r="B51">
        <v>58</v>
      </c>
      <c r="C51" t="s">
        <v>113</v>
      </c>
      <c r="D51" t="s">
        <v>114</v>
      </c>
      <c r="F51" s="30">
        <f>Formatted_EDITED!F51</f>
        <v>1.968</v>
      </c>
      <c r="G51" s="27">
        <f>Formatted_EDITED!G51</f>
        <v>1</v>
      </c>
      <c r="H51" s="30">
        <f>Formatted_EDITED!H51</f>
        <v>0.4</v>
      </c>
      <c r="I51" s="30">
        <f>Formatted_EDITED!I51</f>
        <v>0.9</v>
      </c>
      <c r="J51" s="30">
        <f>Formatted_EDITED!J51</f>
        <v>0.45</v>
      </c>
      <c r="K51" s="30">
        <f>Formatted_EDITED!K51</f>
        <v>0.4</v>
      </c>
      <c r="L51" s="30">
        <f>Formatted_EDITED!L51</f>
        <v>109</v>
      </c>
      <c r="M51" s="30">
        <f>Formatted_EDITED!M51</f>
        <v>299</v>
      </c>
      <c r="N51" s="27">
        <v>0</v>
      </c>
      <c r="O51" s="27">
        <v>1</v>
      </c>
      <c r="P51" s="29">
        <f t="shared" si="0"/>
        <v>89</v>
      </c>
      <c r="Q51" s="31">
        <f>Formatted_EDITED!R51</f>
        <v>43554</v>
      </c>
      <c r="R51" s="30">
        <f>Formatted_EDITED!S51</f>
        <v>20</v>
      </c>
      <c r="S51" s="30">
        <f>Formatted_EDITED!T51</f>
        <v>70</v>
      </c>
      <c r="T51" s="30">
        <f>Formatted_EDITED!U51</f>
        <v>90</v>
      </c>
      <c r="U51" s="30">
        <f>Formatted_EDITED!V51</f>
        <v>30</v>
      </c>
      <c r="V51" s="30">
        <f>Formatted_EDITED!W51</f>
        <v>1</v>
      </c>
      <c r="W51">
        <v>9999</v>
      </c>
      <c r="X51" t="s">
        <v>49</v>
      </c>
      <c r="Y51">
        <f>Formatted_EDITED!AA51</f>
        <v>0.19600000000000001</v>
      </c>
      <c r="Z51">
        <f>Formatted_EDITED!AB51</f>
        <v>0.29499999999999998</v>
      </c>
      <c r="AA51">
        <f>Formatted_EDITED!AC51</f>
        <v>0.39300000000000002</v>
      </c>
      <c r="AB51">
        <f>Formatted_EDITED!AD51</f>
        <v>0.47199999999999998</v>
      </c>
      <c r="AC51">
        <f>Formatted_EDITED!AE51</f>
        <v>0.19600000000000001</v>
      </c>
      <c r="AD51">
        <f>Formatted_EDITED!AF51</f>
        <v>0.47199999999999998</v>
      </c>
      <c r="AE51">
        <f>Formatted_EDITED!AG51</f>
        <v>0.47199999999999998</v>
      </c>
      <c r="AF51">
        <f>Formatted_EDITED!AH51</f>
        <v>0.35399999999999998</v>
      </c>
      <c r="AG51">
        <f>Formatted_EDITED!AI51</f>
        <v>0.66900000000000004</v>
      </c>
      <c r="AH51">
        <f>Formatted_EDITED!AJ51</f>
        <v>0.90600000000000003</v>
      </c>
      <c r="AI51">
        <f>Formatted_EDITED!AK51</f>
        <v>1.0629999999999999</v>
      </c>
      <c r="AJ51">
        <f>Formatted_EDITED!AL51</f>
        <v>0.35399999999999998</v>
      </c>
      <c r="AK51">
        <f>Formatted_EDITED!AM51</f>
        <v>1.0629999999999999</v>
      </c>
      <c r="AL51">
        <f>Formatted_EDITED!AN51</f>
        <v>1.0629999999999999</v>
      </c>
      <c r="AM51">
        <f>Formatted_EDITED!AO51</f>
        <v>0.55000000000000004</v>
      </c>
      <c r="AN51">
        <f>Formatted_EDITED!AP51</f>
        <v>50</v>
      </c>
      <c r="AO51">
        <f>Formatted_EDITED!AQ51</f>
        <v>130</v>
      </c>
      <c r="AP51">
        <f>Formatted_EDITED!AR51</f>
        <v>0.55000000000000004</v>
      </c>
      <c r="AQ51" s="35">
        <f>Formatted_EDITED!AS51</f>
        <v>43595</v>
      </c>
      <c r="AR51" s="35">
        <f>Formatted_EDITED!AT51</f>
        <v>43718</v>
      </c>
      <c r="AS51">
        <f>Formatted_EDITED!AU51</f>
        <v>0</v>
      </c>
      <c r="AT51">
        <f>Formatted_EDITED!AV51</f>
        <v>1</v>
      </c>
      <c r="AU51" t="str">
        <f>Formatted_EDITED!AW51</f>
        <v>none</v>
      </c>
      <c r="AV51">
        <f>Formatted_EDITED!AX51</f>
        <v>1</v>
      </c>
    </row>
    <row r="52" spans="1:48" x14ac:dyDescent="0.3">
      <c r="A52">
        <v>48</v>
      </c>
      <c r="B52">
        <v>59</v>
      </c>
      <c r="C52" t="s">
        <v>116</v>
      </c>
      <c r="D52" t="s">
        <v>117</v>
      </c>
      <c r="F52" s="30">
        <f>Formatted_EDITED!F52</f>
        <v>0.32800000000000001</v>
      </c>
      <c r="G52" s="27">
        <f>Formatted_EDITED!G52</f>
        <v>1.3597999999999999</v>
      </c>
      <c r="H52" s="30">
        <f>Formatted_EDITED!H52</f>
        <v>0.8</v>
      </c>
      <c r="I52" s="30" t="s">
        <v>457</v>
      </c>
      <c r="J52" s="30">
        <f>Formatted_EDITED!J52</f>
        <v>0.42499999999999999</v>
      </c>
      <c r="K52" s="30">
        <f>Formatted_EDITED!K52</f>
        <v>0.8</v>
      </c>
      <c r="L52" s="30">
        <f>Formatted_EDITED!L52</f>
        <v>109</v>
      </c>
      <c r="M52" s="30">
        <f>Formatted_EDITED!M52</f>
        <v>297</v>
      </c>
      <c r="N52" s="27">
        <v>-8.1293000000000006</v>
      </c>
      <c r="O52" s="27">
        <v>0.9869</v>
      </c>
      <c r="P52" s="29">
        <f t="shared" si="0"/>
        <v>89</v>
      </c>
      <c r="Q52" s="31">
        <f>Formatted_EDITED!R52</f>
        <v>43554</v>
      </c>
      <c r="R52" s="30">
        <f>Formatted_EDITED!S52</f>
        <v>20</v>
      </c>
      <c r="S52" s="30">
        <f>Formatted_EDITED!T52</f>
        <v>69</v>
      </c>
      <c r="T52" s="30">
        <f>Formatted_EDITED!U52</f>
        <v>89</v>
      </c>
      <c r="U52" s="30">
        <f>Formatted_EDITED!V52</f>
        <v>30</v>
      </c>
      <c r="V52" s="30">
        <f>Formatted_EDITED!W52</f>
        <v>1</v>
      </c>
      <c r="W52">
        <v>9999</v>
      </c>
      <c r="X52" t="s">
        <v>49</v>
      </c>
      <c r="Y52" t="s">
        <v>349</v>
      </c>
      <c r="Z52" t="s">
        <v>340</v>
      </c>
      <c r="AA52" t="s">
        <v>341</v>
      </c>
      <c r="AB52" t="s">
        <v>342</v>
      </c>
      <c r="AC52" t="s">
        <v>357</v>
      </c>
      <c r="AD52" t="s">
        <v>358</v>
      </c>
      <c r="AE52" t="s">
        <v>343</v>
      </c>
      <c r="AF52" t="s">
        <v>344</v>
      </c>
      <c r="AG52" t="s">
        <v>345</v>
      </c>
      <c r="AH52" t="s">
        <v>346</v>
      </c>
      <c r="AI52" t="s">
        <v>347</v>
      </c>
      <c r="AJ52" t="s">
        <v>359</v>
      </c>
      <c r="AK52" t="s">
        <v>360</v>
      </c>
      <c r="AL52" t="s">
        <v>348</v>
      </c>
      <c r="AM52">
        <f>Formatted_EDITED!AO52</f>
        <v>0.5</v>
      </c>
      <c r="AN52">
        <f>Formatted_EDITED!AP52</f>
        <v>50</v>
      </c>
      <c r="AO52">
        <f>Formatted_EDITED!AQ52</f>
        <v>130</v>
      </c>
      <c r="AP52">
        <f>Formatted_EDITED!AR52</f>
        <v>0.5</v>
      </c>
      <c r="AQ52" s="35">
        <f>Formatted_EDITED!AS52</f>
        <v>43595</v>
      </c>
      <c r="AR52" s="35">
        <f>Formatted_EDITED!AT52</f>
        <v>43718</v>
      </c>
      <c r="AS52">
        <f>Formatted_EDITED!AU52</f>
        <v>0</v>
      </c>
      <c r="AT52">
        <f>Formatted_EDITED!AV52</f>
        <v>1</v>
      </c>
      <c r="AU52" t="str">
        <f>Formatted_EDITED!AW52</f>
        <v>field_capacity</v>
      </c>
      <c r="AV52">
        <f>Formatted_EDITED!AX52</f>
        <v>1</v>
      </c>
    </row>
    <row r="53" spans="1:48" x14ac:dyDescent="0.3">
      <c r="A53">
        <v>49</v>
      </c>
      <c r="B53">
        <v>60</v>
      </c>
      <c r="C53" t="s">
        <v>118</v>
      </c>
      <c r="D53" t="s">
        <v>119</v>
      </c>
      <c r="F53" s="30">
        <f>Formatted_EDITED!F53</f>
        <v>0.49199999999999999</v>
      </c>
      <c r="G53" s="27">
        <f>Formatted_EDITED!G53</f>
        <v>1</v>
      </c>
      <c r="H53" s="30">
        <f>Formatted_EDITED!H53</f>
        <v>0.4</v>
      </c>
      <c r="I53" s="30">
        <f>Formatted_EDITED!I53</f>
        <v>0.85</v>
      </c>
      <c r="J53" s="30">
        <f>Formatted_EDITED!J53</f>
        <v>0.42499999999999999</v>
      </c>
      <c r="K53" s="30">
        <f>Formatted_EDITED!K53</f>
        <v>0.3</v>
      </c>
      <c r="L53" s="30">
        <f>Formatted_EDITED!L53</f>
        <v>115</v>
      </c>
      <c r="M53" s="30">
        <f>Formatted_EDITED!M53</f>
        <v>215</v>
      </c>
      <c r="N53" s="27">
        <v>0</v>
      </c>
      <c r="O53" s="27">
        <v>1</v>
      </c>
      <c r="P53" s="29">
        <f t="shared" si="0"/>
        <v>105</v>
      </c>
      <c r="Q53" s="31">
        <f>Formatted_EDITED!R53</f>
        <v>43570</v>
      </c>
      <c r="R53" s="30">
        <f>Formatted_EDITED!S53</f>
        <v>10</v>
      </c>
      <c r="S53" s="30">
        <f>Formatted_EDITED!T53</f>
        <v>30</v>
      </c>
      <c r="T53" s="30">
        <f>Formatted_EDITED!U53</f>
        <v>35</v>
      </c>
      <c r="U53" s="30">
        <f>Formatted_EDITED!V53</f>
        <v>35</v>
      </c>
      <c r="V53" s="30">
        <f>Formatted_EDITED!W53</f>
        <v>1</v>
      </c>
      <c r="W53">
        <v>9999</v>
      </c>
      <c r="X53" t="s">
        <v>49</v>
      </c>
      <c r="Y53">
        <f>Formatted_EDITED!AA53</f>
        <v>0.19600000000000001</v>
      </c>
      <c r="Z53">
        <f>Formatted_EDITED!AB53</f>
        <v>0.29499999999999998</v>
      </c>
      <c r="AA53">
        <f>Formatted_EDITED!AC53</f>
        <v>0.39300000000000002</v>
      </c>
      <c r="AB53">
        <f>Formatted_EDITED!AD53</f>
        <v>0.47199999999999998</v>
      </c>
      <c r="AC53">
        <f>Formatted_EDITED!AE53</f>
        <v>0.19600000000000001</v>
      </c>
      <c r="AD53">
        <f>Formatted_EDITED!AF53</f>
        <v>0.47199999999999998</v>
      </c>
      <c r="AE53">
        <f>Formatted_EDITED!AG53</f>
        <v>0.47199999999999998</v>
      </c>
      <c r="AF53">
        <f>Formatted_EDITED!AH53</f>
        <v>0.35399999999999998</v>
      </c>
      <c r="AG53">
        <f>Formatted_EDITED!AI53</f>
        <v>0.66900000000000004</v>
      </c>
      <c r="AH53">
        <f>Formatted_EDITED!AJ53</f>
        <v>0.90600000000000003</v>
      </c>
      <c r="AI53">
        <f>Formatted_EDITED!AK53</f>
        <v>1.0629999999999999</v>
      </c>
      <c r="AJ53">
        <f>Formatted_EDITED!AL53</f>
        <v>0.35399999999999998</v>
      </c>
      <c r="AK53">
        <f>Formatted_EDITED!AM53</f>
        <v>1.0629999999999999</v>
      </c>
      <c r="AL53">
        <f>Formatted_EDITED!AN53</f>
        <v>1.0629999999999999</v>
      </c>
      <c r="AM53">
        <f>Formatted_EDITED!AO53</f>
        <v>0.55000000000000004</v>
      </c>
      <c r="AN53">
        <f>Formatted_EDITED!AP53</f>
        <v>50</v>
      </c>
      <c r="AO53">
        <f>Formatted_EDITED!AQ53</f>
        <v>130</v>
      </c>
      <c r="AP53">
        <f>Formatted_EDITED!AR53</f>
        <v>0.55000000000000004</v>
      </c>
      <c r="AQ53" s="35">
        <f>Formatted_EDITED!AS53</f>
        <v>43595</v>
      </c>
      <c r="AR53" s="35">
        <f>Formatted_EDITED!AT53</f>
        <v>43718</v>
      </c>
      <c r="AS53">
        <f>Formatted_EDITED!AU53</f>
        <v>0</v>
      </c>
      <c r="AT53">
        <f>Formatted_EDITED!AV53</f>
        <v>1</v>
      </c>
      <c r="AU53" t="str">
        <f>Formatted_EDITED!AW53</f>
        <v>none</v>
      </c>
      <c r="AV53">
        <f>Formatted_EDITED!AX53</f>
        <v>1</v>
      </c>
    </row>
    <row r="54" spans="1:48" x14ac:dyDescent="0.3">
      <c r="A54">
        <v>50</v>
      </c>
      <c r="B54">
        <v>61</v>
      </c>
      <c r="C54" t="s">
        <v>120</v>
      </c>
      <c r="D54" t="s">
        <v>121</v>
      </c>
      <c r="F54" s="30">
        <f>Formatted_EDITED!F54</f>
        <v>0.5</v>
      </c>
      <c r="G54" s="27">
        <f>Formatted_EDITED!G54</f>
        <v>1.3858999999999999</v>
      </c>
      <c r="H54" s="30">
        <f>Formatted_EDITED!H54</f>
        <v>0.3</v>
      </c>
      <c r="I54" s="30" t="s">
        <v>444</v>
      </c>
      <c r="J54" s="30">
        <f>Formatted_EDITED!J54</f>
        <v>0.5</v>
      </c>
      <c r="K54" s="30">
        <f>Formatted_EDITED!K54</f>
        <v>0.15</v>
      </c>
      <c r="L54" s="30">
        <f>Formatted_EDITED!L54</f>
        <v>105</v>
      </c>
      <c r="M54" s="30">
        <f>Formatted_EDITED!M54</f>
        <v>255</v>
      </c>
      <c r="N54" s="27">
        <v>23.5806</v>
      </c>
      <c r="O54" s="27">
        <v>0.78439999999999999</v>
      </c>
      <c r="P54" s="29">
        <f t="shared" si="0"/>
        <v>89</v>
      </c>
      <c r="Q54" s="31">
        <f>Formatted_EDITED!R54</f>
        <v>43554</v>
      </c>
      <c r="R54" s="30">
        <f>Formatted_EDITED!S54</f>
        <v>16</v>
      </c>
      <c r="S54" s="30">
        <f>Formatted_EDITED!T54</f>
        <v>55</v>
      </c>
      <c r="T54" s="30">
        <f>Formatted_EDITED!U54</f>
        <v>71</v>
      </c>
      <c r="U54" s="30">
        <f>Formatted_EDITED!V54</f>
        <v>24</v>
      </c>
      <c r="V54" s="30">
        <f>Formatted_EDITED!W54</f>
        <v>1</v>
      </c>
      <c r="W54">
        <v>9999</v>
      </c>
      <c r="X54" t="s">
        <v>49</v>
      </c>
      <c r="Y54" t="s">
        <v>349</v>
      </c>
      <c r="Z54" t="s">
        <v>340</v>
      </c>
      <c r="AA54" t="s">
        <v>341</v>
      </c>
      <c r="AB54" t="s">
        <v>342</v>
      </c>
      <c r="AC54" t="s">
        <v>357</v>
      </c>
      <c r="AD54" t="s">
        <v>358</v>
      </c>
      <c r="AE54" t="s">
        <v>343</v>
      </c>
      <c r="AF54" t="s">
        <v>344</v>
      </c>
      <c r="AG54" t="s">
        <v>345</v>
      </c>
      <c r="AH54" t="s">
        <v>346</v>
      </c>
      <c r="AI54" t="s">
        <v>347</v>
      </c>
      <c r="AJ54" t="s">
        <v>359</v>
      </c>
      <c r="AK54" t="s">
        <v>360</v>
      </c>
      <c r="AL54" t="s">
        <v>348</v>
      </c>
      <c r="AM54">
        <f>Formatted_EDITED!AO54</f>
        <v>0.5</v>
      </c>
      <c r="AN54">
        <f>Formatted_EDITED!AP54</f>
        <v>50</v>
      </c>
      <c r="AO54">
        <f>Formatted_EDITED!AQ54</f>
        <v>130</v>
      </c>
      <c r="AP54">
        <f>Formatted_EDITED!AR54</f>
        <v>0.5</v>
      </c>
      <c r="AQ54" s="35">
        <f>Formatted_EDITED!AS54</f>
        <v>43595</v>
      </c>
      <c r="AR54" s="35">
        <f>Formatted_EDITED!AT54</f>
        <v>43718</v>
      </c>
      <c r="AS54">
        <f>Formatted_EDITED!AU54</f>
        <v>0</v>
      </c>
      <c r="AT54">
        <f>Formatted_EDITED!AV54</f>
        <v>1</v>
      </c>
      <c r="AU54" t="str">
        <f>Formatted_EDITED!AW54</f>
        <v>field_capacity</v>
      </c>
      <c r="AV54">
        <f>Formatted_EDITED!AX54</f>
        <v>1</v>
      </c>
    </row>
    <row r="55" spans="1:48" x14ac:dyDescent="0.3">
      <c r="A55">
        <v>51</v>
      </c>
      <c r="B55">
        <v>66</v>
      </c>
      <c r="C55" t="s">
        <v>122</v>
      </c>
      <c r="D55" t="s">
        <v>123</v>
      </c>
      <c r="F55" s="30">
        <f>Formatted_EDITED!F55</f>
        <v>6.56</v>
      </c>
      <c r="G55" s="27">
        <f>Formatted_EDITED!G55</f>
        <v>1.0125999999999999</v>
      </c>
      <c r="H55" s="30">
        <f>Formatted_EDITED!H55</f>
        <v>0.95</v>
      </c>
      <c r="I55" s="30">
        <f>Formatted_EDITED!I55</f>
        <v>0.96199999999999997</v>
      </c>
      <c r="J55" s="30">
        <f>Formatted_EDITED!J55</f>
        <v>0.48099999999999998</v>
      </c>
      <c r="K55" s="30">
        <f>Formatted_EDITED!K55</f>
        <v>0.95</v>
      </c>
      <c r="L55" s="30">
        <f>Formatted_EDITED!L55</f>
        <v>131</v>
      </c>
      <c r="M55" s="30">
        <f>Formatted_EDITED!M55</f>
        <v>262</v>
      </c>
      <c r="N55" s="27">
        <v>0.4783</v>
      </c>
      <c r="O55" s="27">
        <v>1.0067999999999999</v>
      </c>
      <c r="P55" s="29">
        <f t="shared" si="0"/>
        <v>121</v>
      </c>
      <c r="Q55" s="31">
        <f>Formatted_EDITED!R55</f>
        <v>43586</v>
      </c>
      <c r="R55" s="30">
        <f>Formatted_EDITED!S55</f>
        <v>10</v>
      </c>
      <c r="S55" s="30">
        <f>Formatted_EDITED!T55</f>
        <v>30</v>
      </c>
      <c r="T55" s="30">
        <f>Formatted_EDITED!U55</f>
        <v>81</v>
      </c>
      <c r="U55" s="30">
        <f>Formatted_EDITED!V55</f>
        <v>20</v>
      </c>
      <c r="V55" s="30">
        <f>Formatted_EDITED!W55</f>
        <v>1</v>
      </c>
      <c r="W55">
        <v>9999</v>
      </c>
      <c r="X55" t="s">
        <v>49</v>
      </c>
      <c r="Y55">
        <f>Formatted_EDITED!AA55</f>
        <v>0.19600000000000001</v>
      </c>
      <c r="Z55">
        <f>Formatted_EDITED!AB55</f>
        <v>0.29499999999999998</v>
      </c>
      <c r="AA55">
        <f>Formatted_EDITED!AC55</f>
        <v>0.39300000000000002</v>
      </c>
      <c r="AB55">
        <f>Formatted_EDITED!AD55</f>
        <v>0.47199999999999998</v>
      </c>
      <c r="AC55">
        <f>Formatted_EDITED!AE55</f>
        <v>0.19600000000000001</v>
      </c>
      <c r="AD55">
        <f>Formatted_EDITED!AF55</f>
        <v>0.47199999999999998</v>
      </c>
      <c r="AE55">
        <f>Formatted_EDITED!AG55</f>
        <v>0.47199999999999998</v>
      </c>
      <c r="AF55">
        <f>Formatted_EDITED!AH55</f>
        <v>0.35399999999999998</v>
      </c>
      <c r="AG55">
        <f>Formatted_EDITED!AI55</f>
        <v>0.66900000000000004</v>
      </c>
      <c r="AH55">
        <f>Formatted_EDITED!AJ55</f>
        <v>0.90600000000000003</v>
      </c>
      <c r="AI55">
        <f>Formatted_EDITED!AK55</f>
        <v>1.0629999999999999</v>
      </c>
      <c r="AJ55">
        <f>Formatted_EDITED!AL55</f>
        <v>0.35399999999999998</v>
      </c>
      <c r="AK55">
        <f>Formatted_EDITED!AM55</f>
        <v>1.0629999999999999</v>
      </c>
      <c r="AL55">
        <f>Formatted_EDITED!AN55</f>
        <v>1.0629999999999999</v>
      </c>
      <c r="AM55">
        <f>Formatted_EDITED!AO55</f>
        <v>0.5</v>
      </c>
      <c r="AN55">
        <f>Formatted_EDITED!AP55</f>
        <v>50</v>
      </c>
      <c r="AO55">
        <f>Formatted_EDITED!AQ55</f>
        <v>130</v>
      </c>
      <c r="AP55">
        <f>Formatted_EDITED!AR55</f>
        <v>0.5</v>
      </c>
      <c r="AQ55" s="35">
        <f>Formatted_EDITED!AS55</f>
        <v>43595</v>
      </c>
      <c r="AR55" s="35">
        <f>Formatted_EDITED!AT55</f>
        <v>43718</v>
      </c>
      <c r="AS55">
        <f>Formatted_EDITED!AU55</f>
        <v>0</v>
      </c>
      <c r="AT55">
        <f>Formatted_EDITED!AV55</f>
        <v>1</v>
      </c>
      <c r="AU55" t="str">
        <f>Formatted_EDITED!AW55</f>
        <v>field_capacity</v>
      </c>
      <c r="AV55">
        <f>Formatted_EDITED!AX55</f>
        <v>1</v>
      </c>
    </row>
    <row r="56" spans="1:48" x14ac:dyDescent="0.3">
      <c r="A56">
        <v>52</v>
      </c>
      <c r="B56">
        <v>67</v>
      </c>
      <c r="C56" t="s">
        <v>124</v>
      </c>
      <c r="D56" t="s">
        <v>123</v>
      </c>
      <c r="F56" s="30">
        <f>Formatted_EDITED!F56</f>
        <v>10</v>
      </c>
      <c r="G56" s="27">
        <f>Formatted_EDITED!G56</f>
        <v>1.0125999999999999</v>
      </c>
      <c r="H56" s="30">
        <f>Formatted_EDITED!H56</f>
        <v>0.95</v>
      </c>
      <c r="I56" s="30">
        <f>Formatted_EDITED!I56</f>
        <v>0.96199999999999997</v>
      </c>
      <c r="J56" s="30">
        <f>Formatted_EDITED!J56</f>
        <v>0.48099999999999998</v>
      </c>
      <c r="K56" s="30">
        <f>Formatted_EDITED!K56</f>
        <v>0.95</v>
      </c>
      <c r="L56" s="30">
        <f>Formatted_EDITED!L56</f>
        <v>131</v>
      </c>
      <c r="M56" s="30">
        <f>Formatted_EDITED!M56</f>
        <v>262</v>
      </c>
      <c r="N56" s="27">
        <v>0.4783</v>
      </c>
      <c r="O56" s="27">
        <v>1.0067999999999999</v>
      </c>
      <c r="P56" s="29">
        <f t="shared" si="0"/>
        <v>121</v>
      </c>
      <c r="Q56" s="31">
        <f>Formatted_EDITED!R56</f>
        <v>43586</v>
      </c>
      <c r="R56" s="30">
        <f>Formatted_EDITED!S56</f>
        <v>10</v>
      </c>
      <c r="S56" s="30">
        <f>Formatted_EDITED!T56</f>
        <v>30</v>
      </c>
      <c r="T56" s="30">
        <f>Formatted_EDITED!U56</f>
        <v>81</v>
      </c>
      <c r="U56" s="30">
        <f>Formatted_EDITED!V56</f>
        <v>20</v>
      </c>
      <c r="V56" s="30">
        <f>Formatted_EDITED!W56</f>
        <v>1</v>
      </c>
      <c r="W56">
        <v>9999</v>
      </c>
      <c r="X56" t="s">
        <v>49</v>
      </c>
      <c r="Y56">
        <f>Formatted_EDITED!AA56</f>
        <v>0.19600000000000001</v>
      </c>
      <c r="Z56">
        <f>Formatted_EDITED!AB56</f>
        <v>0.29499999999999998</v>
      </c>
      <c r="AA56">
        <f>Formatted_EDITED!AC56</f>
        <v>0.39300000000000002</v>
      </c>
      <c r="AB56">
        <f>Formatted_EDITED!AD56</f>
        <v>0.47199999999999998</v>
      </c>
      <c r="AC56">
        <f>Formatted_EDITED!AE56</f>
        <v>0.19600000000000001</v>
      </c>
      <c r="AD56">
        <f>Formatted_EDITED!AF56</f>
        <v>0.47199999999999998</v>
      </c>
      <c r="AE56">
        <f>Formatted_EDITED!AG56</f>
        <v>0.47199999999999998</v>
      </c>
      <c r="AF56">
        <f>Formatted_EDITED!AH56</f>
        <v>0.35399999999999998</v>
      </c>
      <c r="AG56">
        <f>Formatted_EDITED!AI56</f>
        <v>0.66900000000000004</v>
      </c>
      <c r="AH56">
        <f>Formatted_EDITED!AJ56</f>
        <v>0.90600000000000003</v>
      </c>
      <c r="AI56">
        <f>Formatted_EDITED!AK56</f>
        <v>1.0629999999999999</v>
      </c>
      <c r="AJ56">
        <f>Formatted_EDITED!AL56</f>
        <v>0.35399999999999998</v>
      </c>
      <c r="AK56">
        <f>Formatted_EDITED!AM56</f>
        <v>1.0629999999999999</v>
      </c>
      <c r="AL56">
        <f>Formatted_EDITED!AN56</f>
        <v>1.0629999999999999</v>
      </c>
      <c r="AM56">
        <f>Formatted_EDITED!AO56</f>
        <v>0.5</v>
      </c>
      <c r="AN56">
        <f>Formatted_EDITED!AP56</f>
        <v>50</v>
      </c>
      <c r="AO56">
        <f>Formatted_EDITED!AQ56</f>
        <v>130</v>
      </c>
      <c r="AP56">
        <f>Formatted_EDITED!AR56</f>
        <v>0.5</v>
      </c>
      <c r="AQ56" s="35">
        <f>Formatted_EDITED!AS56</f>
        <v>43595</v>
      </c>
      <c r="AR56" s="35">
        <f>Formatted_EDITED!AT56</f>
        <v>43718</v>
      </c>
      <c r="AS56">
        <f>Formatted_EDITED!AU56</f>
        <v>0</v>
      </c>
      <c r="AT56">
        <f>Formatted_EDITED!AV56</f>
        <v>1</v>
      </c>
      <c r="AU56" t="str">
        <f>Formatted_EDITED!AW56</f>
        <v>field_capacity</v>
      </c>
      <c r="AV56">
        <f>Formatted_EDITED!AX56</f>
        <v>1</v>
      </c>
    </row>
    <row r="57" spans="1:48" x14ac:dyDescent="0.3">
      <c r="A57">
        <v>53</v>
      </c>
      <c r="B57">
        <v>68</v>
      </c>
      <c r="C57" t="s">
        <v>125</v>
      </c>
      <c r="D57" t="s">
        <v>123</v>
      </c>
      <c r="F57" s="30">
        <f>Formatted_EDITED!F57</f>
        <v>6.56</v>
      </c>
      <c r="G57" s="27">
        <f>Formatted_EDITED!G57</f>
        <v>1.0125999999999999</v>
      </c>
      <c r="H57" s="30">
        <f>Formatted_EDITED!H57</f>
        <v>0.95</v>
      </c>
      <c r="I57" s="30">
        <f>Formatted_EDITED!I57</f>
        <v>0.96199999999999997</v>
      </c>
      <c r="J57" s="30">
        <f>Formatted_EDITED!J57</f>
        <v>0.48099999999999998</v>
      </c>
      <c r="K57" s="30">
        <f>Formatted_EDITED!K57</f>
        <v>0.95</v>
      </c>
      <c r="L57" s="30">
        <f>Formatted_EDITED!L57</f>
        <v>131</v>
      </c>
      <c r="M57" s="30">
        <f>Formatted_EDITED!M57</f>
        <v>262</v>
      </c>
      <c r="N57" s="27">
        <v>0.4783</v>
      </c>
      <c r="O57" s="27">
        <v>1.0067999999999999</v>
      </c>
      <c r="P57" s="29">
        <f t="shared" si="0"/>
        <v>121</v>
      </c>
      <c r="Q57" s="31">
        <f>Formatted_EDITED!R57</f>
        <v>43586</v>
      </c>
      <c r="R57" s="30">
        <f>Formatted_EDITED!S57</f>
        <v>10</v>
      </c>
      <c r="S57" s="30">
        <f>Formatted_EDITED!T57</f>
        <v>30</v>
      </c>
      <c r="T57" s="30">
        <f>Formatted_EDITED!U57</f>
        <v>81</v>
      </c>
      <c r="U57" s="30">
        <f>Formatted_EDITED!V57</f>
        <v>20</v>
      </c>
      <c r="V57" s="30">
        <f>Formatted_EDITED!W57</f>
        <v>1</v>
      </c>
      <c r="W57">
        <v>9999</v>
      </c>
      <c r="X57" t="s">
        <v>49</v>
      </c>
      <c r="Y57">
        <f>Formatted_EDITED!AA57</f>
        <v>0.19600000000000001</v>
      </c>
      <c r="Z57">
        <f>Formatted_EDITED!AB57</f>
        <v>0.29499999999999998</v>
      </c>
      <c r="AA57">
        <f>Formatted_EDITED!AC57</f>
        <v>0.39300000000000002</v>
      </c>
      <c r="AB57">
        <f>Formatted_EDITED!AD57</f>
        <v>0.47199999999999998</v>
      </c>
      <c r="AC57">
        <f>Formatted_EDITED!AE57</f>
        <v>0.19600000000000001</v>
      </c>
      <c r="AD57">
        <f>Formatted_EDITED!AF57</f>
        <v>0.47199999999999998</v>
      </c>
      <c r="AE57">
        <f>Formatted_EDITED!AG57</f>
        <v>0.47199999999999998</v>
      </c>
      <c r="AF57">
        <f>Formatted_EDITED!AH57</f>
        <v>0.35399999999999998</v>
      </c>
      <c r="AG57">
        <f>Formatted_EDITED!AI57</f>
        <v>0.66900000000000004</v>
      </c>
      <c r="AH57">
        <f>Formatted_EDITED!AJ57</f>
        <v>0.90600000000000003</v>
      </c>
      <c r="AI57">
        <f>Formatted_EDITED!AK57</f>
        <v>1.0629999999999999</v>
      </c>
      <c r="AJ57">
        <f>Formatted_EDITED!AL57</f>
        <v>0.35399999999999998</v>
      </c>
      <c r="AK57">
        <f>Formatted_EDITED!AM57</f>
        <v>1.0629999999999999</v>
      </c>
      <c r="AL57">
        <f>Formatted_EDITED!AN57</f>
        <v>1.0629999999999999</v>
      </c>
      <c r="AM57">
        <f>Formatted_EDITED!AO57</f>
        <v>0.5</v>
      </c>
      <c r="AN57">
        <f>Formatted_EDITED!AP57</f>
        <v>50</v>
      </c>
      <c r="AO57">
        <f>Formatted_EDITED!AQ57</f>
        <v>130</v>
      </c>
      <c r="AP57">
        <f>Formatted_EDITED!AR57</f>
        <v>0.5</v>
      </c>
      <c r="AQ57" s="35">
        <f>Formatted_EDITED!AS57</f>
        <v>43595</v>
      </c>
      <c r="AR57" s="35">
        <f>Formatted_EDITED!AT57</f>
        <v>43718</v>
      </c>
      <c r="AS57">
        <f>Formatted_EDITED!AU57</f>
        <v>0</v>
      </c>
      <c r="AT57">
        <f>Formatted_EDITED!AV57</f>
        <v>1</v>
      </c>
      <c r="AU57" t="str">
        <f>Formatted_EDITED!AW57</f>
        <v>field_capacity</v>
      </c>
      <c r="AV57">
        <f>Formatted_EDITED!AX57</f>
        <v>1</v>
      </c>
    </row>
    <row r="58" spans="1:48" x14ac:dyDescent="0.3">
      <c r="A58">
        <v>54</v>
      </c>
      <c r="B58">
        <v>69</v>
      </c>
      <c r="C58" t="s">
        <v>126</v>
      </c>
      <c r="D58" t="s">
        <v>123</v>
      </c>
      <c r="F58" s="30">
        <f>Formatted_EDITED!F58</f>
        <v>3.7719999999999998</v>
      </c>
      <c r="G58" s="27">
        <f>Formatted_EDITED!G58</f>
        <v>1.0125999999999999</v>
      </c>
      <c r="H58" s="30">
        <f>Formatted_EDITED!H58</f>
        <v>0.6</v>
      </c>
      <c r="I58" s="30">
        <f>Formatted_EDITED!I58</f>
        <v>1.0125999999999999</v>
      </c>
      <c r="J58" s="30">
        <f>Formatted_EDITED!J58</f>
        <v>0.50629999999999997</v>
      </c>
      <c r="K58" s="30">
        <f>Formatted_EDITED!K58</f>
        <v>0.6</v>
      </c>
      <c r="L58" s="30">
        <f>Formatted_EDITED!L58</f>
        <v>109</v>
      </c>
      <c r="M58" s="30">
        <f>Formatted_EDITED!M58</f>
        <v>300</v>
      </c>
      <c r="N58" s="27">
        <v>0.4783</v>
      </c>
      <c r="O58" s="27">
        <v>1.0067999999999999</v>
      </c>
      <c r="P58" s="29">
        <f t="shared" si="0"/>
        <v>89</v>
      </c>
      <c r="Q58" s="31">
        <f>Formatted_EDITED!R58</f>
        <v>43554</v>
      </c>
      <c r="R58" s="30">
        <f>Formatted_EDITED!S58</f>
        <v>20</v>
      </c>
      <c r="S58" s="30">
        <f>Formatted_EDITED!T58</f>
        <v>70</v>
      </c>
      <c r="T58" s="30">
        <f>Formatted_EDITED!U58</f>
        <v>91</v>
      </c>
      <c r="U58" s="30">
        <f>Formatted_EDITED!V58</f>
        <v>30</v>
      </c>
      <c r="V58" s="30">
        <f>Formatted_EDITED!W58</f>
        <v>1</v>
      </c>
      <c r="W58">
        <v>9999</v>
      </c>
      <c r="X58" t="s">
        <v>49</v>
      </c>
      <c r="Y58">
        <f>Formatted_EDITED!AA58</f>
        <v>0.19600000000000001</v>
      </c>
      <c r="Z58">
        <f>Formatted_EDITED!AB58</f>
        <v>0.29499999999999998</v>
      </c>
      <c r="AA58">
        <f>Formatted_EDITED!AC58</f>
        <v>0.39300000000000002</v>
      </c>
      <c r="AB58">
        <f>Formatted_EDITED!AD58</f>
        <v>0.47199999999999998</v>
      </c>
      <c r="AC58">
        <f>Formatted_EDITED!AE58</f>
        <v>0.19600000000000001</v>
      </c>
      <c r="AD58">
        <f>Formatted_EDITED!AF58</f>
        <v>0.47199999999999998</v>
      </c>
      <c r="AE58">
        <f>Formatted_EDITED!AG58</f>
        <v>0.47199999999999998</v>
      </c>
      <c r="AF58">
        <f>Formatted_EDITED!AH58</f>
        <v>0.35399999999999998</v>
      </c>
      <c r="AG58">
        <f>Formatted_EDITED!AI58</f>
        <v>0.66900000000000004</v>
      </c>
      <c r="AH58">
        <f>Formatted_EDITED!AJ58</f>
        <v>0.90600000000000003</v>
      </c>
      <c r="AI58">
        <f>Formatted_EDITED!AK58</f>
        <v>1.0629999999999999</v>
      </c>
      <c r="AJ58">
        <f>Formatted_EDITED!AL58</f>
        <v>0.35399999999999998</v>
      </c>
      <c r="AK58">
        <f>Formatted_EDITED!AM58</f>
        <v>1.0629999999999999</v>
      </c>
      <c r="AL58">
        <f>Formatted_EDITED!AN58</f>
        <v>1.0629999999999999</v>
      </c>
      <c r="AM58">
        <f>Formatted_EDITED!AO58</f>
        <v>0.5</v>
      </c>
      <c r="AN58">
        <f>Formatted_EDITED!AP58</f>
        <v>50</v>
      </c>
      <c r="AO58">
        <f>Formatted_EDITED!AQ58</f>
        <v>130</v>
      </c>
      <c r="AP58">
        <f>Formatted_EDITED!AR58</f>
        <v>0.5</v>
      </c>
      <c r="AQ58" s="35">
        <f>Formatted_EDITED!AS58</f>
        <v>43595</v>
      </c>
      <c r="AR58" s="35">
        <f>Formatted_EDITED!AT58</f>
        <v>43718</v>
      </c>
      <c r="AS58">
        <f>Formatted_EDITED!AU58</f>
        <v>0</v>
      </c>
      <c r="AT58">
        <f>Formatted_EDITED!AV58</f>
        <v>1</v>
      </c>
      <c r="AU58" t="str">
        <f>Formatted_EDITED!AW58</f>
        <v>field_capacity</v>
      </c>
      <c r="AV58">
        <f>Formatted_EDITED!AX58</f>
        <v>1</v>
      </c>
    </row>
    <row r="59" spans="1:48" x14ac:dyDescent="0.3">
      <c r="A59">
        <v>55</v>
      </c>
      <c r="B59">
        <v>70</v>
      </c>
      <c r="C59" t="s">
        <v>127</v>
      </c>
      <c r="D59" t="s">
        <v>128</v>
      </c>
      <c r="F59" s="30">
        <f>Formatted_EDITED!F59</f>
        <v>6.56</v>
      </c>
      <c r="G59" s="27">
        <f>Formatted_EDITED!G59</f>
        <v>1</v>
      </c>
      <c r="H59" s="30">
        <f>Formatted_EDITED!H59</f>
        <v>0.95</v>
      </c>
      <c r="I59" s="30">
        <f>Formatted_EDITED!I59</f>
        <v>0.95</v>
      </c>
      <c r="J59" s="30">
        <f>Formatted_EDITED!J59</f>
        <v>0.47499999999999998</v>
      </c>
      <c r="K59" s="30">
        <f>Formatted_EDITED!K59</f>
        <v>0.95</v>
      </c>
      <c r="L59" s="30">
        <f>Formatted_EDITED!L59</f>
        <v>131</v>
      </c>
      <c r="M59" s="30">
        <f>Formatted_EDITED!M59</f>
        <v>261</v>
      </c>
      <c r="N59" s="27">
        <v>0</v>
      </c>
      <c r="O59" s="27">
        <v>1</v>
      </c>
      <c r="P59" s="29">
        <f t="shared" si="0"/>
        <v>121</v>
      </c>
      <c r="Q59" s="31">
        <f>Formatted_EDITED!R59</f>
        <v>43586</v>
      </c>
      <c r="R59" s="30">
        <f>Formatted_EDITED!S59</f>
        <v>10</v>
      </c>
      <c r="S59" s="30">
        <f>Formatted_EDITED!T59</f>
        <v>30</v>
      </c>
      <c r="T59" s="30">
        <f>Formatted_EDITED!U59</f>
        <v>80</v>
      </c>
      <c r="U59" s="30">
        <f>Formatted_EDITED!V59</f>
        <v>20</v>
      </c>
      <c r="V59" s="30">
        <f>Formatted_EDITED!W59</f>
        <v>1</v>
      </c>
      <c r="W59">
        <v>9999</v>
      </c>
      <c r="X59" t="s">
        <v>49</v>
      </c>
      <c r="Y59">
        <f>Formatted_EDITED!AA59</f>
        <v>0.19600000000000001</v>
      </c>
      <c r="Z59">
        <f>Formatted_EDITED!AB59</f>
        <v>0.29499999999999998</v>
      </c>
      <c r="AA59">
        <f>Formatted_EDITED!AC59</f>
        <v>0.39300000000000002</v>
      </c>
      <c r="AB59">
        <f>Formatted_EDITED!AD59</f>
        <v>0.47199999999999998</v>
      </c>
      <c r="AC59">
        <f>Formatted_EDITED!AE59</f>
        <v>0.19600000000000001</v>
      </c>
      <c r="AD59">
        <f>Formatted_EDITED!AF59</f>
        <v>0.47199999999999998</v>
      </c>
      <c r="AE59">
        <f>Formatted_EDITED!AG59</f>
        <v>0.47199999999999998</v>
      </c>
      <c r="AF59">
        <f>Formatted_EDITED!AH59</f>
        <v>0.35399999999999998</v>
      </c>
      <c r="AG59">
        <f>Formatted_EDITED!AI59</f>
        <v>0.66900000000000004</v>
      </c>
      <c r="AH59">
        <f>Formatted_EDITED!AJ59</f>
        <v>0.90600000000000003</v>
      </c>
      <c r="AI59">
        <f>Formatted_EDITED!AK59</f>
        <v>1.0629999999999999</v>
      </c>
      <c r="AJ59">
        <f>Formatted_EDITED!AL59</f>
        <v>0.35399999999999998</v>
      </c>
      <c r="AK59">
        <f>Formatted_EDITED!AM59</f>
        <v>1.0629999999999999</v>
      </c>
      <c r="AL59">
        <f>Formatted_EDITED!AN59</f>
        <v>1.0629999999999999</v>
      </c>
      <c r="AM59">
        <f>Formatted_EDITED!AO59</f>
        <v>0.5</v>
      </c>
      <c r="AN59">
        <f>Formatted_EDITED!AP59</f>
        <v>50</v>
      </c>
      <c r="AO59">
        <f>Formatted_EDITED!AQ59</f>
        <v>130</v>
      </c>
      <c r="AP59">
        <f>Formatted_EDITED!AR59</f>
        <v>0.5</v>
      </c>
      <c r="AQ59" s="35">
        <f>Formatted_EDITED!AS59</f>
        <v>43595</v>
      </c>
      <c r="AR59" s="35">
        <f>Formatted_EDITED!AT59</f>
        <v>43718</v>
      </c>
      <c r="AS59">
        <f>Formatted_EDITED!AU59</f>
        <v>0</v>
      </c>
      <c r="AT59">
        <f>Formatted_EDITED!AV59</f>
        <v>1</v>
      </c>
      <c r="AU59" t="str">
        <f>Formatted_EDITED!AW59</f>
        <v>field_capacity</v>
      </c>
      <c r="AV59">
        <f>Formatted_EDITED!AX59</f>
        <v>1</v>
      </c>
    </row>
    <row r="60" spans="1:48" x14ac:dyDescent="0.3">
      <c r="A60">
        <v>56</v>
      </c>
      <c r="B60">
        <v>71</v>
      </c>
      <c r="C60" t="s">
        <v>129</v>
      </c>
      <c r="D60" t="s">
        <v>123</v>
      </c>
      <c r="F60" s="30">
        <f>Formatted_EDITED!F60</f>
        <v>6.56</v>
      </c>
      <c r="G60" s="27">
        <f>Formatted_EDITED!G60</f>
        <v>1.0125999999999999</v>
      </c>
      <c r="H60" s="30">
        <f>Formatted_EDITED!H60</f>
        <v>0.95</v>
      </c>
      <c r="I60" s="30">
        <f>Formatted_EDITED!I60</f>
        <v>0.96199999999999997</v>
      </c>
      <c r="J60" s="30">
        <f>Formatted_EDITED!J60</f>
        <v>0.48099999999999998</v>
      </c>
      <c r="K60" s="30">
        <f>Formatted_EDITED!K60</f>
        <v>0.95</v>
      </c>
      <c r="L60" s="30">
        <f>Formatted_EDITED!L60</f>
        <v>131</v>
      </c>
      <c r="M60" s="30">
        <f>Formatted_EDITED!M60</f>
        <v>262</v>
      </c>
      <c r="N60" s="27">
        <v>0.4783</v>
      </c>
      <c r="O60" s="27">
        <v>1.0067999999999999</v>
      </c>
      <c r="P60" s="29">
        <f t="shared" si="0"/>
        <v>121</v>
      </c>
      <c r="Q60" s="31">
        <f>Formatted_EDITED!R60</f>
        <v>43586</v>
      </c>
      <c r="R60" s="30">
        <f>Formatted_EDITED!S60</f>
        <v>10</v>
      </c>
      <c r="S60" s="30">
        <f>Formatted_EDITED!T60</f>
        <v>30</v>
      </c>
      <c r="T60" s="30">
        <f>Formatted_EDITED!U60</f>
        <v>81</v>
      </c>
      <c r="U60" s="30">
        <f>Formatted_EDITED!V60</f>
        <v>20</v>
      </c>
      <c r="V60" s="30">
        <f>Formatted_EDITED!W60</f>
        <v>1</v>
      </c>
      <c r="W60">
        <v>9999</v>
      </c>
      <c r="X60" t="s">
        <v>49</v>
      </c>
      <c r="Y60">
        <f>Formatted_EDITED!AA60</f>
        <v>0.19600000000000001</v>
      </c>
      <c r="Z60">
        <f>Formatted_EDITED!AB60</f>
        <v>0.29499999999999998</v>
      </c>
      <c r="AA60">
        <f>Formatted_EDITED!AC60</f>
        <v>0.39300000000000002</v>
      </c>
      <c r="AB60">
        <f>Formatted_EDITED!AD60</f>
        <v>0.47199999999999998</v>
      </c>
      <c r="AC60">
        <f>Formatted_EDITED!AE60</f>
        <v>0.19600000000000001</v>
      </c>
      <c r="AD60">
        <f>Formatted_EDITED!AF60</f>
        <v>0.47199999999999998</v>
      </c>
      <c r="AE60">
        <f>Formatted_EDITED!AG60</f>
        <v>0.47199999999999998</v>
      </c>
      <c r="AF60">
        <f>Formatted_EDITED!AH60</f>
        <v>0.35399999999999998</v>
      </c>
      <c r="AG60">
        <f>Formatted_EDITED!AI60</f>
        <v>0.66900000000000004</v>
      </c>
      <c r="AH60">
        <f>Formatted_EDITED!AJ60</f>
        <v>0.90600000000000003</v>
      </c>
      <c r="AI60">
        <f>Formatted_EDITED!AK60</f>
        <v>1.0629999999999999</v>
      </c>
      <c r="AJ60">
        <f>Formatted_EDITED!AL60</f>
        <v>0.35399999999999998</v>
      </c>
      <c r="AK60">
        <f>Formatted_EDITED!AM60</f>
        <v>1.0629999999999999</v>
      </c>
      <c r="AL60">
        <f>Formatted_EDITED!AN60</f>
        <v>1.0629999999999999</v>
      </c>
      <c r="AM60">
        <f>Formatted_EDITED!AO60</f>
        <v>0.5</v>
      </c>
      <c r="AN60">
        <f>Formatted_EDITED!AP60</f>
        <v>50</v>
      </c>
      <c r="AO60">
        <f>Formatted_EDITED!AQ60</f>
        <v>130</v>
      </c>
      <c r="AP60">
        <f>Formatted_EDITED!AR60</f>
        <v>0.5</v>
      </c>
      <c r="AQ60" s="35">
        <f>Formatted_EDITED!AS60</f>
        <v>43595</v>
      </c>
      <c r="AR60" s="35">
        <f>Formatted_EDITED!AT60</f>
        <v>43718</v>
      </c>
      <c r="AS60">
        <f>Formatted_EDITED!AU60</f>
        <v>0</v>
      </c>
      <c r="AT60">
        <f>Formatted_EDITED!AV60</f>
        <v>1</v>
      </c>
      <c r="AU60" t="str">
        <f>Formatted_EDITED!AW60</f>
        <v>field_capacity</v>
      </c>
      <c r="AV60">
        <f>Formatted_EDITED!AX60</f>
        <v>1</v>
      </c>
    </row>
    <row r="61" spans="1:48" x14ac:dyDescent="0.3">
      <c r="A61">
        <v>57</v>
      </c>
      <c r="B61">
        <v>72</v>
      </c>
      <c r="C61" t="s">
        <v>130</v>
      </c>
      <c r="D61" t="s">
        <v>123</v>
      </c>
      <c r="F61" s="30">
        <f>Formatted_EDITED!F61</f>
        <v>6.56</v>
      </c>
      <c r="G61" s="27">
        <f>Formatted_EDITED!G61</f>
        <v>1.0125999999999999</v>
      </c>
      <c r="H61" s="30">
        <f>Formatted_EDITED!H61</f>
        <v>0.95</v>
      </c>
      <c r="I61" s="30">
        <f>Formatted_EDITED!I61</f>
        <v>0.96199999999999997</v>
      </c>
      <c r="J61" s="30">
        <f>Formatted_EDITED!J61</f>
        <v>0.48099999999999998</v>
      </c>
      <c r="K61" s="30">
        <f>Formatted_EDITED!K61</f>
        <v>0.95</v>
      </c>
      <c r="L61" s="30">
        <f>Formatted_EDITED!L61</f>
        <v>131</v>
      </c>
      <c r="M61" s="30">
        <f>Formatted_EDITED!M61</f>
        <v>262</v>
      </c>
      <c r="N61" s="27">
        <v>0.4783</v>
      </c>
      <c r="O61" s="27">
        <v>1.0067999999999999</v>
      </c>
      <c r="P61" s="29">
        <f t="shared" si="0"/>
        <v>121</v>
      </c>
      <c r="Q61" s="31">
        <f>Formatted_EDITED!R61</f>
        <v>43586</v>
      </c>
      <c r="R61" s="30">
        <f>Formatted_EDITED!S61</f>
        <v>10</v>
      </c>
      <c r="S61" s="30">
        <f>Formatted_EDITED!T61</f>
        <v>30</v>
      </c>
      <c r="T61" s="30">
        <f>Formatted_EDITED!U61</f>
        <v>81</v>
      </c>
      <c r="U61" s="30">
        <f>Formatted_EDITED!V61</f>
        <v>20</v>
      </c>
      <c r="V61" s="30">
        <f>Formatted_EDITED!W61</f>
        <v>1</v>
      </c>
      <c r="W61">
        <v>9999</v>
      </c>
      <c r="X61" t="s">
        <v>49</v>
      </c>
      <c r="Y61">
        <f>Formatted_EDITED!AA61</f>
        <v>0.19600000000000001</v>
      </c>
      <c r="Z61">
        <f>Formatted_EDITED!AB61</f>
        <v>0.29499999999999998</v>
      </c>
      <c r="AA61">
        <f>Formatted_EDITED!AC61</f>
        <v>0.39300000000000002</v>
      </c>
      <c r="AB61">
        <f>Formatted_EDITED!AD61</f>
        <v>0.47199999999999998</v>
      </c>
      <c r="AC61">
        <f>Formatted_EDITED!AE61</f>
        <v>0.19600000000000001</v>
      </c>
      <c r="AD61">
        <f>Formatted_EDITED!AF61</f>
        <v>0.47199999999999998</v>
      </c>
      <c r="AE61">
        <f>Formatted_EDITED!AG61</f>
        <v>0.47199999999999998</v>
      </c>
      <c r="AF61">
        <f>Formatted_EDITED!AH61</f>
        <v>0.35399999999999998</v>
      </c>
      <c r="AG61">
        <f>Formatted_EDITED!AI61</f>
        <v>0.66900000000000004</v>
      </c>
      <c r="AH61">
        <f>Formatted_EDITED!AJ61</f>
        <v>0.90600000000000003</v>
      </c>
      <c r="AI61">
        <f>Formatted_EDITED!AK61</f>
        <v>1.0629999999999999</v>
      </c>
      <c r="AJ61">
        <f>Formatted_EDITED!AL61</f>
        <v>0.35399999999999998</v>
      </c>
      <c r="AK61">
        <f>Formatted_EDITED!AM61</f>
        <v>1.0629999999999999</v>
      </c>
      <c r="AL61">
        <f>Formatted_EDITED!AN61</f>
        <v>1.0629999999999999</v>
      </c>
      <c r="AM61">
        <f>Formatted_EDITED!AO61</f>
        <v>0.5</v>
      </c>
      <c r="AN61">
        <f>Formatted_EDITED!AP61</f>
        <v>50</v>
      </c>
      <c r="AO61">
        <f>Formatted_EDITED!AQ61</f>
        <v>130</v>
      </c>
      <c r="AP61">
        <f>Formatted_EDITED!AR61</f>
        <v>0.5</v>
      </c>
      <c r="AQ61" s="35">
        <f>Formatted_EDITED!AS61</f>
        <v>43595</v>
      </c>
      <c r="AR61" s="35">
        <f>Formatted_EDITED!AT61</f>
        <v>43718</v>
      </c>
      <c r="AS61">
        <f>Formatted_EDITED!AU61</f>
        <v>0</v>
      </c>
      <c r="AT61">
        <f>Formatted_EDITED!AV61</f>
        <v>1</v>
      </c>
      <c r="AU61" t="str">
        <f>Formatted_EDITED!AW61</f>
        <v>field_capacity</v>
      </c>
      <c r="AV61">
        <f>Formatted_EDITED!AX61</f>
        <v>1</v>
      </c>
    </row>
    <row r="62" spans="1:48" x14ac:dyDescent="0.3">
      <c r="A62">
        <v>58</v>
      </c>
      <c r="B62">
        <v>74</v>
      </c>
      <c r="C62" t="s">
        <v>131</v>
      </c>
      <c r="D62" t="s">
        <v>123</v>
      </c>
      <c r="F62" s="30">
        <f>Formatted_EDITED!F62</f>
        <v>15</v>
      </c>
      <c r="G62" s="27">
        <f>Formatted_EDITED!G62</f>
        <v>1.0125999999999999</v>
      </c>
      <c r="H62" s="30">
        <f>Formatted_EDITED!H62</f>
        <v>0.95</v>
      </c>
      <c r="I62" s="30">
        <f>Formatted_EDITED!I62</f>
        <v>0.96199999999999997</v>
      </c>
      <c r="J62" s="30">
        <f>Formatted_EDITED!J62</f>
        <v>0.48099999999999998</v>
      </c>
      <c r="K62" s="30">
        <f>Formatted_EDITED!K62</f>
        <v>0.95</v>
      </c>
      <c r="L62" s="30">
        <f>Formatted_EDITED!L62</f>
        <v>131</v>
      </c>
      <c r="M62" s="30">
        <f>Formatted_EDITED!M62</f>
        <v>262</v>
      </c>
      <c r="N62" s="27">
        <v>0.4783</v>
      </c>
      <c r="O62" s="27">
        <v>1.0067999999999999</v>
      </c>
      <c r="P62" s="29">
        <f t="shared" si="0"/>
        <v>121</v>
      </c>
      <c r="Q62" s="31">
        <f>Formatted_EDITED!R62</f>
        <v>43586</v>
      </c>
      <c r="R62" s="30">
        <f>Formatted_EDITED!S62</f>
        <v>10</v>
      </c>
      <c r="S62" s="30">
        <f>Formatted_EDITED!T62</f>
        <v>30</v>
      </c>
      <c r="T62" s="30">
        <f>Formatted_EDITED!U62</f>
        <v>81</v>
      </c>
      <c r="U62" s="30">
        <f>Formatted_EDITED!V62</f>
        <v>20</v>
      </c>
      <c r="V62" s="30">
        <f>Formatted_EDITED!W62</f>
        <v>1</v>
      </c>
      <c r="W62">
        <v>9999</v>
      </c>
      <c r="X62" t="s">
        <v>49</v>
      </c>
      <c r="Y62">
        <f>Formatted_EDITED!AA62</f>
        <v>0.19600000000000001</v>
      </c>
      <c r="Z62">
        <f>Formatted_EDITED!AB62</f>
        <v>0.29499999999999998</v>
      </c>
      <c r="AA62">
        <f>Formatted_EDITED!AC62</f>
        <v>0.39300000000000002</v>
      </c>
      <c r="AB62">
        <f>Formatted_EDITED!AD62</f>
        <v>0.47199999999999998</v>
      </c>
      <c r="AC62">
        <f>Formatted_EDITED!AE62</f>
        <v>0.19600000000000001</v>
      </c>
      <c r="AD62">
        <f>Formatted_EDITED!AF62</f>
        <v>0.47199999999999998</v>
      </c>
      <c r="AE62">
        <f>Formatted_EDITED!AG62</f>
        <v>0.47199999999999998</v>
      </c>
      <c r="AF62">
        <f>Formatted_EDITED!AH62</f>
        <v>0.35399999999999998</v>
      </c>
      <c r="AG62">
        <f>Formatted_EDITED!AI62</f>
        <v>0.66900000000000004</v>
      </c>
      <c r="AH62">
        <f>Formatted_EDITED!AJ62</f>
        <v>0.90600000000000003</v>
      </c>
      <c r="AI62">
        <f>Formatted_EDITED!AK62</f>
        <v>1.0629999999999999</v>
      </c>
      <c r="AJ62">
        <f>Formatted_EDITED!AL62</f>
        <v>0.35399999999999998</v>
      </c>
      <c r="AK62">
        <f>Formatted_EDITED!AM62</f>
        <v>1.0629999999999999</v>
      </c>
      <c r="AL62">
        <f>Formatted_EDITED!AN62</f>
        <v>1.0629999999999999</v>
      </c>
      <c r="AM62">
        <f>Formatted_EDITED!AO62</f>
        <v>0.5</v>
      </c>
      <c r="AN62">
        <f>Formatted_EDITED!AP62</f>
        <v>50</v>
      </c>
      <c r="AO62">
        <f>Formatted_EDITED!AQ62</f>
        <v>130</v>
      </c>
      <c r="AP62">
        <f>Formatted_EDITED!AR62</f>
        <v>0.5</v>
      </c>
      <c r="AQ62" s="35">
        <f>Formatted_EDITED!AS62</f>
        <v>43595</v>
      </c>
      <c r="AR62" s="35">
        <f>Formatted_EDITED!AT62</f>
        <v>43718</v>
      </c>
      <c r="AS62">
        <f>Formatted_EDITED!AU62</f>
        <v>0</v>
      </c>
      <c r="AT62">
        <f>Formatted_EDITED!AV62</f>
        <v>1</v>
      </c>
      <c r="AU62" t="str">
        <f>Formatted_EDITED!AW62</f>
        <v>field_capacity</v>
      </c>
      <c r="AV62">
        <f>Formatted_EDITED!AX62</f>
        <v>1</v>
      </c>
    </row>
    <row r="63" spans="1:48" x14ac:dyDescent="0.3">
      <c r="A63">
        <v>59</v>
      </c>
      <c r="B63">
        <v>75</v>
      </c>
      <c r="C63" t="s">
        <v>132</v>
      </c>
      <c r="D63" t="s">
        <v>123</v>
      </c>
      <c r="F63" s="30">
        <f>Formatted_EDITED!F63</f>
        <v>6.56</v>
      </c>
      <c r="G63" s="27">
        <f>Formatted_EDITED!G63</f>
        <v>1.0125999999999999</v>
      </c>
      <c r="H63" s="30">
        <f>Formatted_EDITED!H63</f>
        <v>0.95</v>
      </c>
      <c r="I63" s="30">
        <f>Formatted_EDITED!I63</f>
        <v>0.96199999999999997</v>
      </c>
      <c r="J63" s="30">
        <f>Formatted_EDITED!J63</f>
        <v>0.48099999999999998</v>
      </c>
      <c r="K63" s="30">
        <f>Formatted_EDITED!K63</f>
        <v>0.95</v>
      </c>
      <c r="L63" s="30">
        <f>Formatted_EDITED!L63</f>
        <v>131</v>
      </c>
      <c r="M63" s="30">
        <f>Formatted_EDITED!M63</f>
        <v>262</v>
      </c>
      <c r="N63" s="27">
        <v>0.4783</v>
      </c>
      <c r="O63" s="27">
        <v>1.0067999999999999</v>
      </c>
      <c r="P63" s="29">
        <f t="shared" si="0"/>
        <v>121</v>
      </c>
      <c r="Q63" s="31">
        <f>Formatted_EDITED!R63</f>
        <v>43586</v>
      </c>
      <c r="R63" s="30">
        <f>Formatted_EDITED!S63</f>
        <v>10</v>
      </c>
      <c r="S63" s="30">
        <f>Formatted_EDITED!T63</f>
        <v>30</v>
      </c>
      <c r="T63" s="30">
        <f>Formatted_EDITED!U63</f>
        <v>81</v>
      </c>
      <c r="U63" s="30">
        <f>Formatted_EDITED!V63</f>
        <v>20</v>
      </c>
      <c r="V63" s="30">
        <f>Formatted_EDITED!W63</f>
        <v>1</v>
      </c>
      <c r="W63">
        <v>9999</v>
      </c>
      <c r="X63" t="s">
        <v>49</v>
      </c>
      <c r="Y63">
        <f>Formatted_EDITED!AA63</f>
        <v>0.19600000000000001</v>
      </c>
      <c r="Z63">
        <f>Formatted_EDITED!AB63</f>
        <v>0.29499999999999998</v>
      </c>
      <c r="AA63">
        <f>Formatted_EDITED!AC63</f>
        <v>0.39300000000000002</v>
      </c>
      <c r="AB63">
        <f>Formatted_EDITED!AD63</f>
        <v>0.47199999999999998</v>
      </c>
      <c r="AC63">
        <f>Formatted_EDITED!AE63</f>
        <v>0.19600000000000001</v>
      </c>
      <c r="AD63">
        <f>Formatted_EDITED!AF63</f>
        <v>0.47199999999999998</v>
      </c>
      <c r="AE63">
        <f>Formatted_EDITED!AG63</f>
        <v>0.47199999999999998</v>
      </c>
      <c r="AF63">
        <f>Formatted_EDITED!AH63</f>
        <v>0.35399999999999998</v>
      </c>
      <c r="AG63">
        <f>Formatted_EDITED!AI63</f>
        <v>0.66900000000000004</v>
      </c>
      <c r="AH63">
        <f>Formatted_EDITED!AJ63</f>
        <v>0.90600000000000003</v>
      </c>
      <c r="AI63">
        <f>Formatted_EDITED!AK63</f>
        <v>1.0629999999999999</v>
      </c>
      <c r="AJ63">
        <f>Formatted_EDITED!AL63</f>
        <v>0.35399999999999998</v>
      </c>
      <c r="AK63">
        <f>Formatted_EDITED!AM63</f>
        <v>1.0629999999999999</v>
      </c>
      <c r="AL63">
        <f>Formatted_EDITED!AN63</f>
        <v>1.0629999999999999</v>
      </c>
      <c r="AM63">
        <f>Formatted_EDITED!AO63</f>
        <v>0.5</v>
      </c>
      <c r="AN63">
        <f>Formatted_EDITED!AP63</f>
        <v>50</v>
      </c>
      <c r="AO63">
        <f>Formatted_EDITED!AQ63</f>
        <v>130</v>
      </c>
      <c r="AP63">
        <f>Formatted_EDITED!AR63</f>
        <v>0.5</v>
      </c>
      <c r="AQ63" s="35">
        <f>Formatted_EDITED!AS63</f>
        <v>43595</v>
      </c>
      <c r="AR63" s="35">
        <f>Formatted_EDITED!AT63</f>
        <v>43718</v>
      </c>
      <c r="AS63">
        <f>Formatted_EDITED!AU63</f>
        <v>0</v>
      </c>
      <c r="AT63">
        <f>Formatted_EDITED!AV63</f>
        <v>1</v>
      </c>
      <c r="AU63" t="str">
        <f>Formatted_EDITED!AW63</f>
        <v>field_capacity</v>
      </c>
      <c r="AV63">
        <f>Formatted_EDITED!AX63</f>
        <v>1</v>
      </c>
    </row>
    <row r="64" spans="1:48" x14ac:dyDescent="0.3">
      <c r="A64">
        <v>60</v>
      </c>
      <c r="B64">
        <v>76</v>
      </c>
      <c r="C64" t="s">
        <v>133</v>
      </c>
      <c r="D64" t="s">
        <v>123</v>
      </c>
      <c r="F64" s="30">
        <f>Formatted_EDITED!F64</f>
        <v>6.56</v>
      </c>
      <c r="G64" s="27">
        <f>Formatted_EDITED!G64</f>
        <v>1.0125999999999999</v>
      </c>
      <c r="H64" s="30">
        <f>Formatted_EDITED!H64</f>
        <v>0.95</v>
      </c>
      <c r="I64" s="30">
        <f>Formatted_EDITED!I64</f>
        <v>0.96199999999999997</v>
      </c>
      <c r="J64" s="30">
        <f>Formatted_EDITED!J64</f>
        <v>0.48099999999999998</v>
      </c>
      <c r="K64" s="30">
        <f>Formatted_EDITED!K64</f>
        <v>0.95</v>
      </c>
      <c r="L64" s="30">
        <f>Formatted_EDITED!L64</f>
        <v>131</v>
      </c>
      <c r="M64" s="30">
        <f>Formatted_EDITED!M64</f>
        <v>262</v>
      </c>
      <c r="N64" s="27">
        <v>0.4783</v>
      </c>
      <c r="O64" s="27">
        <v>1.0067999999999999</v>
      </c>
      <c r="P64" s="29">
        <f t="shared" si="0"/>
        <v>121</v>
      </c>
      <c r="Q64" s="31">
        <f>Formatted_EDITED!R64</f>
        <v>43586</v>
      </c>
      <c r="R64" s="30">
        <f>Formatted_EDITED!S64</f>
        <v>10</v>
      </c>
      <c r="S64" s="30">
        <f>Formatted_EDITED!T64</f>
        <v>30</v>
      </c>
      <c r="T64" s="30">
        <f>Formatted_EDITED!U64</f>
        <v>81</v>
      </c>
      <c r="U64" s="30">
        <f>Formatted_EDITED!V64</f>
        <v>20</v>
      </c>
      <c r="V64" s="30">
        <f>Formatted_EDITED!W64</f>
        <v>1</v>
      </c>
      <c r="W64">
        <v>9999</v>
      </c>
      <c r="X64" t="s">
        <v>49</v>
      </c>
      <c r="Y64">
        <f>Formatted_EDITED!AA64</f>
        <v>0.19600000000000001</v>
      </c>
      <c r="Z64">
        <f>Formatted_EDITED!AB64</f>
        <v>0.29499999999999998</v>
      </c>
      <c r="AA64">
        <f>Formatted_EDITED!AC64</f>
        <v>0.39300000000000002</v>
      </c>
      <c r="AB64">
        <f>Formatted_EDITED!AD64</f>
        <v>0.47199999999999998</v>
      </c>
      <c r="AC64">
        <f>Formatted_EDITED!AE64</f>
        <v>0.19600000000000001</v>
      </c>
      <c r="AD64">
        <f>Formatted_EDITED!AF64</f>
        <v>0.47199999999999998</v>
      </c>
      <c r="AE64">
        <f>Formatted_EDITED!AG64</f>
        <v>0.47199999999999998</v>
      </c>
      <c r="AF64">
        <f>Formatted_EDITED!AH64</f>
        <v>0.35399999999999998</v>
      </c>
      <c r="AG64">
        <f>Formatted_EDITED!AI64</f>
        <v>0.66900000000000004</v>
      </c>
      <c r="AH64">
        <f>Formatted_EDITED!AJ64</f>
        <v>0.90600000000000003</v>
      </c>
      <c r="AI64">
        <f>Formatted_EDITED!AK64</f>
        <v>1.0629999999999999</v>
      </c>
      <c r="AJ64">
        <f>Formatted_EDITED!AL64</f>
        <v>0.35399999999999998</v>
      </c>
      <c r="AK64">
        <f>Formatted_EDITED!AM64</f>
        <v>1.0629999999999999</v>
      </c>
      <c r="AL64">
        <f>Formatted_EDITED!AN64</f>
        <v>1.0629999999999999</v>
      </c>
      <c r="AM64">
        <f>Formatted_EDITED!AO64</f>
        <v>0.5</v>
      </c>
      <c r="AN64">
        <f>Formatted_EDITED!AP64</f>
        <v>50</v>
      </c>
      <c r="AO64">
        <f>Formatted_EDITED!AQ64</f>
        <v>130</v>
      </c>
      <c r="AP64">
        <f>Formatted_EDITED!AR64</f>
        <v>0.5</v>
      </c>
      <c r="AQ64" s="35">
        <f>Formatted_EDITED!AS64</f>
        <v>43595</v>
      </c>
      <c r="AR64" s="35">
        <f>Formatted_EDITED!AT64</f>
        <v>43718</v>
      </c>
      <c r="AS64">
        <f>Formatted_EDITED!AU64</f>
        <v>0</v>
      </c>
      <c r="AT64">
        <f>Formatted_EDITED!AV64</f>
        <v>1</v>
      </c>
      <c r="AU64" t="str">
        <f>Formatted_EDITED!AW64</f>
        <v>field_capacity</v>
      </c>
      <c r="AV64">
        <f>Formatted_EDITED!AX64</f>
        <v>1</v>
      </c>
    </row>
    <row r="65" spans="1:48" x14ac:dyDescent="0.3">
      <c r="A65">
        <v>61</v>
      </c>
      <c r="B65">
        <v>77</v>
      </c>
      <c r="C65" t="s">
        <v>134</v>
      </c>
      <c r="D65" t="s">
        <v>123</v>
      </c>
      <c r="F65" s="65">
        <f>Formatted_EDITED!F65</f>
        <v>6.56</v>
      </c>
      <c r="G65" s="65">
        <f>Formatted_EDITED!G65</f>
        <v>1.0125999999999999</v>
      </c>
      <c r="H65" s="65">
        <f>Formatted_EDITED!H65</f>
        <v>0.95</v>
      </c>
      <c r="I65" s="65">
        <f>Formatted_EDITED!I65</f>
        <v>0.96199999999999997</v>
      </c>
      <c r="J65" s="30">
        <f>Formatted_EDITED!J65</f>
        <v>0.48099999999999998</v>
      </c>
      <c r="K65" s="30">
        <f>Formatted_EDITED!K65</f>
        <v>0.95</v>
      </c>
      <c r="L65" s="30">
        <f>Formatted_EDITED!L65</f>
        <v>131</v>
      </c>
      <c r="M65" s="30">
        <f>Formatted_EDITED!M65</f>
        <v>262</v>
      </c>
      <c r="N65" s="27">
        <v>0.4783</v>
      </c>
      <c r="O65" s="27">
        <v>1.0067999999999999</v>
      </c>
      <c r="P65" s="29">
        <f t="shared" si="0"/>
        <v>121</v>
      </c>
      <c r="Q65" s="31">
        <f>Formatted_EDITED!R65</f>
        <v>43586</v>
      </c>
      <c r="R65" s="30">
        <f>Formatted_EDITED!S65</f>
        <v>10</v>
      </c>
      <c r="S65" s="30">
        <f>Formatted_EDITED!T65</f>
        <v>30</v>
      </c>
      <c r="T65" s="30">
        <f>Formatted_EDITED!U65</f>
        <v>81</v>
      </c>
      <c r="U65" s="30">
        <f>Formatted_EDITED!V65</f>
        <v>20</v>
      </c>
      <c r="V65" s="30">
        <f>Formatted_EDITED!W65</f>
        <v>1</v>
      </c>
      <c r="W65">
        <v>9999</v>
      </c>
      <c r="X65" t="s">
        <v>49</v>
      </c>
      <c r="Y65">
        <f>Formatted_EDITED!AA65</f>
        <v>0.19600000000000001</v>
      </c>
      <c r="Z65">
        <f>Formatted_EDITED!AB65</f>
        <v>0.29499999999999998</v>
      </c>
      <c r="AA65">
        <f>Formatted_EDITED!AC65</f>
        <v>0.39300000000000002</v>
      </c>
      <c r="AB65">
        <f>Formatted_EDITED!AD65</f>
        <v>0.47199999999999998</v>
      </c>
      <c r="AC65">
        <f>Formatted_EDITED!AE65</f>
        <v>0.19600000000000001</v>
      </c>
      <c r="AD65">
        <f>Formatted_EDITED!AF65</f>
        <v>0.47199999999999998</v>
      </c>
      <c r="AE65">
        <f>Formatted_EDITED!AG65</f>
        <v>0.47199999999999998</v>
      </c>
      <c r="AF65">
        <f>Formatted_EDITED!AH65</f>
        <v>0.35399999999999998</v>
      </c>
      <c r="AG65">
        <f>Formatted_EDITED!AI65</f>
        <v>0.66900000000000004</v>
      </c>
      <c r="AH65">
        <f>Formatted_EDITED!AJ65</f>
        <v>0.90600000000000003</v>
      </c>
      <c r="AI65">
        <f>Formatted_EDITED!AK65</f>
        <v>1.0629999999999999</v>
      </c>
      <c r="AJ65">
        <f>Formatted_EDITED!AL65</f>
        <v>0.35399999999999998</v>
      </c>
      <c r="AK65">
        <f>Formatted_EDITED!AM65</f>
        <v>1.0629999999999999</v>
      </c>
      <c r="AL65">
        <f>Formatted_EDITED!AN65</f>
        <v>1.0629999999999999</v>
      </c>
      <c r="AM65">
        <f>Formatted_EDITED!AO65</f>
        <v>0.5</v>
      </c>
      <c r="AN65">
        <f>Formatted_EDITED!AP65</f>
        <v>50</v>
      </c>
      <c r="AO65">
        <f>Formatted_EDITED!AQ65</f>
        <v>130</v>
      </c>
      <c r="AP65">
        <f>Formatted_EDITED!AR65</f>
        <v>0.5</v>
      </c>
      <c r="AQ65" s="35">
        <f>Formatted_EDITED!AS65</f>
        <v>43595</v>
      </c>
      <c r="AR65" s="35">
        <f>Formatted_EDITED!AT65</f>
        <v>43718</v>
      </c>
      <c r="AS65">
        <f>Formatted_EDITED!AU65</f>
        <v>0</v>
      </c>
      <c r="AT65">
        <f>Formatted_EDITED!AV65</f>
        <v>1</v>
      </c>
      <c r="AU65" t="str">
        <f>Formatted_EDITED!AW65</f>
        <v>field_capacity</v>
      </c>
      <c r="AV65">
        <f>Formatted_EDITED!AX65</f>
        <v>1</v>
      </c>
    </row>
    <row r="66" spans="1:48" x14ac:dyDescent="0.3">
      <c r="A66">
        <v>62</v>
      </c>
      <c r="B66" s="15">
        <v>87</v>
      </c>
      <c r="C66" s="15" t="s">
        <v>222</v>
      </c>
      <c r="F66" s="65" t="str">
        <f>F84</f>
        <v>~  wetem_height  ~</v>
      </c>
      <c r="G66" s="65">
        <f>Formatted_EDITED!G66</f>
        <v>1.0065</v>
      </c>
      <c r="H66" s="65">
        <f>Formatted_EDITED!H66</f>
        <v>0.3</v>
      </c>
      <c r="I66" s="65" t="str">
        <f t="shared" ref="I66:X66" si="1">I84</f>
        <v>~  wtem_kcb-mid  ~</v>
      </c>
      <c r="J66" s="30">
        <f>Formatted_EDITED!J66</f>
        <v>0.57499999999999996</v>
      </c>
      <c r="K66" s="30">
        <f>Formatted_EDITED!K66</f>
        <v>0.3</v>
      </c>
      <c r="L66" s="30">
        <f>Formatted_EDITED!L66</f>
        <v>141</v>
      </c>
      <c r="M66" s="30">
        <f>Formatted_EDITED!M66</f>
        <v>331</v>
      </c>
      <c r="N66" s="27">
        <f t="shared" si="1"/>
        <v>19.146000000000001</v>
      </c>
      <c r="O66" s="27">
        <f t="shared" si="1"/>
        <v>1.2209000000000001</v>
      </c>
      <c r="P66" s="29">
        <f t="shared" si="0"/>
        <v>121</v>
      </c>
      <c r="Q66" s="31">
        <f>Formatted_EDITED!R66</f>
        <v>43586</v>
      </c>
      <c r="R66" s="30">
        <f>Formatted_EDITED!S66</f>
        <v>20</v>
      </c>
      <c r="S66" s="30">
        <f>Formatted_EDITED!T66</f>
        <v>70</v>
      </c>
      <c r="T66" s="30">
        <f>Formatted_EDITED!U66</f>
        <v>90</v>
      </c>
      <c r="U66" s="30">
        <f>Formatted_EDITED!V66</f>
        <v>30</v>
      </c>
      <c r="V66" s="30">
        <f>Formatted_EDITED!W66</f>
        <v>1</v>
      </c>
      <c r="W66">
        <f t="shared" si="1"/>
        <v>9999</v>
      </c>
      <c r="X66" t="str">
        <f t="shared" si="1"/>
        <v>DOY</v>
      </c>
      <c r="Y66">
        <f>Formatted_EDITED!AA66</f>
        <v>0.19600000000000001</v>
      </c>
      <c r="Z66">
        <f>Formatted_EDITED!AB66</f>
        <v>0.29499999999999998</v>
      </c>
      <c r="AA66">
        <f>Formatted_EDITED!AC66</f>
        <v>0.39300000000000002</v>
      </c>
      <c r="AB66">
        <f>Formatted_EDITED!AD66</f>
        <v>0.5</v>
      </c>
      <c r="AC66">
        <f>Formatted_EDITED!AE66</f>
        <v>0.19600000000000001</v>
      </c>
      <c r="AD66">
        <f>Formatted_EDITED!AF66</f>
        <v>0.47199999999999998</v>
      </c>
      <c r="AE66">
        <f>Formatted_EDITED!AG66</f>
        <v>0.47199999999999998</v>
      </c>
      <c r="AF66">
        <f>Formatted_EDITED!AH66</f>
        <v>0.35399999999999998</v>
      </c>
      <c r="AG66">
        <f>Formatted_EDITED!AI66</f>
        <v>0.66900000000000004</v>
      </c>
      <c r="AH66">
        <f>Formatted_EDITED!AJ66</f>
        <v>0.9</v>
      </c>
      <c r="AI66">
        <f>Formatted_EDITED!AK66</f>
        <v>1.0629999999999999</v>
      </c>
      <c r="AJ66">
        <f>Formatted_EDITED!AL66</f>
        <v>0.35399999999999998</v>
      </c>
      <c r="AK66">
        <f>Formatted_EDITED!AM66</f>
        <v>1.0629999999999999</v>
      </c>
      <c r="AL66">
        <f>Formatted_EDITED!AN66</f>
        <v>1.0629999999999999</v>
      </c>
      <c r="AM66">
        <f>Formatted_EDITED!AO66</f>
        <v>0.5</v>
      </c>
      <c r="AN66">
        <f>Formatted_EDITED!AP66</f>
        <v>50</v>
      </c>
      <c r="AO66">
        <f>Formatted_EDITED!AQ66</f>
        <v>130</v>
      </c>
      <c r="AP66">
        <f>Formatted_EDITED!AR66</f>
        <v>0.5</v>
      </c>
      <c r="AQ66" s="35">
        <f>Formatted_EDITED!AS66</f>
        <v>43595</v>
      </c>
      <c r="AR66" s="35">
        <f>Formatted_EDITED!AT66</f>
        <v>43718</v>
      </c>
      <c r="AS66">
        <f>Formatted_EDITED!AU66</f>
        <v>0</v>
      </c>
      <c r="AT66">
        <f>Formatted_EDITED!AV66</f>
        <v>1</v>
      </c>
      <c r="AU66" t="str">
        <f>Formatted_EDITED!AW66</f>
        <v>none</v>
      </c>
      <c r="AV66">
        <f>Formatted_EDITED!AX66</f>
        <v>1</v>
      </c>
    </row>
    <row r="67" spans="1:48" x14ac:dyDescent="0.3">
      <c r="A67">
        <v>63</v>
      </c>
      <c r="B67">
        <v>92</v>
      </c>
      <c r="C67" t="s">
        <v>282</v>
      </c>
      <c r="D67" t="s">
        <v>136</v>
      </c>
      <c r="F67" s="65">
        <f>Formatted_EDITED!F67</f>
        <v>1</v>
      </c>
      <c r="G67" s="65">
        <f>Formatted_EDITED!G67</f>
        <v>1</v>
      </c>
      <c r="H67" s="65">
        <f>Formatted_EDITED!H67</f>
        <v>1</v>
      </c>
      <c r="I67" s="65">
        <f>Formatted_EDITED!I67</f>
        <v>1</v>
      </c>
      <c r="J67" s="30">
        <f>Formatted_EDITED!J67</f>
        <v>1</v>
      </c>
      <c r="K67" s="30">
        <f>Formatted_EDITED!K67</f>
        <v>1</v>
      </c>
      <c r="L67" s="30">
        <f>Formatted_EDITED!L67</f>
        <v>22</v>
      </c>
      <c r="M67" s="30">
        <f>Formatted_EDITED!M67</f>
        <v>220</v>
      </c>
      <c r="N67" s="27">
        <v>0</v>
      </c>
      <c r="O67" s="27">
        <v>1</v>
      </c>
      <c r="P67" s="29">
        <f t="shared" si="0"/>
        <v>1</v>
      </c>
      <c r="Q67" s="31">
        <f>Formatted_EDITED!R67</f>
        <v>43831</v>
      </c>
      <c r="R67" s="30">
        <f>Formatted_EDITED!S67</f>
        <v>21</v>
      </c>
      <c r="S67" s="30">
        <f>Formatted_EDITED!T67</f>
        <v>73</v>
      </c>
      <c r="T67" s="30">
        <f>Formatted_EDITED!U67</f>
        <v>94</v>
      </c>
      <c r="U67" s="30">
        <f>Formatted_EDITED!V67</f>
        <v>31</v>
      </c>
      <c r="V67" s="30">
        <f>Formatted_EDITED!W67</f>
        <v>1</v>
      </c>
      <c r="W67">
        <v>9999</v>
      </c>
      <c r="X67" t="s">
        <v>49</v>
      </c>
      <c r="Y67">
        <f>Formatted_EDITED!AA67</f>
        <v>0.19600000000000001</v>
      </c>
      <c r="Z67">
        <f>Formatted_EDITED!AB67</f>
        <v>0.29499999999999998</v>
      </c>
      <c r="AA67">
        <f>Formatted_EDITED!AC67</f>
        <v>0.39300000000000002</v>
      </c>
      <c r="AB67">
        <f>Formatted_EDITED!AD67</f>
        <v>0.47199999999999998</v>
      </c>
      <c r="AC67">
        <f>Formatted_EDITED!AE67</f>
        <v>0.19600000000000001</v>
      </c>
      <c r="AD67">
        <f>Formatted_EDITED!AF67</f>
        <v>0.47199999999999998</v>
      </c>
      <c r="AE67">
        <f>Formatted_EDITED!AG67</f>
        <v>0.47199999999999998</v>
      </c>
      <c r="AF67">
        <f>Formatted_EDITED!AH67</f>
        <v>0.35399999999999998</v>
      </c>
      <c r="AG67">
        <f>Formatted_EDITED!AI67</f>
        <v>0.66900000000000004</v>
      </c>
      <c r="AH67">
        <f>Formatted_EDITED!AJ67</f>
        <v>0.90600000000000003</v>
      </c>
      <c r="AI67">
        <f>Formatted_EDITED!AK67</f>
        <v>1.0629999999999999</v>
      </c>
      <c r="AJ67">
        <f>Formatted_EDITED!AL67</f>
        <v>0.35399999999999998</v>
      </c>
      <c r="AK67">
        <f>Formatted_EDITED!AM67</f>
        <v>1.0629999999999999</v>
      </c>
      <c r="AL67">
        <f>Formatted_EDITED!AN67</f>
        <v>1.0629999999999999</v>
      </c>
      <c r="AM67">
        <f>Formatted_EDITED!AO67</f>
        <v>0.5</v>
      </c>
      <c r="AN67">
        <f>Formatted_EDITED!AP67</f>
        <v>50</v>
      </c>
      <c r="AO67">
        <f>Formatted_EDITED!AQ67</f>
        <v>130</v>
      </c>
      <c r="AP67">
        <f>Formatted_EDITED!AR67</f>
        <v>0.5</v>
      </c>
      <c r="AQ67" s="35">
        <f>Formatted_EDITED!AS67</f>
        <v>43595</v>
      </c>
      <c r="AR67" s="35">
        <f>Formatted_EDITED!AT67</f>
        <v>43718</v>
      </c>
      <c r="AS67">
        <f>Formatted_EDITED!AU67</f>
        <v>0</v>
      </c>
      <c r="AT67">
        <f>Formatted_EDITED!AV67</f>
        <v>1</v>
      </c>
      <c r="AU67" t="str">
        <f>Formatted_EDITED!AW67</f>
        <v>field_capacity</v>
      </c>
      <c r="AV67">
        <f>Formatted_EDITED!AX67</f>
        <v>1</v>
      </c>
    </row>
    <row r="68" spans="1:48" s="21" customFormat="1" x14ac:dyDescent="0.3">
      <c r="A68" s="21">
        <v>64</v>
      </c>
      <c r="B68" s="21">
        <v>111</v>
      </c>
      <c r="C68" s="21" t="s">
        <v>137</v>
      </c>
      <c r="D68" s="21" t="s">
        <v>138</v>
      </c>
      <c r="F68" s="65">
        <f>Formatted_EDITED!F68</f>
        <v>0.1</v>
      </c>
      <c r="G68" s="65">
        <f>Formatted_EDITED!G68</f>
        <v>1</v>
      </c>
      <c r="H68" s="65">
        <f>Formatted_EDITED!H68</f>
        <v>0.7</v>
      </c>
      <c r="I68" s="65">
        <v>0</v>
      </c>
      <c r="J68" s="21">
        <f>Formatted_EDITED!J68</f>
        <v>0.7</v>
      </c>
      <c r="K68" s="21">
        <f>Formatted_EDITED!K68</f>
        <v>0.7</v>
      </c>
      <c r="L68" s="21">
        <f>Formatted_EDITED!L68</f>
        <v>70</v>
      </c>
      <c r="M68" s="21">
        <f>Formatted_EDITED!M68</f>
        <v>310</v>
      </c>
      <c r="N68" s="21">
        <v>4.7398999999999996</v>
      </c>
      <c r="O68" s="21">
        <v>1.0457000000000001</v>
      </c>
      <c r="P68" s="37">
        <f t="shared" si="0"/>
        <v>10</v>
      </c>
      <c r="Q68" s="22">
        <f>Formatted_EDITED!R68</f>
        <v>43840</v>
      </c>
      <c r="R68" s="21">
        <f>Formatted_EDITED!S68</f>
        <v>60</v>
      </c>
      <c r="S68" s="21">
        <f>Formatted_EDITED!T68</f>
        <v>60</v>
      </c>
      <c r="T68" s="21">
        <f>Formatted_EDITED!U68</f>
        <v>90</v>
      </c>
      <c r="U68" s="21">
        <f>Formatted_EDITED!V68</f>
        <v>90</v>
      </c>
      <c r="V68" s="21">
        <f>Formatted_EDITED!W68</f>
        <v>1</v>
      </c>
      <c r="W68" s="21">
        <v>9999</v>
      </c>
      <c r="X68" s="21" t="s">
        <v>49</v>
      </c>
      <c r="Y68" s="21">
        <f>Formatted_EDITED!AA68</f>
        <v>1</v>
      </c>
      <c r="Z68" s="21">
        <f>Formatted_EDITED!AB68</f>
        <v>1</v>
      </c>
      <c r="AA68" s="21">
        <f>Formatted_EDITED!AC68</f>
        <v>1</v>
      </c>
      <c r="AB68" s="21">
        <f>Formatted_EDITED!AD68</f>
        <v>1</v>
      </c>
      <c r="AC68" s="21">
        <f>Formatted_EDITED!AE68</f>
        <v>1</v>
      </c>
      <c r="AD68" s="21">
        <f>Formatted_EDITED!AF68</f>
        <v>1</v>
      </c>
      <c r="AE68" s="21">
        <f>Formatted_EDITED!AG68</f>
        <v>1</v>
      </c>
      <c r="AF68" s="21">
        <f>Formatted_EDITED!AH68</f>
        <v>1</v>
      </c>
      <c r="AG68" s="21">
        <f>Formatted_EDITED!AI68</f>
        <v>1</v>
      </c>
      <c r="AH68" s="21">
        <f>Formatted_EDITED!AJ68</f>
        <v>1</v>
      </c>
      <c r="AI68" s="21">
        <f>Formatted_EDITED!AK68</f>
        <v>1</v>
      </c>
      <c r="AJ68" s="21">
        <f>Formatted_EDITED!AL68</f>
        <v>1</v>
      </c>
      <c r="AK68" s="21">
        <f>Formatted_EDITED!AM68</f>
        <v>1</v>
      </c>
      <c r="AL68" s="21">
        <f>Formatted_EDITED!AN68</f>
        <v>1</v>
      </c>
      <c r="AM68" s="21">
        <f>Formatted_EDITED!AO68</f>
        <v>0.5</v>
      </c>
      <c r="AN68" s="21">
        <f>Formatted_EDITED!AP68</f>
        <v>50</v>
      </c>
      <c r="AO68" s="21">
        <f>Formatted_EDITED!AQ68</f>
        <v>130</v>
      </c>
      <c r="AP68" s="21">
        <f>Formatted_EDITED!AR68</f>
        <v>0.5</v>
      </c>
      <c r="AQ68" s="39">
        <f>Formatted_EDITED!AS68</f>
        <v>43595</v>
      </c>
      <c r="AR68" s="39">
        <f>Formatted_EDITED!AT68</f>
        <v>43718</v>
      </c>
      <c r="AS68" s="21">
        <f>Formatted_EDITED!AU68</f>
        <v>0</v>
      </c>
      <c r="AT68" s="21">
        <f>Formatted_EDITED!AV68</f>
        <v>1</v>
      </c>
      <c r="AU68" s="21" t="str">
        <f>Formatted_EDITED!AW68</f>
        <v>none</v>
      </c>
      <c r="AV68" s="21">
        <f>Formatted_EDITED!AX68</f>
        <v>1</v>
      </c>
    </row>
    <row r="69" spans="1:48" x14ac:dyDescent="0.3">
      <c r="A69">
        <v>65</v>
      </c>
      <c r="B69">
        <v>121</v>
      </c>
      <c r="C69" t="s">
        <v>139</v>
      </c>
      <c r="D69" t="s">
        <v>140</v>
      </c>
      <c r="F69" s="65">
        <f>Formatted_EDITED!F69</f>
        <v>5</v>
      </c>
      <c r="G69" s="65">
        <f>Formatted_EDITED!G69</f>
        <v>1.3755999999999999</v>
      </c>
      <c r="H69" s="65">
        <f>Formatted_EDITED!H69</f>
        <v>0.3</v>
      </c>
      <c r="I69" s="65" t="s">
        <v>452</v>
      </c>
      <c r="J69" s="30">
        <f>Formatted_EDITED!J69</f>
        <v>0.4</v>
      </c>
      <c r="K69" s="30">
        <f>Formatted_EDITED!K69</f>
        <v>0.15</v>
      </c>
      <c r="L69" s="30">
        <f>Formatted_EDITED!L69</f>
        <v>110</v>
      </c>
      <c r="M69" s="30">
        <f>Formatted_EDITED!M69</f>
        <v>289</v>
      </c>
      <c r="N69" s="27">
        <v>24.748000000000001</v>
      </c>
      <c r="O69" s="27">
        <v>0.7651</v>
      </c>
      <c r="P69" s="29">
        <f t="shared" ref="P69:P130" si="2">Q69-DATE(YEAR(Q69),1,0)</f>
        <v>89</v>
      </c>
      <c r="Q69" s="31">
        <f>Formatted_EDITED!R69</f>
        <v>43554</v>
      </c>
      <c r="R69" s="30">
        <f>Formatted_EDITED!S69</f>
        <v>21</v>
      </c>
      <c r="S69" s="30">
        <f>Formatted_EDITED!T69</f>
        <v>50</v>
      </c>
      <c r="T69" s="30">
        <f>Formatted_EDITED!U69</f>
        <v>97</v>
      </c>
      <c r="U69" s="30">
        <f>Formatted_EDITED!V69</f>
        <v>32</v>
      </c>
      <c r="V69" s="30">
        <f>Formatted_EDITED!W69</f>
        <v>1</v>
      </c>
      <c r="W69">
        <v>9999</v>
      </c>
      <c r="X69" t="s">
        <v>49</v>
      </c>
      <c r="Y69" t="s">
        <v>350</v>
      </c>
      <c r="Z69" t="s">
        <v>351</v>
      </c>
      <c r="AA69" t="s">
        <v>352</v>
      </c>
      <c r="AB69" t="s">
        <v>353</v>
      </c>
      <c r="AC69" t="s">
        <v>354</v>
      </c>
      <c r="AD69" t="s">
        <v>355</v>
      </c>
      <c r="AE69" t="s">
        <v>356</v>
      </c>
      <c r="AF69" t="s">
        <v>367</v>
      </c>
      <c r="AG69" t="s">
        <v>361</v>
      </c>
      <c r="AH69" t="s">
        <v>362</v>
      </c>
      <c r="AI69" t="s">
        <v>363</v>
      </c>
      <c r="AJ69" t="s">
        <v>364</v>
      </c>
      <c r="AK69" t="s">
        <v>365</v>
      </c>
      <c r="AL69" t="s">
        <v>366</v>
      </c>
      <c r="AM69">
        <f>Formatted_EDITED!AO69</f>
        <v>0.1</v>
      </c>
      <c r="AN69">
        <f>Formatted_EDITED!AP69</f>
        <v>50</v>
      </c>
      <c r="AO69">
        <f>Formatted_EDITED!AQ69</f>
        <v>130</v>
      </c>
      <c r="AP69">
        <f>Formatted_EDITED!AR69</f>
        <v>0.1</v>
      </c>
      <c r="AQ69" s="35">
        <f>Formatted_EDITED!AS69</f>
        <v>43595</v>
      </c>
      <c r="AR69" s="35">
        <f>Formatted_EDITED!AT69</f>
        <v>43718</v>
      </c>
      <c r="AS69">
        <f>Formatted_EDITED!AU69</f>
        <v>0</v>
      </c>
      <c r="AT69">
        <f>Formatted_EDITED!AV69</f>
        <v>1</v>
      </c>
      <c r="AU69" t="str">
        <f>Formatted_EDITED!AW69</f>
        <v>none</v>
      </c>
      <c r="AV69">
        <f>Formatted_EDITED!AX69</f>
        <v>1</v>
      </c>
    </row>
    <row r="70" spans="1:48" x14ac:dyDescent="0.3">
      <c r="A70">
        <v>66</v>
      </c>
      <c r="B70">
        <v>122</v>
      </c>
      <c r="C70" t="s">
        <v>141</v>
      </c>
      <c r="D70" t="s">
        <v>142</v>
      </c>
      <c r="F70" s="65">
        <f>Formatted_EDITED!F70</f>
        <v>5</v>
      </c>
      <c r="G70" s="65">
        <f>Formatted_EDITED!G70</f>
        <v>1.3517999999999999</v>
      </c>
      <c r="H70" s="65">
        <f>Formatted_EDITED!H70</f>
        <v>0.3</v>
      </c>
      <c r="I70" s="65" t="s">
        <v>451</v>
      </c>
      <c r="J70" s="30">
        <f>Formatted_EDITED!J70</f>
        <v>0.4</v>
      </c>
      <c r="K70" s="30">
        <f>Formatted_EDITED!K70</f>
        <v>0.15</v>
      </c>
      <c r="L70" s="30">
        <f>Formatted_EDITED!L70</f>
        <v>111</v>
      </c>
      <c r="M70" s="30">
        <f>Formatted_EDITED!M70</f>
        <v>290</v>
      </c>
      <c r="N70" s="27">
        <v>28.031099999999999</v>
      </c>
      <c r="O70" s="27">
        <v>1.0743</v>
      </c>
      <c r="P70" s="29">
        <f t="shared" si="2"/>
        <v>89</v>
      </c>
      <c r="Q70" s="31">
        <f>Formatted_EDITED!R70</f>
        <v>43554</v>
      </c>
      <c r="R70" s="30">
        <f>Formatted_EDITED!S70</f>
        <v>22</v>
      </c>
      <c r="S70" s="30">
        <f>Formatted_EDITED!T70</f>
        <v>50</v>
      </c>
      <c r="T70" s="30">
        <f>Formatted_EDITED!U70</f>
        <v>97</v>
      </c>
      <c r="U70" s="30">
        <f>Formatted_EDITED!V70</f>
        <v>32</v>
      </c>
      <c r="V70" s="30">
        <f>Formatted_EDITED!W70</f>
        <v>1</v>
      </c>
      <c r="W70">
        <v>9999</v>
      </c>
      <c r="X70" t="s">
        <v>49</v>
      </c>
      <c r="Y70" t="s">
        <v>350</v>
      </c>
      <c r="Z70" t="s">
        <v>351</v>
      </c>
      <c r="AA70" t="s">
        <v>352</v>
      </c>
      <c r="AB70" t="s">
        <v>353</v>
      </c>
      <c r="AC70" t="s">
        <v>354</v>
      </c>
      <c r="AD70" t="s">
        <v>355</v>
      </c>
      <c r="AE70" t="s">
        <v>356</v>
      </c>
      <c r="AF70" t="s">
        <v>367</v>
      </c>
      <c r="AG70" t="s">
        <v>361</v>
      </c>
      <c r="AH70" t="s">
        <v>362</v>
      </c>
      <c r="AI70" t="s">
        <v>363</v>
      </c>
      <c r="AJ70" t="s">
        <v>364</v>
      </c>
      <c r="AK70" t="s">
        <v>365</v>
      </c>
      <c r="AL70" t="s">
        <v>366</v>
      </c>
      <c r="AM70">
        <f>Formatted_EDITED!AO70</f>
        <v>0.5</v>
      </c>
      <c r="AN70">
        <f>Formatted_EDITED!AP70</f>
        <v>50</v>
      </c>
      <c r="AO70">
        <f>Formatted_EDITED!AQ70</f>
        <v>130</v>
      </c>
      <c r="AP70">
        <f>Formatted_EDITED!AR70</f>
        <v>0.5</v>
      </c>
      <c r="AQ70" s="35">
        <f>Formatted_EDITED!AS70</f>
        <v>43595</v>
      </c>
      <c r="AR70" s="35">
        <f>Formatted_EDITED!AT70</f>
        <v>43718</v>
      </c>
      <c r="AS70">
        <f>Formatted_EDITED!AU70</f>
        <v>0</v>
      </c>
      <c r="AT70">
        <f>Formatted_EDITED!AV70</f>
        <v>1</v>
      </c>
      <c r="AU70" t="str">
        <f>Formatted_EDITED!AW70</f>
        <v>none</v>
      </c>
      <c r="AV70">
        <f>Formatted_EDITED!AX70</f>
        <v>1</v>
      </c>
    </row>
    <row r="71" spans="1:48" x14ac:dyDescent="0.3">
      <c r="A71">
        <v>67</v>
      </c>
      <c r="B71">
        <v>123</v>
      </c>
      <c r="C71" t="s">
        <v>143</v>
      </c>
      <c r="D71" t="s">
        <v>144</v>
      </c>
      <c r="F71" s="65">
        <f>Formatted_EDITED!F71</f>
        <v>5</v>
      </c>
      <c r="G71" s="65">
        <f>Formatted_EDITED!G71</f>
        <v>0.55589999999999995</v>
      </c>
      <c r="H71" s="65">
        <f>Formatted_EDITED!H71</f>
        <v>0.3</v>
      </c>
      <c r="I71" s="65" t="s">
        <v>453</v>
      </c>
      <c r="J71" s="30">
        <f>Formatted_EDITED!J71</f>
        <v>0.3</v>
      </c>
      <c r="K71" s="30">
        <f>Formatted_EDITED!K71</f>
        <v>0.15</v>
      </c>
      <c r="L71" s="30">
        <f>Formatted_EDITED!L71</f>
        <v>111</v>
      </c>
      <c r="M71" s="30">
        <f>Formatted_EDITED!M71</f>
        <v>293</v>
      </c>
      <c r="N71" s="27">
        <v>20.037199999999999</v>
      </c>
      <c r="O71" s="27">
        <v>1.0753999999999999</v>
      </c>
      <c r="P71" s="29">
        <f t="shared" si="2"/>
        <v>89</v>
      </c>
      <c r="Q71" s="31">
        <f>Formatted_EDITED!R71</f>
        <v>43554</v>
      </c>
      <c r="R71" s="30">
        <f>Formatted_EDITED!S71</f>
        <v>22</v>
      </c>
      <c r="S71" s="30">
        <f>Formatted_EDITED!T71</f>
        <v>50</v>
      </c>
      <c r="T71" s="30">
        <f>Formatted_EDITED!U71</f>
        <v>99</v>
      </c>
      <c r="U71" s="30">
        <f>Formatted_EDITED!V71</f>
        <v>33</v>
      </c>
      <c r="V71" s="30">
        <f>Formatted_EDITED!W71</f>
        <v>1</v>
      </c>
      <c r="W71">
        <v>9999</v>
      </c>
      <c r="X71" t="s">
        <v>49</v>
      </c>
      <c r="Y71" t="s">
        <v>368</v>
      </c>
      <c r="Z71" t="s">
        <v>369</v>
      </c>
      <c r="AA71" t="s">
        <v>370</v>
      </c>
      <c r="AB71" t="s">
        <v>371</v>
      </c>
      <c r="AC71" t="s">
        <v>372</v>
      </c>
      <c r="AD71" t="s">
        <v>373</v>
      </c>
      <c r="AE71" t="s">
        <v>374</v>
      </c>
      <c r="AF71" t="s">
        <v>375</v>
      </c>
      <c r="AG71" t="s">
        <v>376</v>
      </c>
      <c r="AH71" t="s">
        <v>377</v>
      </c>
      <c r="AI71" t="s">
        <v>378</v>
      </c>
      <c r="AJ71" t="s">
        <v>379</v>
      </c>
      <c r="AK71" t="s">
        <v>380</v>
      </c>
      <c r="AL71" t="s">
        <v>381</v>
      </c>
      <c r="AM71">
        <f>Formatted_EDITED!AO71</f>
        <v>0.5</v>
      </c>
      <c r="AN71">
        <f>Formatted_EDITED!AP71</f>
        <v>50</v>
      </c>
      <c r="AO71">
        <f>Formatted_EDITED!AQ71</f>
        <v>130</v>
      </c>
      <c r="AP71">
        <f>Formatted_EDITED!AR71</f>
        <v>0.5</v>
      </c>
      <c r="AQ71" s="35">
        <f>Formatted_EDITED!AS71</f>
        <v>43595</v>
      </c>
      <c r="AR71" s="35">
        <f>Formatted_EDITED!AT71</f>
        <v>43718</v>
      </c>
      <c r="AS71">
        <f>Formatted_EDITED!AU71</f>
        <v>0</v>
      </c>
      <c r="AT71">
        <f>Formatted_EDITED!AV71</f>
        <v>1</v>
      </c>
      <c r="AU71" t="str">
        <f>Formatted_EDITED!AW71</f>
        <v>none</v>
      </c>
      <c r="AV71">
        <f>Formatted_EDITED!AX71</f>
        <v>1</v>
      </c>
    </row>
    <row r="72" spans="1:48" x14ac:dyDescent="0.3">
      <c r="A72">
        <v>68</v>
      </c>
      <c r="B72">
        <v>124</v>
      </c>
      <c r="C72" t="s">
        <v>145</v>
      </c>
      <c r="D72" t="s">
        <v>146</v>
      </c>
      <c r="F72" s="65">
        <f>Formatted_EDITED!F72</f>
        <v>5</v>
      </c>
      <c r="G72" s="65">
        <f>Formatted_EDITED!G72</f>
        <v>0.66080000000000005</v>
      </c>
      <c r="H72" s="65">
        <f>Formatted_EDITED!H72</f>
        <v>0.3</v>
      </c>
      <c r="I72" s="65" t="s">
        <v>454</v>
      </c>
      <c r="J72" s="30">
        <f>Formatted_EDITED!J72</f>
        <v>0.25</v>
      </c>
      <c r="K72" s="30">
        <f>Formatted_EDITED!K72</f>
        <v>0.15</v>
      </c>
      <c r="L72" s="30">
        <f>Formatted_EDITED!L72</f>
        <v>109</v>
      </c>
      <c r="M72" s="30">
        <f>Formatted_EDITED!M72</f>
        <v>279</v>
      </c>
      <c r="N72" s="27">
        <v>24.533300000000001</v>
      </c>
      <c r="O72" s="27">
        <v>1.1040000000000001</v>
      </c>
      <c r="P72" s="29">
        <f t="shared" si="2"/>
        <v>89</v>
      </c>
      <c r="Q72" s="31">
        <f>Formatted_EDITED!R72</f>
        <v>43554</v>
      </c>
      <c r="R72" s="30">
        <f>Formatted_EDITED!S72</f>
        <v>20</v>
      </c>
      <c r="S72" s="30">
        <f>Formatted_EDITED!T72</f>
        <v>50</v>
      </c>
      <c r="T72" s="30">
        <f>Formatted_EDITED!U72</f>
        <v>90</v>
      </c>
      <c r="U72" s="30">
        <f>Formatted_EDITED!V72</f>
        <v>30</v>
      </c>
      <c r="V72" s="30">
        <f>Formatted_EDITED!W72</f>
        <v>1</v>
      </c>
      <c r="W72">
        <v>9999</v>
      </c>
      <c r="X72" t="s">
        <v>49</v>
      </c>
      <c r="Y72" t="s">
        <v>368</v>
      </c>
      <c r="Z72" t="s">
        <v>369</v>
      </c>
      <c r="AA72" t="s">
        <v>370</v>
      </c>
      <c r="AB72" t="s">
        <v>371</v>
      </c>
      <c r="AC72" t="s">
        <v>372</v>
      </c>
      <c r="AD72" t="s">
        <v>373</v>
      </c>
      <c r="AE72" t="s">
        <v>374</v>
      </c>
      <c r="AF72" t="s">
        <v>375</v>
      </c>
      <c r="AG72" t="s">
        <v>376</v>
      </c>
      <c r="AH72" t="s">
        <v>377</v>
      </c>
      <c r="AI72" t="s">
        <v>378</v>
      </c>
      <c r="AJ72" t="s">
        <v>379</v>
      </c>
      <c r="AK72" t="s">
        <v>380</v>
      </c>
      <c r="AL72" t="s">
        <v>381</v>
      </c>
      <c r="AM72">
        <f>Formatted_EDITED!AO72</f>
        <v>0.5</v>
      </c>
      <c r="AN72">
        <f>Formatted_EDITED!AP72</f>
        <v>50</v>
      </c>
      <c r="AO72">
        <f>Formatted_EDITED!AQ72</f>
        <v>130</v>
      </c>
      <c r="AP72">
        <f>Formatted_EDITED!AR72</f>
        <v>0.5</v>
      </c>
      <c r="AQ72" s="35">
        <f>Formatted_EDITED!AS72</f>
        <v>43595</v>
      </c>
      <c r="AR72" s="35">
        <f>Formatted_EDITED!AT72</f>
        <v>43718</v>
      </c>
      <c r="AS72">
        <f>Formatted_EDITED!AU72</f>
        <v>0</v>
      </c>
      <c r="AT72">
        <f>Formatted_EDITED!AV72</f>
        <v>1</v>
      </c>
      <c r="AU72" t="str">
        <f>Formatted_EDITED!AW72</f>
        <v>none</v>
      </c>
      <c r="AV72">
        <f>Formatted_EDITED!AX72</f>
        <v>1</v>
      </c>
    </row>
    <row r="73" spans="1:48" ht="15" thickBot="1" x14ac:dyDescent="0.35">
      <c r="A73">
        <v>69</v>
      </c>
      <c r="B73">
        <v>131</v>
      </c>
      <c r="C73" t="s">
        <v>147</v>
      </c>
      <c r="D73" t="s">
        <v>148</v>
      </c>
      <c r="F73" s="65">
        <f>Formatted_EDITED!F73</f>
        <v>2</v>
      </c>
      <c r="G73" s="65">
        <f>Formatted_EDITED!G73</f>
        <v>1.1878</v>
      </c>
      <c r="H73" s="65">
        <f>Formatted_EDITED!H73</f>
        <v>0.3</v>
      </c>
      <c r="I73" s="65" t="s">
        <v>455</v>
      </c>
      <c r="J73" s="30">
        <f>Formatted_EDITED!J73</f>
        <v>0.1</v>
      </c>
      <c r="K73" s="30">
        <f>Formatted_EDITED!K73</f>
        <v>0.15</v>
      </c>
      <c r="L73" s="30">
        <f>Formatted_EDITED!L73</f>
        <v>111</v>
      </c>
      <c r="M73" s="30">
        <f>Formatted_EDITED!M73</f>
        <v>294</v>
      </c>
      <c r="N73" s="27">
        <v>-11.460699999999999</v>
      </c>
      <c r="O73" s="27">
        <v>0.99509999999999998</v>
      </c>
      <c r="P73" s="29">
        <f t="shared" si="2"/>
        <v>89</v>
      </c>
      <c r="Q73" s="31">
        <f>Formatted_EDITED!R73</f>
        <v>43554</v>
      </c>
      <c r="R73" s="30">
        <f>Formatted_EDITED!S73</f>
        <v>22</v>
      </c>
      <c r="S73" s="30">
        <f>Formatted_EDITED!T73</f>
        <v>50</v>
      </c>
      <c r="T73" s="30">
        <f>Formatted_EDITED!U73</f>
        <v>100</v>
      </c>
      <c r="U73" s="30">
        <f>Formatted_EDITED!V73</f>
        <v>33</v>
      </c>
      <c r="V73" s="30">
        <f>Formatted_EDITED!W73</f>
        <v>1</v>
      </c>
      <c r="W73">
        <v>9999</v>
      </c>
      <c r="X73" t="s">
        <v>49</v>
      </c>
      <c r="Y73" t="s">
        <v>503</v>
      </c>
      <c r="Z73" t="s">
        <v>504</v>
      </c>
      <c r="AA73" t="s">
        <v>505</v>
      </c>
      <c r="AB73" t="s">
        <v>506</v>
      </c>
      <c r="AC73" t="s">
        <v>507</v>
      </c>
      <c r="AD73" t="s">
        <v>508</v>
      </c>
      <c r="AE73" t="s">
        <v>509</v>
      </c>
      <c r="AF73" t="s">
        <v>510</v>
      </c>
      <c r="AG73" t="s">
        <v>511</v>
      </c>
      <c r="AH73" t="s">
        <v>512</v>
      </c>
      <c r="AI73" t="s">
        <v>513</v>
      </c>
      <c r="AJ73" t="s">
        <v>514</v>
      </c>
      <c r="AK73" t="s">
        <v>515</v>
      </c>
      <c r="AL73" t="s">
        <v>516</v>
      </c>
      <c r="AM73">
        <f>Formatted_EDITED!AO73</f>
        <v>0.5</v>
      </c>
      <c r="AN73">
        <f>Formatted_EDITED!AP73</f>
        <v>50</v>
      </c>
      <c r="AO73">
        <f>Formatted_EDITED!AQ73</f>
        <v>130</v>
      </c>
      <c r="AP73">
        <f>Formatted_EDITED!AR73</f>
        <v>0.5</v>
      </c>
      <c r="AQ73" s="35">
        <f>Formatted_EDITED!AS73</f>
        <v>43595</v>
      </c>
      <c r="AR73" s="35">
        <f>Formatted_EDITED!AT73</f>
        <v>43718</v>
      </c>
      <c r="AS73">
        <f>Formatted_EDITED!AU73</f>
        <v>0</v>
      </c>
      <c r="AT73">
        <f>Formatted_EDITED!AV73</f>
        <v>1</v>
      </c>
      <c r="AU73" t="str">
        <f>Formatted_EDITED!AW73</f>
        <v>none</v>
      </c>
      <c r="AV73">
        <f>Formatted_EDITED!AX73</f>
        <v>1</v>
      </c>
    </row>
    <row r="74" spans="1:48" ht="15" thickBot="1" x14ac:dyDescent="0.35">
      <c r="A74">
        <v>70</v>
      </c>
      <c r="B74">
        <v>141</v>
      </c>
      <c r="C74" t="s">
        <v>149</v>
      </c>
      <c r="D74" t="s">
        <v>150</v>
      </c>
      <c r="F74" s="65" t="s">
        <v>306</v>
      </c>
      <c r="G74" s="65">
        <f>Formatted_EDITED!G74</f>
        <v>0.86560000000000004</v>
      </c>
      <c r="H74" s="65">
        <f>Formatted_EDITED!H74</f>
        <v>0.45</v>
      </c>
      <c r="I74" s="65" t="s">
        <v>309</v>
      </c>
      <c r="J74" s="30">
        <f>Formatted_EDITED!J74</f>
        <v>0.31666666666666665</v>
      </c>
      <c r="K74" s="30">
        <f>Formatted_EDITED!K74</f>
        <v>0.45</v>
      </c>
      <c r="L74" s="30">
        <f>Formatted_EDITED!L74</f>
        <v>111</v>
      </c>
      <c r="M74" s="30">
        <f>Formatted_EDITED!M74</f>
        <v>279</v>
      </c>
      <c r="N74" s="27">
        <v>18.3597</v>
      </c>
      <c r="O74" s="27">
        <v>1.1072</v>
      </c>
      <c r="P74" s="29">
        <f t="shared" si="2"/>
        <v>89</v>
      </c>
      <c r="Q74" s="31">
        <f>Formatted_EDITED!R74</f>
        <v>43554</v>
      </c>
      <c r="R74" s="30">
        <f>Formatted_EDITED!S74</f>
        <v>22</v>
      </c>
      <c r="S74" s="30">
        <f>Formatted_EDITED!T74</f>
        <v>50</v>
      </c>
      <c r="T74" s="30">
        <f>Formatted_EDITED!U74</f>
        <v>85</v>
      </c>
      <c r="U74" s="30">
        <f>Formatted_EDITED!V74</f>
        <v>33</v>
      </c>
      <c r="V74" s="30">
        <f>Formatted_EDITED!W74</f>
        <v>1</v>
      </c>
      <c r="W74">
        <v>9999</v>
      </c>
      <c r="X74" t="s">
        <v>49</v>
      </c>
      <c r="Y74" t="s">
        <v>383</v>
      </c>
      <c r="Z74" s="20" t="s">
        <v>382</v>
      </c>
      <c r="AA74" t="s">
        <v>384</v>
      </c>
      <c r="AB74" t="s">
        <v>385</v>
      </c>
      <c r="AC74" t="s">
        <v>386</v>
      </c>
      <c r="AD74" t="s">
        <v>387</v>
      </c>
      <c r="AE74" t="s">
        <v>517</v>
      </c>
      <c r="AF74" t="s">
        <v>388</v>
      </c>
      <c r="AG74" s="20" t="s">
        <v>389</v>
      </c>
      <c r="AH74" t="s">
        <v>390</v>
      </c>
      <c r="AI74" t="s">
        <v>391</v>
      </c>
      <c r="AJ74" t="s">
        <v>392</v>
      </c>
      <c r="AK74" t="s">
        <v>393</v>
      </c>
      <c r="AL74" t="s">
        <v>518</v>
      </c>
      <c r="AM74">
        <f>Formatted_EDITED!AO74</f>
        <v>0.5</v>
      </c>
      <c r="AN74">
        <f>Formatted_EDITED!AP74</f>
        <v>50</v>
      </c>
      <c r="AO74">
        <f>Formatted_EDITED!AQ74</f>
        <v>130</v>
      </c>
      <c r="AP74">
        <f>Formatted_EDITED!AR74</f>
        <v>0.5</v>
      </c>
      <c r="AQ74" s="35">
        <f>Formatted_EDITED!AS74</f>
        <v>43595</v>
      </c>
      <c r="AR74" s="35">
        <f>Formatted_EDITED!AT74</f>
        <v>43718</v>
      </c>
      <c r="AS74">
        <f>Formatted_EDITED!AU74</f>
        <v>0</v>
      </c>
      <c r="AT74">
        <f>Formatted_EDITED!AV74</f>
        <v>1</v>
      </c>
      <c r="AU74" t="str">
        <f>Formatted_EDITED!AW74</f>
        <v>none</v>
      </c>
      <c r="AV74">
        <f>Formatted_EDITED!AX74</f>
        <v>1</v>
      </c>
    </row>
    <row r="75" spans="1:48" ht="15" thickBot="1" x14ac:dyDescent="0.35">
      <c r="A75">
        <v>71</v>
      </c>
      <c r="B75">
        <v>142</v>
      </c>
      <c r="C75" t="s">
        <v>151</v>
      </c>
      <c r="D75" t="s">
        <v>152</v>
      </c>
      <c r="F75" s="65" t="s">
        <v>307</v>
      </c>
      <c r="G75" s="65">
        <f>Formatted_EDITED!G75</f>
        <v>0.9748</v>
      </c>
      <c r="H75" s="65">
        <f>Formatted_EDITED!H75</f>
        <v>0.65</v>
      </c>
      <c r="I75" s="65" t="s">
        <v>310</v>
      </c>
      <c r="J75" s="30">
        <f>Formatted_EDITED!J75</f>
        <v>0.65</v>
      </c>
      <c r="K75" s="30">
        <f>Formatted_EDITED!K75</f>
        <v>0.45</v>
      </c>
      <c r="L75" s="30">
        <f>Formatted_EDITED!L75</f>
        <v>89</v>
      </c>
      <c r="M75" s="30">
        <f>Formatted_EDITED!M75</f>
        <v>313</v>
      </c>
      <c r="N75" s="27">
        <v>11.5025</v>
      </c>
      <c r="O75" s="27">
        <v>1.0923</v>
      </c>
      <c r="P75" s="29">
        <f t="shared" si="2"/>
        <v>59</v>
      </c>
      <c r="Q75" s="31">
        <f>Formatted_EDITED!R75</f>
        <v>43889</v>
      </c>
      <c r="R75" s="30">
        <f>Formatted_EDITED!S75</f>
        <v>30</v>
      </c>
      <c r="S75" s="30">
        <f>Formatted_EDITED!T75</f>
        <v>30</v>
      </c>
      <c r="T75" s="30">
        <f>Formatted_EDITED!U75</f>
        <v>150</v>
      </c>
      <c r="U75" s="30">
        <f>Formatted_EDITED!V75</f>
        <v>44</v>
      </c>
      <c r="V75" s="30">
        <f>Formatted_EDITED!W75</f>
        <v>1</v>
      </c>
      <c r="W75">
        <v>9999</v>
      </c>
      <c r="X75" t="s">
        <v>49</v>
      </c>
      <c r="Y75" t="s">
        <v>394</v>
      </c>
      <c r="Z75" t="s">
        <v>395</v>
      </c>
      <c r="AA75" s="20" t="s">
        <v>312</v>
      </c>
      <c r="AB75" t="s">
        <v>396</v>
      </c>
      <c r="AC75" t="s">
        <v>397</v>
      </c>
      <c r="AD75" t="s">
        <v>398</v>
      </c>
      <c r="AE75" t="s">
        <v>399</v>
      </c>
      <c r="AF75" t="s">
        <v>458</v>
      </c>
      <c r="AG75" t="s">
        <v>459</v>
      </c>
      <c r="AH75" s="20" t="s">
        <v>313</v>
      </c>
      <c r="AI75" t="s">
        <v>460</v>
      </c>
      <c r="AJ75" t="s">
        <v>461</v>
      </c>
      <c r="AK75" t="s">
        <v>462</v>
      </c>
      <c r="AL75" t="s">
        <v>463</v>
      </c>
      <c r="AM75">
        <f>Formatted_EDITED!AO75</f>
        <v>0.7</v>
      </c>
      <c r="AN75">
        <f>Formatted_EDITED!AP75</f>
        <v>50</v>
      </c>
      <c r="AO75">
        <f>Formatted_EDITED!AQ75</f>
        <v>130</v>
      </c>
      <c r="AP75">
        <f>Formatted_EDITED!AR75</f>
        <v>0.7</v>
      </c>
      <c r="AQ75" s="35">
        <f>Formatted_EDITED!AS75</f>
        <v>43595</v>
      </c>
      <c r="AR75" s="35">
        <f>Formatted_EDITED!AT75</f>
        <v>43718</v>
      </c>
      <c r="AS75">
        <f>Formatted_EDITED!AU75</f>
        <v>0</v>
      </c>
      <c r="AT75">
        <f>Formatted_EDITED!AV75</f>
        <v>1</v>
      </c>
      <c r="AU75" t="str">
        <f>Formatted_EDITED!AW75</f>
        <v>none</v>
      </c>
      <c r="AV75">
        <f>Formatted_EDITED!AX75</f>
        <v>1</v>
      </c>
    </row>
    <row r="76" spans="1:48" x14ac:dyDescent="0.3">
      <c r="A76">
        <v>72</v>
      </c>
      <c r="B76">
        <v>143</v>
      </c>
      <c r="C76" t="s">
        <v>153</v>
      </c>
      <c r="D76" t="s">
        <v>154</v>
      </c>
      <c r="F76" s="65" t="s">
        <v>306</v>
      </c>
      <c r="G76" s="65">
        <f>Formatted_EDITED!G76</f>
        <v>1.2557</v>
      </c>
      <c r="H76" s="65">
        <f>Formatted_EDITED!H76</f>
        <v>0.6</v>
      </c>
      <c r="I76" s="65" t="s">
        <v>309</v>
      </c>
      <c r="J76" s="30">
        <f>Formatted_EDITED!J76</f>
        <v>0.47499999999999998</v>
      </c>
      <c r="K76" s="30">
        <f>Formatted_EDITED!K76</f>
        <v>0.6</v>
      </c>
      <c r="L76" s="30">
        <f>Formatted_EDITED!L76</f>
        <v>109</v>
      </c>
      <c r="M76" s="30">
        <f>Formatted_EDITED!M76</f>
        <v>279</v>
      </c>
      <c r="N76" s="27">
        <v>-30</v>
      </c>
      <c r="O76" s="27">
        <v>1.4757</v>
      </c>
      <c r="P76" s="29">
        <f t="shared" si="2"/>
        <v>89</v>
      </c>
      <c r="Q76" s="31">
        <f>Formatted_EDITED!R76</f>
        <v>43554</v>
      </c>
      <c r="R76" s="30">
        <f>Formatted_EDITED!S76</f>
        <v>20</v>
      </c>
      <c r="S76" s="30">
        <f>Formatted_EDITED!T76</f>
        <v>50</v>
      </c>
      <c r="T76" s="30">
        <f>Formatted_EDITED!U76</f>
        <v>90</v>
      </c>
      <c r="U76" s="30">
        <f>Formatted_EDITED!V76</f>
        <v>30</v>
      </c>
      <c r="V76" s="30">
        <f>Formatted_EDITED!W76</f>
        <v>1</v>
      </c>
      <c r="W76">
        <v>9999</v>
      </c>
      <c r="X76" t="s">
        <v>49</v>
      </c>
      <c r="Y76" t="s">
        <v>383</v>
      </c>
      <c r="Z76" t="s">
        <v>382</v>
      </c>
      <c r="AA76" t="s">
        <v>384</v>
      </c>
      <c r="AB76" t="s">
        <v>385</v>
      </c>
      <c r="AC76" t="s">
        <v>386</v>
      </c>
      <c r="AD76" t="s">
        <v>387</v>
      </c>
      <c r="AE76" t="s">
        <v>517</v>
      </c>
      <c r="AF76" t="s">
        <v>388</v>
      </c>
      <c r="AG76" t="s">
        <v>389</v>
      </c>
      <c r="AH76" t="s">
        <v>390</v>
      </c>
      <c r="AI76" t="s">
        <v>391</v>
      </c>
      <c r="AJ76" t="s">
        <v>392</v>
      </c>
      <c r="AK76" t="s">
        <v>393</v>
      </c>
      <c r="AL76" t="s">
        <v>518</v>
      </c>
      <c r="AM76">
        <f>Formatted_EDITED!AO76</f>
        <v>0.6</v>
      </c>
      <c r="AN76">
        <f>Formatted_EDITED!AP76</f>
        <v>50</v>
      </c>
      <c r="AO76">
        <f>Formatted_EDITED!AQ76</f>
        <v>130</v>
      </c>
      <c r="AP76">
        <f>Formatted_EDITED!AR76</f>
        <v>0.6</v>
      </c>
      <c r="AQ76" s="35">
        <f>Formatted_EDITED!AS76</f>
        <v>43595</v>
      </c>
      <c r="AR76" s="35">
        <f>Formatted_EDITED!AT76</f>
        <v>43718</v>
      </c>
      <c r="AS76">
        <f>Formatted_EDITED!AU76</f>
        <v>0</v>
      </c>
      <c r="AT76">
        <f>Formatted_EDITED!AV76</f>
        <v>1</v>
      </c>
      <c r="AU76" t="str">
        <f>Formatted_EDITED!AW76</f>
        <v>none</v>
      </c>
      <c r="AV76">
        <f>Formatted_EDITED!AX76</f>
        <v>1</v>
      </c>
    </row>
    <row r="77" spans="1:48" x14ac:dyDescent="0.3">
      <c r="A77">
        <v>73</v>
      </c>
      <c r="B77">
        <v>151</v>
      </c>
      <c r="C77" t="s">
        <v>155</v>
      </c>
      <c r="D77" t="s">
        <v>156</v>
      </c>
      <c r="F77" s="65">
        <f>Formatted_EDITED!F77</f>
        <v>4.92</v>
      </c>
      <c r="G77" s="65">
        <f>Formatted_EDITED!G77</f>
        <v>1</v>
      </c>
      <c r="H77" s="65">
        <f>Formatted_EDITED!H77</f>
        <v>0.6</v>
      </c>
      <c r="I77" s="65">
        <f>Formatted_EDITED!I77</f>
        <v>1</v>
      </c>
      <c r="J77" s="30">
        <f>Formatted_EDITED!J77</f>
        <v>0.5</v>
      </c>
      <c r="K77" s="30">
        <f>Formatted_EDITED!K77</f>
        <v>0.6</v>
      </c>
      <c r="L77" s="30">
        <f>Formatted_EDITED!L77</f>
        <v>115</v>
      </c>
      <c r="M77" s="30">
        <f>Formatted_EDITED!M77</f>
        <v>367</v>
      </c>
      <c r="N77" s="27">
        <v>0</v>
      </c>
      <c r="O77" s="27">
        <v>1</v>
      </c>
      <c r="P77" s="29">
        <f t="shared" si="2"/>
        <v>89</v>
      </c>
      <c r="Q77" s="31">
        <f>Formatted_EDITED!R77</f>
        <v>43554</v>
      </c>
      <c r="R77" s="30">
        <f>Formatted_EDITED!S77</f>
        <v>26</v>
      </c>
      <c r="S77" s="30">
        <f>Formatted_EDITED!T77</f>
        <v>93</v>
      </c>
      <c r="T77" s="30">
        <f>Formatted_EDITED!U77</f>
        <v>119</v>
      </c>
      <c r="U77" s="30">
        <f>Formatted_EDITED!V77</f>
        <v>40</v>
      </c>
      <c r="V77" s="30">
        <f>Formatted_EDITED!W77</f>
        <v>1</v>
      </c>
      <c r="W77">
        <v>9999</v>
      </c>
      <c r="X77" t="s">
        <v>49</v>
      </c>
      <c r="Y77">
        <f>Formatted_EDITED!AA77</f>
        <v>0.19600000000000001</v>
      </c>
      <c r="Z77">
        <f>Formatted_EDITED!AB77</f>
        <v>0.29499999999999998</v>
      </c>
      <c r="AA77">
        <f>Formatted_EDITED!AC77</f>
        <v>0.39300000000000002</v>
      </c>
      <c r="AB77">
        <f>Formatted_EDITED!AD77</f>
        <v>0.47199999999999998</v>
      </c>
      <c r="AC77">
        <f>Formatted_EDITED!AE77</f>
        <v>0.19600000000000001</v>
      </c>
      <c r="AD77">
        <f>Formatted_EDITED!AF77</f>
        <v>0.47199999999999998</v>
      </c>
      <c r="AE77">
        <f>Formatted_EDITED!AG77</f>
        <v>0.47199999999999998</v>
      </c>
      <c r="AF77">
        <f>Formatted_EDITED!AH77</f>
        <v>0.35399999999999998</v>
      </c>
      <c r="AG77">
        <f>Formatted_EDITED!AI77</f>
        <v>0.66900000000000004</v>
      </c>
      <c r="AH77">
        <f>Formatted_EDITED!AJ77</f>
        <v>0.90600000000000003</v>
      </c>
      <c r="AI77">
        <f>Formatted_EDITED!AK77</f>
        <v>1.0629999999999999</v>
      </c>
      <c r="AJ77">
        <f>Formatted_EDITED!AL77</f>
        <v>0.35399999999999998</v>
      </c>
      <c r="AK77">
        <f>Formatted_EDITED!AM77</f>
        <v>1.0629999999999999</v>
      </c>
      <c r="AL77">
        <f>Formatted_EDITED!AN77</f>
        <v>1.0629999999999999</v>
      </c>
      <c r="AM77">
        <f>Formatted_EDITED!AO77</f>
        <v>0.5</v>
      </c>
      <c r="AN77">
        <f>Formatted_EDITED!AP77</f>
        <v>50</v>
      </c>
      <c r="AO77">
        <f>Formatted_EDITED!AQ77</f>
        <v>130</v>
      </c>
      <c r="AP77">
        <f>Formatted_EDITED!AR77</f>
        <v>0.5</v>
      </c>
      <c r="AQ77" s="35">
        <f>Formatted_EDITED!AS77</f>
        <v>43595</v>
      </c>
      <c r="AR77" s="35">
        <f>Formatted_EDITED!AT77</f>
        <v>43718</v>
      </c>
      <c r="AS77">
        <f>Formatted_EDITED!AU77</f>
        <v>0</v>
      </c>
      <c r="AT77">
        <f>Formatted_EDITED!AV77</f>
        <v>1</v>
      </c>
      <c r="AU77" t="str">
        <f>Formatted_EDITED!AW77</f>
        <v>none</v>
      </c>
      <c r="AV77">
        <f>Formatted_EDITED!AX77</f>
        <v>1</v>
      </c>
    </row>
    <row r="78" spans="1:48" x14ac:dyDescent="0.3">
      <c r="A78">
        <v>74</v>
      </c>
      <c r="B78">
        <v>152</v>
      </c>
      <c r="C78" t="s">
        <v>157</v>
      </c>
      <c r="D78" t="s">
        <v>158</v>
      </c>
      <c r="F78" s="65">
        <f>Formatted_EDITED!F78</f>
        <v>3.7719999999999998</v>
      </c>
      <c r="G78" s="65">
        <f>Formatted_EDITED!G78</f>
        <v>0.70709999999999995</v>
      </c>
      <c r="H78" s="65">
        <f>Formatted_EDITED!H78</f>
        <v>0.6</v>
      </c>
      <c r="I78" s="65" t="s">
        <v>456</v>
      </c>
      <c r="J78" s="30">
        <f>Formatted_EDITED!J78</f>
        <v>0.35</v>
      </c>
      <c r="K78" s="30">
        <f>Formatted_EDITED!K78</f>
        <v>0.6</v>
      </c>
      <c r="L78" s="30">
        <f>Formatted_EDITED!L78</f>
        <v>99</v>
      </c>
      <c r="M78" s="30">
        <f>Formatted_EDITED!M78</f>
        <v>194</v>
      </c>
      <c r="N78" s="27">
        <v>-28.0258</v>
      </c>
      <c r="O78" s="27">
        <v>1.3233999999999999</v>
      </c>
      <c r="P78" s="29">
        <f t="shared" si="2"/>
        <v>89</v>
      </c>
      <c r="Q78" s="31">
        <f>Formatted_EDITED!R78</f>
        <v>43554</v>
      </c>
      <c r="R78" s="30">
        <f>Formatted_EDITED!S78</f>
        <v>10</v>
      </c>
      <c r="S78" s="30">
        <f>Formatted_EDITED!T78</f>
        <v>25</v>
      </c>
      <c r="T78" s="30">
        <f>Formatted_EDITED!U78</f>
        <v>35</v>
      </c>
      <c r="U78" s="30">
        <f>Formatted_EDITED!V78</f>
        <v>35</v>
      </c>
      <c r="V78" s="30">
        <f>Formatted_EDITED!W78</f>
        <v>1</v>
      </c>
      <c r="W78">
        <v>9999</v>
      </c>
      <c r="X78" t="s">
        <v>49</v>
      </c>
      <c r="Y78" t="s">
        <v>400</v>
      </c>
      <c r="Z78" t="s">
        <v>401</v>
      </c>
      <c r="AA78" t="s">
        <v>402</v>
      </c>
      <c r="AB78" t="s">
        <v>403</v>
      </c>
      <c r="AC78" t="s">
        <v>404</v>
      </c>
      <c r="AD78" t="s">
        <v>405</v>
      </c>
      <c r="AE78" t="s">
        <v>406</v>
      </c>
      <c r="AF78" t="s">
        <v>407</v>
      </c>
      <c r="AG78" t="s">
        <v>408</v>
      </c>
      <c r="AH78" t="s">
        <v>409</v>
      </c>
      <c r="AI78" t="s">
        <v>410</v>
      </c>
      <c r="AJ78" t="s">
        <v>411</v>
      </c>
      <c r="AK78" t="s">
        <v>412</v>
      </c>
      <c r="AL78" t="s">
        <v>413</v>
      </c>
      <c r="AM78">
        <f>Formatted_EDITED!AO78</f>
        <v>0.5</v>
      </c>
      <c r="AN78">
        <f>Formatted_EDITED!AP78</f>
        <v>50</v>
      </c>
      <c r="AO78">
        <f>Formatted_EDITED!AQ78</f>
        <v>130</v>
      </c>
      <c r="AP78">
        <f>Formatted_EDITED!AR78</f>
        <v>0.5</v>
      </c>
      <c r="AQ78" s="35">
        <f>Formatted_EDITED!AS78</f>
        <v>43595</v>
      </c>
      <c r="AR78" s="35">
        <f>Formatted_EDITED!AT78</f>
        <v>43718</v>
      </c>
      <c r="AS78">
        <f>Formatted_EDITED!AU78</f>
        <v>0</v>
      </c>
      <c r="AT78">
        <f>Formatted_EDITED!AV78</f>
        <v>1</v>
      </c>
      <c r="AU78" t="str">
        <f>Formatted_EDITED!AW78</f>
        <v>none</v>
      </c>
      <c r="AV78">
        <f>Formatted_EDITED!AX78</f>
        <v>1</v>
      </c>
    </row>
    <row r="79" spans="1:48" ht="15" thickBot="1" x14ac:dyDescent="0.35">
      <c r="A79">
        <v>75</v>
      </c>
      <c r="B79">
        <v>171</v>
      </c>
      <c r="C79" t="s">
        <v>159</v>
      </c>
      <c r="D79" t="s">
        <v>160</v>
      </c>
      <c r="F79" s="65">
        <f>Formatted_EDITED!F79</f>
        <v>0.49199999999999999</v>
      </c>
      <c r="G79" s="65">
        <f>Formatted_EDITED!G79</f>
        <v>1</v>
      </c>
      <c r="H79" s="65">
        <f>Formatted_EDITED!H79</f>
        <v>0.3</v>
      </c>
      <c r="I79" s="65">
        <f>Formatted_EDITED!I79</f>
        <v>0.9</v>
      </c>
      <c r="J79" s="30">
        <f>Formatted_EDITED!J79</f>
        <v>0.45</v>
      </c>
      <c r="K79" s="30">
        <f>Formatted_EDITED!K79</f>
        <v>0.3</v>
      </c>
      <c r="L79" s="30">
        <f>Formatted_EDITED!L79</f>
        <v>120</v>
      </c>
      <c r="M79" s="30">
        <f>Formatted_EDITED!M79</f>
        <v>269</v>
      </c>
      <c r="N79" s="27">
        <v>0</v>
      </c>
      <c r="O79" s="27">
        <v>1</v>
      </c>
      <c r="P79" s="29">
        <f t="shared" si="2"/>
        <v>105</v>
      </c>
      <c r="Q79" s="31">
        <f>Formatted_EDITED!R79</f>
        <v>43570</v>
      </c>
      <c r="R79" s="30">
        <f>Formatted_EDITED!S79</f>
        <v>15</v>
      </c>
      <c r="S79" s="30">
        <f>Formatted_EDITED!T79</f>
        <v>45</v>
      </c>
      <c r="T79" s="30">
        <f>Formatted_EDITED!U79</f>
        <v>52</v>
      </c>
      <c r="U79" s="30">
        <f>Formatted_EDITED!V79</f>
        <v>52</v>
      </c>
      <c r="V79" s="30">
        <f>Formatted_EDITED!W79</f>
        <v>1</v>
      </c>
      <c r="W79">
        <v>9999</v>
      </c>
      <c r="X79" t="s">
        <v>49</v>
      </c>
      <c r="Y79">
        <f>Formatted_EDITED!AA79</f>
        <v>0.19600000000000001</v>
      </c>
      <c r="Z79">
        <f>Formatted_EDITED!AB79</f>
        <v>0.29499999999999998</v>
      </c>
      <c r="AA79">
        <f>Formatted_EDITED!AC79</f>
        <v>0.39300000000000002</v>
      </c>
      <c r="AB79">
        <f>Formatted_EDITED!AD79</f>
        <v>0.47199999999999998</v>
      </c>
      <c r="AC79">
        <f>Formatted_EDITED!AE79</f>
        <v>0.19600000000000001</v>
      </c>
      <c r="AD79">
        <f>Formatted_EDITED!AF79</f>
        <v>0.47199999999999998</v>
      </c>
      <c r="AE79">
        <f>Formatted_EDITED!AG79</f>
        <v>0.47199999999999998</v>
      </c>
      <c r="AF79">
        <f>Formatted_EDITED!AH79</f>
        <v>0.35399999999999998</v>
      </c>
      <c r="AG79">
        <f>Formatted_EDITED!AI79</f>
        <v>0.66900000000000004</v>
      </c>
      <c r="AH79">
        <f>Formatted_EDITED!AJ79</f>
        <v>0.90600000000000003</v>
      </c>
      <c r="AI79">
        <f>Formatted_EDITED!AK79</f>
        <v>1.0629999999999999</v>
      </c>
      <c r="AJ79">
        <f>Formatted_EDITED!AL79</f>
        <v>0.35399999999999998</v>
      </c>
      <c r="AK79">
        <f>Formatted_EDITED!AM79</f>
        <v>1.0629999999999999</v>
      </c>
      <c r="AL79">
        <f>Formatted_EDITED!AN79</f>
        <v>1.0629999999999999</v>
      </c>
      <c r="AM79">
        <f>Formatted_EDITED!AO79</f>
        <v>0.55000000000000004</v>
      </c>
      <c r="AN79">
        <f>Formatted_EDITED!AP79</f>
        <v>50</v>
      </c>
      <c r="AO79">
        <f>Formatted_EDITED!AQ79</f>
        <v>130</v>
      </c>
      <c r="AP79">
        <f>Formatted_EDITED!AR79</f>
        <v>0.55000000000000004</v>
      </c>
      <c r="AQ79" s="35">
        <f>Formatted_EDITED!AS79</f>
        <v>43595</v>
      </c>
      <c r="AR79" s="35">
        <f>Formatted_EDITED!AT79</f>
        <v>43718</v>
      </c>
      <c r="AS79">
        <f>Formatted_EDITED!AU79</f>
        <v>0</v>
      </c>
      <c r="AT79">
        <f>Formatted_EDITED!AV79</f>
        <v>1</v>
      </c>
      <c r="AU79" t="str">
        <f>Formatted_EDITED!AW79</f>
        <v>none</v>
      </c>
      <c r="AV79">
        <f>Formatted_EDITED!AX79</f>
        <v>1</v>
      </c>
    </row>
    <row r="80" spans="1:48" ht="15" thickBot="1" x14ac:dyDescent="0.35">
      <c r="A80">
        <v>76</v>
      </c>
      <c r="B80">
        <v>176</v>
      </c>
      <c r="C80" t="s">
        <v>161</v>
      </c>
      <c r="D80" t="s">
        <v>162</v>
      </c>
      <c r="F80" s="65" t="s">
        <v>442</v>
      </c>
      <c r="G80" s="65">
        <f>Formatted_EDITED!G80</f>
        <v>1.0327999999999999</v>
      </c>
      <c r="H80" s="65">
        <f>Formatted_EDITED!H80</f>
        <v>0.4</v>
      </c>
      <c r="I80" s="65" t="s">
        <v>444</v>
      </c>
      <c r="J80" s="30">
        <f>Formatted_EDITED!J80</f>
        <v>0.5</v>
      </c>
      <c r="K80" s="30">
        <f>Formatted_EDITED!K80</f>
        <v>0.3</v>
      </c>
      <c r="L80" s="30">
        <f>Formatted_EDITED!L80</f>
        <v>115</v>
      </c>
      <c r="M80" s="30">
        <f>Formatted_EDITED!M80</f>
        <v>210</v>
      </c>
      <c r="N80" s="27">
        <v>28.3308</v>
      </c>
      <c r="O80" s="27">
        <v>1.4975000000000001</v>
      </c>
      <c r="P80" s="29">
        <f t="shared" si="2"/>
        <v>105</v>
      </c>
      <c r="Q80" s="31">
        <f>Formatted_EDITED!R80</f>
        <v>43570</v>
      </c>
      <c r="R80" s="30">
        <f>Formatted_EDITED!S80</f>
        <v>10</v>
      </c>
      <c r="S80" s="30">
        <f>Formatted_EDITED!T80</f>
        <v>25</v>
      </c>
      <c r="T80" s="30">
        <f>Formatted_EDITED!U80</f>
        <v>50</v>
      </c>
      <c r="U80" s="30">
        <f>Formatted_EDITED!V80</f>
        <v>20</v>
      </c>
      <c r="V80" s="30">
        <f>Formatted_EDITED!W80</f>
        <v>1</v>
      </c>
      <c r="W80">
        <v>9999</v>
      </c>
      <c r="X80" t="s">
        <v>49</v>
      </c>
      <c r="Y80" t="s">
        <v>349</v>
      </c>
      <c r="Z80" t="s">
        <v>340</v>
      </c>
      <c r="AA80" s="20" t="s">
        <v>341</v>
      </c>
      <c r="AB80" t="s">
        <v>342</v>
      </c>
      <c r="AC80" t="s">
        <v>357</v>
      </c>
      <c r="AD80" t="s">
        <v>358</v>
      </c>
      <c r="AE80" t="s">
        <v>343</v>
      </c>
      <c r="AF80" t="s">
        <v>344</v>
      </c>
      <c r="AG80" t="s">
        <v>345</v>
      </c>
      <c r="AH80" s="20" t="s">
        <v>346</v>
      </c>
      <c r="AI80" t="s">
        <v>347</v>
      </c>
      <c r="AJ80" t="s">
        <v>359</v>
      </c>
      <c r="AK80" t="s">
        <v>360</v>
      </c>
      <c r="AL80" t="s">
        <v>348</v>
      </c>
      <c r="AM80">
        <f>Formatted_EDITED!AO80</f>
        <v>0.55000000000000004</v>
      </c>
      <c r="AN80">
        <f>Formatted_EDITED!AP80</f>
        <v>50</v>
      </c>
      <c r="AO80">
        <f>Formatted_EDITED!AQ80</f>
        <v>130</v>
      </c>
      <c r="AP80">
        <f>Formatted_EDITED!AR80</f>
        <v>0.55000000000000004</v>
      </c>
      <c r="AQ80" s="35">
        <f>Formatted_EDITED!AS80</f>
        <v>43595</v>
      </c>
      <c r="AR80" s="35">
        <f>Formatted_EDITED!AT80</f>
        <v>43718</v>
      </c>
      <c r="AS80">
        <f>Formatted_EDITED!AU80</f>
        <v>0</v>
      </c>
      <c r="AT80">
        <f>Formatted_EDITED!AV80</f>
        <v>1</v>
      </c>
      <c r="AU80" t="str">
        <f>Formatted_EDITED!AW80</f>
        <v>none</v>
      </c>
      <c r="AV80">
        <f>Formatted_EDITED!AX80</f>
        <v>1</v>
      </c>
    </row>
    <row r="81" spans="1:48" x14ac:dyDescent="0.3">
      <c r="A81">
        <v>77</v>
      </c>
      <c r="B81">
        <v>181</v>
      </c>
      <c r="C81" t="s">
        <v>163</v>
      </c>
      <c r="D81" t="s">
        <v>164</v>
      </c>
      <c r="F81" s="65" t="s">
        <v>442</v>
      </c>
      <c r="G81" s="65">
        <v>1.0327999999999999</v>
      </c>
      <c r="H81" s="65">
        <v>0.4</v>
      </c>
      <c r="I81" s="65" t="s">
        <v>444</v>
      </c>
      <c r="J81" s="30">
        <f>Formatted_EDITED!J81</f>
        <v>0.5</v>
      </c>
      <c r="K81" s="30">
        <f>Formatted_EDITED!K81</f>
        <v>0.3</v>
      </c>
      <c r="L81" s="30">
        <f>Formatted_EDITED!L81</f>
        <v>115</v>
      </c>
      <c r="M81" s="30">
        <f>Formatted_EDITED!M81</f>
        <v>245</v>
      </c>
      <c r="N81" s="27">
        <v>0</v>
      </c>
      <c r="O81" s="27">
        <v>1</v>
      </c>
      <c r="P81" s="29">
        <f t="shared" si="2"/>
        <v>105</v>
      </c>
      <c r="Q81" s="31">
        <f>Formatted_EDITED!R81</f>
        <v>43570</v>
      </c>
      <c r="R81" s="30">
        <f>Formatted_EDITED!S81</f>
        <v>10</v>
      </c>
      <c r="S81" s="30">
        <f>Formatted_EDITED!T81</f>
        <v>30</v>
      </c>
      <c r="T81" s="30">
        <f>Formatted_EDITED!U81</f>
        <v>80</v>
      </c>
      <c r="U81" s="30">
        <f>Formatted_EDITED!V81</f>
        <v>20</v>
      </c>
      <c r="V81" s="30">
        <f>Formatted_EDITED!W81</f>
        <v>1</v>
      </c>
      <c r="W81">
        <v>9999</v>
      </c>
      <c r="X81" t="s">
        <v>49</v>
      </c>
      <c r="Y81">
        <f>Formatted_EDITED!AA81</f>
        <v>0.19600000000000001</v>
      </c>
      <c r="Z81">
        <f>Formatted_EDITED!AB81</f>
        <v>0.29499999999999998</v>
      </c>
      <c r="AA81">
        <f>Formatted_EDITED!AC81</f>
        <v>0.39300000000000002</v>
      </c>
      <c r="AB81">
        <f>Formatted_EDITED!AD81</f>
        <v>0.47199999999999998</v>
      </c>
      <c r="AC81">
        <f>Formatted_EDITED!AE81</f>
        <v>0.19600000000000001</v>
      </c>
      <c r="AD81">
        <f>Formatted_EDITED!AF81</f>
        <v>0.47199999999999998</v>
      </c>
      <c r="AE81">
        <f>Formatted_EDITED!AG81</f>
        <v>0.47199999999999998</v>
      </c>
      <c r="AF81">
        <f>Formatted_EDITED!AH81</f>
        <v>0.35399999999999998</v>
      </c>
      <c r="AG81">
        <f>Formatted_EDITED!AI81</f>
        <v>0.66900000000000004</v>
      </c>
      <c r="AH81">
        <f>Formatted_EDITED!AJ81</f>
        <v>0.90600000000000003</v>
      </c>
      <c r="AI81">
        <f>Formatted_EDITED!AK81</f>
        <v>1.0629999999999999</v>
      </c>
      <c r="AJ81">
        <f>Formatted_EDITED!AL81</f>
        <v>0.35399999999999998</v>
      </c>
      <c r="AK81">
        <f>Formatted_EDITED!AM81</f>
        <v>1.0629999999999999</v>
      </c>
      <c r="AL81">
        <f>Formatted_EDITED!AN81</f>
        <v>1.0629999999999999</v>
      </c>
      <c r="AM81">
        <f>Formatted_EDITED!AO81</f>
        <v>0.55000000000000004</v>
      </c>
      <c r="AN81">
        <f>Formatted_EDITED!AP81</f>
        <v>50</v>
      </c>
      <c r="AO81">
        <f>Formatted_EDITED!AQ81</f>
        <v>130</v>
      </c>
      <c r="AP81">
        <f>Formatted_EDITED!AR81</f>
        <v>0.55000000000000004</v>
      </c>
      <c r="AQ81" s="35">
        <f>Formatted_EDITED!AS81</f>
        <v>43595</v>
      </c>
      <c r="AR81" s="35">
        <f>Formatted_EDITED!AT81</f>
        <v>43718</v>
      </c>
      <c r="AS81">
        <f>Formatted_EDITED!AU81</f>
        <v>0</v>
      </c>
      <c r="AT81">
        <f>Formatted_EDITED!AV81</f>
        <v>1</v>
      </c>
      <c r="AU81" t="str">
        <f>Formatted_EDITED!AW81</f>
        <v>none</v>
      </c>
      <c r="AV81">
        <f>Formatted_EDITED!AX81</f>
        <v>1</v>
      </c>
    </row>
    <row r="82" spans="1:48" ht="15" thickBot="1" x14ac:dyDescent="0.35">
      <c r="A82">
        <v>78</v>
      </c>
      <c r="B82">
        <v>182</v>
      </c>
      <c r="C82" t="s">
        <v>165</v>
      </c>
      <c r="D82" t="s">
        <v>166</v>
      </c>
      <c r="F82" s="65">
        <f>Formatted_EDITED!F82</f>
        <v>3.28</v>
      </c>
      <c r="G82" s="65">
        <f>Formatted_EDITED!G82</f>
        <v>1</v>
      </c>
      <c r="H82" s="65">
        <f>Formatted_EDITED!H82</f>
        <v>0.15</v>
      </c>
      <c r="I82" s="65">
        <f>Formatted_EDITED!I82</f>
        <v>1.1499999999999999</v>
      </c>
      <c r="J82" s="30">
        <f>Formatted_EDITED!J82</f>
        <v>0.57499999999999996</v>
      </c>
      <c r="K82" s="30">
        <f>Formatted_EDITED!K82</f>
        <v>0.15</v>
      </c>
      <c r="L82" s="30">
        <f>Formatted_EDITED!L82</f>
        <v>133</v>
      </c>
      <c r="M82" s="30">
        <f>Formatted_EDITED!M82</f>
        <v>289</v>
      </c>
      <c r="N82" s="27">
        <v>0</v>
      </c>
      <c r="O82" s="27">
        <v>1</v>
      </c>
      <c r="P82" s="29">
        <f t="shared" si="2"/>
        <v>121</v>
      </c>
      <c r="Q82" s="31">
        <f>Formatted_EDITED!R82</f>
        <v>43586</v>
      </c>
      <c r="R82" s="30">
        <f>Formatted_EDITED!S82</f>
        <v>12</v>
      </c>
      <c r="S82" s="30">
        <f>Formatted_EDITED!T82</f>
        <v>36</v>
      </c>
      <c r="T82" s="30">
        <f>Formatted_EDITED!U82</f>
        <v>96</v>
      </c>
      <c r="U82" s="30">
        <f>Formatted_EDITED!V82</f>
        <v>24</v>
      </c>
      <c r="V82" s="30">
        <f>Formatted_EDITED!W82</f>
        <v>1</v>
      </c>
      <c r="W82">
        <v>9999</v>
      </c>
      <c r="X82" t="s">
        <v>49</v>
      </c>
      <c r="Y82">
        <f>Formatted_EDITED!AA82</f>
        <v>0.19600000000000001</v>
      </c>
      <c r="Z82">
        <f>Formatted_EDITED!AB82</f>
        <v>0.29499999999999998</v>
      </c>
      <c r="AA82">
        <f>Formatted_EDITED!AC82</f>
        <v>0.39300000000000002</v>
      </c>
      <c r="AB82">
        <f>Formatted_EDITED!AD82</f>
        <v>0.47199999999999998</v>
      </c>
      <c r="AC82">
        <f>Formatted_EDITED!AE82</f>
        <v>0.19600000000000001</v>
      </c>
      <c r="AD82">
        <f>Formatted_EDITED!AF82</f>
        <v>0.47199999999999998</v>
      </c>
      <c r="AE82">
        <f>Formatted_EDITED!AG82</f>
        <v>0.47199999999999998</v>
      </c>
      <c r="AF82">
        <f>Formatted_EDITED!AH82</f>
        <v>0.35399999999999998</v>
      </c>
      <c r="AG82">
        <f>Formatted_EDITED!AI82</f>
        <v>0.66900000000000004</v>
      </c>
      <c r="AH82">
        <f>Formatted_EDITED!AJ82</f>
        <v>0.90600000000000003</v>
      </c>
      <c r="AI82">
        <f>Formatted_EDITED!AK82</f>
        <v>1.0629999999999999</v>
      </c>
      <c r="AJ82">
        <f>Formatted_EDITED!AL82</f>
        <v>0.35399999999999998</v>
      </c>
      <c r="AK82">
        <f>Formatted_EDITED!AM82</f>
        <v>1.0629999999999999</v>
      </c>
      <c r="AL82">
        <f>Formatted_EDITED!AN82</f>
        <v>1.0629999999999999</v>
      </c>
      <c r="AM82">
        <f>Formatted_EDITED!AO82</f>
        <v>0.55000000000000004</v>
      </c>
      <c r="AN82">
        <f>Formatted_EDITED!AP82</f>
        <v>50</v>
      </c>
      <c r="AO82">
        <f>Formatted_EDITED!AQ82</f>
        <v>130</v>
      </c>
      <c r="AP82">
        <f>Formatted_EDITED!AR82</f>
        <v>0.55000000000000004</v>
      </c>
      <c r="AQ82" s="35">
        <f>Formatted_EDITED!AS82</f>
        <v>43595</v>
      </c>
      <c r="AR82" s="35">
        <f>Formatted_EDITED!AT82</f>
        <v>43718</v>
      </c>
      <c r="AS82">
        <f>Formatted_EDITED!AU82</f>
        <v>0</v>
      </c>
      <c r="AT82">
        <f>Formatted_EDITED!AV82</f>
        <v>1</v>
      </c>
      <c r="AU82" t="str">
        <f>Formatted_EDITED!AW82</f>
        <v>field_capacity</v>
      </c>
      <c r="AV82">
        <f>Formatted_EDITED!AX82</f>
        <v>1</v>
      </c>
    </row>
    <row r="83" spans="1:48" ht="15" thickBot="1" x14ac:dyDescent="0.35">
      <c r="A83">
        <v>79</v>
      </c>
      <c r="B83">
        <v>190</v>
      </c>
      <c r="C83" t="s">
        <v>167</v>
      </c>
      <c r="D83" t="s">
        <v>168</v>
      </c>
      <c r="F83" s="65" t="s">
        <v>308</v>
      </c>
      <c r="G83" s="65">
        <f>Formatted_EDITED!G83</f>
        <v>0.72060000000000002</v>
      </c>
      <c r="H83" s="65">
        <f>Formatted_EDITED!H83</f>
        <v>0.2</v>
      </c>
      <c r="I83" s="65" t="s">
        <v>311</v>
      </c>
      <c r="J83" s="30">
        <f>Formatted_EDITED!J83</f>
        <v>0.57499999999999996</v>
      </c>
      <c r="K83" s="30">
        <f>Formatted_EDITED!K83</f>
        <v>0.3</v>
      </c>
      <c r="L83" s="30">
        <f>Formatted_EDITED!L83</f>
        <v>102</v>
      </c>
      <c r="M83" s="30">
        <f>Formatted_EDITED!M83</f>
        <v>283</v>
      </c>
      <c r="N83" s="27">
        <v>-20.5688</v>
      </c>
      <c r="O83" s="27">
        <v>1.1964999999999999</v>
      </c>
      <c r="P83" s="29">
        <f t="shared" si="2"/>
        <v>90</v>
      </c>
      <c r="Q83" s="31">
        <f>Formatted_EDITED!R83</f>
        <v>43920</v>
      </c>
      <c r="R83" s="30">
        <f>Formatted_EDITED!S83</f>
        <v>12</v>
      </c>
      <c r="S83" s="30">
        <f>Formatted_EDITED!T83</f>
        <v>37</v>
      </c>
      <c r="T83" s="30">
        <f>Formatted_EDITED!U83</f>
        <v>120</v>
      </c>
      <c r="U83" s="30">
        <f>Formatted_EDITED!V83</f>
        <v>24</v>
      </c>
      <c r="V83" s="30">
        <f>Formatted_EDITED!W83</f>
        <v>1</v>
      </c>
      <c r="W83">
        <v>9999</v>
      </c>
      <c r="X83" t="s">
        <v>49</v>
      </c>
      <c r="Y83" t="s">
        <v>414</v>
      </c>
      <c r="Z83" t="s">
        <v>415</v>
      </c>
      <c r="AA83" t="s">
        <v>416</v>
      </c>
      <c r="AB83" s="20" t="s">
        <v>417</v>
      </c>
      <c r="AC83" t="s">
        <v>418</v>
      </c>
      <c r="AD83" t="s">
        <v>419</v>
      </c>
      <c r="AE83" t="s">
        <v>420</v>
      </c>
      <c r="AF83" t="s">
        <v>421</v>
      </c>
      <c r="AG83" t="s">
        <v>422</v>
      </c>
      <c r="AH83" s="20" t="s">
        <v>423</v>
      </c>
      <c r="AI83" t="s">
        <v>424</v>
      </c>
      <c r="AJ83" t="s">
        <v>425</v>
      </c>
      <c r="AK83" t="s">
        <v>426</v>
      </c>
      <c r="AL83" t="s">
        <v>427</v>
      </c>
      <c r="AM83">
        <f>Formatted_EDITED!AO83</f>
        <v>0.6</v>
      </c>
      <c r="AN83">
        <f>Formatted_EDITED!AP83</f>
        <v>50</v>
      </c>
      <c r="AO83">
        <f>Formatted_EDITED!AQ83</f>
        <v>130</v>
      </c>
      <c r="AP83">
        <f>Formatted_EDITED!AR83</f>
        <v>0.6</v>
      </c>
      <c r="AQ83" s="35">
        <f>Formatted_EDITED!AS83</f>
        <v>43595</v>
      </c>
      <c r="AR83" s="35">
        <f>Formatted_EDITED!AT83</f>
        <v>43718</v>
      </c>
      <c r="AS83">
        <f>Formatted_EDITED!AU83</f>
        <v>0</v>
      </c>
      <c r="AT83">
        <f>Formatted_EDITED!AV83</f>
        <v>1</v>
      </c>
      <c r="AU83" t="str">
        <f>Formatted_EDITED!AW83</f>
        <v>none</v>
      </c>
      <c r="AV83">
        <f>Formatted_EDITED!AX83</f>
        <v>1</v>
      </c>
    </row>
    <row r="84" spans="1:48" ht="15" thickBot="1" x14ac:dyDescent="0.35">
      <c r="A84">
        <v>80</v>
      </c>
      <c r="B84">
        <v>195</v>
      </c>
      <c r="C84" t="s">
        <v>169</v>
      </c>
      <c r="D84" t="s">
        <v>170</v>
      </c>
      <c r="F84" s="65" t="s">
        <v>443</v>
      </c>
      <c r="G84" s="65">
        <f>Formatted_EDITED!G84</f>
        <v>1.0065</v>
      </c>
      <c r="H84" s="65">
        <f>Formatted_EDITED!H84</f>
        <v>0.3</v>
      </c>
      <c r="I84" s="65" t="s">
        <v>445</v>
      </c>
      <c r="J84" s="30">
        <f>Formatted_EDITED!J84</f>
        <v>0.3833333333333333</v>
      </c>
      <c r="K84" s="30">
        <f>Formatted_EDITED!K84</f>
        <v>0.3</v>
      </c>
      <c r="L84" s="30">
        <f>Formatted_EDITED!L84</f>
        <v>136</v>
      </c>
      <c r="M84" s="30">
        <f>Formatted_EDITED!M84</f>
        <v>256</v>
      </c>
      <c r="N84" s="27">
        <v>19.146000000000001</v>
      </c>
      <c r="O84" s="27">
        <v>1.2209000000000001</v>
      </c>
      <c r="P84" s="29">
        <f t="shared" si="2"/>
        <v>106</v>
      </c>
      <c r="Q84" s="31">
        <f>Formatted_EDITED!R84</f>
        <v>43936</v>
      </c>
      <c r="R84" s="30">
        <f>Formatted_EDITED!S84</f>
        <v>30</v>
      </c>
      <c r="S84" s="30">
        <f>Formatted_EDITED!T84</f>
        <v>40</v>
      </c>
      <c r="T84" s="30">
        <f>Formatted_EDITED!U84</f>
        <v>60</v>
      </c>
      <c r="U84" s="30">
        <f>Formatted_EDITED!V84</f>
        <v>20</v>
      </c>
      <c r="V84" s="30">
        <f>Formatted_EDITED!W84</f>
        <v>1</v>
      </c>
      <c r="W84">
        <v>9999</v>
      </c>
      <c r="X84" t="s">
        <v>49</v>
      </c>
      <c r="Y84" t="s">
        <v>428</v>
      </c>
      <c r="Z84" t="s">
        <v>429</v>
      </c>
      <c r="AA84" t="s">
        <v>430</v>
      </c>
      <c r="AB84" s="20" t="s">
        <v>431</v>
      </c>
      <c r="AC84" t="s">
        <v>432</v>
      </c>
      <c r="AD84" t="s">
        <v>433</v>
      </c>
      <c r="AE84" t="s">
        <v>434</v>
      </c>
      <c r="AF84" t="s">
        <v>435</v>
      </c>
      <c r="AG84" t="s">
        <v>436</v>
      </c>
      <c r="AH84" s="20" t="s">
        <v>437</v>
      </c>
      <c r="AI84" t="s">
        <v>438</v>
      </c>
      <c r="AJ84" t="s">
        <v>439</v>
      </c>
      <c r="AK84" t="s">
        <v>440</v>
      </c>
      <c r="AL84" t="s">
        <v>441</v>
      </c>
      <c r="AM84">
        <f>Formatted_EDITED!AO84</f>
        <v>0.5</v>
      </c>
      <c r="AN84">
        <f>Formatted_EDITED!AP84</f>
        <v>50</v>
      </c>
      <c r="AO84">
        <f>Formatted_EDITED!AQ84</f>
        <v>130</v>
      </c>
      <c r="AP84">
        <f>Formatted_EDITED!AR84</f>
        <v>0.5</v>
      </c>
      <c r="AQ84" s="35">
        <f>Formatted_EDITED!AS84</f>
        <v>43595</v>
      </c>
      <c r="AR84" s="35">
        <f>Formatted_EDITED!AT84</f>
        <v>43718</v>
      </c>
      <c r="AS84">
        <f>Formatted_EDITED!AU84</f>
        <v>0</v>
      </c>
      <c r="AT84">
        <f>Formatted_EDITED!AV84</f>
        <v>1</v>
      </c>
      <c r="AU84" t="str">
        <f>Formatted_EDITED!AW84</f>
        <v>none</v>
      </c>
      <c r="AV84">
        <f>Formatted_EDITED!AX84</f>
        <v>1</v>
      </c>
    </row>
    <row r="85" spans="1:48" x14ac:dyDescent="0.3">
      <c r="A85">
        <v>81</v>
      </c>
      <c r="B85">
        <v>204</v>
      </c>
      <c r="C85" t="s">
        <v>171</v>
      </c>
      <c r="D85" t="s">
        <v>123</v>
      </c>
      <c r="F85" s="65">
        <f>Formatted_EDITED!F85</f>
        <v>3.28</v>
      </c>
      <c r="G85" s="65">
        <f>Formatted_EDITED!G85</f>
        <v>1.0125999999999999</v>
      </c>
      <c r="H85" s="65">
        <f>Formatted_EDITED!H85</f>
        <v>0.15</v>
      </c>
      <c r="I85" s="65">
        <f>Formatted_EDITED!I85</f>
        <v>1</v>
      </c>
      <c r="J85" s="30">
        <f>Formatted_EDITED!J85</f>
        <v>0.5</v>
      </c>
      <c r="K85" s="30">
        <f>Formatted_EDITED!K85</f>
        <v>0.15</v>
      </c>
      <c r="L85" s="30">
        <f>Formatted_EDITED!L85</f>
        <v>137</v>
      </c>
      <c r="M85" s="30">
        <f>Formatted_EDITED!M85</f>
        <v>267</v>
      </c>
      <c r="N85" s="27">
        <v>0.4783</v>
      </c>
      <c r="O85" s="27">
        <v>1.0067999999999999</v>
      </c>
      <c r="P85" s="29">
        <f t="shared" si="2"/>
        <v>105</v>
      </c>
      <c r="Q85" s="31">
        <f>Formatted_EDITED!R85</f>
        <v>43570</v>
      </c>
      <c r="R85" s="30">
        <f>Formatted_EDITED!S85</f>
        <v>32</v>
      </c>
      <c r="S85" s="30">
        <f>Formatted_EDITED!T85</f>
        <v>43</v>
      </c>
      <c r="T85" s="30">
        <f>Formatted_EDITED!U85</f>
        <v>65</v>
      </c>
      <c r="U85" s="30">
        <f>Formatted_EDITED!V85</f>
        <v>22</v>
      </c>
      <c r="V85" s="30">
        <f>Formatted_EDITED!W85</f>
        <v>1</v>
      </c>
      <c r="W85">
        <v>9999</v>
      </c>
      <c r="X85" t="s">
        <v>49</v>
      </c>
      <c r="Y85">
        <f>Formatted_EDITED!AA85</f>
        <v>0.19600000000000001</v>
      </c>
      <c r="Z85">
        <f>Formatted_EDITED!AB85</f>
        <v>0.29499999999999998</v>
      </c>
      <c r="AA85">
        <f>Formatted_EDITED!AC85</f>
        <v>0.39300000000000002</v>
      </c>
      <c r="AB85">
        <f>Formatted_EDITED!AD85</f>
        <v>0.47199999999999998</v>
      </c>
      <c r="AC85">
        <f>Formatted_EDITED!AE85</f>
        <v>0.19600000000000001</v>
      </c>
      <c r="AD85">
        <f>Formatted_EDITED!AF85</f>
        <v>0.47199999999999998</v>
      </c>
      <c r="AE85">
        <f>Formatted_EDITED!AG85</f>
        <v>0.47199999999999998</v>
      </c>
      <c r="AF85">
        <f>Formatted_EDITED!AH85</f>
        <v>0.35399999999999998</v>
      </c>
      <c r="AG85">
        <f>Formatted_EDITED!AI85</f>
        <v>0.66900000000000004</v>
      </c>
      <c r="AH85">
        <f>Formatted_EDITED!AJ85</f>
        <v>0.90600000000000003</v>
      </c>
      <c r="AI85">
        <f>Formatted_EDITED!AK85</f>
        <v>1.0629999999999999</v>
      </c>
      <c r="AJ85">
        <f>Formatted_EDITED!AL85</f>
        <v>0.35399999999999998</v>
      </c>
      <c r="AK85">
        <f>Formatted_EDITED!AM85</f>
        <v>1.0629999999999999</v>
      </c>
      <c r="AL85">
        <f>Formatted_EDITED!AN85</f>
        <v>1.0629999999999999</v>
      </c>
      <c r="AM85">
        <f>Formatted_EDITED!AO85</f>
        <v>0.35</v>
      </c>
      <c r="AN85">
        <f>Formatted_EDITED!AP85</f>
        <v>50</v>
      </c>
      <c r="AO85">
        <f>Formatted_EDITED!AQ85</f>
        <v>130</v>
      </c>
      <c r="AP85">
        <f>Formatted_EDITED!AR85</f>
        <v>0.35</v>
      </c>
      <c r="AQ85" s="35">
        <f>Formatted_EDITED!AS85</f>
        <v>43595</v>
      </c>
      <c r="AR85" s="35">
        <f>Formatted_EDITED!AT85</f>
        <v>43718</v>
      </c>
      <c r="AS85">
        <f>Formatted_EDITED!AU85</f>
        <v>0</v>
      </c>
      <c r="AT85">
        <f>Formatted_EDITED!AV85</f>
        <v>1</v>
      </c>
      <c r="AU85" t="str">
        <f>Formatted_EDITED!AW85</f>
        <v>field_capacity</v>
      </c>
      <c r="AV85">
        <f>Formatted_EDITED!AX85</f>
        <v>1</v>
      </c>
    </row>
    <row r="86" spans="1:48" x14ac:dyDescent="0.3">
      <c r="A86">
        <v>82</v>
      </c>
      <c r="B86">
        <v>205</v>
      </c>
      <c r="C86" t="s">
        <v>172</v>
      </c>
      <c r="D86" t="s">
        <v>70</v>
      </c>
      <c r="F86" s="65">
        <f>Formatted_EDITED!F86</f>
        <v>3.28</v>
      </c>
      <c r="G86" s="65">
        <f>Formatted_EDITED!G86</f>
        <v>0.55269999999999997</v>
      </c>
      <c r="H86" s="65">
        <f>Formatted_EDITED!H86</f>
        <v>0.15</v>
      </c>
      <c r="I86" s="65">
        <f>Formatted_EDITED!I86</f>
        <v>0.63560000000000005</v>
      </c>
      <c r="J86" s="30">
        <f>Formatted_EDITED!J86</f>
        <v>0.31780000000000003</v>
      </c>
      <c r="K86" s="30">
        <f>Formatted_EDITED!K86</f>
        <v>0.15</v>
      </c>
      <c r="L86" s="30">
        <f>Formatted_EDITED!L86</f>
        <v>135</v>
      </c>
      <c r="M86" s="30">
        <f>Formatted_EDITED!M86</f>
        <v>255</v>
      </c>
      <c r="N86" s="27">
        <v>-13.140499999999999</v>
      </c>
      <c r="O86" s="27">
        <v>1.0804</v>
      </c>
      <c r="P86" s="29">
        <f t="shared" si="2"/>
        <v>105</v>
      </c>
      <c r="Q86" s="31">
        <f>Formatted_EDITED!R86</f>
        <v>43570</v>
      </c>
      <c r="R86" s="30">
        <f>Formatted_EDITED!S86</f>
        <v>30</v>
      </c>
      <c r="S86" s="30">
        <f>Formatted_EDITED!T86</f>
        <v>40</v>
      </c>
      <c r="T86" s="30">
        <f>Formatted_EDITED!U86</f>
        <v>60</v>
      </c>
      <c r="U86" s="30">
        <f>Formatted_EDITED!V86</f>
        <v>20</v>
      </c>
      <c r="V86" s="30">
        <f>Formatted_EDITED!W86</f>
        <v>1</v>
      </c>
      <c r="W86">
        <v>9999</v>
      </c>
      <c r="X86" t="s">
        <v>49</v>
      </c>
      <c r="Y86">
        <f>Formatted_EDITED!AA86</f>
        <v>0.19600000000000001</v>
      </c>
      <c r="Z86">
        <f>Formatted_EDITED!AB86</f>
        <v>0.29499999999999998</v>
      </c>
      <c r="AA86">
        <f>Formatted_EDITED!AC86</f>
        <v>0.39300000000000002</v>
      </c>
      <c r="AB86">
        <f>Formatted_EDITED!AD86</f>
        <v>0.47199999999999998</v>
      </c>
      <c r="AC86">
        <f>Formatted_EDITED!AE86</f>
        <v>0.19600000000000001</v>
      </c>
      <c r="AD86">
        <f>Formatted_EDITED!AF86</f>
        <v>0.47199999999999998</v>
      </c>
      <c r="AE86">
        <f>Formatted_EDITED!AG86</f>
        <v>0.47199999999999998</v>
      </c>
      <c r="AF86">
        <f>Formatted_EDITED!AH86</f>
        <v>0.35399999999999998</v>
      </c>
      <c r="AG86">
        <f>Formatted_EDITED!AI86</f>
        <v>0.66900000000000004</v>
      </c>
      <c r="AH86">
        <f>Formatted_EDITED!AJ86</f>
        <v>0.90600000000000003</v>
      </c>
      <c r="AI86">
        <f>Formatted_EDITED!AK86</f>
        <v>1.0629999999999999</v>
      </c>
      <c r="AJ86">
        <f>Formatted_EDITED!AL86</f>
        <v>0.35399999999999998</v>
      </c>
      <c r="AK86">
        <f>Formatted_EDITED!AM86</f>
        <v>1.0629999999999999</v>
      </c>
      <c r="AL86">
        <f>Formatted_EDITED!AN86</f>
        <v>1.0629999999999999</v>
      </c>
      <c r="AM86">
        <f>Formatted_EDITED!AO86</f>
        <v>0.35</v>
      </c>
      <c r="AN86">
        <f>Formatted_EDITED!AP86</f>
        <v>50</v>
      </c>
      <c r="AO86">
        <f>Formatted_EDITED!AQ86</f>
        <v>130</v>
      </c>
      <c r="AP86">
        <f>Formatted_EDITED!AR86</f>
        <v>0.35</v>
      </c>
      <c r="AQ86" s="35">
        <f>Formatted_EDITED!AS86</f>
        <v>43595</v>
      </c>
      <c r="AR86" s="35">
        <f>Formatted_EDITED!AT86</f>
        <v>43718</v>
      </c>
      <c r="AS86">
        <f>Formatted_EDITED!AU86</f>
        <v>0</v>
      </c>
      <c r="AT86">
        <f>Formatted_EDITED!AV86</f>
        <v>1</v>
      </c>
      <c r="AU86" t="str">
        <f>Formatted_EDITED!AW86</f>
        <v>field_capacity</v>
      </c>
      <c r="AV86">
        <f>Formatted_EDITED!AX86</f>
        <v>1</v>
      </c>
    </row>
    <row r="87" spans="1:48" x14ac:dyDescent="0.3">
      <c r="A87">
        <v>83</v>
      </c>
      <c r="B87">
        <v>206</v>
      </c>
      <c r="C87" t="s">
        <v>173</v>
      </c>
      <c r="D87" t="s">
        <v>92</v>
      </c>
      <c r="F87" s="65">
        <f>Formatted_EDITED!F87</f>
        <v>0.98399999999999999</v>
      </c>
      <c r="G87" s="65">
        <f>Formatted_EDITED!G87</f>
        <v>1</v>
      </c>
      <c r="H87" s="65">
        <f>Formatted_EDITED!H87</f>
        <v>0.15</v>
      </c>
      <c r="I87" s="65">
        <f>Formatted_EDITED!I87</f>
        <v>0.95</v>
      </c>
      <c r="J87" s="30">
        <f>Formatted_EDITED!J87</f>
        <v>0.47499999999999998</v>
      </c>
      <c r="K87" s="30">
        <f>Formatted_EDITED!K87</f>
        <v>0.15</v>
      </c>
      <c r="L87" s="30">
        <f>Formatted_EDITED!L87</f>
        <v>197</v>
      </c>
      <c r="M87" s="30">
        <f>Formatted_EDITED!M87</f>
        <v>478</v>
      </c>
      <c r="N87" s="27">
        <v>0</v>
      </c>
      <c r="O87" s="27">
        <v>1</v>
      </c>
      <c r="P87" s="29">
        <f t="shared" si="2"/>
        <v>105</v>
      </c>
      <c r="Q87" s="31">
        <f>Formatted_EDITED!R87</f>
        <v>43570</v>
      </c>
      <c r="R87" s="30">
        <f>Formatted_EDITED!S87</f>
        <v>92</v>
      </c>
      <c r="S87" s="30">
        <f>Formatted_EDITED!T87</f>
        <v>31</v>
      </c>
      <c r="T87" s="30">
        <f>Formatted_EDITED!U87</f>
        <v>204</v>
      </c>
      <c r="U87" s="30">
        <f>Formatted_EDITED!V87</f>
        <v>46</v>
      </c>
      <c r="V87" s="30">
        <f>Formatted_EDITED!W87</f>
        <v>1</v>
      </c>
      <c r="W87">
        <v>9999</v>
      </c>
      <c r="X87" t="s">
        <v>49</v>
      </c>
      <c r="Y87">
        <f>Formatted_EDITED!AA87</f>
        <v>0.19600000000000001</v>
      </c>
      <c r="Z87">
        <f>Formatted_EDITED!AB87</f>
        <v>0.29499999999999998</v>
      </c>
      <c r="AA87">
        <f>Formatted_EDITED!AC87</f>
        <v>0.39300000000000002</v>
      </c>
      <c r="AB87">
        <f>Formatted_EDITED!AD87</f>
        <v>0.47199999999999998</v>
      </c>
      <c r="AC87">
        <f>Formatted_EDITED!AE87</f>
        <v>0.19600000000000001</v>
      </c>
      <c r="AD87">
        <f>Formatted_EDITED!AF87</f>
        <v>0.47199999999999998</v>
      </c>
      <c r="AE87">
        <f>Formatted_EDITED!AG87</f>
        <v>0.47199999999999998</v>
      </c>
      <c r="AF87">
        <f>Formatted_EDITED!AH87</f>
        <v>0.35399999999999998</v>
      </c>
      <c r="AG87">
        <f>Formatted_EDITED!AI87</f>
        <v>0.66900000000000004</v>
      </c>
      <c r="AH87">
        <f>Formatted_EDITED!AJ87</f>
        <v>0.90600000000000003</v>
      </c>
      <c r="AI87">
        <f>Formatted_EDITED!AK87</f>
        <v>1.0629999999999999</v>
      </c>
      <c r="AJ87">
        <f>Formatted_EDITED!AL87</f>
        <v>0.35399999999999998</v>
      </c>
      <c r="AK87">
        <f>Formatted_EDITED!AM87</f>
        <v>1.0629999999999999</v>
      </c>
      <c r="AL87">
        <f>Formatted_EDITED!AN87</f>
        <v>1.0629999999999999</v>
      </c>
      <c r="AM87">
        <f>Formatted_EDITED!AO87</f>
        <v>0.35</v>
      </c>
      <c r="AN87">
        <f>Formatted_EDITED!AP87</f>
        <v>50</v>
      </c>
      <c r="AO87">
        <f>Formatted_EDITED!AQ87</f>
        <v>130</v>
      </c>
      <c r="AP87">
        <f>Formatted_EDITED!AR87</f>
        <v>0.35</v>
      </c>
      <c r="AQ87" s="35">
        <f>Formatted_EDITED!AS87</f>
        <v>43595</v>
      </c>
      <c r="AR87" s="35">
        <f>Formatted_EDITED!AT87</f>
        <v>43718</v>
      </c>
      <c r="AS87">
        <f>Formatted_EDITED!AU87</f>
        <v>0</v>
      </c>
      <c r="AT87">
        <f>Formatted_EDITED!AV87</f>
        <v>1</v>
      </c>
      <c r="AU87" t="str">
        <f>Formatted_EDITED!AW87</f>
        <v>field_capacity</v>
      </c>
      <c r="AV87">
        <f>Formatted_EDITED!AX87</f>
        <v>1</v>
      </c>
    </row>
    <row r="88" spans="1:48" x14ac:dyDescent="0.3">
      <c r="A88">
        <v>84</v>
      </c>
      <c r="B88">
        <v>207</v>
      </c>
      <c r="C88" t="s">
        <v>174</v>
      </c>
      <c r="D88" t="s">
        <v>94</v>
      </c>
      <c r="F88" s="30">
        <f>Formatted_EDITED!F88</f>
        <v>0.65600000000000003</v>
      </c>
      <c r="G88" s="27">
        <f>Formatted_EDITED!G88</f>
        <v>1.0021</v>
      </c>
      <c r="H88" s="30">
        <f>Formatted_EDITED!H88</f>
        <v>0.5</v>
      </c>
      <c r="I88" s="30">
        <f>Formatted_EDITED!I88</f>
        <v>0.95199999999999996</v>
      </c>
      <c r="J88" s="30">
        <f>Formatted_EDITED!J88</f>
        <v>0.47599999999999998</v>
      </c>
      <c r="K88" s="30">
        <f>Formatted_EDITED!K88</f>
        <v>0.3</v>
      </c>
      <c r="L88" s="30">
        <f>Formatted_EDITED!L88</f>
        <v>138</v>
      </c>
      <c r="M88" s="30">
        <f>Formatted_EDITED!M88</f>
        <v>419</v>
      </c>
      <c r="N88" s="27">
        <v>1.3064</v>
      </c>
      <c r="O88" s="27">
        <v>1.0209999999999999</v>
      </c>
      <c r="P88" s="29">
        <f t="shared" si="2"/>
        <v>46</v>
      </c>
      <c r="Q88" s="31">
        <f>Formatted_EDITED!R88</f>
        <v>43511</v>
      </c>
      <c r="R88" s="30">
        <f>Formatted_EDITED!S88</f>
        <v>92</v>
      </c>
      <c r="S88" s="30">
        <f>Formatted_EDITED!T88</f>
        <v>31</v>
      </c>
      <c r="T88" s="30">
        <f>Formatted_EDITED!U88</f>
        <v>204</v>
      </c>
      <c r="U88" s="30">
        <f>Formatted_EDITED!V88</f>
        <v>46</v>
      </c>
      <c r="V88" s="30">
        <f>Formatted_EDITED!W88</f>
        <v>1</v>
      </c>
      <c r="W88">
        <v>9999</v>
      </c>
      <c r="X88" t="s">
        <v>49</v>
      </c>
      <c r="Y88">
        <f>Formatted_EDITED!AA88</f>
        <v>0.19600000000000001</v>
      </c>
      <c r="Z88">
        <f>Formatted_EDITED!AB88</f>
        <v>0.29499999999999998</v>
      </c>
      <c r="AA88">
        <f>Formatted_EDITED!AC88</f>
        <v>0.39300000000000002</v>
      </c>
      <c r="AB88">
        <f>Formatted_EDITED!AD88</f>
        <v>0.47199999999999998</v>
      </c>
      <c r="AC88">
        <f>Formatted_EDITED!AE88</f>
        <v>0.19600000000000001</v>
      </c>
      <c r="AD88">
        <f>Formatted_EDITED!AF88</f>
        <v>0.47199999999999998</v>
      </c>
      <c r="AE88">
        <f>Formatted_EDITED!AG88</f>
        <v>0.47199999999999998</v>
      </c>
      <c r="AF88">
        <f>Formatted_EDITED!AH88</f>
        <v>0.35399999999999998</v>
      </c>
      <c r="AG88">
        <f>Formatted_EDITED!AI88</f>
        <v>0.66900000000000004</v>
      </c>
      <c r="AH88">
        <f>Formatted_EDITED!AJ88</f>
        <v>0.90600000000000003</v>
      </c>
      <c r="AI88">
        <f>Formatted_EDITED!AK88</f>
        <v>1.0629999999999999</v>
      </c>
      <c r="AJ88">
        <f>Formatted_EDITED!AL88</f>
        <v>0.35399999999999998</v>
      </c>
      <c r="AK88">
        <f>Formatted_EDITED!AM88</f>
        <v>1.0629999999999999</v>
      </c>
      <c r="AL88">
        <f>Formatted_EDITED!AN88</f>
        <v>1.0629999999999999</v>
      </c>
      <c r="AM88">
        <f>Formatted_EDITED!AO88</f>
        <v>0.45</v>
      </c>
      <c r="AN88">
        <f>Formatted_EDITED!AP88</f>
        <v>50</v>
      </c>
      <c r="AO88">
        <f>Formatted_EDITED!AQ88</f>
        <v>130</v>
      </c>
      <c r="AP88">
        <f>Formatted_EDITED!AR88</f>
        <v>0.45</v>
      </c>
      <c r="AQ88" s="35">
        <f>Formatted_EDITED!AS88</f>
        <v>43595</v>
      </c>
      <c r="AR88" s="35">
        <f>Formatted_EDITED!AT88</f>
        <v>43718</v>
      </c>
      <c r="AS88">
        <f>Formatted_EDITED!AU88</f>
        <v>0</v>
      </c>
      <c r="AT88">
        <f>Formatted_EDITED!AV88</f>
        <v>1</v>
      </c>
      <c r="AU88" t="str">
        <f>Formatted_EDITED!AW88</f>
        <v>field_capacity</v>
      </c>
      <c r="AV88">
        <f>Formatted_EDITED!AX88</f>
        <v>1</v>
      </c>
    </row>
    <row r="89" spans="1:48" x14ac:dyDescent="0.3">
      <c r="A89">
        <v>85</v>
      </c>
      <c r="B89">
        <v>208</v>
      </c>
      <c r="C89" t="s">
        <v>175</v>
      </c>
      <c r="D89" t="s">
        <v>94</v>
      </c>
      <c r="F89" s="30">
        <f>Formatted_EDITED!F89</f>
        <v>0.65600000000000003</v>
      </c>
      <c r="G89" s="27">
        <f>Formatted_EDITED!G89</f>
        <v>1.0021</v>
      </c>
      <c r="H89" s="30">
        <f>Formatted_EDITED!H89</f>
        <v>0.4</v>
      </c>
      <c r="I89" s="30">
        <f>Formatted_EDITED!I89</f>
        <v>0.85170000000000001</v>
      </c>
      <c r="J89" s="30">
        <f>Formatted_EDITED!J89</f>
        <v>0.42585000000000001</v>
      </c>
      <c r="K89" s="30">
        <f>Formatted_EDITED!K89</f>
        <v>0.4</v>
      </c>
      <c r="L89" s="30">
        <f>Formatted_EDITED!L89</f>
        <v>56</v>
      </c>
      <c r="M89" s="30">
        <f>Formatted_EDITED!M89</f>
        <v>186</v>
      </c>
      <c r="N89" s="27">
        <v>1.3064</v>
      </c>
      <c r="O89" s="27">
        <v>1.0209999999999999</v>
      </c>
      <c r="P89" s="29">
        <f t="shared" si="2"/>
        <v>46</v>
      </c>
      <c r="Q89" s="31">
        <f>Formatted_EDITED!R89</f>
        <v>43511</v>
      </c>
      <c r="R89" s="30">
        <f>Formatted_EDITED!S89</f>
        <v>10</v>
      </c>
      <c r="S89" s="30">
        <f>Formatted_EDITED!T89</f>
        <v>30</v>
      </c>
      <c r="T89" s="30">
        <f>Formatted_EDITED!U89</f>
        <v>80</v>
      </c>
      <c r="U89" s="30">
        <f>Formatted_EDITED!V89</f>
        <v>20</v>
      </c>
      <c r="V89" s="30">
        <f>Formatted_EDITED!W89</f>
        <v>1</v>
      </c>
      <c r="W89">
        <v>9999</v>
      </c>
      <c r="X89" t="s">
        <v>49</v>
      </c>
      <c r="Y89">
        <f>Formatted_EDITED!AA89</f>
        <v>0.19600000000000001</v>
      </c>
      <c r="Z89">
        <f>Formatted_EDITED!AB89</f>
        <v>0.29499999999999998</v>
      </c>
      <c r="AA89">
        <f>Formatted_EDITED!AC89</f>
        <v>0.39300000000000002</v>
      </c>
      <c r="AB89">
        <f>Formatted_EDITED!AD89</f>
        <v>0.47199999999999998</v>
      </c>
      <c r="AC89">
        <f>Formatted_EDITED!AE89</f>
        <v>0.19600000000000001</v>
      </c>
      <c r="AD89">
        <f>Formatted_EDITED!AF89</f>
        <v>0.47199999999999998</v>
      </c>
      <c r="AE89">
        <f>Formatted_EDITED!AG89</f>
        <v>0.47199999999999998</v>
      </c>
      <c r="AF89">
        <f>Formatted_EDITED!AH89</f>
        <v>0.35399999999999998</v>
      </c>
      <c r="AG89">
        <f>Formatted_EDITED!AI89</f>
        <v>0.66900000000000004</v>
      </c>
      <c r="AH89">
        <f>Formatted_EDITED!AJ89</f>
        <v>0.90600000000000003</v>
      </c>
      <c r="AI89">
        <f>Formatted_EDITED!AK89</f>
        <v>1.0629999999999999</v>
      </c>
      <c r="AJ89">
        <f>Formatted_EDITED!AL89</f>
        <v>0.35399999999999998</v>
      </c>
      <c r="AK89">
        <f>Formatted_EDITED!AM89</f>
        <v>1.0629999999999999</v>
      </c>
      <c r="AL89">
        <f>Formatted_EDITED!AN89</f>
        <v>1.0629999999999999</v>
      </c>
      <c r="AM89">
        <f>Formatted_EDITED!AO89</f>
        <v>0.45</v>
      </c>
      <c r="AN89">
        <f>Formatted_EDITED!AP89</f>
        <v>50</v>
      </c>
      <c r="AO89">
        <f>Formatted_EDITED!AQ89</f>
        <v>130</v>
      </c>
      <c r="AP89">
        <f>Formatted_EDITED!AR89</f>
        <v>0.45</v>
      </c>
      <c r="AQ89" s="35">
        <f>Formatted_EDITED!AS89</f>
        <v>43595</v>
      </c>
      <c r="AR89" s="35">
        <f>Formatted_EDITED!AT89</f>
        <v>43718</v>
      </c>
      <c r="AS89">
        <f>Formatted_EDITED!AU89</f>
        <v>0</v>
      </c>
      <c r="AT89">
        <f>Formatted_EDITED!AV89</f>
        <v>1</v>
      </c>
      <c r="AU89" t="str">
        <f>Formatted_EDITED!AW89</f>
        <v>field_capacity</v>
      </c>
      <c r="AV89">
        <f>Formatted_EDITED!AX89</f>
        <v>1</v>
      </c>
    </row>
    <row r="90" spans="1:48" x14ac:dyDescent="0.3">
      <c r="A90">
        <v>86</v>
      </c>
      <c r="B90">
        <v>209</v>
      </c>
      <c r="C90" t="s">
        <v>176</v>
      </c>
      <c r="D90" t="s">
        <v>103</v>
      </c>
      <c r="F90" s="30">
        <f>Formatted_EDITED!F90</f>
        <v>4.0999999999999996</v>
      </c>
      <c r="G90" s="27">
        <f>Formatted_EDITED!G90</f>
        <v>1</v>
      </c>
      <c r="H90" s="30">
        <f>Formatted_EDITED!H90</f>
        <v>0.2</v>
      </c>
      <c r="I90" s="30">
        <f>Formatted_EDITED!I90</f>
        <v>0.96</v>
      </c>
      <c r="J90" s="30">
        <f>Formatted_EDITED!J90</f>
        <v>0.48</v>
      </c>
      <c r="K90" s="30">
        <f>Formatted_EDITED!K90</f>
        <v>0.2</v>
      </c>
      <c r="L90" s="30">
        <f>Formatted_EDITED!L90</f>
        <v>131</v>
      </c>
      <c r="M90" s="30">
        <f>Formatted_EDITED!M90</f>
        <v>262</v>
      </c>
      <c r="N90" s="27">
        <v>0</v>
      </c>
      <c r="O90" s="27">
        <v>1</v>
      </c>
      <c r="P90" s="29">
        <f t="shared" si="2"/>
        <v>121</v>
      </c>
      <c r="Q90" s="31">
        <f>Formatted_EDITED!R90</f>
        <v>43586</v>
      </c>
      <c r="R90" s="30">
        <f>Formatted_EDITED!S90</f>
        <v>10</v>
      </c>
      <c r="S90" s="30">
        <f>Formatted_EDITED!T90</f>
        <v>30</v>
      </c>
      <c r="T90" s="30">
        <f>Formatted_EDITED!U90</f>
        <v>81</v>
      </c>
      <c r="U90" s="30">
        <f>Formatted_EDITED!V90</f>
        <v>20</v>
      </c>
      <c r="V90" s="30">
        <f>Formatted_EDITED!W90</f>
        <v>1</v>
      </c>
      <c r="W90">
        <v>9999</v>
      </c>
      <c r="X90" t="s">
        <v>49</v>
      </c>
      <c r="Y90">
        <f>Formatted_EDITED!AA90</f>
        <v>0.19600000000000001</v>
      </c>
      <c r="Z90">
        <f>Formatted_EDITED!AB90</f>
        <v>0.29499999999999998</v>
      </c>
      <c r="AA90">
        <f>Formatted_EDITED!AC90</f>
        <v>0.39300000000000002</v>
      </c>
      <c r="AB90">
        <f>Formatted_EDITED!AD90</f>
        <v>0.47199999999999998</v>
      </c>
      <c r="AC90">
        <f>Formatted_EDITED!AE90</f>
        <v>0.19600000000000001</v>
      </c>
      <c r="AD90">
        <f>Formatted_EDITED!AF90</f>
        <v>0.47199999999999998</v>
      </c>
      <c r="AE90">
        <f>Formatted_EDITED!AG90</f>
        <v>0.47199999999999998</v>
      </c>
      <c r="AF90">
        <f>Formatted_EDITED!AH90</f>
        <v>0.35399999999999998</v>
      </c>
      <c r="AG90">
        <f>Formatted_EDITED!AI90</f>
        <v>0.66900000000000004</v>
      </c>
      <c r="AH90">
        <f>Formatted_EDITED!AJ90</f>
        <v>0.90600000000000003</v>
      </c>
      <c r="AI90">
        <f>Formatted_EDITED!AK90</f>
        <v>1.0629999999999999</v>
      </c>
      <c r="AJ90">
        <f>Formatted_EDITED!AL90</f>
        <v>0.35399999999999998</v>
      </c>
      <c r="AK90">
        <f>Formatted_EDITED!AM90</f>
        <v>1.0629999999999999</v>
      </c>
      <c r="AL90">
        <f>Formatted_EDITED!AN90</f>
        <v>1.0629999999999999</v>
      </c>
      <c r="AM90">
        <f>Formatted_EDITED!AO90</f>
        <v>0.55000000000000004</v>
      </c>
      <c r="AN90">
        <f>Formatted_EDITED!AP90</f>
        <v>50</v>
      </c>
      <c r="AO90">
        <f>Formatted_EDITED!AQ90</f>
        <v>130</v>
      </c>
      <c r="AP90">
        <f>Formatted_EDITED!AR90</f>
        <v>0.55000000000000004</v>
      </c>
      <c r="AQ90" s="35">
        <f>Formatted_EDITED!AS90</f>
        <v>43595</v>
      </c>
      <c r="AR90" s="35">
        <f>Formatted_EDITED!AT90</f>
        <v>43718</v>
      </c>
      <c r="AS90">
        <f>Formatted_EDITED!AU90</f>
        <v>0</v>
      </c>
      <c r="AT90">
        <f>Formatted_EDITED!AV90</f>
        <v>1</v>
      </c>
      <c r="AU90" t="str">
        <f>Formatted_EDITED!AW90</f>
        <v>field_capacity</v>
      </c>
      <c r="AV90">
        <f>Formatted_EDITED!AX90</f>
        <v>1</v>
      </c>
    </row>
    <row r="91" spans="1:48" x14ac:dyDescent="0.3">
      <c r="A91">
        <v>87</v>
      </c>
      <c r="B91">
        <v>210</v>
      </c>
      <c r="C91" t="s">
        <v>177</v>
      </c>
      <c r="D91" t="s">
        <v>123</v>
      </c>
      <c r="F91" s="30">
        <f>Formatted_EDITED!F91</f>
        <v>4.0999999999999996</v>
      </c>
      <c r="G91" s="27">
        <f>Formatted_EDITED!G91</f>
        <v>1.0125999999999999</v>
      </c>
      <c r="H91" s="30">
        <f>Formatted_EDITED!H91</f>
        <v>0.2</v>
      </c>
      <c r="I91" s="30">
        <f>Formatted_EDITED!I91</f>
        <v>0.97209999999999996</v>
      </c>
      <c r="J91" s="30">
        <f>Formatted_EDITED!J91</f>
        <v>0.48604999999999998</v>
      </c>
      <c r="K91" s="30">
        <f>Formatted_EDITED!K91</f>
        <v>0.2</v>
      </c>
      <c r="L91" s="30">
        <f>Formatted_EDITED!L91</f>
        <v>151</v>
      </c>
      <c r="M91" s="30">
        <f>Formatted_EDITED!M91</f>
        <v>261</v>
      </c>
      <c r="N91" s="27">
        <v>0.4783</v>
      </c>
      <c r="O91" s="27">
        <v>1.0067999999999999</v>
      </c>
      <c r="P91" s="29">
        <f t="shared" si="2"/>
        <v>121</v>
      </c>
      <c r="Q91" s="31">
        <f>Formatted_EDITED!R91</f>
        <v>43586</v>
      </c>
      <c r="R91" s="30">
        <f>Formatted_EDITED!S91</f>
        <v>30</v>
      </c>
      <c r="S91" s="30">
        <f>Formatted_EDITED!T91</f>
        <v>50</v>
      </c>
      <c r="T91" s="30">
        <f>Formatted_EDITED!U91</f>
        <v>40</v>
      </c>
      <c r="U91" s="30">
        <f>Formatted_EDITED!V91</f>
        <v>20</v>
      </c>
      <c r="V91" s="30">
        <f>Formatted_EDITED!W91</f>
        <v>1</v>
      </c>
      <c r="W91">
        <v>9999</v>
      </c>
      <c r="X91" t="s">
        <v>49</v>
      </c>
      <c r="Y91">
        <f>Formatted_EDITED!AA91</f>
        <v>0.19600000000000001</v>
      </c>
      <c r="Z91">
        <f>Formatted_EDITED!AB91</f>
        <v>0.29499999999999998</v>
      </c>
      <c r="AA91">
        <f>Formatted_EDITED!AC91</f>
        <v>0.39300000000000002</v>
      </c>
      <c r="AB91">
        <f>Formatted_EDITED!AD91</f>
        <v>0.47199999999999998</v>
      </c>
      <c r="AC91">
        <f>Formatted_EDITED!AE91</f>
        <v>0.19600000000000001</v>
      </c>
      <c r="AD91">
        <f>Formatted_EDITED!AF91</f>
        <v>0.47199999999999998</v>
      </c>
      <c r="AE91">
        <f>Formatted_EDITED!AG91</f>
        <v>0.47199999999999998</v>
      </c>
      <c r="AF91">
        <f>Formatted_EDITED!AH91</f>
        <v>0.35399999999999998</v>
      </c>
      <c r="AG91">
        <f>Formatted_EDITED!AI91</f>
        <v>0.66900000000000004</v>
      </c>
      <c r="AH91">
        <f>Formatted_EDITED!AJ91</f>
        <v>0.90600000000000003</v>
      </c>
      <c r="AI91">
        <f>Formatted_EDITED!AK91</f>
        <v>1.0629999999999999</v>
      </c>
      <c r="AJ91">
        <f>Formatted_EDITED!AL91</f>
        <v>0.35399999999999998</v>
      </c>
      <c r="AK91">
        <f>Formatted_EDITED!AM91</f>
        <v>1.0629999999999999</v>
      </c>
      <c r="AL91">
        <f>Formatted_EDITED!AN91</f>
        <v>1.0629999999999999</v>
      </c>
      <c r="AM91">
        <f>Formatted_EDITED!AO91</f>
        <v>0.55000000000000004</v>
      </c>
      <c r="AN91">
        <f>Formatted_EDITED!AP91</f>
        <v>50</v>
      </c>
      <c r="AO91">
        <f>Formatted_EDITED!AQ91</f>
        <v>130</v>
      </c>
      <c r="AP91">
        <f>Formatted_EDITED!AR91</f>
        <v>0.55000000000000004</v>
      </c>
      <c r="AQ91" s="35">
        <f>Formatted_EDITED!AS91</f>
        <v>43595</v>
      </c>
      <c r="AR91" s="35">
        <f>Formatted_EDITED!AT91</f>
        <v>43718</v>
      </c>
      <c r="AS91">
        <f>Formatted_EDITED!AU91</f>
        <v>0</v>
      </c>
      <c r="AT91">
        <f>Formatted_EDITED!AV91</f>
        <v>1</v>
      </c>
      <c r="AU91" t="str">
        <f>Formatted_EDITED!AW91</f>
        <v>field_capacity</v>
      </c>
      <c r="AV91">
        <f>Formatted_EDITED!AX91</f>
        <v>1</v>
      </c>
    </row>
    <row r="92" spans="1:48" x14ac:dyDescent="0.3">
      <c r="A92">
        <v>88</v>
      </c>
      <c r="B92">
        <v>211</v>
      </c>
      <c r="C92" t="s">
        <v>178</v>
      </c>
      <c r="D92" t="s">
        <v>123</v>
      </c>
      <c r="F92" s="30">
        <f>Formatted_EDITED!F92</f>
        <v>3.28</v>
      </c>
      <c r="G92" s="27">
        <f>Formatted_EDITED!G92</f>
        <v>1.0125999999999999</v>
      </c>
      <c r="H92" s="30">
        <f>Formatted_EDITED!H92</f>
        <v>0.2</v>
      </c>
      <c r="I92" s="30">
        <f>Formatted_EDITED!I92</f>
        <v>0.97209999999999996</v>
      </c>
      <c r="J92" s="30">
        <f>Formatted_EDITED!J92</f>
        <v>0.48604999999999998</v>
      </c>
      <c r="K92" s="30">
        <f>Formatted_EDITED!K92</f>
        <v>0.2</v>
      </c>
      <c r="L92" s="30">
        <f>Formatted_EDITED!L92</f>
        <v>141</v>
      </c>
      <c r="M92" s="30">
        <f>Formatted_EDITED!M92</f>
        <v>302</v>
      </c>
      <c r="N92" s="27">
        <v>0.4783</v>
      </c>
      <c r="O92" s="27">
        <v>1.0067999999999999</v>
      </c>
      <c r="P92" s="29">
        <f t="shared" si="2"/>
        <v>121</v>
      </c>
      <c r="Q92" s="31">
        <f>Formatted_EDITED!R92</f>
        <v>43586</v>
      </c>
      <c r="R92" s="30">
        <f>Formatted_EDITED!S92</f>
        <v>20</v>
      </c>
      <c r="S92" s="30">
        <f>Formatted_EDITED!T92</f>
        <v>50</v>
      </c>
      <c r="T92" s="30">
        <f>Formatted_EDITED!U92</f>
        <v>91</v>
      </c>
      <c r="U92" s="30">
        <f>Formatted_EDITED!V92</f>
        <v>20</v>
      </c>
      <c r="V92" s="30">
        <f>Formatted_EDITED!W92</f>
        <v>1</v>
      </c>
      <c r="W92">
        <v>9999</v>
      </c>
      <c r="X92" t="s">
        <v>49</v>
      </c>
      <c r="Y92">
        <f>Formatted_EDITED!AA92</f>
        <v>0.19600000000000001</v>
      </c>
      <c r="Z92">
        <f>Formatted_EDITED!AB92</f>
        <v>0.29499999999999998</v>
      </c>
      <c r="AA92">
        <f>Formatted_EDITED!AC92</f>
        <v>0.39300000000000002</v>
      </c>
      <c r="AB92">
        <f>Formatted_EDITED!AD92</f>
        <v>0.47199999999999998</v>
      </c>
      <c r="AC92">
        <f>Formatted_EDITED!AE92</f>
        <v>0.19600000000000001</v>
      </c>
      <c r="AD92">
        <f>Formatted_EDITED!AF92</f>
        <v>0.47199999999999998</v>
      </c>
      <c r="AE92">
        <f>Formatted_EDITED!AG92</f>
        <v>0.47199999999999998</v>
      </c>
      <c r="AF92">
        <f>Formatted_EDITED!AH92</f>
        <v>0.35399999999999998</v>
      </c>
      <c r="AG92">
        <f>Formatted_EDITED!AI92</f>
        <v>0.66900000000000004</v>
      </c>
      <c r="AH92">
        <f>Formatted_EDITED!AJ92</f>
        <v>0.90600000000000003</v>
      </c>
      <c r="AI92">
        <f>Formatted_EDITED!AK92</f>
        <v>1.0629999999999999</v>
      </c>
      <c r="AJ92">
        <f>Formatted_EDITED!AL92</f>
        <v>0.35399999999999998</v>
      </c>
      <c r="AK92">
        <f>Formatted_EDITED!AM92</f>
        <v>1.0629999999999999</v>
      </c>
      <c r="AL92">
        <f>Formatted_EDITED!AN92</f>
        <v>1.0629999999999999</v>
      </c>
      <c r="AM92">
        <f>Formatted_EDITED!AO92</f>
        <v>0.55000000000000004</v>
      </c>
      <c r="AN92">
        <f>Formatted_EDITED!AP92</f>
        <v>50</v>
      </c>
      <c r="AO92">
        <f>Formatted_EDITED!AQ92</f>
        <v>130</v>
      </c>
      <c r="AP92">
        <f>Formatted_EDITED!AR92</f>
        <v>0.55000000000000004</v>
      </c>
      <c r="AQ92" s="35">
        <f>Formatted_EDITED!AS92</f>
        <v>43595</v>
      </c>
      <c r="AR92" s="35">
        <f>Formatted_EDITED!AT92</f>
        <v>43718</v>
      </c>
      <c r="AS92">
        <f>Formatted_EDITED!AU92</f>
        <v>0</v>
      </c>
      <c r="AT92">
        <f>Formatted_EDITED!AV92</f>
        <v>1</v>
      </c>
      <c r="AU92" t="str">
        <f>Formatted_EDITED!AW92</f>
        <v>field_capacity</v>
      </c>
      <c r="AV92">
        <f>Formatted_EDITED!AX92</f>
        <v>1</v>
      </c>
    </row>
    <row r="93" spans="1:48" x14ac:dyDescent="0.3">
      <c r="A93">
        <v>89</v>
      </c>
      <c r="B93">
        <v>212</v>
      </c>
      <c r="C93" t="s">
        <v>179</v>
      </c>
      <c r="D93" t="s">
        <v>123</v>
      </c>
      <c r="F93" s="30">
        <f>Formatted_EDITED!F93</f>
        <v>4.92</v>
      </c>
      <c r="G93" s="27">
        <f>Formatted_EDITED!G93</f>
        <v>1.0125999999999999</v>
      </c>
      <c r="H93" s="30">
        <f>Formatted_EDITED!H93</f>
        <v>0.3</v>
      </c>
      <c r="I93" s="30">
        <f>Formatted_EDITED!I93</f>
        <v>1.0631999999999999</v>
      </c>
      <c r="J93" s="30">
        <f>Formatted_EDITED!J93</f>
        <v>0.53159999999999996</v>
      </c>
      <c r="K93" s="30">
        <f>Formatted_EDITED!K93</f>
        <v>0.3</v>
      </c>
      <c r="L93" s="30">
        <f>Formatted_EDITED!L93</f>
        <v>130</v>
      </c>
      <c r="M93" s="30">
        <f>Formatted_EDITED!M93</f>
        <v>190</v>
      </c>
      <c r="N93" s="27">
        <v>0.4783</v>
      </c>
      <c r="O93" s="27">
        <v>1.0067999999999999</v>
      </c>
      <c r="P93" s="29">
        <f t="shared" si="2"/>
        <v>110</v>
      </c>
      <c r="Q93" s="31">
        <f>Formatted_EDITED!R93</f>
        <v>43575</v>
      </c>
      <c r="R93" s="30">
        <f>Formatted_EDITED!S93</f>
        <v>20</v>
      </c>
      <c r="S93" s="30">
        <f>Formatted_EDITED!T93</f>
        <v>30</v>
      </c>
      <c r="T93" s="30">
        <f>Formatted_EDITED!U93</f>
        <v>20</v>
      </c>
      <c r="U93" s="30">
        <f>Formatted_EDITED!V93</f>
        <v>10</v>
      </c>
      <c r="V93" s="30">
        <f>Formatted_EDITED!W93</f>
        <v>1</v>
      </c>
      <c r="W93">
        <v>9999</v>
      </c>
      <c r="X93" t="s">
        <v>49</v>
      </c>
      <c r="Y93">
        <f>Formatted_EDITED!AA93</f>
        <v>0.19600000000000001</v>
      </c>
      <c r="Z93">
        <f>Formatted_EDITED!AB93</f>
        <v>0.29499999999999998</v>
      </c>
      <c r="AA93">
        <f>Formatted_EDITED!AC93</f>
        <v>0.39300000000000002</v>
      </c>
      <c r="AB93">
        <f>Formatted_EDITED!AD93</f>
        <v>0.47199999999999998</v>
      </c>
      <c r="AC93">
        <f>Formatted_EDITED!AE93</f>
        <v>0.19600000000000001</v>
      </c>
      <c r="AD93">
        <f>Formatted_EDITED!AF93</f>
        <v>0.47199999999999998</v>
      </c>
      <c r="AE93">
        <f>Formatted_EDITED!AG93</f>
        <v>0.47199999999999998</v>
      </c>
      <c r="AF93">
        <f>Formatted_EDITED!AH93</f>
        <v>0.35399999999999998</v>
      </c>
      <c r="AG93">
        <f>Formatted_EDITED!AI93</f>
        <v>0.66900000000000004</v>
      </c>
      <c r="AH93">
        <f>Formatted_EDITED!AJ93</f>
        <v>0.90600000000000003</v>
      </c>
      <c r="AI93">
        <f>Formatted_EDITED!AK93</f>
        <v>1.0629999999999999</v>
      </c>
      <c r="AJ93">
        <f>Formatted_EDITED!AL93</f>
        <v>0.35399999999999998</v>
      </c>
      <c r="AK93">
        <f>Formatted_EDITED!AM93</f>
        <v>1.0629999999999999</v>
      </c>
      <c r="AL93">
        <f>Formatted_EDITED!AN93</f>
        <v>1.0629999999999999</v>
      </c>
      <c r="AM93">
        <f>Formatted_EDITED!AO93</f>
        <v>0.45</v>
      </c>
      <c r="AN93">
        <f>Formatted_EDITED!AP93</f>
        <v>50</v>
      </c>
      <c r="AO93">
        <f>Formatted_EDITED!AQ93</f>
        <v>130</v>
      </c>
      <c r="AP93">
        <f>Formatted_EDITED!AR93</f>
        <v>0.45</v>
      </c>
      <c r="AQ93" s="35">
        <f>Formatted_EDITED!AS93</f>
        <v>43595</v>
      </c>
      <c r="AR93" s="35">
        <f>Formatted_EDITED!AT93</f>
        <v>43718</v>
      </c>
      <c r="AS93">
        <f>Formatted_EDITED!AU93</f>
        <v>0</v>
      </c>
      <c r="AT93">
        <f>Formatted_EDITED!AV93</f>
        <v>1</v>
      </c>
      <c r="AU93" t="str">
        <f>Formatted_EDITED!AW93</f>
        <v>field_capacity</v>
      </c>
      <c r="AV93">
        <f>Formatted_EDITED!AX93</f>
        <v>1</v>
      </c>
    </row>
    <row r="94" spans="1:48" x14ac:dyDescent="0.3">
      <c r="A94">
        <v>90</v>
      </c>
      <c r="B94">
        <v>213</v>
      </c>
      <c r="C94" t="s">
        <v>180</v>
      </c>
      <c r="D94" t="s">
        <v>103</v>
      </c>
      <c r="F94" s="30">
        <f>Formatted_EDITED!F94</f>
        <v>1.3120000000000001</v>
      </c>
      <c r="G94" s="27">
        <f>Formatted_EDITED!G94</f>
        <v>1</v>
      </c>
      <c r="H94" s="30">
        <f>Formatted_EDITED!H94</f>
        <v>0.15</v>
      </c>
      <c r="I94" s="30">
        <f>Formatted_EDITED!I94</f>
        <v>0.95</v>
      </c>
      <c r="J94" s="30">
        <f>Formatted_EDITED!J94</f>
        <v>0.47499999999999998</v>
      </c>
      <c r="K94" s="30">
        <f>Formatted_EDITED!K94</f>
        <v>0.15</v>
      </c>
      <c r="L94" s="30">
        <f>Formatted_EDITED!L94</f>
        <v>120</v>
      </c>
      <c r="M94" s="30">
        <f>Formatted_EDITED!M94</f>
        <v>253</v>
      </c>
      <c r="N94" s="27">
        <v>0</v>
      </c>
      <c r="O94" s="27">
        <v>1</v>
      </c>
      <c r="P94" s="29">
        <f t="shared" si="2"/>
        <v>110</v>
      </c>
      <c r="Q94" s="31">
        <f>Formatted_EDITED!R94</f>
        <v>43575</v>
      </c>
      <c r="R94" s="30">
        <f>Formatted_EDITED!S94</f>
        <v>10</v>
      </c>
      <c r="S94" s="30">
        <f>Formatted_EDITED!T94</f>
        <v>31</v>
      </c>
      <c r="T94" s="30">
        <f>Formatted_EDITED!U94</f>
        <v>82</v>
      </c>
      <c r="U94" s="30">
        <f>Formatted_EDITED!V94</f>
        <v>20</v>
      </c>
      <c r="V94" s="30">
        <f>Formatted_EDITED!W94</f>
        <v>1</v>
      </c>
      <c r="W94">
        <v>9999</v>
      </c>
      <c r="X94" t="s">
        <v>49</v>
      </c>
      <c r="Y94">
        <f>Formatted_EDITED!AA94</f>
        <v>0.19600000000000001</v>
      </c>
      <c r="Z94">
        <f>Formatted_EDITED!AB94</f>
        <v>0.29499999999999998</v>
      </c>
      <c r="AA94">
        <f>Formatted_EDITED!AC94</f>
        <v>0.39300000000000002</v>
      </c>
      <c r="AB94">
        <f>Formatted_EDITED!AD94</f>
        <v>0.47199999999999998</v>
      </c>
      <c r="AC94">
        <f>Formatted_EDITED!AE94</f>
        <v>0.19600000000000001</v>
      </c>
      <c r="AD94">
        <f>Formatted_EDITED!AF94</f>
        <v>0.47199999999999998</v>
      </c>
      <c r="AE94">
        <f>Formatted_EDITED!AG94</f>
        <v>0.47199999999999998</v>
      </c>
      <c r="AF94">
        <f>Formatted_EDITED!AH94</f>
        <v>0.35399999999999998</v>
      </c>
      <c r="AG94">
        <f>Formatted_EDITED!AI94</f>
        <v>0.66900000000000004</v>
      </c>
      <c r="AH94">
        <f>Formatted_EDITED!AJ94</f>
        <v>0.90600000000000003</v>
      </c>
      <c r="AI94">
        <f>Formatted_EDITED!AK94</f>
        <v>1.0629999999999999</v>
      </c>
      <c r="AJ94">
        <f>Formatted_EDITED!AL94</f>
        <v>0.35399999999999998</v>
      </c>
      <c r="AK94">
        <f>Formatted_EDITED!AM94</f>
        <v>1.0629999999999999</v>
      </c>
      <c r="AL94">
        <f>Formatted_EDITED!AN94</f>
        <v>1.0629999999999999</v>
      </c>
      <c r="AM94">
        <f>Formatted_EDITED!AO94</f>
        <v>0.45</v>
      </c>
      <c r="AN94">
        <f>Formatted_EDITED!AP94</f>
        <v>50</v>
      </c>
      <c r="AO94">
        <f>Formatted_EDITED!AQ94</f>
        <v>130</v>
      </c>
      <c r="AP94">
        <f>Formatted_EDITED!AR94</f>
        <v>0.45</v>
      </c>
      <c r="AQ94" s="35">
        <f>Formatted_EDITED!AS94</f>
        <v>43595</v>
      </c>
      <c r="AR94" s="35">
        <f>Formatted_EDITED!AT94</f>
        <v>43718</v>
      </c>
      <c r="AS94">
        <f>Formatted_EDITED!AU94</f>
        <v>0</v>
      </c>
      <c r="AT94">
        <f>Formatted_EDITED!AV94</f>
        <v>1</v>
      </c>
      <c r="AU94" t="str">
        <f>Formatted_EDITED!AW94</f>
        <v>field_capacity</v>
      </c>
      <c r="AV94">
        <f>Formatted_EDITED!AX94</f>
        <v>1</v>
      </c>
    </row>
    <row r="95" spans="1:48" x14ac:dyDescent="0.3">
      <c r="A95">
        <v>91</v>
      </c>
      <c r="B95">
        <v>214</v>
      </c>
      <c r="C95" t="s">
        <v>181</v>
      </c>
      <c r="D95" t="s">
        <v>94</v>
      </c>
      <c r="F95" s="30">
        <f>Formatted_EDITED!F95</f>
        <v>0.49199999999999999</v>
      </c>
      <c r="G95" s="27">
        <f>Formatted_EDITED!G95</f>
        <v>1.0021</v>
      </c>
      <c r="H95" s="30">
        <f>Formatted_EDITED!H95</f>
        <v>0.3</v>
      </c>
      <c r="I95" s="30">
        <f>Formatted_EDITED!I95</f>
        <v>1.0522</v>
      </c>
      <c r="J95" s="30">
        <f>Formatted_EDITED!J95</f>
        <v>0.52610000000000001</v>
      </c>
      <c r="K95" s="30">
        <f>Formatted_EDITED!K95</f>
        <v>0.3</v>
      </c>
      <c r="L95" s="30">
        <f>Formatted_EDITED!L95</f>
        <v>157</v>
      </c>
      <c r="M95" s="30">
        <f>Formatted_EDITED!M95</f>
        <v>234</v>
      </c>
      <c r="N95" s="27">
        <v>1.3064</v>
      </c>
      <c r="O95" s="27">
        <v>1.0209999999999999</v>
      </c>
      <c r="P95" s="29">
        <f t="shared" si="2"/>
        <v>121</v>
      </c>
      <c r="Q95" s="31">
        <f>Formatted_EDITED!R95</f>
        <v>43586</v>
      </c>
      <c r="R95" s="30">
        <f>Formatted_EDITED!S95</f>
        <v>36</v>
      </c>
      <c r="S95" s="30">
        <f>Formatted_EDITED!T95</f>
        <v>26</v>
      </c>
      <c r="T95" s="30">
        <f>Formatted_EDITED!U95</f>
        <v>31</v>
      </c>
      <c r="U95" s="30">
        <f>Formatted_EDITED!V95</f>
        <v>20</v>
      </c>
      <c r="V95" s="30">
        <f>Formatted_EDITED!W95</f>
        <v>1</v>
      </c>
      <c r="W95">
        <v>9999</v>
      </c>
      <c r="X95" t="s">
        <v>49</v>
      </c>
      <c r="Y95">
        <f>Formatted_EDITED!AA95</f>
        <v>0.19600000000000001</v>
      </c>
      <c r="Z95">
        <f>Formatted_EDITED!AB95</f>
        <v>0.29499999999999998</v>
      </c>
      <c r="AA95">
        <f>Formatted_EDITED!AC95</f>
        <v>0.39300000000000002</v>
      </c>
      <c r="AB95">
        <f>Formatted_EDITED!AD95</f>
        <v>0.47199999999999998</v>
      </c>
      <c r="AC95">
        <f>Formatted_EDITED!AE95</f>
        <v>0.19600000000000001</v>
      </c>
      <c r="AD95">
        <f>Formatted_EDITED!AF95</f>
        <v>0.47199999999999998</v>
      </c>
      <c r="AE95">
        <f>Formatted_EDITED!AG95</f>
        <v>0.47199999999999998</v>
      </c>
      <c r="AF95">
        <f>Formatted_EDITED!AH95</f>
        <v>0.35399999999999998</v>
      </c>
      <c r="AG95">
        <f>Formatted_EDITED!AI95</f>
        <v>0.66900000000000004</v>
      </c>
      <c r="AH95">
        <f>Formatted_EDITED!AJ95</f>
        <v>0.90600000000000003</v>
      </c>
      <c r="AI95">
        <f>Formatted_EDITED!AK95</f>
        <v>1.0629999999999999</v>
      </c>
      <c r="AJ95">
        <f>Formatted_EDITED!AL95</f>
        <v>0.35399999999999998</v>
      </c>
      <c r="AK95">
        <f>Formatted_EDITED!AM95</f>
        <v>1.0629999999999999</v>
      </c>
      <c r="AL95">
        <f>Formatted_EDITED!AN95</f>
        <v>1.0629999999999999</v>
      </c>
      <c r="AM95">
        <f>Formatted_EDITED!AO95</f>
        <v>0.5</v>
      </c>
      <c r="AN95">
        <f>Formatted_EDITED!AP95</f>
        <v>50</v>
      </c>
      <c r="AO95">
        <f>Formatted_EDITED!AQ95</f>
        <v>130</v>
      </c>
      <c r="AP95">
        <f>Formatted_EDITED!AR95</f>
        <v>0.5</v>
      </c>
      <c r="AQ95" s="35">
        <f>Formatted_EDITED!AS95</f>
        <v>43595</v>
      </c>
      <c r="AR95" s="35">
        <f>Formatted_EDITED!AT95</f>
        <v>43718</v>
      </c>
      <c r="AS95">
        <f>Formatted_EDITED!AU95</f>
        <v>0</v>
      </c>
      <c r="AT95">
        <f>Formatted_EDITED!AV95</f>
        <v>1</v>
      </c>
      <c r="AU95" t="str">
        <f>Formatted_EDITED!AW95</f>
        <v>field_capacity</v>
      </c>
      <c r="AV95">
        <f>Formatted_EDITED!AX95</f>
        <v>1</v>
      </c>
    </row>
    <row r="96" spans="1:48" x14ac:dyDescent="0.3">
      <c r="A96">
        <v>92</v>
      </c>
      <c r="B96">
        <v>216</v>
      </c>
      <c r="C96" t="s">
        <v>182</v>
      </c>
      <c r="D96" t="s">
        <v>94</v>
      </c>
      <c r="F96" s="30">
        <f>Formatted_EDITED!F96</f>
        <v>0.98399999999999999</v>
      </c>
      <c r="G96" s="27">
        <f>Formatted_EDITED!G96</f>
        <v>1.0021</v>
      </c>
      <c r="H96" s="30">
        <f>Formatted_EDITED!H96</f>
        <v>0.6</v>
      </c>
      <c r="I96" s="30">
        <f>Formatted_EDITED!I96</f>
        <v>1.0021</v>
      </c>
      <c r="J96" s="30">
        <f>Formatted_EDITED!J96</f>
        <v>0.50105</v>
      </c>
      <c r="K96" s="30">
        <f>Formatted_EDITED!K96</f>
        <v>0.6</v>
      </c>
      <c r="L96" s="30">
        <f>Formatted_EDITED!L96</f>
        <v>145</v>
      </c>
      <c r="M96" s="30">
        <f>Formatted_EDITED!M96</f>
        <v>220</v>
      </c>
      <c r="N96" s="27">
        <v>1.3064</v>
      </c>
      <c r="O96" s="27">
        <v>1.0209999999999999</v>
      </c>
      <c r="P96" s="29">
        <f t="shared" si="2"/>
        <v>110</v>
      </c>
      <c r="Q96" s="31">
        <f>Formatted_EDITED!R96</f>
        <v>43575</v>
      </c>
      <c r="R96" s="30">
        <f>Formatted_EDITED!S96</f>
        <v>35</v>
      </c>
      <c r="S96" s="30">
        <f>Formatted_EDITED!T96</f>
        <v>25</v>
      </c>
      <c r="T96" s="30">
        <f>Formatted_EDITED!U96</f>
        <v>30</v>
      </c>
      <c r="U96" s="30">
        <f>Formatted_EDITED!V96</f>
        <v>20</v>
      </c>
      <c r="V96" s="30">
        <f>Formatted_EDITED!W96</f>
        <v>1</v>
      </c>
      <c r="W96">
        <v>9999</v>
      </c>
      <c r="X96" t="s">
        <v>49</v>
      </c>
      <c r="Y96">
        <f>Formatted_EDITED!AA96</f>
        <v>0.19600000000000001</v>
      </c>
      <c r="Z96">
        <f>Formatted_EDITED!AB96</f>
        <v>0.29499999999999998</v>
      </c>
      <c r="AA96">
        <f>Formatted_EDITED!AC96</f>
        <v>0.39300000000000002</v>
      </c>
      <c r="AB96">
        <f>Formatted_EDITED!AD96</f>
        <v>0.47199999999999998</v>
      </c>
      <c r="AC96">
        <f>Formatted_EDITED!AE96</f>
        <v>0.19600000000000001</v>
      </c>
      <c r="AD96">
        <f>Formatted_EDITED!AF96</f>
        <v>0.47199999999999998</v>
      </c>
      <c r="AE96">
        <f>Formatted_EDITED!AG96</f>
        <v>0.47199999999999998</v>
      </c>
      <c r="AF96">
        <f>Formatted_EDITED!AH96</f>
        <v>0.35399999999999998</v>
      </c>
      <c r="AG96">
        <f>Formatted_EDITED!AI96</f>
        <v>0.66900000000000004</v>
      </c>
      <c r="AH96">
        <f>Formatted_EDITED!AJ96</f>
        <v>0.90600000000000003</v>
      </c>
      <c r="AI96">
        <f>Formatted_EDITED!AK96</f>
        <v>1.0629999999999999</v>
      </c>
      <c r="AJ96">
        <f>Formatted_EDITED!AL96</f>
        <v>0.35399999999999998</v>
      </c>
      <c r="AK96">
        <f>Formatted_EDITED!AM96</f>
        <v>1.0629999999999999</v>
      </c>
      <c r="AL96">
        <f>Formatted_EDITED!AN96</f>
        <v>1.0629999999999999</v>
      </c>
      <c r="AM96">
        <f>Formatted_EDITED!AO96</f>
        <v>0.35</v>
      </c>
      <c r="AN96">
        <f>Formatted_EDITED!AP96</f>
        <v>50</v>
      </c>
      <c r="AO96">
        <f>Formatted_EDITED!AQ96</f>
        <v>130</v>
      </c>
      <c r="AP96">
        <f>Formatted_EDITED!AR96</f>
        <v>0.35</v>
      </c>
      <c r="AQ96" s="35">
        <f>Formatted_EDITED!AS96</f>
        <v>43595</v>
      </c>
      <c r="AR96" s="35">
        <f>Formatted_EDITED!AT96</f>
        <v>43718</v>
      </c>
      <c r="AS96">
        <f>Formatted_EDITED!AU96</f>
        <v>0</v>
      </c>
      <c r="AT96">
        <f>Formatted_EDITED!AV96</f>
        <v>1</v>
      </c>
      <c r="AU96" t="str">
        <f>Formatted_EDITED!AW96</f>
        <v>field_capacity</v>
      </c>
      <c r="AV96">
        <f>Formatted_EDITED!AX96</f>
        <v>1</v>
      </c>
    </row>
    <row r="97" spans="1:48" x14ac:dyDescent="0.3">
      <c r="A97">
        <v>93</v>
      </c>
      <c r="B97">
        <v>217</v>
      </c>
      <c r="C97" t="s">
        <v>183</v>
      </c>
      <c r="D97" t="s">
        <v>123</v>
      </c>
      <c r="F97" s="30">
        <f>Formatted_EDITED!F97</f>
        <v>0.98399999999999999</v>
      </c>
      <c r="G97" s="27">
        <f>Formatted_EDITED!G97</f>
        <v>1.0125999999999999</v>
      </c>
      <c r="H97" s="30">
        <f>Formatted_EDITED!H97</f>
        <v>0.6</v>
      </c>
      <c r="I97" s="30">
        <f>Formatted_EDITED!I97</f>
        <v>1.0125999999999999</v>
      </c>
      <c r="J97" s="30">
        <f>Formatted_EDITED!J97</f>
        <v>0.50629999999999997</v>
      </c>
      <c r="K97" s="30">
        <f>Formatted_EDITED!K97</f>
        <v>0.6</v>
      </c>
      <c r="L97" s="30">
        <f>Formatted_EDITED!L97</f>
        <v>145</v>
      </c>
      <c r="M97" s="30">
        <f>Formatted_EDITED!M97</f>
        <v>220</v>
      </c>
      <c r="N97" s="27">
        <v>0.4783</v>
      </c>
      <c r="O97" s="27">
        <v>1.0067999999999999</v>
      </c>
      <c r="P97" s="29">
        <f t="shared" si="2"/>
        <v>110</v>
      </c>
      <c r="Q97" s="31">
        <f>Formatted_EDITED!R97</f>
        <v>43575</v>
      </c>
      <c r="R97" s="30">
        <f>Formatted_EDITED!S97</f>
        <v>35</v>
      </c>
      <c r="S97" s="30">
        <f>Formatted_EDITED!T97</f>
        <v>25</v>
      </c>
      <c r="T97" s="30">
        <f>Formatted_EDITED!U97</f>
        <v>30</v>
      </c>
      <c r="U97" s="30">
        <f>Formatted_EDITED!V97</f>
        <v>20</v>
      </c>
      <c r="V97" s="30">
        <f>Formatted_EDITED!W97</f>
        <v>1</v>
      </c>
      <c r="W97">
        <v>9999</v>
      </c>
      <c r="X97" t="s">
        <v>49</v>
      </c>
      <c r="Y97">
        <f>Formatted_EDITED!AA97</f>
        <v>0.19600000000000001</v>
      </c>
      <c r="Z97">
        <f>Formatted_EDITED!AB97</f>
        <v>0.29499999999999998</v>
      </c>
      <c r="AA97">
        <f>Formatted_EDITED!AC97</f>
        <v>0.39300000000000002</v>
      </c>
      <c r="AB97">
        <f>Formatted_EDITED!AD97</f>
        <v>0.47199999999999998</v>
      </c>
      <c r="AC97">
        <f>Formatted_EDITED!AE97</f>
        <v>0.19600000000000001</v>
      </c>
      <c r="AD97">
        <f>Formatted_EDITED!AF97</f>
        <v>0.47199999999999998</v>
      </c>
      <c r="AE97">
        <f>Formatted_EDITED!AG97</f>
        <v>0.47199999999999998</v>
      </c>
      <c r="AF97">
        <f>Formatted_EDITED!AH97</f>
        <v>0.35399999999999998</v>
      </c>
      <c r="AG97">
        <f>Formatted_EDITED!AI97</f>
        <v>0.66900000000000004</v>
      </c>
      <c r="AH97">
        <f>Formatted_EDITED!AJ97</f>
        <v>0.90600000000000003</v>
      </c>
      <c r="AI97">
        <f>Formatted_EDITED!AK97</f>
        <v>1.0629999999999999</v>
      </c>
      <c r="AJ97">
        <f>Formatted_EDITED!AL97</f>
        <v>0.35399999999999998</v>
      </c>
      <c r="AK97">
        <f>Formatted_EDITED!AM97</f>
        <v>1.0629999999999999</v>
      </c>
      <c r="AL97">
        <f>Formatted_EDITED!AN97</f>
        <v>1.0629999999999999</v>
      </c>
      <c r="AM97">
        <f>Formatted_EDITED!AO97</f>
        <v>0.35</v>
      </c>
      <c r="AN97">
        <f>Formatted_EDITED!AP97</f>
        <v>50</v>
      </c>
      <c r="AO97">
        <f>Formatted_EDITED!AQ97</f>
        <v>130</v>
      </c>
      <c r="AP97">
        <f>Formatted_EDITED!AR97</f>
        <v>0.35</v>
      </c>
      <c r="AQ97" s="35">
        <f>Formatted_EDITED!AS97</f>
        <v>43595</v>
      </c>
      <c r="AR97" s="35">
        <f>Formatted_EDITED!AT97</f>
        <v>43718</v>
      </c>
      <c r="AS97">
        <f>Formatted_EDITED!AU97</f>
        <v>0</v>
      </c>
      <c r="AT97">
        <f>Formatted_EDITED!AV97</f>
        <v>1</v>
      </c>
      <c r="AU97" t="str">
        <f>Formatted_EDITED!AW97</f>
        <v>field_capacity</v>
      </c>
      <c r="AV97">
        <f>Formatted_EDITED!AX97</f>
        <v>1</v>
      </c>
    </row>
    <row r="98" spans="1:48" x14ac:dyDescent="0.3">
      <c r="A98">
        <v>94</v>
      </c>
      <c r="B98">
        <v>218</v>
      </c>
      <c r="C98" t="s">
        <v>184</v>
      </c>
      <c r="D98" t="s">
        <v>123</v>
      </c>
      <c r="F98" s="30">
        <f>Formatted_EDITED!F98</f>
        <v>0.98399999999999999</v>
      </c>
      <c r="G98" s="27">
        <f>Formatted_EDITED!G98</f>
        <v>1.0125999999999999</v>
      </c>
      <c r="H98" s="30">
        <f>Formatted_EDITED!H98</f>
        <v>0.6</v>
      </c>
      <c r="I98" s="30">
        <f>Formatted_EDITED!I98</f>
        <v>1.0125999999999999</v>
      </c>
      <c r="J98" s="30">
        <f>Formatted_EDITED!J98</f>
        <v>0.50629999999999997</v>
      </c>
      <c r="K98" s="30">
        <f>Formatted_EDITED!K98</f>
        <v>0.6</v>
      </c>
      <c r="L98" s="30">
        <f>Formatted_EDITED!L98</f>
        <v>146</v>
      </c>
      <c r="M98" s="30">
        <f>Formatted_EDITED!M98</f>
        <v>223</v>
      </c>
      <c r="N98" s="27">
        <v>0.4783</v>
      </c>
      <c r="O98" s="27">
        <v>1.0067999999999999</v>
      </c>
      <c r="P98" s="29">
        <f t="shared" si="2"/>
        <v>110</v>
      </c>
      <c r="Q98" s="31">
        <f>Formatted_EDITED!R98</f>
        <v>43575</v>
      </c>
      <c r="R98" s="30">
        <f>Formatted_EDITED!S98</f>
        <v>36</v>
      </c>
      <c r="S98" s="30">
        <f>Formatted_EDITED!T98</f>
        <v>26</v>
      </c>
      <c r="T98" s="30">
        <f>Formatted_EDITED!U98</f>
        <v>31</v>
      </c>
      <c r="U98" s="30">
        <f>Formatted_EDITED!V98</f>
        <v>20</v>
      </c>
      <c r="V98" s="30">
        <f>Formatted_EDITED!W98</f>
        <v>1</v>
      </c>
      <c r="W98">
        <v>9999</v>
      </c>
      <c r="X98" t="s">
        <v>49</v>
      </c>
      <c r="Y98">
        <f>Formatted_EDITED!AA98</f>
        <v>0.19600000000000001</v>
      </c>
      <c r="Z98">
        <f>Formatted_EDITED!AB98</f>
        <v>0.29499999999999998</v>
      </c>
      <c r="AA98">
        <f>Formatted_EDITED!AC98</f>
        <v>0.39300000000000002</v>
      </c>
      <c r="AB98">
        <f>Formatted_EDITED!AD98</f>
        <v>0.47199999999999998</v>
      </c>
      <c r="AC98">
        <f>Formatted_EDITED!AE98</f>
        <v>0.19600000000000001</v>
      </c>
      <c r="AD98">
        <f>Formatted_EDITED!AF98</f>
        <v>0.47199999999999998</v>
      </c>
      <c r="AE98">
        <f>Formatted_EDITED!AG98</f>
        <v>0.47199999999999998</v>
      </c>
      <c r="AF98">
        <f>Formatted_EDITED!AH98</f>
        <v>0.35399999999999998</v>
      </c>
      <c r="AG98">
        <f>Formatted_EDITED!AI98</f>
        <v>0.66900000000000004</v>
      </c>
      <c r="AH98">
        <f>Formatted_EDITED!AJ98</f>
        <v>0.90600000000000003</v>
      </c>
      <c r="AI98">
        <f>Formatted_EDITED!AK98</f>
        <v>1.0629999999999999</v>
      </c>
      <c r="AJ98">
        <f>Formatted_EDITED!AL98</f>
        <v>0.35399999999999998</v>
      </c>
      <c r="AK98">
        <f>Formatted_EDITED!AM98</f>
        <v>1.0629999999999999</v>
      </c>
      <c r="AL98">
        <f>Formatted_EDITED!AN98</f>
        <v>1.0629999999999999</v>
      </c>
      <c r="AM98">
        <f>Formatted_EDITED!AO98</f>
        <v>0.35</v>
      </c>
      <c r="AN98">
        <f>Formatted_EDITED!AP98</f>
        <v>50</v>
      </c>
      <c r="AO98">
        <f>Formatted_EDITED!AQ98</f>
        <v>130</v>
      </c>
      <c r="AP98">
        <f>Formatted_EDITED!AR98</f>
        <v>0.35</v>
      </c>
      <c r="AQ98" s="35">
        <f>Formatted_EDITED!AS98</f>
        <v>43595</v>
      </c>
      <c r="AR98" s="35">
        <f>Formatted_EDITED!AT98</f>
        <v>43718</v>
      </c>
      <c r="AS98">
        <f>Formatted_EDITED!AU98</f>
        <v>0</v>
      </c>
      <c r="AT98">
        <f>Formatted_EDITED!AV98</f>
        <v>1</v>
      </c>
      <c r="AU98" t="str">
        <f>Formatted_EDITED!AW98</f>
        <v>field_capacity</v>
      </c>
      <c r="AV98">
        <f>Formatted_EDITED!AX98</f>
        <v>1</v>
      </c>
    </row>
    <row r="99" spans="1:48" x14ac:dyDescent="0.3">
      <c r="A99">
        <v>95</v>
      </c>
      <c r="B99">
        <v>219</v>
      </c>
      <c r="C99" t="s">
        <v>185</v>
      </c>
      <c r="D99" t="s">
        <v>94</v>
      </c>
      <c r="F99" s="30">
        <f>Formatted_EDITED!F99</f>
        <v>0.98399999999999999</v>
      </c>
      <c r="G99" s="27">
        <f>Formatted_EDITED!G99</f>
        <v>1.0021</v>
      </c>
      <c r="H99" s="30">
        <f>Formatted_EDITED!H99</f>
        <v>0.6</v>
      </c>
      <c r="I99" s="30">
        <f>Formatted_EDITED!I99</f>
        <v>1.0021</v>
      </c>
      <c r="J99" s="30">
        <f>Formatted_EDITED!J99</f>
        <v>0.50105</v>
      </c>
      <c r="K99" s="30">
        <f>Formatted_EDITED!K99</f>
        <v>0.6</v>
      </c>
      <c r="L99" s="30">
        <f>Formatted_EDITED!L99</f>
        <v>145</v>
      </c>
      <c r="M99" s="30">
        <f>Formatted_EDITED!M99</f>
        <v>220</v>
      </c>
      <c r="N99" s="27">
        <v>1.3064</v>
      </c>
      <c r="O99" s="27">
        <v>1.0209999999999999</v>
      </c>
      <c r="P99" s="29">
        <f t="shared" si="2"/>
        <v>110</v>
      </c>
      <c r="Q99" s="31">
        <f>Formatted_EDITED!R99</f>
        <v>43575</v>
      </c>
      <c r="R99" s="30">
        <f>Formatted_EDITED!S99</f>
        <v>35</v>
      </c>
      <c r="S99" s="30">
        <f>Formatted_EDITED!T99</f>
        <v>25</v>
      </c>
      <c r="T99" s="30">
        <f>Formatted_EDITED!U99</f>
        <v>30</v>
      </c>
      <c r="U99" s="30">
        <f>Formatted_EDITED!V99</f>
        <v>20</v>
      </c>
      <c r="V99" s="30">
        <f>Formatted_EDITED!W99</f>
        <v>1</v>
      </c>
      <c r="W99">
        <v>9999</v>
      </c>
      <c r="X99" t="s">
        <v>49</v>
      </c>
      <c r="Y99">
        <f>Formatted_EDITED!AA99</f>
        <v>0.19600000000000001</v>
      </c>
      <c r="Z99">
        <f>Formatted_EDITED!AB99</f>
        <v>0.29499999999999998</v>
      </c>
      <c r="AA99">
        <f>Formatted_EDITED!AC99</f>
        <v>0.39300000000000002</v>
      </c>
      <c r="AB99">
        <f>Formatted_EDITED!AD99</f>
        <v>0.47199999999999998</v>
      </c>
      <c r="AC99">
        <f>Formatted_EDITED!AE99</f>
        <v>0.19600000000000001</v>
      </c>
      <c r="AD99">
        <f>Formatted_EDITED!AF99</f>
        <v>0.47199999999999998</v>
      </c>
      <c r="AE99">
        <f>Formatted_EDITED!AG99</f>
        <v>0.47199999999999998</v>
      </c>
      <c r="AF99">
        <f>Formatted_EDITED!AH99</f>
        <v>0.35399999999999998</v>
      </c>
      <c r="AG99">
        <f>Formatted_EDITED!AI99</f>
        <v>0.66900000000000004</v>
      </c>
      <c r="AH99">
        <f>Formatted_EDITED!AJ99</f>
        <v>0.90600000000000003</v>
      </c>
      <c r="AI99">
        <f>Formatted_EDITED!AK99</f>
        <v>1.0629999999999999</v>
      </c>
      <c r="AJ99">
        <f>Formatted_EDITED!AL99</f>
        <v>0.35399999999999998</v>
      </c>
      <c r="AK99">
        <f>Formatted_EDITED!AM99</f>
        <v>1.0629999999999999</v>
      </c>
      <c r="AL99">
        <f>Formatted_EDITED!AN99</f>
        <v>1.0629999999999999</v>
      </c>
      <c r="AM99">
        <f>Formatted_EDITED!AO99</f>
        <v>0.35</v>
      </c>
      <c r="AN99">
        <f>Formatted_EDITED!AP99</f>
        <v>50</v>
      </c>
      <c r="AO99">
        <f>Formatted_EDITED!AQ99</f>
        <v>130</v>
      </c>
      <c r="AP99">
        <f>Formatted_EDITED!AR99</f>
        <v>0.35</v>
      </c>
      <c r="AQ99" s="35">
        <f>Formatted_EDITED!AS99</f>
        <v>43595</v>
      </c>
      <c r="AR99" s="35">
        <f>Formatted_EDITED!AT99</f>
        <v>43718</v>
      </c>
      <c r="AS99">
        <f>Formatted_EDITED!AU99</f>
        <v>0</v>
      </c>
      <c r="AT99">
        <f>Formatted_EDITED!AV99</f>
        <v>1</v>
      </c>
      <c r="AU99" t="str">
        <f>Formatted_EDITED!AW99</f>
        <v>field_capacity</v>
      </c>
      <c r="AV99">
        <f>Formatted_EDITED!AX99</f>
        <v>1</v>
      </c>
    </row>
    <row r="100" spans="1:48" x14ac:dyDescent="0.3">
      <c r="A100">
        <v>96</v>
      </c>
      <c r="B100">
        <v>220</v>
      </c>
      <c r="C100" t="s">
        <v>186</v>
      </c>
      <c r="D100" t="s">
        <v>123</v>
      </c>
      <c r="F100" s="30">
        <f>Formatted_EDITED!F100</f>
        <v>0.98399999999999999</v>
      </c>
      <c r="G100" s="27">
        <f>Formatted_EDITED!G100</f>
        <v>1.0125999999999999</v>
      </c>
      <c r="H100" s="30">
        <f>Formatted_EDITED!H100</f>
        <v>0.6</v>
      </c>
      <c r="I100" s="30">
        <f>Formatted_EDITED!I100</f>
        <v>1.0125999999999999</v>
      </c>
      <c r="J100" s="30">
        <f>Formatted_EDITED!J100</f>
        <v>0.50629999999999997</v>
      </c>
      <c r="K100" s="30">
        <f>Formatted_EDITED!K100</f>
        <v>0.6</v>
      </c>
      <c r="L100" s="30">
        <f>Formatted_EDITED!L100</f>
        <v>146</v>
      </c>
      <c r="M100" s="30">
        <f>Formatted_EDITED!M100</f>
        <v>223</v>
      </c>
      <c r="N100" s="27">
        <v>0.4783</v>
      </c>
      <c r="O100" s="27">
        <v>1.0067999999999999</v>
      </c>
      <c r="P100" s="29">
        <f t="shared" si="2"/>
        <v>110</v>
      </c>
      <c r="Q100" s="31">
        <f>Formatted_EDITED!R100</f>
        <v>43575</v>
      </c>
      <c r="R100" s="30">
        <f>Formatted_EDITED!S100</f>
        <v>36</v>
      </c>
      <c r="S100" s="30">
        <f>Formatted_EDITED!T100</f>
        <v>26</v>
      </c>
      <c r="T100" s="30">
        <f>Formatted_EDITED!U100</f>
        <v>31</v>
      </c>
      <c r="U100" s="30">
        <f>Formatted_EDITED!V100</f>
        <v>20</v>
      </c>
      <c r="V100" s="30">
        <f>Formatted_EDITED!W100</f>
        <v>1</v>
      </c>
      <c r="W100">
        <v>9999</v>
      </c>
      <c r="X100" t="s">
        <v>49</v>
      </c>
      <c r="Y100">
        <f>Formatted_EDITED!AA100</f>
        <v>0.19600000000000001</v>
      </c>
      <c r="Z100">
        <f>Formatted_EDITED!AB100</f>
        <v>0.29499999999999998</v>
      </c>
      <c r="AA100">
        <f>Formatted_EDITED!AC100</f>
        <v>0.39300000000000002</v>
      </c>
      <c r="AB100">
        <f>Formatted_EDITED!AD100</f>
        <v>0.47199999999999998</v>
      </c>
      <c r="AC100">
        <f>Formatted_EDITED!AE100</f>
        <v>0.19600000000000001</v>
      </c>
      <c r="AD100">
        <f>Formatted_EDITED!AF100</f>
        <v>0.47199999999999998</v>
      </c>
      <c r="AE100">
        <f>Formatted_EDITED!AG100</f>
        <v>0.47199999999999998</v>
      </c>
      <c r="AF100">
        <f>Formatted_EDITED!AH100</f>
        <v>0.35399999999999998</v>
      </c>
      <c r="AG100">
        <f>Formatted_EDITED!AI100</f>
        <v>0.66900000000000004</v>
      </c>
      <c r="AH100">
        <f>Formatted_EDITED!AJ100</f>
        <v>0.90600000000000003</v>
      </c>
      <c r="AI100">
        <f>Formatted_EDITED!AK100</f>
        <v>1.0629999999999999</v>
      </c>
      <c r="AJ100">
        <f>Formatted_EDITED!AL100</f>
        <v>0.35399999999999998</v>
      </c>
      <c r="AK100">
        <f>Formatted_EDITED!AM100</f>
        <v>1.0629999999999999</v>
      </c>
      <c r="AL100">
        <f>Formatted_EDITED!AN100</f>
        <v>1.0629999999999999</v>
      </c>
      <c r="AM100">
        <f>Formatted_EDITED!AO100</f>
        <v>0.35</v>
      </c>
      <c r="AN100">
        <f>Formatted_EDITED!AP100</f>
        <v>50</v>
      </c>
      <c r="AO100">
        <f>Formatted_EDITED!AQ100</f>
        <v>130</v>
      </c>
      <c r="AP100">
        <f>Formatted_EDITED!AR100</f>
        <v>0.35</v>
      </c>
      <c r="AQ100" s="35">
        <f>Formatted_EDITED!AS100</f>
        <v>43595</v>
      </c>
      <c r="AR100" s="35">
        <f>Formatted_EDITED!AT100</f>
        <v>43718</v>
      </c>
      <c r="AS100">
        <f>Formatted_EDITED!AU100</f>
        <v>0</v>
      </c>
      <c r="AT100">
        <f>Formatted_EDITED!AV100</f>
        <v>1</v>
      </c>
      <c r="AU100" t="str">
        <f>Formatted_EDITED!AW100</f>
        <v>field_capacity</v>
      </c>
      <c r="AV100">
        <f>Formatted_EDITED!AX100</f>
        <v>1</v>
      </c>
    </row>
    <row r="101" spans="1:48" x14ac:dyDescent="0.3">
      <c r="A101">
        <v>97</v>
      </c>
      <c r="B101">
        <v>221</v>
      </c>
      <c r="C101" t="s">
        <v>187</v>
      </c>
      <c r="D101" t="s">
        <v>94</v>
      </c>
      <c r="F101" s="30">
        <f>Formatted_EDITED!F101</f>
        <v>0.98399999999999999</v>
      </c>
      <c r="G101" s="27">
        <f>Formatted_EDITED!G101</f>
        <v>1.0021</v>
      </c>
      <c r="H101" s="30">
        <f>Formatted_EDITED!H101</f>
        <v>0.6</v>
      </c>
      <c r="I101" s="30">
        <f>Formatted_EDITED!I101</f>
        <v>1.0021</v>
      </c>
      <c r="J101" s="30">
        <f>Formatted_EDITED!J101</f>
        <v>0.50105</v>
      </c>
      <c r="K101" s="30">
        <f>Formatted_EDITED!K101</f>
        <v>0.6</v>
      </c>
      <c r="L101" s="30">
        <f>Formatted_EDITED!L101</f>
        <v>161</v>
      </c>
      <c r="M101" s="30">
        <f>Formatted_EDITED!M101</f>
        <v>294</v>
      </c>
      <c r="N101" s="27">
        <v>1.3064</v>
      </c>
      <c r="O101" s="27">
        <v>1.0209999999999999</v>
      </c>
      <c r="P101" s="29">
        <f t="shared" si="2"/>
        <v>110</v>
      </c>
      <c r="Q101" s="31">
        <f>Formatted_EDITED!R101</f>
        <v>43575</v>
      </c>
      <c r="R101" s="30">
        <f>Formatted_EDITED!S101</f>
        <v>51</v>
      </c>
      <c r="S101" s="30">
        <f>Formatted_EDITED!T101</f>
        <v>41</v>
      </c>
      <c r="T101" s="30">
        <f>Formatted_EDITED!U101</f>
        <v>51</v>
      </c>
      <c r="U101" s="30">
        <f>Formatted_EDITED!V101</f>
        <v>41</v>
      </c>
      <c r="V101" s="30">
        <f>Formatted_EDITED!W101</f>
        <v>1</v>
      </c>
      <c r="W101">
        <v>9999</v>
      </c>
      <c r="X101" t="s">
        <v>49</v>
      </c>
      <c r="Y101">
        <f>Formatted_EDITED!AA101</f>
        <v>0.19600000000000001</v>
      </c>
      <c r="Z101">
        <f>Formatted_EDITED!AB101</f>
        <v>0.29499999999999998</v>
      </c>
      <c r="AA101">
        <f>Formatted_EDITED!AC101</f>
        <v>0.39300000000000002</v>
      </c>
      <c r="AB101">
        <f>Formatted_EDITED!AD101</f>
        <v>0.47199999999999998</v>
      </c>
      <c r="AC101">
        <f>Formatted_EDITED!AE101</f>
        <v>0.19600000000000001</v>
      </c>
      <c r="AD101">
        <f>Formatted_EDITED!AF101</f>
        <v>0.47199999999999998</v>
      </c>
      <c r="AE101">
        <f>Formatted_EDITED!AG101</f>
        <v>0.47199999999999998</v>
      </c>
      <c r="AF101">
        <f>Formatted_EDITED!AH101</f>
        <v>0.35399999999999998</v>
      </c>
      <c r="AG101">
        <f>Formatted_EDITED!AI101</f>
        <v>0.66900000000000004</v>
      </c>
      <c r="AH101">
        <f>Formatted_EDITED!AJ101</f>
        <v>0.90600000000000003</v>
      </c>
      <c r="AI101">
        <f>Formatted_EDITED!AK101</f>
        <v>1.0629999999999999</v>
      </c>
      <c r="AJ101">
        <f>Formatted_EDITED!AL101</f>
        <v>0.35399999999999998</v>
      </c>
      <c r="AK101">
        <f>Formatted_EDITED!AM101</f>
        <v>1.0629999999999999</v>
      </c>
      <c r="AL101">
        <f>Formatted_EDITED!AN101</f>
        <v>1.0629999999999999</v>
      </c>
      <c r="AM101">
        <f>Formatted_EDITED!AO101</f>
        <v>0.35</v>
      </c>
      <c r="AN101">
        <f>Formatted_EDITED!AP101</f>
        <v>50</v>
      </c>
      <c r="AO101">
        <f>Formatted_EDITED!AQ101</f>
        <v>130</v>
      </c>
      <c r="AP101">
        <f>Formatted_EDITED!AR101</f>
        <v>0.35</v>
      </c>
      <c r="AQ101" s="35">
        <f>Formatted_EDITED!AS101</f>
        <v>43595</v>
      </c>
      <c r="AR101" s="35">
        <f>Formatted_EDITED!AT101</f>
        <v>43718</v>
      </c>
      <c r="AS101">
        <f>Formatted_EDITED!AU101</f>
        <v>0</v>
      </c>
      <c r="AT101">
        <f>Formatted_EDITED!AV101</f>
        <v>1</v>
      </c>
      <c r="AU101" t="str">
        <f>Formatted_EDITED!AW101</f>
        <v>field_capacity</v>
      </c>
      <c r="AV101">
        <f>Formatted_EDITED!AX101</f>
        <v>1</v>
      </c>
    </row>
    <row r="102" spans="1:48" x14ac:dyDescent="0.3">
      <c r="A102">
        <v>98</v>
      </c>
      <c r="B102">
        <v>222</v>
      </c>
      <c r="C102" t="s">
        <v>188</v>
      </c>
      <c r="D102" t="s">
        <v>94</v>
      </c>
      <c r="F102" s="30">
        <f>Formatted_EDITED!F102</f>
        <v>1.3120000000000001</v>
      </c>
      <c r="G102" s="27">
        <f>Formatted_EDITED!G102</f>
        <v>1.0021</v>
      </c>
      <c r="H102" s="30">
        <f>Formatted_EDITED!H102</f>
        <v>0.35</v>
      </c>
      <c r="I102" s="30">
        <f>Formatted_EDITED!I102</f>
        <v>1.2024999999999999</v>
      </c>
      <c r="J102" s="30">
        <f>Formatted_EDITED!J102</f>
        <v>0.60124999999999995</v>
      </c>
      <c r="K102" s="30">
        <f>Formatted_EDITED!K102</f>
        <v>0.7</v>
      </c>
      <c r="L102" s="30">
        <f>Formatted_EDITED!L102</f>
        <v>145</v>
      </c>
      <c r="M102" s="30">
        <f>Formatted_EDITED!M102</f>
        <v>220</v>
      </c>
      <c r="N102" s="27">
        <v>1.3064</v>
      </c>
      <c r="O102" s="27">
        <v>1.0209999999999999</v>
      </c>
      <c r="P102" s="29">
        <f t="shared" si="2"/>
        <v>110</v>
      </c>
      <c r="Q102" s="31">
        <f>Formatted_EDITED!R102</f>
        <v>43575</v>
      </c>
      <c r="R102" s="30">
        <f>Formatted_EDITED!S102</f>
        <v>35</v>
      </c>
      <c r="S102" s="30">
        <f>Formatted_EDITED!T102</f>
        <v>25</v>
      </c>
      <c r="T102" s="30">
        <f>Formatted_EDITED!U102</f>
        <v>30</v>
      </c>
      <c r="U102" s="30">
        <f>Formatted_EDITED!V102</f>
        <v>20</v>
      </c>
      <c r="V102" s="30">
        <f>Formatted_EDITED!W102</f>
        <v>1</v>
      </c>
      <c r="W102">
        <v>9999</v>
      </c>
      <c r="X102" t="s">
        <v>49</v>
      </c>
      <c r="Y102">
        <f>Formatted_EDITED!AA102</f>
        <v>0.19600000000000001</v>
      </c>
      <c r="Z102">
        <f>Formatted_EDITED!AB102</f>
        <v>0.29499999999999998</v>
      </c>
      <c r="AA102">
        <f>Formatted_EDITED!AC102</f>
        <v>0.39300000000000002</v>
      </c>
      <c r="AB102">
        <f>Formatted_EDITED!AD102</f>
        <v>0.47199999999999998</v>
      </c>
      <c r="AC102">
        <f>Formatted_EDITED!AE102</f>
        <v>0.19600000000000001</v>
      </c>
      <c r="AD102">
        <f>Formatted_EDITED!AF102</f>
        <v>0.47199999999999998</v>
      </c>
      <c r="AE102">
        <f>Formatted_EDITED!AG102</f>
        <v>0.47199999999999998</v>
      </c>
      <c r="AF102">
        <f>Formatted_EDITED!AH102</f>
        <v>0.35399999999999998</v>
      </c>
      <c r="AG102">
        <f>Formatted_EDITED!AI102</f>
        <v>0.66900000000000004</v>
      </c>
      <c r="AH102">
        <f>Formatted_EDITED!AJ102</f>
        <v>0.90600000000000003</v>
      </c>
      <c r="AI102">
        <f>Formatted_EDITED!AK102</f>
        <v>1.0629999999999999</v>
      </c>
      <c r="AJ102">
        <f>Formatted_EDITED!AL102</f>
        <v>0.35399999999999998</v>
      </c>
      <c r="AK102">
        <f>Formatted_EDITED!AM102</f>
        <v>1.0629999999999999</v>
      </c>
      <c r="AL102">
        <f>Formatted_EDITED!AN102</f>
        <v>1.0629999999999999</v>
      </c>
      <c r="AM102">
        <f>Formatted_EDITED!AO102</f>
        <v>0.55000000000000004</v>
      </c>
      <c r="AN102">
        <f>Formatted_EDITED!AP102</f>
        <v>50</v>
      </c>
      <c r="AO102">
        <f>Formatted_EDITED!AQ102</f>
        <v>130</v>
      </c>
      <c r="AP102">
        <f>Formatted_EDITED!AR102</f>
        <v>0.55000000000000004</v>
      </c>
      <c r="AQ102" s="35">
        <f>Formatted_EDITED!AS102</f>
        <v>43595</v>
      </c>
      <c r="AR102" s="35">
        <f>Formatted_EDITED!AT102</f>
        <v>43718</v>
      </c>
      <c r="AS102">
        <f>Formatted_EDITED!AU102</f>
        <v>0</v>
      </c>
      <c r="AT102">
        <f>Formatted_EDITED!AV102</f>
        <v>1</v>
      </c>
      <c r="AU102" t="str">
        <f>Formatted_EDITED!AW102</f>
        <v>field_capacity</v>
      </c>
      <c r="AV102">
        <f>Formatted_EDITED!AX102</f>
        <v>1</v>
      </c>
    </row>
    <row r="103" spans="1:48" x14ac:dyDescent="0.3">
      <c r="A103">
        <v>99</v>
      </c>
      <c r="B103">
        <v>223</v>
      </c>
      <c r="C103" t="s">
        <v>189</v>
      </c>
      <c r="D103" t="s">
        <v>123</v>
      </c>
      <c r="F103" s="30">
        <f>Formatted_EDITED!F103</f>
        <v>0.98399999999999999</v>
      </c>
      <c r="G103" s="27">
        <f>Formatted_EDITED!G103</f>
        <v>1.0125999999999999</v>
      </c>
      <c r="H103" s="30">
        <f>Formatted_EDITED!H103</f>
        <v>0.6</v>
      </c>
      <c r="I103" s="30">
        <f>Formatted_EDITED!I103</f>
        <v>1.0125999999999999</v>
      </c>
      <c r="J103" s="30">
        <f>Formatted_EDITED!J103</f>
        <v>0.50629999999999997</v>
      </c>
      <c r="K103" s="30">
        <f>Formatted_EDITED!K103</f>
        <v>0.6</v>
      </c>
      <c r="L103" s="30">
        <f>Formatted_EDITED!L103</f>
        <v>145</v>
      </c>
      <c r="M103" s="30">
        <f>Formatted_EDITED!M103</f>
        <v>220</v>
      </c>
      <c r="N103" s="27">
        <v>0.4783</v>
      </c>
      <c r="O103" s="27">
        <v>1.0067999999999999</v>
      </c>
      <c r="P103" s="29">
        <f t="shared" si="2"/>
        <v>110</v>
      </c>
      <c r="Q103" s="31">
        <f>Formatted_EDITED!R103</f>
        <v>43575</v>
      </c>
      <c r="R103" s="30">
        <f>Formatted_EDITED!S103</f>
        <v>35</v>
      </c>
      <c r="S103" s="30">
        <f>Formatted_EDITED!T103</f>
        <v>25</v>
      </c>
      <c r="T103" s="30">
        <f>Formatted_EDITED!U103</f>
        <v>30</v>
      </c>
      <c r="U103" s="30">
        <f>Formatted_EDITED!V103</f>
        <v>20</v>
      </c>
      <c r="V103" s="30">
        <f>Formatted_EDITED!W103</f>
        <v>1</v>
      </c>
      <c r="W103">
        <v>9999</v>
      </c>
      <c r="X103" t="s">
        <v>49</v>
      </c>
      <c r="Y103">
        <f>Formatted_EDITED!AA103</f>
        <v>0.19600000000000001</v>
      </c>
      <c r="Z103">
        <f>Formatted_EDITED!AB103</f>
        <v>0.29499999999999998</v>
      </c>
      <c r="AA103">
        <f>Formatted_EDITED!AC103</f>
        <v>0.39300000000000002</v>
      </c>
      <c r="AB103">
        <f>Formatted_EDITED!AD103</f>
        <v>0.47199999999999998</v>
      </c>
      <c r="AC103">
        <f>Formatted_EDITED!AE103</f>
        <v>0.19600000000000001</v>
      </c>
      <c r="AD103">
        <f>Formatted_EDITED!AF103</f>
        <v>0.47199999999999998</v>
      </c>
      <c r="AE103">
        <f>Formatted_EDITED!AG103</f>
        <v>0.47199999999999998</v>
      </c>
      <c r="AF103">
        <f>Formatted_EDITED!AH103</f>
        <v>0.35399999999999998</v>
      </c>
      <c r="AG103">
        <f>Formatted_EDITED!AI103</f>
        <v>0.66900000000000004</v>
      </c>
      <c r="AH103">
        <f>Formatted_EDITED!AJ103</f>
        <v>0.90600000000000003</v>
      </c>
      <c r="AI103">
        <f>Formatted_EDITED!AK103</f>
        <v>1.0629999999999999</v>
      </c>
      <c r="AJ103">
        <f>Formatted_EDITED!AL103</f>
        <v>0.35399999999999998</v>
      </c>
      <c r="AK103">
        <f>Formatted_EDITED!AM103</f>
        <v>1.0629999999999999</v>
      </c>
      <c r="AL103">
        <f>Formatted_EDITED!AN103</f>
        <v>1.0629999999999999</v>
      </c>
      <c r="AM103">
        <f>Formatted_EDITED!AO103</f>
        <v>0.35</v>
      </c>
      <c r="AN103">
        <f>Formatted_EDITED!AP103</f>
        <v>50</v>
      </c>
      <c r="AO103">
        <f>Formatted_EDITED!AQ103</f>
        <v>130</v>
      </c>
      <c r="AP103">
        <f>Formatted_EDITED!AR103</f>
        <v>0.35</v>
      </c>
      <c r="AQ103" s="35">
        <f>Formatted_EDITED!AS103</f>
        <v>43595</v>
      </c>
      <c r="AR103" s="35">
        <f>Formatted_EDITED!AT103</f>
        <v>43718</v>
      </c>
      <c r="AS103">
        <f>Formatted_EDITED!AU103</f>
        <v>0</v>
      </c>
      <c r="AT103">
        <f>Formatted_EDITED!AV103</f>
        <v>1</v>
      </c>
      <c r="AU103" t="str">
        <f>Formatted_EDITED!AW103</f>
        <v>field_capacity</v>
      </c>
      <c r="AV103">
        <f>Formatted_EDITED!AX103</f>
        <v>1</v>
      </c>
    </row>
    <row r="104" spans="1:48" x14ac:dyDescent="0.3">
      <c r="A104">
        <v>100</v>
      </c>
      <c r="B104">
        <v>224</v>
      </c>
      <c r="C104" t="s">
        <v>190</v>
      </c>
      <c r="D104" t="s">
        <v>191</v>
      </c>
      <c r="F104" s="30">
        <f>Formatted_EDITED!F104</f>
        <v>0.98399999999999999</v>
      </c>
      <c r="G104" s="27">
        <f>Formatted_EDITED!G104</f>
        <v>1</v>
      </c>
      <c r="H104" s="30">
        <f>Formatted_EDITED!H104</f>
        <v>0.6</v>
      </c>
      <c r="I104" s="30">
        <f>Formatted_EDITED!I104</f>
        <v>1</v>
      </c>
      <c r="J104" s="30">
        <f>Formatted_EDITED!J104</f>
        <v>0.5</v>
      </c>
      <c r="K104" s="30">
        <f>Formatted_EDITED!K104</f>
        <v>0.6</v>
      </c>
      <c r="L104" s="30">
        <f>Formatted_EDITED!L104</f>
        <v>122</v>
      </c>
      <c r="M104" s="30">
        <f>Formatted_EDITED!M104</f>
        <v>272</v>
      </c>
      <c r="N104" s="27">
        <v>0</v>
      </c>
      <c r="O104" s="27">
        <v>1</v>
      </c>
      <c r="P104" s="29">
        <f t="shared" si="2"/>
        <v>110</v>
      </c>
      <c r="Q104" s="31">
        <f>Formatted_EDITED!R104</f>
        <v>43575</v>
      </c>
      <c r="R104" s="30">
        <f>Formatted_EDITED!S104</f>
        <v>12</v>
      </c>
      <c r="S104" s="30">
        <f>Formatted_EDITED!T104</f>
        <v>35</v>
      </c>
      <c r="T104" s="30">
        <f>Formatted_EDITED!U104</f>
        <v>92</v>
      </c>
      <c r="U104" s="30">
        <f>Formatted_EDITED!V104</f>
        <v>23</v>
      </c>
      <c r="V104" s="30">
        <f>Formatted_EDITED!W104</f>
        <v>1</v>
      </c>
      <c r="W104">
        <v>9999</v>
      </c>
      <c r="X104" t="s">
        <v>49</v>
      </c>
      <c r="Y104">
        <f>Formatted_EDITED!AA104</f>
        <v>0.19600000000000001</v>
      </c>
      <c r="Z104">
        <f>Formatted_EDITED!AB104</f>
        <v>0.29499999999999998</v>
      </c>
      <c r="AA104">
        <f>Formatted_EDITED!AC104</f>
        <v>0.39300000000000002</v>
      </c>
      <c r="AB104">
        <f>Formatted_EDITED!AD104</f>
        <v>0.47199999999999998</v>
      </c>
      <c r="AC104">
        <f>Formatted_EDITED!AE104</f>
        <v>0.19600000000000001</v>
      </c>
      <c r="AD104">
        <f>Formatted_EDITED!AF104</f>
        <v>0.47199999999999998</v>
      </c>
      <c r="AE104">
        <f>Formatted_EDITED!AG104</f>
        <v>0.47199999999999998</v>
      </c>
      <c r="AF104">
        <f>Formatted_EDITED!AH104</f>
        <v>0.35399999999999998</v>
      </c>
      <c r="AG104">
        <f>Formatted_EDITED!AI104</f>
        <v>0.66900000000000004</v>
      </c>
      <c r="AH104">
        <f>Formatted_EDITED!AJ104</f>
        <v>0.90600000000000003</v>
      </c>
      <c r="AI104">
        <f>Formatted_EDITED!AK104</f>
        <v>1.0629999999999999</v>
      </c>
      <c r="AJ104">
        <f>Formatted_EDITED!AL104</f>
        <v>0.35399999999999998</v>
      </c>
      <c r="AK104">
        <f>Formatted_EDITED!AM104</f>
        <v>1.0629999999999999</v>
      </c>
      <c r="AL104">
        <f>Formatted_EDITED!AN104</f>
        <v>1.0629999999999999</v>
      </c>
      <c r="AM104">
        <f>Formatted_EDITED!AO104</f>
        <v>0.35</v>
      </c>
      <c r="AN104">
        <f>Formatted_EDITED!AP104</f>
        <v>50</v>
      </c>
      <c r="AO104">
        <f>Formatted_EDITED!AQ104</f>
        <v>130</v>
      </c>
      <c r="AP104">
        <f>Formatted_EDITED!AR104</f>
        <v>0.35</v>
      </c>
      <c r="AQ104" s="35">
        <f>Formatted_EDITED!AS104</f>
        <v>43595</v>
      </c>
      <c r="AR104" s="35">
        <f>Formatted_EDITED!AT104</f>
        <v>43718</v>
      </c>
      <c r="AS104">
        <f>Formatted_EDITED!AU104</f>
        <v>0</v>
      </c>
      <c r="AT104">
        <f>Formatted_EDITED!AV104</f>
        <v>1</v>
      </c>
      <c r="AU104" t="str">
        <f>Formatted_EDITED!AW104</f>
        <v>none</v>
      </c>
      <c r="AV104">
        <f>Formatted_EDITED!AX104</f>
        <v>1</v>
      </c>
    </row>
    <row r="105" spans="1:48" x14ac:dyDescent="0.3">
      <c r="A105">
        <v>101</v>
      </c>
      <c r="B105">
        <v>225</v>
      </c>
      <c r="C105" t="s">
        <v>192</v>
      </c>
      <c r="D105" t="s">
        <v>193</v>
      </c>
      <c r="F105" s="30">
        <f>Formatted_EDITED!F105</f>
        <v>4.0999999999999996</v>
      </c>
      <c r="G105" s="27">
        <f>Formatted_EDITED!G105</f>
        <v>1.1449</v>
      </c>
      <c r="H105" s="30">
        <f>Formatted_EDITED!H105</f>
        <v>0.2</v>
      </c>
      <c r="I105" s="30" t="s">
        <v>303</v>
      </c>
      <c r="J105" s="30">
        <f>Formatted_EDITED!J105</f>
        <v>0.42499999999999999</v>
      </c>
      <c r="K105" s="30">
        <f>Formatted_EDITED!K105</f>
        <v>0.2</v>
      </c>
      <c r="L105" s="30">
        <f>Formatted_EDITED!L105</f>
        <v>133</v>
      </c>
      <c r="M105" s="30">
        <f>Formatted_EDITED!M105</f>
        <v>283</v>
      </c>
      <c r="N105" s="27">
        <v>15.345700000000001</v>
      </c>
      <c r="O105" s="27">
        <v>1.1526000000000001</v>
      </c>
      <c r="P105" s="29">
        <f t="shared" si="2"/>
        <v>121</v>
      </c>
      <c r="Q105" s="31">
        <f>Formatted_EDITED!R105</f>
        <v>43586</v>
      </c>
      <c r="R105" s="30">
        <f>Formatted_EDITED!S105</f>
        <v>12</v>
      </c>
      <c r="S105" s="30">
        <f>Formatted_EDITED!T105</f>
        <v>35</v>
      </c>
      <c r="T105" s="30">
        <f>Formatted_EDITED!U105</f>
        <v>92</v>
      </c>
      <c r="U105" s="30">
        <f>Formatted_EDITED!V105</f>
        <v>23</v>
      </c>
      <c r="V105" s="30">
        <f>Formatted_EDITED!W105</f>
        <v>1</v>
      </c>
      <c r="W105">
        <v>9999</v>
      </c>
      <c r="X105" t="s">
        <v>49</v>
      </c>
      <c r="Y105">
        <f>Formatted_EDITED!AA105</f>
        <v>0.19600000000000001</v>
      </c>
      <c r="Z105">
        <f>Formatted_EDITED!AB105</f>
        <v>0.29499999999999998</v>
      </c>
      <c r="AA105">
        <f>Formatted_EDITED!AC105</f>
        <v>0.39300000000000002</v>
      </c>
      <c r="AB105">
        <f>Formatted_EDITED!AD105</f>
        <v>0.47199999999999998</v>
      </c>
      <c r="AC105">
        <f>Formatted_EDITED!AE105</f>
        <v>0.19600000000000001</v>
      </c>
      <c r="AD105">
        <f>Formatted_EDITED!AF105</f>
        <v>0.47199999999999998</v>
      </c>
      <c r="AE105">
        <f>Formatted_EDITED!AG105</f>
        <v>0.47199999999999998</v>
      </c>
      <c r="AF105">
        <f>Formatted_EDITED!AH105</f>
        <v>0.35399999999999998</v>
      </c>
      <c r="AG105">
        <f>Formatted_EDITED!AI105</f>
        <v>0.66900000000000004</v>
      </c>
      <c r="AH105">
        <f>Formatted_EDITED!AJ105</f>
        <v>0.90600000000000003</v>
      </c>
      <c r="AI105">
        <f>Formatted_EDITED!AK105</f>
        <v>1.0629999999999999</v>
      </c>
      <c r="AJ105">
        <f>Formatted_EDITED!AL105</f>
        <v>0.35399999999999998</v>
      </c>
      <c r="AK105">
        <f>Formatted_EDITED!AM105</f>
        <v>1.0629999999999999</v>
      </c>
      <c r="AL105">
        <f>Formatted_EDITED!AN105</f>
        <v>1.0629999999999999</v>
      </c>
      <c r="AM105">
        <f>Formatted_EDITED!AO105</f>
        <v>0.55000000000000004</v>
      </c>
      <c r="AN105">
        <f>Formatted_EDITED!AP105</f>
        <v>50</v>
      </c>
      <c r="AO105">
        <f>Formatted_EDITED!AQ105</f>
        <v>130</v>
      </c>
      <c r="AP105">
        <f>Formatted_EDITED!AR105</f>
        <v>0.55000000000000004</v>
      </c>
      <c r="AQ105" s="35">
        <f>Formatted_EDITED!AS105</f>
        <v>43595</v>
      </c>
      <c r="AR105" s="35">
        <f>Formatted_EDITED!AT105</f>
        <v>43718</v>
      </c>
      <c r="AS105">
        <f>Formatted_EDITED!AU105</f>
        <v>0</v>
      </c>
      <c r="AT105">
        <f>Formatted_EDITED!AV105</f>
        <v>1</v>
      </c>
      <c r="AU105" t="str">
        <f>Formatted_EDITED!AW105</f>
        <v>field_capacity</v>
      </c>
      <c r="AV105">
        <f>Formatted_EDITED!AX105</f>
        <v>1</v>
      </c>
    </row>
    <row r="106" spans="1:48" x14ac:dyDescent="0.3">
      <c r="A106">
        <v>102</v>
      </c>
      <c r="B106">
        <v>226</v>
      </c>
      <c r="C106" t="s">
        <v>194</v>
      </c>
      <c r="D106" t="s">
        <v>193</v>
      </c>
      <c r="F106" s="30">
        <f>Formatted_EDITED!F106</f>
        <v>4.0999999999999996</v>
      </c>
      <c r="G106" s="27">
        <f>Formatted_EDITED!G106</f>
        <v>1.1449</v>
      </c>
      <c r="H106" s="30">
        <f>Formatted_EDITED!H106</f>
        <v>0.2</v>
      </c>
      <c r="I106" s="30">
        <f>Formatted_EDITED!I106</f>
        <v>1.0991</v>
      </c>
      <c r="J106" s="30">
        <f>Formatted_EDITED!J106</f>
        <v>0.54954999999999998</v>
      </c>
      <c r="K106" s="30">
        <f>Formatted_EDITED!K106</f>
        <v>0.2</v>
      </c>
      <c r="L106" s="30">
        <f>Formatted_EDITED!L106</f>
        <v>136</v>
      </c>
      <c r="M106" s="30">
        <f>Formatted_EDITED!M106</f>
        <v>274</v>
      </c>
      <c r="N106" s="27">
        <v>15.345700000000001</v>
      </c>
      <c r="O106" s="27">
        <v>1.1526000000000001</v>
      </c>
      <c r="P106" s="29">
        <f t="shared" si="2"/>
        <v>121</v>
      </c>
      <c r="Q106" s="31">
        <f>Formatted_EDITED!R106</f>
        <v>43586</v>
      </c>
      <c r="R106" s="30">
        <f>Formatted_EDITED!S106</f>
        <v>15</v>
      </c>
      <c r="S106" s="30">
        <f>Formatted_EDITED!T106</f>
        <v>26</v>
      </c>
      <c r="T106" s="30">
        <f>Formatted_EDITED!U106</f>
        <v>71</v>
      </c>
      <c r="U106" s="30">
        <f>Formatted_EDITED!V106</f>
        <v>41</v>
      </c>
      <c r="V106" s="30">
        <f>Formatted_EDITED!W106</f>
        <v>1</v>
      </c>
      <c r="W106">
        <v>9999</v>
      </c>
      <c r="X106" t="s">
        <v>49</v>
      </c>
      <c r="Y106">
        <f>Formatted_EDITED!AA106</f>
        <v>0.19600000000000001</v>
      </c>
      <c r="Z106">
        <f>Formatted_EDITED!AB106</f>
        <v>0.29499999999999998</v>
      </c>
      <c r="AA106">
        <f>Formatted_EDITED!AC106</f>
        <v>0.39300000000000002</v>
      </c>
      <c r="AB106">
        <f>Formatted_EDITED!AD106</f>
        <v>0.47199999999999998</v>
      </c>
      <c r="AC106">
        <f>Formatted_EDITED!AE106</f>
        <v>0.19600000000000001</v>
      </c>
      <c r="AD106">
        <f>Formatted_EDITED!AF106</f>
        <v>0.47199999999999998</v>
      </c>
      <c r="AE106">
        <f>Formatted_EDITED!AG106</f>
        <v>0.47199999999999998</v>
      </c>
      <c r="AF106">
        <f>Formatted_EDITED!AH106</f>
        <v>0.35399999999999998</v>
      </c>
      <c r="AG106">
        <f>Formatted_EDITED!AI106</f>
        <v>0.66900000000000004</v>
      </c>
      <c r="AH106">
        <f>Formatted_EDITED!AJ106</f>
        <v>0.90600000000000003</v>
      </c>
      <c r="AI106">
        <f>Formatted_EDITED!AK106</f>
        <v>1.0629999999999999</v>
      </c>
      <c r="AJ106">
        <f>Formatted_EDITED!AL106</f>
        <v>0.35399999999999998</v>
      </c>
      <c r="AK106">
        <f>Formatted_EDITED!AM106</f>
        <v>1.0629999999999999</v>
      </c>
      <c r="AL106">
        <f>Formatted_EDITED!AN106</f>
        <v>1.0629999999999999</v>
      </c>
      <c r="AM106">
        <f>Formatted_EDITED!AO106</f>
        <v>0.55000000000000004</v>
      </c>
      <c r="AN106">
        <f>Formatted_EDITED!AP106</f>
        <v>50</v>
      </c>
      <c r="AO106">
        <f>Formatted_EDITED!AQ106</f>
        <v>130</v>
      </c>
      <c r="AP106">
        <f>Formatted_EDITED!AR106</f>
        <v>0.55000000000000004</v>
      </c>
      <c r="AQ106" s="35">
        <f>Formatted_EDITED!AS106</f>
        <v>43595</v>
      </c>
      <c r="AR106" s="35">
        <f>Formatted_EDITED!AT106</f>
        <v>43718</v>
      </c>
      <c r="AS106">
        <f>Formatted_EDITED!AU106</f>
        <v>0</v>
      </c>
      <c r="AT106">
        <f>Formatted_EDITED!AV106</f>
        <v>1</v>
      </c>
      <c r="AU106" t="str">
        <f>Formatted_EDITED!AW106</f>
        <v>field_capacity</v>
      </c>
      <c r="AV106">
        <f>Formatted_EDITED!AX106</f>
        <v>1</v>
      </c>
    </row>
    <row r="107" spans="1:48" x14ac:dyDescent="0.3">
      <c r="A107">
        <v>103</v>
      </c>
      <c r="B107">
        <v>227</v>
      </c>
      <c r="C107" t="s">
        <v>195</v>
      </c>
      <c r="D107" t="s">
        <v>94</v>
      </c>
      <c r="F107" s="30">
        <f>Formatted_EDITED!F107</f>
        <v>0.98399999999999999</v>
      </c>
      <c r="G107" s="27">
        <f>Formatted_EDITED!G107</f>
        <v>1.0021</v>
      </c>
      <c r="H107" s="30">
        <f>Formatted_EDITED!H107</f>
        <v>0.15</v>
      </c>
      <c r="I107" s="30">
        <f>Formatted_EDITED!I107</f>
        <v>0.95199999999999996</v>
      </c>
      <c r="J107" s="30">
        <f>Formatted_EDITED!J107</f>
        <v>0.47599999999999998</v>
      </c>
      <c r="K107" s="30">
        <f>Formatted_EDITED!K107</f>
        <v>0.15</v>
      </c>
      <c r="L107" s="30">
        <f>Formatted_EDITED!L107</f>
        <v>155</v>
      </c>
      <c r="M107" s="30">
        <f>Formatted_EDITED!M107</f>
        <v>285</v>
      </c>
      <c r="N107" s="27">
        <v>1.3064</v>
      </c>
      <c r="O107" s="27">
        <v>1.0209999999999999</v>
      </c>
      <c r="P107" s="29">
        <f t="shared" si="2"/>
        <v>105</v>
      </c>
      <c r="Q107" s="31">
        <f>Formatted_EDITED!R107</f>
        <v>43570</v>
      </c>
      <c r="R107" s="30">
        <f>Formatted_EDITED!S107</f>
        <v>50</v>
      </c>
      <c r="S107" s="30">
        <f>Formatted_EDITED!T107</f>
        <v>40</v>
      </c>
      <c r="T107" s="30">
        <f>Formatted_EDITED!U107</f>
        <v>50</v>
      </c>
      <c r="U107" s="30">
        <f>Formatted_EDITED!V107</f>
        <v>40</v>
      </c>
      <c r="V107" s="30">
        <f>Formatted_EDITED!W107</f>
        <v>1</v>
      </c>
      <c r="W107">
        <v>9999</v>
      </c>
      <c r="X107" t="s">
        <v>49</v>
      </c>
      <c r="Y107">
        <f>Formatted_EDITED!AA107</f>
        <v>0.19600000000000001</v>
      </c>
      <c r="Z107">
        <f>Formatted_EDITED!AB107</f>
        <v>0.29499999999999998</v>
      </c>
      <c r="AA107">
        <f>Formatted_EDITED!AC107</f>
        <v>0.39300000000000002</v>
      </c>
      <c r="AB107">
        <f>Formatted_EDITED!AD107</f>
        <v>0.47199999999999998</v>
      </c>
      <c r="AC107">
        <f>Formatted_EDITED!AE107</f>
        <v>0.19600000000000001</v>
      </c>
      <c r="AD107">
        <f>Formatted_EDITED!AF107</f>
        <v>0.47199999999999998</v>
      </c>
      <c r="AE107">
        <f>Formatted_EDITED!AG107</f>
        <v>0.47199999999999998</v>
      </c>
      <c r="AF107">
        <f>Formatted_EDITED!AH107</f>
        <v>0.35399999999999998</v>
      </c>
      <c r="AG107">
        <f>Formatted_EDITED!AI107</f>
        <v>0.66900000000000004</v>
      </c>
      <c r="AH107">
        <f>Formatted_EDITED!AJ107</f>
        <v>0.90600000000000003</v>
      </c>
      <c r="AI107">
        <f>Formatted_EDITED!AK107</f>
        <v>1.0629999999999999</v>
      </c>
      <c r="AJ107">
        <f>Formatted_EDITED!AL107</f>
        <v>0.35399999999999998</v>
      </c>
      <c r="AK107">
        <f>Formatted_EDITED!AM107</f>
        <v>1.0629999999999999</v>
      </c>
      <c r="AL107">
        <f>Formatted_EDITED!AN107</f>
        <v>1.0629999999999999</v>
      </c>
      <c r="AM107">
        <f>Formatted_EDITED!AO107</f>
        <v>0.3</v>
      </c>
      <c r="AN107">
        <f>Formatted_EDITED!AP107</f>
        <v>50</v>
      </c>
      <c r="AO107">
        <f>Formatted_EDITED!AQ107</f>
        <v>130</v>
      </c>
      <c r="AP107">
        <f>Formatted_EDITED!AR107</f>
        <v>0.3</v>
      </c>
      <c r="AQ107" s="35">
        <f>Formatted_EDITED!AS107</f>
        <v>43595</v>
      </c>
      <c r="AR107" s="35">
        <f>Formatted_EDITED!AT107</f>
        <v>43718</v>
      </c>
      <c r="AS107">
        <f>Formatted_EDITED!AU107</f>
        <v>0</v>
      </c>
      <c r="AT107">
        <f>Formatted_EDITED!AV107</f>
        <v>1</v>
      </c>
      <c r="AU107" t="str">
        <f>Formatted_EDITED!AW107</f>
        <v>field_capacity</v>
      </c>
      <c r="AV107">
        <f>Formatted_EDITED!AX107</f>
        <v>1</v>
      </c>
    </row>
    <row r="108" spans="1:48" x14ac:dyDescent="0.3">
      <c r="A108">
        <v>104</v>
      </c>
      <c r="B108">
        <v>229</v>
      </c>
      <c r="C108" t="s">
        <v>196</v>
      </c>
      <c r="D108" t="s">
        <v>103</v>
      </c>
      <c r="F108" s="30">
        <f>Formatted_EDITED!F108</f>
        <v>1.3120000000000001</v>
      </c>
      <c r="G108" s="27">
        <f>Formatted_EDITED!G108</f>
        <v>1</v>
      </c>
      <c r="H108" s="30">
        <f>Formatted_EDITED!H108</f>
        <v>0.35</v>
      </c>
      <c r="I108" s="30">
        <f>Formatted_EDITED!I108</f>
        <v>1.2</v>
      </c>
      <c r="J108" s="30">
        <f>Formatted_EDITED!J108</f>
        <v>0.6</v>
      </c>
      <c r="K108" s="30">
        <f>Formatted_EDITED!K108</f>
        <v>0.7</v>
      </c>
      <c r="L108" s="30">
        <f>Formatted_EDITED!L108</f>
        <v>122</v>
      </c>
      <c r="M108" s="30">
        <f>Formatted_EDITED!M108</f>
        <v>272</v>
      </c>
      <c r="N108" s="27">
        <v>0</v>
      </c>
      <c r="O108" s="27">
        <v>1</v>
      </c>
      <c r="P108" s="29">
        <f t="shared" si="2"/>
        <v>110</v>
      </c>
      <c r="Q108" s="31">
        <f>Formatted_EDITED!R108</f>
        <v>43575</v>
      </c>
      <c r="R108" s="30">
        <f>Formatted_EDITED!S108</f>
        <v>12</v>
      </c>
      <c r="S108" s="30">
        <f>Formatted_EDITED!T108</f>
        <v>35</v>
      </c>
      <c r="T108" s="30">
        <f>Formatted_EDITED!U108</f>
        <v>92</v>
      </c>
      <c r="U108" s="30">
        <f>Formatted_EDITED!V108</f>
        <v>23</v>
      </c>
      <c r="V108" s="30">
        <f>Formatted_EDITED!W108</f>
        <v>1</v>
      </c>
      <c r="W108">
        <v>9999</v>
      </c>
      <c r="X108" t="s">
        <v>49</v>
      </c>
      <c r="Y108">
        <f>Formatted_EDITED!AA108</f>
        <v>0.19600000000000001</v>
      </c>
      <c r="Z108">
        <f>Formatted_EDITED!AB108</f>
        <v>0.29499999999999998</v>
      </c>
      <c r="AA108">
        <f>Formatted_EDITED!AC108</f>
        <v>0.39300000000000002</v>
      </c>
      <c r="AB108">
        <f>Formatted_EDITED!AD108</f>
        <v>0.47199999999999998</v>
      </c>
      <c r="AC108">
        <f>Formatted_EDITED!AE108</f>
        <v>0.19600000000000001</v>
      </c>
      <c r="AD108">
        <f>Formatted_EDITED!AF108</f>
        <v>0.47199999999999998</v>
      </c>
      <c r="AE108">
        <f>Formatted_EDITED!AG108</f>
        <v>0.47199999999999998</v>
      </c>
      <c r="AF108">
        <f>Formatted_EDITED!AH108</f>
        <v>0.35399999999999998</v>
      </c>
      <c r="AG108">
        <f>Formatted_EDITED!AI108</f>
        <v>0.66900000000000004</v>
      </c>
      <c r="AH108">
        <f>Formatted_EDITED!AJ108</f>
        <v>0.90600000000000003</v>
      </c>
      <c r="AI108">
        <f>Formatted_EDITED!AK108</f>
        <v>1.0629999999999999</v>
      </c>
      <c r="AJ108">
        <f>Formatted_EDITED!AL108</f>
        <v>0.35399999999999998</v>
      </c>
      <c r="AK108">
        <f>Formatted_EDITED!AM108</f>
        <v>1.0629999999999999</v>
      </c>
      <c r="AL108">
        <f>Formatted_EDITED!AN108</f>
        <v>1.0629999999999999</v>
      </c>
      <c r="AM108">
        <f>Formatted_EDITED!AO108</f>
        <v>0.55000000000000004</v>
      </c>
      <c r="AN108">
        <f>Formatted_EDITED!AP108</f>
        <v>50</v>
      </c>
      <c r="AO108">
        <f>Formatted_EDITED!AQ108</f>
        <v>130</v>
      </c>
      <c r="AP108">
        <f>Formatted_EDITED!AR108</f>
        <v>0.55000000000000004</v>
      </c>
      <c r="AQ108" s="35">
        <f>Formatted_EDITED!AS108</f>
        <v>43595</v>
      </c>
      <c r="AR108" s="35">
        <f>Formatted_EDITED!AT108</f>
        <v>43718</v>
      </c>
      <c r="AS108">
        <f>Formatted_EDITED!AU108</f>
        <v>0</v>
      </c>
      <c r="AT108">
        <f>Formatted_EDITED!AV108</f>
        <v>1</v>
      </c>
      <c r="AU108" t="str">
        <f>Formatted_EDITED!AW108</f>
        <v>field_capacity</v>
      </c>
      <c r="AV108">
        <f>Formatted_EDITED!AX108</f>
        <v>1</v>
      </c>
    </row>
    <row r="109" spans="1:48" x14ac:dyDescent="0.3">
      <c r="A109">
        <v>105</v>
      </c>
      <c r="B109">
        <v>230</v>
      </c>
      <c r="C109" t="s">
        <v>197</v>
      </c>
      <c r="D109" t="s">
        <v>193</v>
      </c>
      <c r="F109" s="30">
        <f>Formatted_EDITED!F109</f>
        <v>4.0999999999999996</v>
      </c>
      <c r="G109" s="27">
        <f>Formatted_EDITED!G109</f>
        <v>1.1449</v>
      </c>
      <c r="H109" s="30">
        <f>Formatted_EDITED!H109</f>
        <v>0.2</v>
      </c>
      <c r="I109" s="30">
        <f>Formatted_EDITED!I109</f>
        <v>1.0991</v>
      </c>
      <c r="J109" s="30">
        <f>Formatted_EDITED!J109</f>
        <v>0.54954999999999998</v>
      </c>
      <c r="K109" s="30">
        <f>Formatted_EDITED!K109</f>
        <v>0.2</v>
      </c>
      <c r="L109" s="30">
        <f>Formatted_EDITED!L109</f>
        <v>133</v>
      </c>
      <c r="M109" s="30">
        <f>Formatted_EDITED!M109</f>
        <v>283</v>
      </c>
      <c r="N109" s="27">
        <v>15.345700000000001</v>
      </c>
      <c r="O109" s="27">
        <v>1.1526000000000001</v>
      </c>
      <c r="P109" s="29">
        <f t="shared" si="2"/>
        <v>121</v>
      </c>
      <c r="Q109" s="31">
        <f>Formatted_EDITED!R109</f>
        <v>43586</v>
      </c>
      <c r="R109" s="30">
        <f>Formatted_EDITED!S109</f>
        <v>12</v>
      </c>
      <c r="S109" s="30">
        <f>Formatted_EDITED!T109</f>
        <v>35</v>
      </c>
      <c r="T109" s="30">
        <f>Formatted_EDITED!U109</f>
        <v>92</v>
      </c>
      <c r="U109" s="30">
        <f>Formatted_EDITED!V109</f>
        <v>23</v>
      </c>
      <c r="V109" s="30">
        <f>Formatted_EDITED!W109</f>
        <v>1</v>
      </c>
      <c r="W109">
        <v>9999</v>
      </c>
      <c r="X109" t="s">
        <v>49</v>
      </c>
      <c r="Y109">
        <f>Formatted_EDITED!AA109</f>
        <v>0.19600000000000001</v>
      </c>
      <c r="Z109">
        <f>Formatted_EDITED!AB109</f>
        <v>0.29499999999999998</v>
      </c>
      <c r="AA109">
        <f>Formatted_EDITED!AC109</f>
        <v>0.39300000000000002</v>
      </c>
      <c r="AB109">
        <f>Formatted_EDITED!AD109</f>
        <v>0.47199999999999998</v>
      </c>
      <c r="AC109">
        <f>Formatted_EDITED!AE109</f>
        <v>0.19600000000000001</v>
      </c>
      <c r="AD109">
        <f>Formatted_EDITED!AF109</f>
        <v>0.47199999999999998</v>
      </c>
      <c r="AE109">
        <f>Formatted_EDITED!AG109</f>
        <v>0.47199999999999998</v>
      </c>
      <c r="AF109">
        <f>Formatted_EDITED!AH109</f>
        <v>0.35399999999999998</v>
      </c>
      <c r="AG109">
        <f>Formatted_EDITED!AI109</f>
        <v>0.66900000000000004</v>
      </c>
      <c r="AH109">
        <f>Formatted_EDITED!AJ109</f>
        <v>0.90600000000000003</v>
      </c>
      <c r="AI109">
        <f>Formatted_EDITED!AK109</f>
        <v>1.0629999999999999</v>
      </c>
      <c r="AJ109">
        <f>Formatted_EDITED!AL109</f>
        <v>0.35399999999999998</v>
      </c>
      <c r="AK109">
        <f>Formatted_EDITED!AM109</f>
        <v>1.0629999999999999</v>
      </c>
      <c r="AL109">
        <f>Formatted_EDITED!AN109</f>
        <v>1.0629999999999999</v>
      </c>
      <c r="AM109">
        <f>Formatted_EDITED!AO109</f>
        <v>0.55000000000000004</v>
      </c>
      <c r="AN109">
        <f>Formatted_EDITED!AP109</f>
        <v>50</v>
      </c>
      <c r="AO109">
        <f>Formatted_EDITED!AQ109</f>
        <v>130</v>
      </c>
      <c r="AP109">
        <f>Formatted_EDITED!AR109</f>
        <v>0.55000000000000004</v>
      </c>
      <c r="AQ109" s="35">
        <f>Formatted_EDITED!AS109</f>
        <v>43595</v>
      </c>
      <c r="AR109" s="35">
        <f>Formatted_EDITED!AT109</f>
        <v>43718</v>
      </c>
      <c r="AS109">
        <f>Formatted_EDITED!AU109</f>
        <v>0</v>
      </c>
      <c r="AT109">
        <f>Formatted_EDITED!AV109</f>
        <v>1</v>
      </c>
      <c r="AU109" t="str">
        <f>Formatted_EDITED!AW109</f>
        <v>field_capacity</v>
      </c>
      <c r="AV109">
        <f>Formatted_EDITED!AX109</f>
        <v>1</v>
      </c>
    </row>
    <row r="110" spans="1:48" x14ac:dyDescent="0.3">
      <c r="A110">
        <v>106</v>
      </c>
      <c r="B110">
        <v>231</v>
      </c>
      <c r="C110" t="s">
        <v>198</v>
      </c>
      <c r="D110" t="s">
        <v>193</v>
      </c>
      <c r="F110" s="30">
        <f>Formatted_EDITED!F110</f>
        <v>4.0999999999999996</v>
      </c>
      <c r="G110" s="27">
        <f>Formatted_EDITED!G110</f>
        <v>1.1449</v>
      </c>
      <c r="H110" s="30">
        <f>Formatted_EDITED!H110</f>
        <v>0.2</v>
      </c>
      <c r="I110" s="30">
        <f>Formatted_EDITED!I110</f>
        <v>1.0991</v>
      </c>
      <c r="J110" s="30">
        <f>Formatted_EDITED!J110</f>
        <v>0.54954999999999998</v>
      </c>
      <c r="K110" s="30">
        <f>Formatted_EDITED!K110</f>
        <v>0.2</v>
      </c>
      <c r="L110" s="30">
        <f>Formatted_EDITED!L110</f>
        <v>133</v>
      </c>
      <c r="M110" s="30">
        <f>Formatted_EDITED!M110</f>
        <v>283</v>
      </c>
      <c r="N110" s="27">
        <v>15.345700000000001</v>
      </c>
      <c r="O110" s="27">
        <v>1.1526000000000001</v>
      </c>
      <c r="P110" s="29">
        <f t="shared" si="2"/>
        <v>121</v>
      </c>
      <c r="Q110" s="31">
        <f>Formatted_EDITED!R110</f>
        <v>43586</v>
      </c>
      <c r="R110" s="30">
        <f>Formatted_EDITED!S110</f>
        <v>12</v>
      </c>
      <c r="S110" s="30">
        <f>Formatted_EDITED!T110</f>
        <v>35</v>
      </c>
      <c r="T110" s="30">
        <f>Formatted_EDITED!U110</f>
        <v>92</v>
      </c>
      <c r="U110" s="30">
        <f>Formatted_EDITED!V110</f>
        <v>23</v>
      </c>
      <c r="V110" s="30">
        <f>Formatted_EDITED!W110</f>
        <v>1</v>
      </c>
      <c r="W110">
        <v>9999</v>
      </c>
      <c r="X110" t="s">
        <v>49</v>
      </c>
      <c r="Y110">
        <f>Formatted_EDITED!AA110</f>
        <v>0.19600000000000001</v>
      </c>
      <c r="Z110">
        <f>Formatted_EDITED!AB110</f>
        <v>0.29499999999999998</v>
      </c>
      <c r="AA110">
        <f>Formatted_EDITED!AC110</f>
        <v>0.39300000000000002</v>
      </c>
      <c r="AB110">
        <f>Formatted_EDITED!AD110</f>
        <v>0.47199999999999998</v>
      </c>
      <c r="AC110">
        <f>Formatted_EDITED!AE110</f>
        <v>0.19600000000000001</v>
      </c>
      <c r="AD110">
        <f>Formatted_EDITED!AF110</f>
        <v>0.47199999999999998</v>
      </c>
      <c r="AE110">
        <f>Formatted_EDITED!AG110</f>
        <v>0.47199999999999998</v>
      </c>
      <c r="AF110">
        <f>Formatted_EDITED!AH110</f>
        <v>0.35399999999999998</v>
      </c>
      <c r="AG110">
        <f>Formatted_EDITED!AI110</f>
        <v>0.66900000000000004</v>
      </c>
      <c r="AH110">
        <f>Formatted_EDITED!AJ110</f>
        <v>0.90600000000000003</v>
      </c>
      <c r="AI110">
        <f>Formatted_EDITED!AK110</f>
        <v>1.0629999999999999</v>
      </c>
      <c r="AJ110">
        <f>Formatted_EDITED!AL110</f>
        <v>0.35399999999999998</v>
      </c>
      <c r="AK110">
        <f>Formatted_EDITED!AM110</f>
        <v>1.0629999999999999</v>
      </c>
      <c r="AL110">
        <f>Formatted_EDITED!AN110</f>
        <v>1.0629999999999999</v>
      </c>
      <c r="AM110">
        <f>Formatted_EDITED!AO110</f>
        <v>0.55000000000000004</v>
      </c>
      <c r="AN110">
        <f>Formatted_EDITED!AP110</f>
        <v>50</v>
      </c>
      <c r="AO110">
        <f>Formatted_EDITED!AQ110</f>
        <v>130</v>
      </c>
      <c r="AP110">
        <f>Formatted_EDITED!AR110</f>
        <v>0.55000000000000004</v>
      </c>
      <c r="AQ110" s="35">
        <f>Formatted_EDITED!AS110</f>
        <v>43595</v>
      </c>
      <c r="AR110" s="35">
        <f>Formatted_EDITED!AT110</f>
        <v>43718</v>
      </c>
      <c r="AS110">
        <f>Formatted_EDITED!AU110</f>
        <v>0</v>
      </c>
      <c r="AT110">
        <f>Formatted_EDITED!AV110</f>
        <v>1</v>
      </c>
      <c r="AU110" t="str">
        <f>Formatted_EDITED!AW110</f>
        <v>field_capacity</v>
      </c>
      <c r="AV110">
        <f>Formatted_EDITED!AX110</f>
        <v>1</v>
      </c>
    </row>
    <row r="111" spans="1:48" x14ac:dyDescent="0.3">
      <c r="A111">
        <v>107</v>
      </c>
      <c r="B111">
        <v>232</v>
      </c>
      <c r="C111" t="s">
        <v>199</v>
      </c>
      <c r="D111" t="s">
        <v>193</v>
      </c>
      <c r="F111" s="30">
        <f>Formatted_EDITED!F111</f>
        <v>4.0999999999999996</v>
      </c>
      <c r="G111" s="27">
        <f>Formatted_EDITED!G111</f>
        <v>1.1449</v>
      </c>
      <c r="H111" s="30">
        <f>Formatted_EDITED!H111</f>
        <v>0.2</v>
      </c>
      <c r="I111" s="30">
        <f>Formatted_EDITED!I111</f>
        <v>1.0991</v>
      </c>
      <c r="J111" s="30">
        <f>Formatted_EDITED!J111</f>
        <v>0.54954999999999998</v>
      </c>
      <c r="K111" s="30">
        <f>Formatted_EDITED!K111</f>
        <v>0.2</v>
      </c>
      <c r="L111" s="30">
        <f>Formatted_EDITED!L111</f>
        <v>133</v>
      </c>
      <c r="M111" s="30">
        <f>Formatted_EDITED!M111</f>
        <v>283</v>
      </c>
      <c r="N111" s="27">
        <v>15.345700000000001</v>
      </c>
      <c r="O111" s="27">
        <v>1.1526000000000001</v>
      </c>
      <c r="P111" s="29">
        <f t="shared" si="2"/>
        <v>121</v>
      </c>
      <c r="Q111" s="31">
        <f>Formatted_EDITED!R111</f>
        <v>43586</v>
      </c>
      <c r="R111" s="30">
        <f>Formatted_EDITED!S111</f>
        <v>12</v>
      </c>
      <c r="S111" s="30">
        <f>Formatted_EDITED!T111</f>
        <v>35</v>
      </c>
      <c r="T111" s="30">
        <f>Formatted_EDITED!U111</f>
        <v>92</v>
      </c>
      <c r="U111" s="30">
        <f>Formatted_EDITED!V111</f>
        <v>23</v>
      </c>
      <c r="V111" s="30">
        <f>Formatted_EDITED!W111</f>
        <v>1</v>
      </c>
      <c r="W111">
        <v>9999</v>
      </c>
      <c r="X111" t="s">
        <v>49</v>
      </c>
      <c r="Y111">
        <f>Formatted_EDITED!AA111</f>
        <v>0.19600000000000001</v>
      </c>
      <c r="Z111">
        <f>Formatted_EDITED!AB111</f>
        <v>0.29499999999999998</v>
      </c>
      <c r="AA111">
        <f>Formatted_EDITED!AC111</f>
        <v>0.39300000000000002</v>
      </c>
      <c r="AB111">
        <f>Formatted_EDITED!AD111</f>
        <v>0.47199999999999998</v>
      </c>
      <c r="AC111">
        <f>Formatted_EDITED!AE111</f>
        <v>0.19600000000000001</v>
      </c>
      <c r="AD111">
        <f>Formatted_EDITED!AF111</f>
        <v>0.47199999999999998</v>
      </c>
      <c r="AE111">
        <f>Formatted_EDITED!AG111</f>
        <v>0.47199999999999998</v>
      </c>
      <c r="AF111">
        <f>Formatted_EDITED!AH111</f>
        <v>0.35399999999999998</v>
      </c>
      <c r="AG111">
        <f>Formatted_EDITED!AI111</f>
        <v>0.66900000000000004</v>
      </c>
      <c r="AH111">
        <f>Formatted_EDITED!AJ111</f>
        <v>0.90600000000000003</v>
      </c>
      <c r="AI111">
        <f>Formatted_EDITED!AK111</f>
        <v>1.0629999999999999</v>
      </c>
      <c r="AJ111">
        <f>Formatted_EDITED!AL111</f>
        <v>0.35399999999999998</v>
      </c>
      <c r="AK111">
        <f>Formatted_EDITED!AM111</f>
        <v>1.0629999999999999</v>
      </c>
      <c r="AL111">
        <f>Formatted_EDITED!AN111</f>
        <v>1.0629999999999999</v>
      </c>
      <c r="AM111">
        <f>Formatted_EDITED!AO111</f>
        <v>0.55000000000000004</v>
      </c>
      <c r="AN111">
        <f>Formatted_EDITED!AP111</f>
        <v>50</v>
      </c>
      <c r="AO111">
        <f>Formatted_EDITED!AQ111</f>
        <v>130</v>
      </c>
      <c r="AP111">
        <f>Formatted_EDITED!AR111</f>
        <v>0.55000000000000004</v>
      </c>
      <c r="AQ111" s="35">
        <f>Formatted_EDITED!AS111</f>
        <v>43595</v>
      </c>
      <c r="AR111" s="35">
        <f>Formatted_EDITED!AT111</f>
        <v>43718</v>
      </c>
      <c r="AS111">
        <f>Formatted_EDITED!AU111</f>
        <v>0</v>
      </c>
      <c r="AT111">
        <f>Formatted_EDITED!AV111</f>
        <v>1</v>
      </c>
      <c r="AU111" t="str">
        <f>Formatted_EDITED!AW111</f>
        <v>field_capacity</v>
      </c>
      <c r="AV111">
        <f>Formatted_EDITED!AX111</f>
        <v>1</v>
      </c>
    </row>
    <row r="112" spans="1:48" x14ac:dyDescent="0.3">
      <c r="A112">
        <v>108</v>
      </c>
      <c r="B112">
        <v>233</v>
      </c>
      <c r="C112" t="s">
        <v>200</v>
      </c>
      <c r="D112" t="s">
        <v>193</v>
      </c>
      <c r="F112" s="30">
        <f>Formatted_EDITED!F112</f>
        <v>4.0999999999999996</v>
      </c>
      <c r="G112" s="27">
        <f>Formatted_EDITED!G112</f>
        <v>1.1449</v>
      </c>
      <c r="H112" s="30">
        <f>Formatted_EDITED!H112</f>
        <v>0.2</v>
      </c>
      <c r="I112" s="30">
        <f>Formatted_EDITED!I112</f>
        <v>1.0991</v>
      </c>
      <c r="J112" s="30">
        <f>Formatted_EDITED!J112</f>
        <v>0.54954999999999998</v>
      </c>
      <c r="K112" s="30">
        <f>Formatted_EDITED!K112</f>
        <v>0.2</v>
      </c>
      <c r="L112" s="30">
        <f>Formatted_EDITED!L112</f>
        <v>133</v>
      </c>
      <c r="M112" s="30">
        <f>Formatted_EDITED!M112</f>
        <v>283</v>
      </c>
      <c r="N112" s="27">
        <v>15.345700000000001</v>
      </c>
      <c r="O112" s="27">
        <v>1.1526000000000001</v>
      </c>
      <c r="P112" s="29">
        <f t="shared" si="2"/>
        <v>121</v>
      </c>
      <c r="Q112" s="31">
        <f>Formatted_EDITED!R112</f>
        <v>43586</v>
      </c>
      <c r="R112" s="30">
        <f>Formatted_EDITED!S112</f>
        <v>12</v>
      </c>
      <c r="S112" s="30">
        <f>Formatted_EDITED!T112</f>
        <v>35</v>
      </c>
      <c r="T112" s="30">
        <f>Formatted_EDITED!U112</f>
        <v>92</v>
      </c>
      <c r="U112" s="30">
        <f>Formatted_EDITED!V112</f>
        <v>23</v>
      </c>
      <c r="V112" s="30">
        <f>Formatted_EDITED!W112</f>
        <v>1</v>
      </c>
      <c r="W112">
        <v>9999</v>
      </c>
      <c r="X112" t="s">
        <v>49</v>
      </c>
      <c r="Y112">
        <f>Formatted_EDITED!AA112</f>
        <v>0.19600000000000001</v>
      </c>
      <c r="Z112">
        <f>Formatted_EDITED!AB112</f>
        <v>0.29499999999999998</v>
      </c>
      <c r="AA112">
        <f>Formatted_EDITED!AC112</f>
        <v>0.39300000000000002</v>
      </c>
      <c r="AB112">
        <f>Formatted_EDITED!AD112</f>
        <v>0.47199999999999998</v>
      </c>
      <c r="AC112">
        <f>Formatted_EDITED!AE112</f>
        <v>0.19600000000000001</v>
      </c>
      <c r="AD112">
        <f>Formatted_EDITED!AF112</f>
        <v>0.47199999999999998</v>
      </c>
      <c r="AE112">
        <f>Formatted_EDITED!AG112</f>
        <v>0.47199999999999998</v>
      </c>
      <c r="AF112">
        <f>Formatted_EDITED!AH112</f>
        <v>0.35399999999999998</v>
      </c>
      <c r="AG112">
        <f>Formatted_EDITED!AI112</f>
        <v>0.66900000000000004</v>
      </c>
      <c r="AH112">
        <f>Formatted_EDITED!AJ112</f>
        <v>0.90600000000000003</v>
      </c>
      <c r="AI112">
        <f>Formatted_EDITED!AK112</f>
        <v>1.0629999999999999</v>
      </c>
      <c r="AJ112">
        <f>Formatted_EDITED!AL112</f>
        <v>0.35399999999999998</v>
      </c>
      <c r="AK112">
        <f>Formatted_EDITED!AM112</f>
        <v>1.0629999999999999</v>
      </c>
      <c r="AL112">
        <f>Formatted_EDITED!AN112</f>
        <v>1.0629999999999999</v>
      </c>
      <c r="AM112">
        <f>Formatted_EDITED!AO112</f>
        <v>0.55000000000000004</v>
      </c>
      <c r="AN112">
        <f>Formatted_EDITED!AP112</f>
        <v>50</v>
      </c>
      <c r="AO112">
        <f>Formatted_EDITED!AQ112</f>
        <v>130</v>
      </c>
      <c r="AP112">
        <f>Formatted_EDITED!AR112</f>
        <v>0.55000000000000004</v>
      </c>
      <c r="AQ112" s="35">
        <f>Formatted_EDITED!AS112</f>
        <v>43595</v>
      </c>
      <c r="AR112" s="35">
        <f>Formatted_EDITED!AT112</f>
        <v>43718</v>
      </c>
      <c r="AS112">
        <f>Formatted_EDITED!AU112</f>
        <v>0</v>
      </c>
      <c r="AT112">
        <f>Formatted_EDITED!AV112</f>
        <v>1</v>
      </c>
      <c r="AU112" t="str">
        <f>Formatted_EDITED!AW112</f>
        <v>field_capacity</v>
      </c>
      <c r="AV112">
        <f>Formatted_EDITED!AX112</f>
        <v>1</v>
      </c>
    </row>
    <row r="113" spans="1:48" x14ac:dyDescent="0.3">
      <c r="A113">
        <v>109</v>
      </c>
      <c r="B113">
        <v>234</v>
      </c>
      <c r="C113" t="s">
        <v>201</v>
      </c>
      <c r="D113" t="s">
        <v>193</v>
      </c>
      <c r="F113" s="30">
        <f>Formatted_EDITED!F113</f>
        <v>4.0999999999999996</v>
      </c>
      <c r="G113" s="27">
        <f>Formatted_EDITED!G113</f>
        <v>1.1449</v>
      </c>
      <c r="H113" s="30">
        <f>Formatted_EDITED!H113</f>
        <v>0.2</v>
      </c>
      <c r="I113" s="30">
        <f>Formatted_EDITED!I113</f>
        <v>1.0991</v>
      </c>
      <c r="J113" s="30">
        <f>Formatted_EDITED!J113</f>
        <v>0.54954999999999998</v>
      </c>
      <c r="K113" s="30">
        <f>Formatted_EDITED!K113</f>
        <v>0.2</v>
      </c>
      <c r="L113" s="30">
        <f>Formatted_EDITED!L113</f>
        <v>133</v>
      </c>
      <c r="M113" s="30">
        <f>Formatted_EDITED!M113</f>
        <v>283</v>
      </c>
      <c r="N113" s="27">
        <v>15.345700000000001</v>
      </c>
      <c r="O113" s="27">
        <v>1.1526000000000001</v>
      </c>
      <c r="P113" s="29">
        <f t="shared" si="2"/>
        <v>121</v>
      </c>
      <c r="Q113" s="31">
        <f>Formatted_EDITED!R113</f>
        <v>43586</v>
      </c>
      <c r="R113" s="30">
        <f>Formatted_EDITED!S113</f>
        <v>12</v>
      </c>
      <c r="S113" s="30">
        <f>Formatted_EDITED!T113</f>
        <v>35</v>
      </c>
      <c r="T113" s="30">
        <f>Formatted_EDITED!U113</f>
        <v>92</v>
      </c>
      <c r="U113" s="30">
        <f>Formatted_EDITED!V113</f>
        <v>23</v>
      </c>
      <c r="V113" s="30">
        <f>Formatted_EDITED!W113</f>
        <v>1</v>
      </c>
      <c r="W113">
        <v>9999</v>
      </c>
      <c r="X113" t="s">
        <v>49</v>
      </c>
      <c r="Y113">
        <f>Formatted_EDITED!AA113</f>
        <v>0.19600000000000001</v>
      </c>
      <c r="Z113">
        <f>Formatted_EDITED!AB113</f>
        <v>0.29499999999999998</v>
      </c>
      <c r="AA113">
        <f>Formatted_EDITED!AC113</f>
        <v>0.39300000000000002</v>
      </c>
      <c r="AB113">
        <f>Formatted_EDITED!AD113</f>
        <v>0.47199999999999998</v>
      </c>
      <c r="AC113">
        <f>Formatted_EDITED!AE113</f>
        <v>0.19600000000000001</v>
      </c>
      <c r="AD113">
        <f>Formatted_EDITED!AF113</f>
        <v>0.47199999999999998</v>
      </c>
      <c r="AE113">
        <f>Formatted_EDITED!AG113</f>
        <v>0.47199999999999998</v>
      </c>
      <c r="AF113">
        <f>Formatted_EDITED!AH113</f>
        <v>0.35399999999999998</v>
      </c>
      <c r="AG113">
        <f>Formatted_EDITED!AI113</f>
        <v>0.66900000000000004</v>
      </c>
      <c r="AH113">
        <f>Formatted_EDITED!AJ113</f>
        <v>0.90600000000000003</v>
      </c>
      <c r="AI113">
        <f>Formatted_EDITED!AK113</f>
        <v>1.0629999999999999</v>
      </c>
      <c r="AJ113">
        <f>Formatted_EDITED!AL113</f>
        <v>0.35399999999999998</v>
      </c>
      <c r="AK113">
        <f>Formatted_EDITED!AM113</f>
        <v>1.0629999999999999</v>
      </c>
      <c r="AL113">
        <f>Formatted_EDITED!AN113</f>
        <v>1.0629999999999999</v>
      </c>
      <c r="AM113">
        <f>Formatted_EDITED!AO113</f>
        <v>0.55000000000000004</v>
      </c>
      <c r="AN113">
        <f>Formatted_EDITED!AP113</f>
        <v>50</v>
      </c>
      <c r="AO113">
        <f>Formatted_EDITED!AQ113</f>
        <v>130</v>
      </c>
      <c r="AP113">
        <f>Formatted_EDITED!AR113</f>
        <v>0.55000000000000004</v>
      </c>
      <c r="AQ113" s="35">
        <f>Formatted_EDITED!AS113</f>
        <v>43595</v>
      </c>
      <c r="AR113" s="35">
        <f>Formatted_EDITED!AT113</f>
        <v>43718</v>
      </c>
      <c r="AS113">
        <f>Formatted_EDITED!AU113</f>
        <v>0</v>
      </c>
      <c r="AT113">
        <f>Formatted_EDITED!AV113</f>
        <v>1</v>
      </c>
      <c r="AU113" t="str">
        <f>Formatted_EDITED!AW113</f>
        <v>field_capacity</v>
      </c>
      <c r="AV113">
        <f>Formatted_EDITED!AX113</f>
        <v>1</v>
      </c>
    </row>
    <row r="114" spans="1:48" x14ac:dyDescent="0.3">
      <c r="A114">
        <v>110</v>
      </c>
      <c r="B114">
        <v>235</v>
      </c>
      <c r="C114" t="s">
        <v>202</v>
      </c>
      <c r="D114" t="s">
        <v>193</v>
      </c>
      <c r="F114" s="30">
        <f>Formatted_EDITED!F114</f>
        <v>4.0999999999999996</v>
      </c>
      <c r="G114" s="27">
        <f>Formatted_EDITED!G114</f>
        <v>1.1449</v>
      </c>
      <c r="H114" s="30">
        <f>Formatted_EDITED!H114</f>
        <v>0.2</v>
      </c>
      <c r="I114" s="30">
        <f>Formatted_EDITED!I114</f>
        <v>1.0991</v>
      </c>
      <c r="J114" s="30">
        <f>Formatted_EDITED!J114</f>
        <v>0.54954999999999998</v>
      </c>
      <c r="K114" s="30">
        <f>Formatted_EDITED!K114</f>
        <v>0.2</v>
      </c>
      <c r="L114" s="30">
        <f>Formatted_EDITED!L114</f>
        <v>133</v>
      </c>
      <c r="M114" s="30">
        <f>Formatted_EDITED!M114</f>
        <v>283</v>
      </c>
      <c r="N114" s="27">
        <v>15.345700000000001</v>
      </c>
      <c r="O114" s="27">
        <v>1.1526000000000001</v>
      </c>
      <c r="P114" s="29">
        <f t="shared" si="2"/>
        <v>121</v>
      </c>
      <c r="Q114" s="31">
        <f>Formatted_EDITED!R114</f>
        <v>43586</v>
      </c>
      <c r="R114" s="30">
        <f>Formatted_EDITED!S114</f>
        <v>12</v>
      </c>
      <c r="S114" s="30">
        <f>Formatted_EDITED!T114</f>
        <v>35</v>
      </c>
      <c r="T114" s="30">
        <f>Formatted_EDITED!U114</f>
        <v>92</v>
      </c>
      <c r="U114" s="30">
        <f>Formatted_EDITED!V114</f>
        <v>23</v>
      </c>
      <c r="V114" s="30">
        <f>Formatted_EDITED!W114</f>
        <v>1</v>
      </c>
      <c r="W114">
        <v>9999</v>
      </c>
      <c r="X114" t="s">
        <v>49</v>
      </c>
      <c r="Y114">
        <f>Formatted_EDITED!AA114</f>
        <v>0.19600000000000001</v>
      </c>
      <c r="Z114">
        <f>Formatted_EDITED!AB114</f>
        <v>0.29499999999999998</v>
      </c>
      <c r="AA114">
        <f>Formatted_EDITED!AC114</f>
        <v>0.39300000000000002</v>
      </c>
      <c r="AB114">
        <f>Formatted_EDITED!AD114</f>
        <v>0.47199999999999998</v>
      </c>
      <c r="AC114">
        <f>Formatted_EDITED!AE114</f>
        <v>0.19600000000000001</v>
      </c>
      <c r="AD114">
        <f>Formatted_EDITED!AF114</f>
        <v>0.47199999999999998</v>
      </c>
      <c r="AE114">
        <f>Formatted_EDITED!AG114</f>
        <v>0.47199999999999998</v>
      </c>
      <c r="AF114">
        <f>Formatted_EDITED!AH114</f>
        <v>0.35399999999999998</v>
      </c>
      <c r="AG114">
        <f>Formatted_EDITED!AI114</f>
        <v>0.66900000000000004</v>
      </c>
      <c r="AH114">
        <f>Formatted_EDITED!AJ114</f>
        <v>0.90600000000000003</v>
      </c>
      <c r="AI114">
        <f>Formatted_EDITED!AK114</f>
        <v>1.0629999999999999</v>
      </c>
      <c r="AJ114">
        <f>Formatted_EDITED!AL114</f>
        <v>0.35399999999999998</v>
      </c>
      <c r="AK114">
        <f>Formatted_EDITED!AM114</f>
        <v>1.0629999999999999</v>
      </c>
      <c r="AL114">
        <f>Formatted_EDITED!AN114</f>
        <v>1.0629999999999999</v>
      </c>
      <c r="AM114">
        <f>Formatted_EDITED!AO114</f>
        <v>0.55000000000000004</v>
      </c>
      <c r="AN114">
        <f>Formatted_EDITED!AP114</f>
        <v>50</v>
      </c>
      <c r="AO114">
        <f>Formatted_EDITED!AQ114</f>
        <v>130</v>
      </c>
      <c r="AP114">
        <f>Formatted_EDITED!AR114</f>
        <v>0.55000000000000004</v>
      </c>
      <c r="AQ114" s="35">
        <f>Formatted_EDITED!AS114</f>
        <v>43595</v>
      </c>
      <c r="AR114" s="35">
        <f>Formatted_EDITED!AT114</f>
        <v>43718</v>
      </c>
      <c r="AS114">
        <f>Formatted_EDITED!AU114</f>
        <v>0</v>
      </c>
      <c r="AT114">
        <f>Formatted_EDITED!AV114</f>
        <v>1</v>
      </c>
      <c r="AU114" t="str">
        <f>Formatted_EDITED!AW114</f>
        <v>field_capacity</v>
      </c>
      <c r="AV114">
        <f>Formatted_EDITED!AX114</f>
        <v>1</v>
      </c>
    </row>
    <row r="115" spans="1:48" x14ac:dyDescent="0.3">
      <c r="A115">
        <v>111</v>
      </c>
      <c r="B115">
        <v>236</v>
      </c>
      <c r="C115" t="s">
        <v>203</v>
      </c>
      <c r="D115" t="s">
        <v>193</v>
      </c>
      <c r="F115" s="30">
        <f>Formatted_EDITED!F115</f>
        <v>4.0999999999999996</v>
      </c>
      <c r="G115" s="27">
        <f>Formatted_EDITED!G115</f>
        <v>1.1449</v>
      </c>
      <c r="H115" s="30">
        <f>Formatted_EDITED!H115</f>
        <v>0.2</v>
      </c>
      <c r="I115" s="30" t="s">
        <v>448</v>
      </c>
      <c r="J115" s="30">
        <f>Formatted_EDITED!J115</f>
        <v>0.45</v>
      </c>
      <c r="K115" s="30">
        <f>Formatted_EDITED!K115</f>
        <v>0.2</v>
      </c>
      <c r="L115" s="30">
        <f>Formatted_EDITED!L115</f>
        <v>133</v>
      </c>
      <c r="M115" s="30">
        <f>Formatted_EDITED!M115</f>
        <v>283</v>
      </c>
      <c r="N115" s="27">
        <v>15.345700000000001</v>
      </c>
      <c r="O115" s="27">
        <v>1.1526000000000001</v>
      </c>
      <c r="P115" s="29">
        <f t="shared" si="2"/>
        <v>121</v>
      </c>
      <c r="Q115" s="31">
        <f>Formatted_EDITED!R115</f>
        <v>43586</v>
      </c>
      <c r="R115" s="30">
        <f>Formatted_EDITED!S115</f>
        <v>12</v>
      </c>
      <c r="S115" s="30">
        <f>Formatted_EDITED!T115</f>
        <v>35</v>
      </c>
      <c r="T115" s="30">
        <f>Formatted_EDITED!U115</f>
        <v>92</v>
      </c>
      <c r="U115" s="30">
        <f>Formatted_EDITED!V115</f>
        <v>23</v>
      </c>
      <c r="V115" s="30">
        <f>Formatted_EDITED!W115</f>
        <v>1</v>
      </c>
      <c r="W115">
        <v>9999</v>
      </c>
      <c r="X115" t="s">
        <v>49</v>
      </c>
      <c r="Y115">
        <f>Formatted_EDITED!AA115</f>
        <v>0.19600000000000001</v>
      </c>
      <c r="Z115">
        <f>Formatted_EDITED!AB115</f>
        <v>0.29499999999999998</v>
      </c>
      <c r="AA115">
        <f>Formatted_EDITED!AC115</f>
        <v>0.39300000000000002</v>
      </c>
      <c r="AB115">
        <f>Formatted_EDITED!AD115</f>
        <v>0.47199999999999998</v>
      </c>
      <c r="AC115">
        <f>Formatted_EDITED!AE115</f>
        <v>0.19600000000000001</v>
      </c>
      <c r="AD115">
        <f>Formatted_EDITED!AF115</f>
        <v>0.47199999999999998</v>
      </c>
      <c r="AE115">
        <f>Formatted_EDITED!AG115</f>
        <v>0.47199999999999998</v>
      </c>
      <c r="AF115">
        <f>Formatted_EDITED!AH115</f>
        <v>0.35399999999999998</v>
      </c>
      <c r="AG115">
        <f>Formatted_EDITED!AI115</f>
        <v>0.66900000000000004</v>
      </c>
      <c r="AH115">
        <f>Formatted_EDITED!AJ115</f>
        <v>0.90600000000000003</v>
      </c>
      <c r="AI115">
        <f>Formatted_EDITED!AK115</f>
        <v>1.0629999999999999</v>
      </c>
      <c r="AJ115">
        <f>Formatted_EDITED!AL115</f>
        <v>0.35399999999999998</v>
      </c>
      <c r="AK115">
        <f>Formatted_EDITED!AM115</f>
        <v>1.0629999999999999</v>
      </c>
      <c r="AL115">
        <f>Formatted_EDITED!AN115</f>
        <v>1.0629999999999999</v>
      </c>
      <c r="AM115">
        <f>Formatted_EDITED!AO115</f>
        <v>0.55000000000000004</v>
      </c>
      <c r="AN115">
        <f>Formatted_EDITED!AP115</f>
        <v>50</v>
      </c>
      <c r="AO115">
        <f>Formatted_EDITED!AQ115</f>
        <v>130</v>
      </c>
      <c r="AP115">
        <f>Formatted_EDITED!AR115</f>
        <v>0.55000000000000004</v>
      </c>
      <c r="AQ115" s="35">
        <f>Formatted_EDITED!AS115</f>
        <v>43595</v>
      </c>
      <c r="AR115" s="35">
        <f>Formatted_EDITED!AT115</f>
        <v>43718</v>
      </c>
      <c r="AS115">
        <f>Formatted_EDITED!AU115</f>
        <v>0</v>
      </c>
      <c r="AT115">
        <f>Formatted_EDITED!AV115</f>
        <v>1</v>
      </c>
      <c r="AU115" t="str">
        <f>Formatted_EDITED!AW115</f>
        <v>field_capacity</v>
      </c>
      <c r="AV115">
        <f>Formatted_EDITED!AX115</f>
        <v>1</v>
      </c>
    </row>
    <row r="116" spans="1:48" x14ac:dyDescent="0.3">
      <c r="A116">
        <v>112</v>
      </c>
      <c r="B116">
        <v>237</v>
      </c>
      <c r="C116" t="s">
        <v>204</v>
      </c>
      <c r="D116" t="s">
        <v>193</v>
      </c>
      <c r="F116" s="30">
        <f>Formatted_EDITED!F116</f>
        <v>4.0999999999999996</v>
      </c>
      <c r="G116" s="27">
        <f>Formatted_EDITED!G116</f>
        <v>1.1449</v>
      </c>
      <c r="H116" s="30">
        <f>Formatted_EDITED!H116</f>
        <v>0.2</v>
      </c>
      <c r="I116" s="30">
        <f>Formatted_EDITED!I116</f>
        <v>1.0991</v>
      </c>
      <c r="J116" s="30">
        <f>Formatted_EDITED!J116</f>
        <v>0.54954999999999998</v>
      </c>
      <c r="K116" s="30">
        <f>Formatted_EDITED!K116</f>
        <v>0.2</v>
      </c>
      <c r="L116" s="30">
        <f>Formatted_EDITED!L116</f>
        <v>133</v>
      </c>
      <c r="M116" s="30">
        <f>Formatted_EDITED!M116</f>
        <v>283</v>
      </c>
      <c r="N116" s="27">
        <v>15.345700000000001</v>
      </c>
      <c r="O116" s="27">
        <v>1.1526000000000001</v>
      </c>
      <c r="P116" s="29">
        <f t="shared" si="2"/>
        <v>121</v>
      </c>
      <c r="Q116" s="31">
        <f>Formatted_EDITED!R116</f>
        <v>43586</v>
      </c>
      <c r="R116" s="30">
        <f>Formatted_EDITED!S116</f>
        <v>12</v>
      </c>
      <c r="S116" s="30">
        <f>Formatted_EDITED!T116</f>
        <v>35</v>
      </c>
      <c r="T116" s="30">
        <f>Formatted_EDITED!U116</f>
        <v>92</v>
      </c>
      <c r="U116" s="30">
        <f>Formatted_EDITED!V116</f>
        <v>23</v>
      </c>
      <c r="V116" s="30">
        <f>Formatted_EDITED!W116</f>
        <v>1</v>
      </c>
      <c r="W116">
        <v>9999</v>
      </c>
      <c r="X116" t="s">
        <v>49</v>
      </c>
      <c r="Y116">
        <f>Formatted_EDITED!AA116</f>
        <v>0.19600000000000001</v>
      </c>
      <c r="Z116">
        <f>Formatted_EDITED!AB116</f>
        <v>0.29499999999999998</v>
      </c>
      <c r="AA116">
        <f>Formatted_EDITED!AC116</f>
        <v>0.39300000000000002</v>
      </c>
      <c r="AB116">
        <f>Formatted_EDITED!AD116</f>
        <v>0.47199999999999998</v>
      </c>
      <c r="AC116">
        <f>Formatted_EDITED!AE116</f>
        <v>0.19600000000000001</v>
      </c>
      <c r="AD116">
        <f>Formatted_EDITED!AF116</f>
        <v>0.47199999999999998</v>
      </c>
      <c r="AE116">
        <f>Formatted_EDITED!AG116</f>
        <v>0.47199999999999998</v>
      </c>
      <c r="AF116">
        <f>Formatted_EDITED!AH116</f>
        <v>0.35399999999999998</v>
      </c>
      <c r="AG116">
        <f>Formatted_EDITED!AI116</f>
        <v>0.66900000000000004</v>
      </c>
      <c r="AH116">
        <f>Formatted_EDITED!AJ116</f>
        <v>0.90600000000000003</v>
      </c>
      <c r="AI116">
        <f>Formatted_EDITED!AK116</f>
        <v>1.0629999999999999</v>
      </c>
      <c r="AJ116">
        <f>Formatted_EDITED!AL116</f>
        <v>0.35399999999999998</v>
      </c>
      <c r="AK116">
        <f>Formatted_EDITED!AM116</f>
        <v>1.0629999999999999</v>
      </c>
      <c r="AL116">
        <f>Formatted_EDITED!AN116</f>
        <v>1.0629999999999999</v>
      </c>
      <c r="AM116">
        <f>Formatted_EDITED!AO116</f>
        <v>0.55000000000000004</v>
      </c>
      <c r="AN116">
        <f>Formatted_EDITED!AP116</f>
        <v>50</v>
      </c>
      <c r="AO116">
        <f>Formatted_EDITED!AQ116</f>
        <v>130</v>
      </c>
      <c r="AP116">
        <f>Formatted_EDITED!AR116</f>
        <v>0.55000000000000004</v>
      </c>
      <c r="AQ116" s="35">
        <f>Formatted_EDITED!AS116</f>
        <v>43595</v>
      </c>
      <c r="AR116" s="35">
        <f>Formatted_EDITED!AT116</f>
        <v>43718</v>
      </c>
      <c r="AS116">
        <f>Formatted_EDITED!AU116</f>
        <v>0</v>
      </c>
      <c r="AT116">
        <f>Formatted_EDITED!AV116</f>
        <v>1</v>
      </c>
      <c r="AU116" t="str">
        <f>Formatted_EDITED!AW116</f>
        <v>field_capacity</v>
      </c>
      <c r="AV116">
        <f>Formatted_EDITED!AX116</f>
        <v>1</v>
      </c>
    </row>
    <row r="117" spans="1:48" x14ac:dyDescent="0.3">
      <c r="A117">
        <v>113</v>
      </c>
      <c r="B117">
        <v>238</v>
      </c>
      <c r="C117" t="s">
        <v>205</v>
      </c>
      <c r="D117" t="s">
        <v>193</v>
      </c>
      <c r="F117" s="30">
        <f>Formatted_EDITED!F117</f>
        <v>4.0999999999999996</v>
      </c>
      <c r="G117" s="27">
        <f>Formatted_EDITED!G117</f>
        <v>1.1449</v>
      </c>
      <c r="H117" s="30">
        <f>Formatted_EDITED!H117</f>
        <v>0.2</v>
      </c>
      <c r="I117" s="30">
        <f>Formatted_EDITED!I117</f>
        <v>1.0991</v>
      </c>
      <c r="J117" s="30">
        <f>Formatted_EDITED!J117</f>
        <v>0.54954999999999998</v>
      </c>
      <c r="K117" s="30">
        <f>Formatted_EDITED!K117</f>
        <v>0.2</v>
      </c>
      <c r="L117" s="30">
        <f>Formatted_EDITED!L117</f>
        <v>133</v>
      </c>
      <c r="M117" s="30">
        <f>Formatted_EDITED!M117</f>
        <v>283</v>
      </c>
      <c r="N117" s="27">
        <v>15.345700000000001</v>
      </c>
      <c r="O117" s="27">
        <v>1.1526000000000001</v>
      </c>
      <c r="P117" s="29">
        <f t="shared" si="2"/>
        <v>121</v>
      </c>
      <c r="Q117" s="31">
        <f>Formatted_EDITED!R117</f>
        <v>43586</v>
      </c>
      <c r="R117" s="30">
        <f>Formatted_EDITED!S117</f>
        <v>12</v>
      </c>
      <c r="S117" s="30">
        <f>Formatted_EDITED!T117</f>
        <v>35</v>
      </c>
      <c r="T117" s="30">
        <f>Formatted_EDITED!U117</f>
        <v>92</v>
      </c>
      <c r="U117" s="30">
        <f>Formatted_EDITED!V117</f>
        <v>23</v>
      </c>
      <c r="V117" s="30">
        <f>Formatted_EDITED!W117</f>
        <v>1</v>
      </c>
      <c r="W117">
        <v>9999</v>
      </c>
      <c r="X117" t="s">
        <v>49</v>
      </c>
      <c r="Y117">
        <f>Formatted_EDITED!AA117</f>
        <v>0.19600000000000001</v>
      </c>
      <c r="Z117">
        <f>Formatted_EDITED!AB117</f>
        <v>0.29499999999999998</v>
      </c>
      <c r="AA117">
        <f>Formatted_EDITED!AC117</f>
        <v>0.39300000000000002</v>
      </c>
      <c r="AB117">
        <f>Formatted_EDITED!AD117</f>
        <v>0.47199999999999998</v>
      </c>
      <c r="AC117">
        <f>Formatted_EDITED!AE117</f>
        <v>0.19600000000000001</v>
      </c>
      <c r="AD117">
        <f>Formatted_EDITED!AF117</f>
        <v>0.47199999999999998</v>
      </c>
      <c r="AE117">
        <f>Formatted_EDITED!AG117</f>
        <v>0.47199999999999998</v>
      </c>
      <c r="AF117">
        <f>Formatted_EDITED!AH117</f>
        <v>0.35399999999999998</v>
      </c>
      <c r="AG117">
        <f>Formatted_EDITED!AI117</f>
        <v>0.66900000000000004</v>
      </c>
      <c r="AH117">
        <f>Formatted_EDITED!AJ117</f>
        <v>0.90600000000000003</v>
      </c>
      <c r="AI117">
        <f>Formatted_EDITED!AK117</f>
        <v>1.0629999999999999</v>
      </c>
      <c r="AJ117">
        <f>Formatted_EDITED!AL117</f>
        <v>0.35399999999999998</v>
      </c>
      <c r="AK117">
        <f>Formatted_EDITED!AM117</f>
        <v>1.0629999999999999</v>
      </c>
      <c r="AL117">
        <f>Formatted_EDITED!AN117</f>
        <v>1.0629999999999999</v>
      </c>
      <c r="AM117">
        <f>Formatted_EDITED!AO117</f>
        <v>0.55000000000000004</v>
      </c>
      <c r="AN117">
        <f>Formatted_EDITED!AP117</f>
        <v>50</v>
      </c>
      <c r="AO117">
        <f>Formatted_EDITED!AQ117</f>
        <v>130</v>
      </c>
      <c r="AP117">
        <f>Formatted_EDITED!AR117</f>
        <v>0.55000000000000004</v>
      </c>
      <c r="AQ117" s="35">
        <f>Formatted_EDITED!AS117</f>
        <v>43595</v>
      </c>
      <c r="AR117" s="35">
        <f>Formatted_EDITED!AT117</f>
        <v>43718</v>
      </c>
      <c r="AS117">
        <f>Formatted_EDITED!AU117</f>
        <v>0</v>
      </c>
      <c r="AT117">
        <f>Formatted_EDITED!AV117</f>
        <v>1</v>
      </c>
      <c r="AU117" t="str">
        <f>Formatted_EDITED!AW117</f>
        <v>field_capacity</v>
      </c>
      <c r="AV117">
        <f>Formatted_EDITED!AX117</f>
        <v>1</v>
      </c>
    </row>
    <row r="118" spans="1:48" x14ac:dyDescent="0.3">
      <c r="A118">
        <v>114</v>
      </c>
      <c r="B118">
        <v>239</v>
      </c>
      <c r="C118" t="s">
        <v>206</v>
      </c>
      <c r="D118" t="s">
        <v>193</v>
      </c>
      <c r="F118" s="30">
        <f>Formatted_EDITED!F118</f>
        <v>4.0999999999999996</v>
      </c>
      <c r="G118" s="27">
        <f>Formatted_EDITED!G118</f>
        <v>1.1449</v>
      </c>
      <c r="H118" s="30">
        <f>Formatted_EDITED!H118</f>
        <v>0.2</v>
      </c>
      <c r="I118" s="30">
        <f>Formatted_EDITED!I118</f>
        <v>1.0991</v>
      </c>
      <c r="J118" s="30">
        <f>Formatted_EDITED!J118</f>
        <v>0.54954999999999998</v>
      </c>
      <c r="K118" s="30">
        <f>Formatted_EDITED!K118</f>
        <v>0.2</v>
      </c>
      <c r="L118" s="30">
        <f>Formatted_EDITED!L118</f>
        <v>133</v>
      </c>
      <c r="M118" s="30">
        <f>Formatted_EDITED!M118</f>
        <v>283</v>
      </c>
      <c r="N118" s="27">
        <v>15.345700000000001</v>
      </c>
      <c r="O118" s="27">
        <v>1.1526000000000001</v>
      </c>
      <c r="P118" s="29">
        <f t="shared" si="2"/>
        <v>121</v>
      </c>
      <c r="Q118" s="31">
        <f>Formatted_EDITED!R118</f>
        <v>43586</v>
      </c>
      <c r="R118" s="30">
        <f>Formatted_EDITED!S118</f>
        <v>12</v>
      </c>
      <c r="S118" s="30">
        <f>Formatted_EDITED!T118</f>
        <v>35</v>
      </c>
      <c r="T118" s="30">
        <f>Formatted_EDITED!U118</f>
        <v>92</v>
      </c>
      <c r="U118" s="30">
        <f>Formatted_EDITED!V118</f>
        <v>23</v>
      </c>
      <c r="V118" s="30">
        <f>Formatted_EDITED!W118</f>
        <v>1</v>
      </c>
      <c r="W118">
        <v>9999</v>
      </c>
      <c r="X118" t="s">
        <v>49</v>
      </c>
      <c r="Y118">
        <f>Formatted_EDITED!AA118</f>
        <v>0.19600000000000001</v>
      </c>
      <c r="Z118">
        <f>Formatted_EDITED!AB118</f>
        <v>0.29499999999999998</v>
      </c>
      <c r="AA118">
        <f>Formatted_EDITED!AC118</f>
        <v>0.39300000000000002</v>
      </c>
      <c r="AB118">
        <f>Formatted_EDITED!AD118</f>
        <v>0.47199999999999998</v>
      </c>
      <c r="AC118">
        <f>Formatted_EDITED!AE118</f>
        <v>0.19600000000000001</v>
      </c>
      <c r="AD118">
        <f>Formatted_EDITED!AF118</f>
        <v>0.47199999999999998</v>
      </c>
      <c r="AE118">
        <f>Formatted_EDITED!AG118</f>
        <v>0.47199999999999998</v>
      </c>
      <c r="AF118">
        <f>Formatted_EDITED!AH118</f>
        <v>0.35399999999999998</v>
      </c>
      <c r="AG118">
        <f>Formatted_EDITED!AI118</f>
        <v>0.66900000000000004</v>
      </c>
      <c r="AH118">
        <f>Formatted_EDITED!AJ118</f>
        <v>0.90600000000000003</v>
      </c>
      <c r="AI118">
        <f>Formatted_EDITED!AK118</f>
        <v>1.0629999999999999</v>
      </c>
      <c r="AJ118">
        <f>Formatted_EDITED!AL118</f>
        <v>0.35399999999999998</v>
      </c>
      <c r="AK118">
        <f>Formatted_EDITED!AM118</f>
        <v>1.0629999999999999</v>
      </c>
      <c r="AL118">
        <f>Formatted_EDITED!AN118</f>
        <v>1.0629999999999999</v>
      </c>
      <c r="AM118">
        <f>Formatted_EDITED!AO118</f>
        <v>0.55000000000000004</v>
      </c>
      <c r="AN118">
        <f>Formatted_EDITED!AP118</f>
        <v>50</v>
      </c>
      <c r="AO118">
        <f>Formatted_EDITED!AQ118</f>
        <v>130</v>
      </c>
      <c r="AP118">
        <f>Formatted_EDITED!AR118</f>
        <v>0.55000000000000004</v>
      </c>
      <c r="AQ118" s="35">
        <f>Formatted_EDITED!AS118</f>
        <v>43595</v>
      </c>
      <c r="AR118" s="35">
        <f>Formatted_EDITED!AT118</f>
        <v>43718</v>
      </c>
      <c r="AS118">
        <f>Formatted_EDITED!AU118</f>
        <v>0</v>
      </c>
      <c r="AT118">
        <f>Formatted_EDITED!AV118</f>
        <v>1</v>
      </c>
      <c r="AU118" t="str">
        <f>Formatted_EDITED!AW118</f>
        <v>field_capacity</v>
      </c>
      <c r="AV118">
        <f>Formatted_EDITED!AX118</f>
        <v>1</v>
      </c>
    </row>
    <row r="119" spans="1:48" x14ac:dyDescent="0.3">
      <c r="A119">
        <v>115</v>
      </c>
      <c r="B119">
        <v>240</v>
      </c>
      <c r="C119" t="s">
        <v>207</v>
      </c>
      <c r="D119" t="s">
        <v>193</v>
      </c>
      <c r="F119" s="30">
        <f>Formatted_EDITED!F119</f>
        <v>4.0999999999999996</v>
      </c>
      <c r="G119" s="27">
        <f>Formatted_EDITED!G119</f>
        <v>1.1449</v>
      </c>
      <c r="H119" s="30">
        <f>Formatted_EDITED!H119</f>
        <v>0.2</v>
      </c>
      <c r="I119" s="30">
        <f>Formatted_EDITED!I119</f>
        <v>1.0991</v>
      </c>
      <c r="J119" s="30">
        <f>Formatted_EDITED!J119</f>
        <v>0.54954999999999998</v>
      </c>
      <c r="K119" s="30">
        <f>Formatted_EDITED!K119</f>
        <v>0.2</v>
      </c>
      <c r="L119" s="30">
        <f>Formatted_EDITED!L119</f>
        <v>133</v>
      </c>
      <c r="M119" s="30">
        <f>Formatted_EDITED!M119</f>
        <v>283</v>
      </c>
      <c r="N119" s="27">
        <v>15.345700000000001</v>
      </c>
      <c r="O119" s="27">
        <v>1.1526000000000001</v>
      </c>
      <c r="P119" s="29">
        <f t="shared" si="2"/>
        <v>121</v>
      </c>
      <c r="Q119" s="31">
        <f>Formatted_EDITED!R119</f>
        <v>43586</v>
      </c>
      <c r="R119" s="30">
        <f>Formatted_EDITED!S119</f>
        <v>12</v>
      </c>
      <c r="S119" s="30">
        <f>Formatted_EDITED!T119</f>
        <v>35</v>
      </c>
      <c r="T119" s="30">
        <f>Formatted_EDITED!U119</f>
        <v>92</v>
      </c>
      <c r="U119" s="30">
        <f>Formatted_EDITED!V119</f>
        <v>23</v>
      </c>
      <c r="V119" s="30">
        <f>Formatted_EDITED!W119</f>
        <v>1</v>
      </c>
      <c r="W119">
        <v>9999</v>
      </c>
      <c r="X119" t="s">
        <v>49</v>
      </c>
      <c r="Y119">
        <f>Formatted_EDITED!AA119</f>
        <v>0.19600000000000001</v>
      </c>
      <c r="Z119">
        <f>Formatted_EDITED!AB119</f>
        <v>0.29499999999999998</v>
      </c>
      <c r="AA119">
        <f>Formatted_EDITED!AC119</f>
        <v>0.39300000000000002</v>
      </c>
      <c r="AB119">
        <f>Formatted_EDITED!AD119</f>
        <v>0.47199999999999998</v>
      </c>
      <c r="AC119">
        <f>Formatted_EDITED!AE119</f>
        <v>0.19600000000000001</v>
      </c>
      <c r="AD119">
        <f>Formatted_EDITED!AF119</f>
        <v>0.47199999999999998</v>
      </c>
      <c r="AE119">
        <f>Formatted_EDITED!AG119</f>
        <v>0.47199999999999998</v>
      </c>
      <c r="AF119">
        <f>Formatted_EDITED!AH119</f>
        <v>0.35399999999999998</v>
      </c>
      <c r="AG119">
        <f>Formatted_EDITED!AI119</f>
        <v>0.66900000000000004</v>
      </c>
      <c r="AH119">
        <f>Formatted_EDITED!AJ119</f>
        <v>0.90600000000000003</v>
      </c>
      <c r="AI119">
        <f>Formatted_EDITED!AK119</f>
        <v>1.0629999999999999</v>
      </c>
      <c r="AJ119">
        <f>Formatted_EDITED!AL119</f>
        <v>0.35399999999999998</v>
      </c>
      <c r="AK119">
        <f>Formatted_EDITED!AM119</f>
        <v>1.0629999999999999</v>
      </c>
      <c r="AL119">
        <f>Formatted_EDITED!AN119</f>
        <v>1.0629999999999999</v>
      </c>
      <c r="AM119">
        <f>Formatted_EDITED!AO119</f>
        <v>0.55000000000000004</v>
      </c>
      <c r="AN119">
        <f>Formatted_EDITED!AP119</f>
        <v>50</v>
      </c>
      <c r="AO119">
        <f>Formatted_EDITED!AQ119</f>
        <v>130</v>
      </c>
      <c r="AP119">
        <f>Formatted_EDITED!AR119</f>
        <v>0.55000000000000004</v>
      </c>
      <c r="AQ119" s="35">
        <f>Formatted_EDITED!AS119</f>
        <v>43595</v>
      </c>
      <c r="AR119" s="35">
        <f>Formatted_EDITED!AT119</f>
        <v>43718</v>
      </c>
      <c r="AS119">
        <f>Formatted_EDITED!AU119</f>
        <v>0</v>
      </c>
      <c r="AT119">
        <f>Formatted_EDITED!AV119</f>
        <v>1</v>
      </c>
      <c r="AU119" t="str">
        <f>Formatted_EDITED!AW119</f>
        <v>field_capacity</v>
      </c>
      <c r="AV119">
        <f>Formatted_EDITED!AX119</f>
        <v>1</v>
      </c>
    </row>
    <row r="120" spans="1:48" x14ac:dyDescent="0.3">
      <c r="A120">
        <v>116</v>
      </c>
      <c r="B120">
        <v>241</v>
      </c>
      <c r="C120" t="s">
        <v>208</v>
      </c>
      <c r="D120" t="s">
        <v>193</v>
      </c>
      <c r="F120" s="30">
        <f>Formatted_EDITED!F120</f>
        <v>4.0999999999999996</v>
      </c>
      <c r="G120" s="27">
        <f>Formatted_EDITED!G120</f>
        <v>1.1449</v>
      </c>
      <c r="H120" s="30">
        <f>Formatted_EDITED!H120</f>
        <v>0.2</v>
      </c>
      <c r="I120" s="30">
        <f>Formatted_EDITED!I120</f>
        <v>1.0991</v>
      </c>
      <c r="J120" s="30">
        <f>Formatted_EDITED!J120</f>
        <v>0.54954999999999998</v>
      </c>
      <c r="K120" s="30">
        <f>Formatted_EDITED!K120</f>
        <v>0.2</v>
      </c>
      <c r="L120" s="30">
        <f>Formatted_EDITED!L120</f>
        <v>147</v>
      </c>
      <c r="M120" s="30">
        <f>Formatted_EDITED!M120</f>
        <v>358</v>
      </c>
      <c r="N120" s="27">
        <v>15.345700000000001</v>
      </c>
      <c r="O120" s="27">
        <v>1.1526000000000001</v>
      </c>
      <c r="P120" s="29">
        <f t="shared" si="2"/>
        <v>121</v>
      </c>
      <c r="Q120" s="31">
        <f>Formatted_EDITED!R120</f>
        <v>43586</v>
      </c>
      <c r="R120" s="30">
        <f>Formatted_EDITED!S120</f>
        <v>26</v>
      </c>
      <c r="S120" s="30">
        <f>Formatted_EDITED!T120</f>
        <v>66</v>
      </c>
      <c r="T120" s="30">
        <f>Formatted_EDITED!U120</f>
        <v>119</v>
      </c>
      <c r="U120" s="30">
        <f>Formatted_EDITED!V120</f>
        <v>26</v>
      </c>
      <c r="V120" s="30">
        <f>Formatted_EDITED!W120</f>
        <v>1</v>
      </c>
      <c r="W120">
        <v>9999</v>
      </c>
      <c r="X120" t="s">
        <v>49</v>
      </c>
      <c r="Y120">
        <f>Formatted_EDITED!AA120</f>
        <v>0.19600000000000001</v>
      </c>
      <c r="Z120">
        <f>Formatted_EDITED!AB120</f>
        <v>0.29499999999999998</v>
      </c>
      <c r="AA120">
        <f>Formatted_EDITED!AC120</f>
        <v>0.39300000000000002</v>
      </c>
      <c r="AB120">
        <f>Formatted_EDITED!AD120</f>
        <v>0.47199999999999998</v>
      </c>
      <c r="AC120">
        <f>Formatted_EDITED!AE120</f>
        <v>0.19600000000000001</v>
      </c>
      <c r="AD120">
        <f>Formatted_EDITED!AF120</f>
        <v>0.47199999999999998</v>
      </c>
      <c r="AE120">
        <f>Formatted_EDITED!AG120</f>
        <v>0.47199999999999998</v>
      </c>
      <c r="AF120">
        <f>Formatted_EDITED!AH120</f>
        <v>0.35399999999999998</v>
      </c>
      <c r="AG120">
        <f>Formatted_EDITED!AI120</f>
        <v>0.66900000000000004</v>
      </c>
      <c r="AH120">
        <f>Formatted_EDITED!AJ120</f>
        <v>0.90600000000000003</v>
      </c>
      <c r="AI120">
        <f>Formatted_EDITED!AK120</f>
        <v>1.0629999999999999</v>
      </c>
      <c r="AJ120">
        <f>Formatted_EDITED!AL120</f>
        <v>0.35399999999999998</v>
      </c>
      <c r="AK120">
        <f>Formatted_EDITED!AM120</f>
        <v>1.0629999999999999</v>
      </c>
      <c r="AL120">
        <f>Formatted_EDITED!AN120</f>
        <v>1.0629999999999999</v>
      </c>
      <c r="AM120">
        <f>Formatted_EDITED!AO120</f>
        <v>0.55000000000000004</v>
      </c>
      <c r="AN120">
        <f>Formatted_EDITED!AP120</f>
        <v>50</v>
      </c>
      <c r="AO120">
        <f>Formatted_EDITED!AQ120</f>
        <v>130</v>
      </c>
      <c r="AP120">
        <f>Formatted_EDITED!AR120</f>
        <v>0.55000000000000004</v>
      </c>
      <c r="AQ120" s="35">
        <f>Formatted_EDITED!AS120</f>
        <v>43595</v>
      </c>
      <c r="AR120" s="35">
        <f>Formatted_EDITED!AT120</f>
        <v>43718</v>
      </c>
      <c r="AS120">
        <f>Formatted_EDITED!AU120</f>
        <v>0</v>
      </c>
      <c r="AT120">
        <f>Formatted_EDITED!AV120</f>
        <v>1</v>
      </c>
      <c r="AU120" t="str">
        <f>Formatted_EDITED!AW120</f>
        <v>field_capacity</v>
      </c>
      <c r="AV120">
        <f>Formatted_EDITED!AX120</f>
        <v>1</v>
      </c>
    </row>
    <row r="121" spans="1:48" x14ac:dyDescent="0.3">
      <c r="A121">
        <v>117</v>
      </c>
      <c r="B121">
        <v>242</v>
      </c>
      <c r="C121" t="s">
        <v>209</v>
      </c>
      <c r="D121" t="s">
        <v>158</v>
      </c>
      <c r="F121" s="30">
        <f>Formatted_EDITED!F121</f>
        <v>4.92</v>
      </c>
      <c r="G121" s="27">
        <f>Formatted_EDITED!G121</f>
        <v>0.70709999999999995</v>
      </c>
      <c r="H121" s="30">
        <f>Formatted_EDITED!H121</f>
        <v>0.3</v>
      </c>
      <c r="I121" s="30">
        <f>Formatted_EDITED!I121</f>
        <v>0.74250000000000005</v>
      </c>
      <c r="J121" s="30">
        <f>Formatted_EDITED!J121</f>
        <v>0.37125000000000002</v>
      </c>
      <c r="K121" s="30">
        <f>Formatted_EDITED!K121</f>
        <v>0.3</v>
      </c>
      <c r="L121" s="30">
        <f>Formatted_EDITED!L121</f>
        <v>130</v>
      </c>
      <c r="M121" s="30">
        <f>Formatted_EDITED!M121</f>
        <v>191</v>
      </c>
      <c r="N121" s="27">
        <v>-28.0258</v>
      </c>
      <c r="O121" s="27">
        <v>1.3233999999999999</v>
      </c>
      <c r="P121" s="29">
        <f t="shared" si="2"/>
        <v>110</v>
      </c>
      <c r="Q121" s="31">
        <f>Formatted_EDITED!R121</f>
        <v>43575</v>
      </c>
      <c r="R121" s="30">
        <f>Formatted_EDITED!S121</f>
        <v>20</v>
      </c>
      <c r="S121" s="30">
        <f>Formatted_EDITED!T121</f>
        <v>31</v>
      </c>
      <c r="T121" s="30">
        <f>Formatted_EDITED!U121</f>
        <v>20</v>
      </c>
      <c r="U121" s="30">
        <f>Formatted_EDITED!V121</f>
        <v>10</v>
      </c>
      <c r="V121" s="30">
        <f>Formatted_EDITED!W121</f>
        <v>1</v>
      </c>
      <c r="W121">
        <v>9999</v>
      </c>
      <c r="X121" t="s">
        <v>49</v>
      </c>
      <c r="Y121">
        <f>Formatted_EDITED!AA121</f>
        <v>0.19600000000000001</v>
      </c>
      <c r="Z121">
        <f>Formatted_EDITED!AB121</f>
        <v>0.29499999999999998</v>
      </c>
      <c r="AA121">
        <f>Formatted_EDITED!AC121</f>
        <v>0.39300000000000002</v>
      </c>
      <c r="AB121">
        <f>Formatted_EDITED!AD121</f>
        <v>0.47199999999999998</v>
      </c>
      <c r="AC121">
        <f>Formatted_EDITED!AE121</f>
        <v>0.19600000000000001</v>
      </c>
      <c r="AD121">
        <f>Formatted_EDITED!AF121</f>
        <v>0.47199999999999998</v>
      </c>
      <c r="AE121">
        <f>Formatted_EDITED!AG121</f>
        <v>0.47199999999999998</v>
      </c>
      <c r="AF121">
        <f>Formatted_EDITED!AH121</f>
        <v>0.35399999999999998</v>
      </c>
      <c r="AG121">
        <f>Formatted_EDITED!AI121</f>
        <v>0.66900000000000004</v>
      </c>
      <c r="AH121">
        <f>Formatted_EDITED!AJ121</f>
        <v>0.90600000000000003</v>
      </c>
      <c r="AI121">
        <f>Formatted_EDITED!AK121</f>
        <v>1.0629999999999999</v>
      </c>
      <c r="AJ121">
        <f>Formatted_EDITED!AL121</f>
        <v>0.35399999999999998</v>
      </c>
      <c r="AK121">
        <f>Formatted_EDITED!AM121</f>
        <v>1.0629999999999999</v>
      </c>
      <c r="AL121">
        <f>Formatted_EDITED!AN121</f>
        <v>1.0629999999999999</v>
      </c>
      <c r="AM121">
        <f>Formatted_EDITED!AO121</f>
        <v>0.45</v>
      </c>
      <c r="AN121">
        <f>Formatted_EDITED!AP121</f>
        <v>50</v>
      </c>
      <c r="AO121">
        <f>Formatted_EDITED!AQ121</f>
        <v>130</v>
      </c>
      <c r="AP121">
        <f>Formatted_EDITED!AR121</f>
        <v>0.45</v>
      </c>
      <c r="AQ121" s="35">
        <f>Formatted_EDITED!AS121</f>
        <v>43595</v>
      </c>
      <c r="AR121" s="35">
        <f>Formatted_EDITED!AT121</f>
        <v>43718</v>
      </c>
      <c r="AS121">
        <f>Formatted_EDITED!AU121</f>
        <v>0</v>
      </c>
      <c r="AT121">
        <f>Formatted_EDITED!AV121</f>
        <v>1</v>
      </c>
      <c r="AU121" t="str">
        <f>Formatted_EDITED!AW121</f>
        <v>field_capacity</v>
      </c>
      <c r="AV121">
        <f>Formatted_EDITED!AX121</f>
        <v>1</v>
      </c>
    </row>
    <row r="122" spans="1:48" x14ac:dyDescent="0.3">
      <c r="A122">
        <v>118</v>
      </c>
      <c r="B122">
        <v>243</v>
      </c>
      <c r="C122" t="s">
        <v>210</v>
      </c>
      <c r="D122" t="s">
        <v>94</v>
      </c>
      <c r="F122" s="30">
        <f>Formatted_EDITED!F122</f>
        <v>1.3120000000000001</v>
      </c>
      <c r="G122" s="27">
        <f>Formatted_EDITED!G122</f>
        <v>1.0021</v>
      </c>
      <c r="H122" s="30">
        <f>Formatted_EDITED!H122</f>
        <v>0.15</v>
      </c>
      <c r="I122" s="30">
        <f>Formatted_EDITED!I122</f>
        <v>0.95199999999999996</v>
      </c>
      <c r="J122" s="30">
        <f>Formatted_EDITED!J122</f>
        <v>0.47599999999999998</v>
      </c>
      <c r="K122" s="30">
        <f>Formatted_EDITED!K122</f>
        <v>0.15</v>
      </c>
      <c r="L122" s="30">
        <f>Formatted_EDITED!L122</f>
        <v>161</v>
      </c>
      <c r="M122" s="30">
        <f>Formatted_EDITED!M122</f>
        <v>294</v>
      </c>
      <c r="N122" s="27">
        <v>1.3064</v>
      </c>
      <c r="O122" s="27">
        <v>1.0209999999999999</v>
      </c>
      <c r="P122" s="29">
        <f t="shared" si="2"/>
        <v>110</v>
      </c>
      <c r="Q122" s="31">
        <f>Formatted_EDITED!R122</f>
        <v>43575</v>
      </c>
      <c r="R122" s="30">
        <f>Formatted_EDITED!S122</f>
        <v>51</v>
      </c>
      <c r="S122" s="30">
        <f>Formatted_EDITED!T122</f>
        <v>41</v>
      </c>
      <c r="T122" s="30">
        <f>Formatted_EDITED!U122</f>
        <v>51</v>
      </c>
      <c r="U122" s="30">
        <f>Formatted_EDITED!V122</f>
        <v>41</v>
      </c>
      <c r="V122" s="30">
        <f>Formatted_EDITED!W122</f>
        <v>1</v>
      </c>
      <c r="W122">
        <v>9999</v>
      </c>
      <c r="X122" t="s">
        <v>49</v>
      </c>
      <c r="Y122">
        <f>Formatted_EDITED!AA122</f>
        <v>0.19600000000000001</v>
      </c>
      <c r="Z122">
        <f>Formatted_EDITED!AB122</f>
        <v>0.29499999999999998</v>
      </c>
      <c r="AA122">
        <f>Formatted_EDITED!AC122</f>
        <v>0.39300000000000002</v>
      </c>
      <c r="AB122">
        <f>Formatted_EDITED!AD122</f>
        <v>0.47199999999999998</v>
      </c>
      <c r="AC122">
        <f>Formatted_EDITED!AE122</f>
        <v>0.19600000000000001</v>
      </c>
      <c r="AD122">
        <f>Formatted_EDITED!AF122</f>
        <v>0.47199999999999998</v>
      </c>
      <c r="AE122">
        <f>Formatted_EDITED!AG122</f>
        <v>0.47199999999999998</v>
      </c>
      <c r="AF122">
        <f>Formatted_EDITED!AH122</f>
        <v>0.35399999999999998</v>
      </c>
      <c r="AG122">
        <f>Formatted_EDITED!AI122</f>
        <v>0.66900000000000004</v>
      </c>
      <c r="AH122">
        <f>Formatted_EDITED!AJ122</f>
        <v>0.90600000000000003</v>
      </c>
      <c r="AI122">
        <f>Formatted_EDITED!AK122</f>
        <v>1.0629999999999999</v>
      </c>
      <c r="AJ122">
        <f>Formatted_EDITED!AL122</f>
        <v>0.35399999999999998</v>
      </c>
      <c r="AK122">
        <f>Formatted_EDITED!AM122</f>
        <v>1.0629999999999999</v>
      </c>
      <c r="AL122">
        <f>Formatted_EDITED!AN122</f>
        <v>1.0629999999999999</v>
      </c>
      <c r="AM122">
        <f>Formatted_EDITED!AO122</f>
        <v>0.45</v>
      </c>
      <c r="AN122">
        <f>Formatted_EDITED!AP122</f>
        <v>50</v>
      </c>
      <c r="AO122">
        <f>Formatted_EDITED!AQ122</f>
        <v>130</v>
      </c>
      <c r="AP122">
        <f>Formatted_EDITED!AR122</f>
        <v>0.45</v>
      </c>
      <c r="AQ122" s="35">
        <f>Formatted_EDITED!AS122</f>
        <v>43595</v>
      </c>
      <c r="AR122" s="35">
        <f>Formatted_EDITED!AT122</f>
        <v>43718</v>
      </c>
      <c r="AS122">
        <f>Formatted_EDITED!AU122</f>
        <v>0</v>
      </c>
      <c r="AT122">
        <f>Formatted_EDITED!AV122</f>
        <v>1</v>
      </c>
      <c r="AU122" t="str">
        <f>Formatted_EDITED!AW122</f>
        <v>field_capacity</v>
      </c>
      <c r="AV122">
        <f>Formatted_EDITED!AX122</f>
        <v>1</v>
      </c>
    </row>
    <row r="123" spans="1:48" x14ac:dyDescent="0.3">
      <c r="A123">
        <v>119</v>
      </c>
      <c r="B123">
        <v>244</v>
      </c>
      <c r="C123" t="s">
        <v>211</v>
      </c>
      <c r="D123" t="s">
        <v>94</v>
      </c>
      <c r="F123" s="30">
        <f>Formatted_EDITED!F123</f>
        <v>1.3120000000000001</v>
      </c>
      <c r="G123" s="27">
        <f>Formatted_EDITED!G123</f>
        <v>1.0021</v>
      </c>
      <c r="H123" s="30">
        <f>Formatted_EDITED!H123</f>
        <v>0.35</v>
      </c>
      <c r="I123" s="30">
        <f>Formatted_EDITED!I123</f>
        <v>1.2024999999999999</v>
      </c>
      <c r="J123" s="30">
        <f>Formatted_EDITED!J123</f>
        <v>0.60124999999999995</v>
      </c>
      <c r="K123" s="30">
        <f>Formatted_EDITED!K123</f>
        <v>0.7</v>
      </c>
      <c r="L123" s="30">
        <f>Formatted_EDITED!L123</f>
        <v>161</v>
      </c>
      <c r="M123" s="30">
        <f>Formatted_EDITED!M123</f>
        <v>294</v>
      </c>
      <c r="N123" s="27">
        <v>1.3064</v>
      </c>
      <c r="O123" s="27">
        <v>1.0209999999999999</v>
      </c>
      <c r="P123" s="29">
        <f t="shared" si="2"/>
        <v>110</v>
      </c>
      <c r="Q123" s="31">
        <f>Formatted_EDITED!R123</f>
        <v>43575</v>
      </c>
      <c r="R123" s="30">
        <f>Formatted_EDITED!S123</f>
        <v>51</v>
      </c>
      <c r="S123" s="30">
        <f>Formatted_EDITED!T123</f>
        <v>41</v>
      </c>
      <c r="T123" s="30">
        <f>Formatted_EDITED!U123</f>
        <v>51</v>
      </c>
      <c r="U123" s="30">
        <f>Formatted_EDITED!V123</f>
        <v>41</v>
      </c>
      <c r="V123" s="30">
        <f>Formatted_EDITED!W123</f>
        <v>1</v>
      </c>
      <c r="W123">
        <v>9999</v>
      </c>
      <c r="X123" t="s">
        <v>49</v>
      </c>
      <c r="Y123">
        <f>Formatted_EDITED!AA123</f>
        <v>0.19600000000000001</v>
      </c>
      <c r="Z123">
        <f>Formatted_EDITED!AB123</f>
        <v>0.29499999999999998</v>
      </c>
      <c r="AA123">
        <f>Formatted_EDITED!AC123</f>
        <v>0.39300000000000002</v>
      </c>
      <c r="AB123">
        <f>Formatted_EDITED!AD123</f>
        <v>0.47199999999999998</v>
      </c>
      <c r="AC123">
        <f>Formatted_EDITED!AE123</f>
        <v>0.19600000000000001</v>
      </c>
      <c r="AD123">
        <f>Formatted_EDITED!AF123</f>
        <v>0.47199999999999998</v>
      </c>
      <c r="AE123">
        <f>Formatted_EDITED!AG123</f>
        <v>0.47199999999999998</v>
      </c>
      <c r="AF123">
        <f>Formatted_EDITED!AH123</f>
        <v>0.35399999999999998</v>
      </c>
      <c r="AG123">
        <f>Formatted_EDITED!AI123</f>
        <v>0.66900000000000004</v>
      </c>
      <c r="AH123">
        <f>Formatted_EDITED!AJ123</f>
        <v>0.90600000000000003</v>
      </c>
      <c r="AI123">
        <f>Formatted_EDITED!AK123</f>
        <v>1.0629999999999999</v>
      </c>
      <c r="AJ123">
        <f>Formatted_EDITED!AL123</f>
        <v>0.35399999999999998</v>
      </c>
      <c r="AK123">
        <f>Formatted_EDITED!AM123</f>
        <v>1.0629999999999999</v>
      </c>
      <c r="AL123">
        <f>Formatted_EDITED!AN123</f>
        <v>1.0629999999999999</v>
      </c>
      <c r="AM123">
        <f>Formatted_EDITED!AO123</f>
        <v>0.55000000000000004</v>
      </c>
      <c r="AN123">
        <f>Formatted_EDITED!AP123</f>
        <v>50</v>
      </c>
      <c r="AO123">
        <f>Formatted_EDITED!AQ123</f>
        <v>130</v>
      </c>
      <c r="AP123">
        <f>Formatted_EDITED!AR123</f>
        <v>0.55000000000000004</v>
      </c>
      <c r="AQ123" s="35">
        <f>Formatted_EDITED!AS123</f>
        <v>43595</v>
      </c>
      <c r="AR123" s="35">
        <f>Formatted_EDITED!AT123</f>
        <v>43718</v>
      </c>
      <c r="AS123">
        <f>Formatted_EDITED!AU123</f>
        <v>0</v>
      </c>
      <c r="AT123">
        <f>Formatted_EDITED!AV123</f>
        <v>1</v>
      </c>
      <c r="AU123" t="str">
        <f>Formatted_EDITED!AW123</f>
        <v>field_capacity</v>
      </c>
      <c r="AV123">
        <f>Formatted_EDITED!AX123</f>
        <v>1</v>
      </c>
    </row>
    <row r="124" spans="1:48" x14ac:dyDescent="0.3">
      <c r="A124">
        <v>120</v>
      </c>
      <c r="B124">
        <v>245</v>
      </c>
      <c r="C124" t="s">
        <v>212</v>
      </c>
      <c r="D124" t="s">
        <v>94</v>
      </c>
      <c r="F124" s="30">
        <f>Formatted_EDITED!F124</f>
        <v>1.3120000000000001</v>
      </c>
      <c r="G124" s="27">
        <f>Formatted_EDITED!G124</f>
        <v>1.0021</v>
      </c>
      <c r="H124" s="30">
        <f>Formatted_EDITED!H124</f>
        <v>0.35</v>
      </c>
      <c r="I124" s="30">
        <f>Formatted_EDITED!I124</f>
        <v>1.2024999999999999</v>
      </c>
      <c r="J124" s="30">
        <f>Formatted_EDITED!J124</f>
        <v>0.60124999999999995</v>
      </c>
      <c r="K124" s="30">
        <f>Formatted_EDITED!K124</f>
        <v>0.7</v>
      </c>
      <c r="L124" s="30">
        <f>Formatted_EDITED!L124</f>
        <v>160</v>
      </c>
      <c r="M124" s="30">
        <f>Formatted_EDITED!M124</f>
        <v>290</v>
      </c>
      <c r="N124" s="27">
        <v>1.3064</v>
      </c>
      <c r="O124" s="27">
        <v>1.0209999999999999</v>
      </c>
      <c r="P124" s="29">
        <f t="shared" si="2"/>
        <v>110</v>
      </c>
      <c r="Q124" s="31">
        <f>Formatted_EDITED!R124</f>
        <v>43575</v>
      </c>
      <c r="R124" s="30">
        <f>Formatted_EDITED!S124</f>
        <v>50</v>
      </c>
      <c r="S124" s="30">
        <f>Formatted_EDITED!T124</f>
        <v>40</v>
      </c>
      <c r="T124" s="30">
        <f>Formatted_EDITED!U124</f>
        <v>50</v>
      </c>
      <c r="U124" s="30">
        <f>Formatted_EDITED!V124</f>
        <v>40</v>
      </c>
      <c r="V124" s="30">
        <f>Formatted_EDITED!W124</f>
        <v>1</v>
      </c>
      <c r="W124">
        <v>9999</v>
      </c>
      <c r="X124" t="s">
        <v>49</v>
      </c>
      <c r="Y124">
        <f>Formatted_EDITED!AA124</f>
        <v>0.19600000000000001</v>
      </c>
      <c r="Z124">
        <f>Formatted_EDITED!AB124</f>
        <v>0.29499999999999998</v>
      </c>
      <c r="AA124">
        <f>Formatted_EDITED!AC124</f>
        <v>0.39300000000000002</v>
      </c>
      <c r="AB124">
        <f>Formatted_EDITED!AD124</f>
        <v>0.47199999999999998</v>
      </c>
      <c r="AC124">
        <f>Formatted_EDITED!AE124</f>
        <v>0.19600000000000001</v>
      </c>
      <c r="AD124">
        <f>Formatted_EDITED!AF124</f>
        <v>0.47199999999999998</v>
      </c>
      <c r="AE124">
        <f>Formatted_EDITED!AG124</f>
        <v>0.47199999999999998</v>
      </c>
      <c r="AF124">
        <f>Formatted_EDITED!AH124</f>
        <v>0.35399999999999998</v>
      </c>
      <c r="AG124">
        <f>Formatted_EDITED!AI124</f>
        <v>0.66900000000000004</v>
      </c>
      <c r="AH124">
        <f>Formatted_EDITED!AJ124</f>
        <v>0.90600000000000003</v>
      </c>
      <c r="AI124">
        <f>Formatted_EDITED!AK124</f>
        <v>1.0629999999999999</v>
      </c>
      <c r="AJ124">
        <f>Formatted_EDITED!AL124</f>
        <v>0.35399999999999998</v>
      </c>
      <c r="AK124">
        <f>Formatted_EDITED!AM124</f>
        <v>1.0629999999999999</v>
      </c>
      <c r="AL124">
        <f>Formatted_EDITED!AN124</f>
        <v>1.0629999999999999</v>
      </c>
      <c r="AM124">
        <f>Formatted_EDITED!AO124</f>
        <v>0.55000000000000004</v>
      </c>
      <c r="AN124">
        <f>Formatted_EDITED!AP124</f>
        <v>50</v>
      </c>
      <c r="AO124">
        <f>Formatted_EDITED!AQ124</f>
        <v>130</v>
      </c>
      <c r="AP124">
        <f>Formatted_EDITED!AR124</f>
        <v>0.55000000000000004</v>
      </c>
      <c r="AQ124" s="35">
        <f>Formatted_EDITED!AS124</f>
        <v>43595</v>
      </c>
      <c r="AR124" s="35">
        <f>Formatted_EDITED!AT124</f>
        <v>43718</v>
      </c>
      <c r="AS124">
        <f>Formatted_EDITED!AU124</f>
        <v>0</v>
      </c>
      <c r="AT124">
        <f>Formatted_EDITED!AV124</f>
        <v>1</v>
      </c>
      <c r="AU124" t="str">
        <f>Formatted_EDITED!AW124</f>
        <v>field_capacity</v>
      </c>
      <c r="AV124">
        <f>Formatted_EDITED!AX124</f>
        <v>1</v>
      </c>
    </row>
    <row r="125" spans="1:48" x14ac:dyDescent="0.3">
      <c r="A125">
        <v>121</v>
      </c>
      <c r="B125">
        <v>246</v>
      </c>
      <c r="C125" t="s">
        <v>213</v>
      </c>
      <c r="D125" t="s">
        <v>92</v>
      </c>
      <c r="F125" s="30">
        <f>Formatted_EDITED!F125</f>
        <v>1.3120000000000001</v>
      </c>
      <c r="G125" s="27">
        <f>Formatted_EDITED!G125</f>
        <v>1</v>
      </c>
      <c r="H125" s="30">
        <f>Formatted_EDITED!H125</f>
        <v>0.35</v>
      </c>
      <c r="I125" s="30">
        <f>Formatted_EDITED!I125</f>
        <v>1.2</v>
      </c>
      <c r="J125" s="30">
        <f>Formatted_EDITED!J125</f>
        <v>0.6</v>
      </c>
      <c r="K125" s="30">
        <f>Formatted_EDITED!K125</f>
        <v>0.7</v>
      </c>
      <c r="L125" s="30">
        <f>Formatted_EDITED!L125</f>
        <v>160</v>
      </c>
      <c r="M125" s="30">
        <f>Formatted_EDITED!M125</f>
        <v>290</v>
      </c>
      <c r="N125" s="27">
        <v>0</v>
      </c>
      <c r="O125" s="27">
        <v>1</v>
      </c>
      <c r="P125" s="29">
        <f t="shared" si="2"/>
        <v>110</v>
      </c>
      <c r="Q125" s="31">
        <f>Formatted_EDITED!R125</f>
        <v>43575</v>
      </c>
      <c r="R125" s="30">
        <f>Formatted_EDITED!S125</f>
        <v>50</v>
      </c>
      <c r="S125" s="30">
        <f>Formatted_EDITED!T125</f>
        <v>40</v>
      </c>
      <c r="T125" s="30">
        <f>Formatted_EDITED!U125</f>
        <v>50</v>
      </c>
      <c r="U125" s="30">
        <f>Formatted_EDITED!V125</f>
        <v>40</v>
      </c>
      <c r="V125" s="30">
        <f>Formatted_EDITED!W125</f>
        <v>1</v>
      </c>
      <c r="W125">
        <v>9999</v>
      </c>
      <c r="X125" t="s">
        <v>49</v>
      </c>
      <c r="Y125">
        <f>Formatted_EDITED!AA125</f>
        <v>0.19600000000000001</v>
      </c>
      <c r="Z125">
        <f>Formatted_EDITED!AB125</f>
        <v>0.29499999999999998</v>
      </c>
      <c r="AA125">
        <f>Formatted_EDITED!AC125</f>
        <v>0.39300000000000002</v>
      </c>
      <c r="AB125">
        <f>Formatted_EDITED!AD125</f>
        <v>0.47199999999999998</v>
      </c>
      <c r="AC125">
        <f>Formatted_EDITED!AE125</f>
        <v>0.19600000000000001</v>
      </c>
      <c r="AD125">
        <f>Formatted_EDITED!AF125</f>
        <v>0.47199999999999998</v>
      </c>
      <c r="AE125">
        <f>Formatted_EDITED!AG125</f>
        <v>0.47199999999999998</v>
      </c>
      <c r="AF125">
        <f>Formatted_EDITED!AH125</f>
        <v>0.35399999999999998</v>
      </c>
      <c r="AG125">
        <f>Formatted_EDITED!AI125</f>
        <v>0.66900000000000004</v>
      </c>
      <c r="AH125">
        <f>Formatted_EDITED!AJ125</f>
        <v>0.90600000000000003</v>
      </c>
      <c r="AI125">
        <f>Formatted_EDITED!AK125</f>
        <v>1.0629999999999999</v>
      </c>
      <c r="AJ125">
        <f>Formatted_EDITED!AL125</f>
        <v>0.35399999999999998</v>
      </c>
      <c r="AK125">
        <f>Formatted_EDITED!AM125</f>
        <v>1.0629999999999999</v>
      </c>
      <c r="AL125">
        <f>Formatted_EDITED!AN125</f>
        <v>1.0629999999999999</v>
      </c>
      <c r="AM125">
        <f>Formatted_EDITED!AO125</f>
        <v>0.55000000000000004</v>
      </c>
      <c r="AN125">
        <f>Formatted_EDITED!AP125</f>
        <v>50</v>
      </c>
      <c r="AO125">
        <f>Formatted_EDITED!AQ125</f>
        <v>130</v>
      </c>
      <c r="AP125">
        <f>Formatted_EDITED!AR125</f>
        <v>0.55000000000000004</v>
      </c>
      <c r="AQ125" s="35">
        <f>Formatted_EDITED!AS125</f>
        <v>43595</v>
      </c>
      <c r="AR125" s="35">
        <f>Formatted_EDITED!AT125</f>
        <v>43718</v>
      </c>
      <c r="AS125">
        <f>Formatted_EDITED!AU125</f>
        <v>0</v>
      </c>
      <c r="AT125">
        <f>Formatted_EDITED!AV125</f>
        <v>1</v>
      </c>
      <c r="AU125" t="str">
        <f>Formatted_EDITED!AW125</f>
        <v>field_capacity</v>
      </c>
      <c r="AV125">
        <f>Formatted_EDITED!AX125</f>
        <v>1</v>
      </c>
    </row>
    <row r="126" spans="1:48" x14ac:dyDescent="0.3">
      <c r="A126">
        <v>122</v>
      </c>
      <c r="B126">
        <v>247</v>
      </c>
      <c r="C126" t="s">
        <v>214</v>
      </c>
      <c r="D126" t="s">
        <v>92</v>
      </c>
      <c r="F126" s="30">
        <f>Formatted_EDITED!F126</f>
        <v>1.3120000000000001</v>
      </c>
      <c r="G126" s="27">
        <f>Formatted_EDITED!G126</f>
        <v>1</v>
      </c>
      <c r="H126" s="30">
        <f>Formatted_EDITED!H126</f>
        <v>0.35</v>
      </c>
      <c r="I126" s="30">
        <f>Formatted_EDITED!I126</f>
        <v>1.2</v>
      </c>
      <c r="J126" s="30">
        <f>Formatted_EDITED!J126</f>
        <v>0.6</v>
      </c>
      <c r="K126" s="30">
        <f>Formatted_EDITED!K126</f>
        <v>0.7</v>
      </c>
      <c r="L126" s="30">
        <f>Formatted_EDITED!L126</f>
        <v>161</v>
      </c>
      <c r="M126" s="30">
        <f>Formatted_EDITED!M126</f>
        <v>294</v>
      </c>
      <c r="N126" s="27">
        <v>0</v>
      </c>
      <c r="O126" s="27">
        <v>1</v>
      </c>
      <c r="P126" s="29">
        <f t="shared" si="2"/>
        <v>110</v>
      </c>
      <c r="Q126" s="31">
        <f>Formatted_EDITED!R126</f>
        <v>43575</v>
      </c>
      <c r="R126" s="30">
        <f>Formatted_EDITED!S126</f>
        <v>51</v>
      </c>
      <c r="S126" s="30">
        <f>Formatted_EDITED!T126</f>
        <v>41</v>
      </c>
      <c r="T126" s="30">
        <f>Formatted_EDITED!U126</f>
        <v>51</v>
      </c>
      <c r="U126" s="30">
        <f>Formatted_EDITED!V126</f>
        <v>41</v>
      </c>
      <c r="V126" s="30">
        <f>Formatted_EDITED!W126</f>
        <v>1</v>
      </c>
      <c r="W126">
        <v>9999</v>
      </c>
      <c r="X126" t="s">
        <v>49</v>
      </c>
      <c r="Y126">
        <f>Formatted_EDITED!AA126</f>
        <v>0.19600000000000001</v>
      </c>
      <c r="Z126">
        <f>Formatted_EDITED!AB126</f>
        <v>0.29499999999999998</v>
      </c>
      <c r="AA126">
        <f>Formatted_EDITED!AC126</f>
        <v>0.39300000000000002</v>
      </c>
      <c r="AB126">
        <f>Formatted_EDITED!AD126</f>
        <v>0.47199999999999998</v>
      </c>
      <c r="AC126">
        <f>Formatted_EDITED!AE126</f>
        <v>0.19600000000000001</v>
      </c>
      <c r="AD126">
        <f>Formatted_EDITED!AF126</f>
        <v>0.47199999999999998</v>
      </c>
      <c r="AE126">
        <f>Formatted_EDITED!AG126</f>
        <v>0.47199999999999998</v>
      </c>
      <c r="AF126">
        <f>Formatted_EDITED!AH126</f>
        <v>0.35399999999999998</v>
      </c>
      <c r="AG126">
        <f>Formatted_EDITED!AI126</f>
        <v>0.66900000000000004</v>
      </c>
      <c r="AH126">
        <f>Formatted_EDITED!AJ126</f>
        <v>0.90600000000000003</v>
      </c>
      <c r="AI126">
        <f>Formatted_EDITED!AK126</f>
        <v>1.0629999999999999</v>
      </c>
      <c r="AJ126">
        <f>Formatted_EDITED!AL126</f>
        <v>0.35399999999999998</v>
      </c>
      <c r="AK126">
        <f>Formatted_EDITED!AM126</f>
        <v>1.0629999999999999</v>
      </c>
      <c r="AL126">
        <f>Formatted_EDITED!AN126</f>
        <v>1.0629999999999999</v>
      </c>
      <c r="AM126">
        <f>Formatted_EDITED!AO126</f>
        <v>0.55000000000000004</v>
      </c>
      <c r="AN126">
        <f>Formatted_EDITED!AP126</f>
        <v>50</v>
      </c>
      <c r="AO126">
        <f>Formatted_EDITED!AQ126</f>
        <v>130</v>
      </c>
      <c r="AP126">
        <f>Formatted_EDITED!AR126</f>
        <v>0.55000000000000004</v>
      </c>
      <c r="AQ126" s="35">
        <f>Formatted_EDITED!AS126</f>
        <v>43595</v>
      </c>
      <c r="AR126" s="35">
        <f>Formatted_EDITED!AT126</f>
        <v>43718</v>
      </c>
      <c r="AS126">
        <f>Formatted_EDITED!AU126</f>
        <v>0</v>
      </c>
      <c r="AT126">
        <f>Formatted_EDITED!AV126</f>
        <v>1</v>
      </c>
      <c r="AU126" t="str">
        <f>Formatted_EDITED!AW126</f>
        <v>field_capacity</v>
      </c>
      <c r="AV126">
        <f>Formatted_EDITED!AX126</f>
        <v>1</v>
      </c>
    </row>
    <row r="127" spans="1:48" x14ac:dyDescent="0.3">
      <c r="A127">
        <v>123</v>
      </c>
      <c r="B127">
        <v>248</v>
      </c>
      <c r="C127" t="s">
        <v>215</v>
      </c>
      <c r="D127" t="s">
        <v>94</v>
      </c>
      <c r="F127" s="30">
        <f>Formatted_EDITED!F127</f>
        <v>1.3120000000000001</v>
      </c>
      <c r="G127" s="27">
        <f>Formatted_EDITED!G127</f>
        <v>1.0021</v>
      </c>
      <c r="H127" s="30">
        <f>Formatted_EDITED!H127</f>
        <v>0.35</v>
      </c>
      <c r="I127" s="30">
        <f>Formatted_EDITED!I127</f>
        <v>1.2024999999999999</v>
      </c>
      <c r="J127" s="30">
        <f>Formatted_EDITED!J127</f>
        <v>0.60124999999999995</v>
      </c>
      <c r="K127" s="30">
        <f>Formatted_EDITED!K127</f>
        <v>0.7</v>
      </c>
      <c r="L127" s="30">
        <f>Formatted_EDITED!L127</f>
        <v>161</v>
      </c>
      <c r="M127" s="30">
        <f>Formatted_EDITED!M127</f>
        <v>294</v>
      </c>
      <c r="N127" s="27">
        <v>1.3064</v>
      </c>
      <c r="O127" s="27">
        <v>1.0209999999999999</v>
      </c>
      <c r="P127" s="29">
        <f t="shared" si="2"/>
        <v>110</v>
      </c>
      <c r="Q127" s="31">
        <f>Formatted_EDITED!R127</f>
        <v>43575</v>
      </c>
      <c r="R127" s="30">
        <f>Formatted_EDITED!S127</f>
        <v>51</v>
      </c>
      <c r="S127" s="30">
        <f>Formatted_EDITED!T127</f>
        <v>41</v>
      </c>
      <c r="T127" s="30">
        <f>Formatted_EDITED!U127</f>
        <v>51</v>
      </c>
      <c r="U127" s="30">
        <f>Formatted_EDITED!V127</f>
        <v>41</v>
      </c>
      <c r="V127" s="30">
        <f>Formatted_EDITED!W127</f>
        <v>1</v>
      </c>
      <c r="W127">
        <v>9999</v>
      </c>
      <c r="X127" t="s">
        <v>49</v>
      </c>
      <c r="Y127">
        <f>Formatted_EDITED!AA127</f>
        <v>0.19600000000000001</v>
      </c>
      <c r="Z127">
        <f>Formatted_EDITED!AB127</f>
        <v>0.29499999999999998</v>
      </c>
      <c r="AA127">
        <f>Formatted_EDITED!AC127</f>
        <v>0.39300000000000002</v>
      </c>
      <c r="AB127">
        <f>Formatted_EDITED!AD127</f>
        <v>0.47199999999999998</v>
      </c>
      <c r="AC127">
        <f>Formatted_EDITED!AE127</f>
        <v>0.19600000000000001</v>
      </c>
      <c r="AD127">
        <f>Formatted_EDITED!AF127</f>
        <v>0.47199999999999998</v>
      </c>
      <c r="AE127">
        <f>Formatted_EDITED!AG127</f>
        <v>0.47199999999999998</v>
      </c>
      <c r="AF127">
        <f>Formatted_EDITED!AH127</f>
        <v>0.35399999999999998</v>
      </c>
      <c r="AG127">
        <f>Formatted_EDITED!AI127</f>
        <v>0.66900000000000004</v>
      </c>
      <c r="AH127">
        <f>Formatted_EDITED!AJ127</f>
        <v>0.90600000000000003</v>
      </c>
      <c r="AI127">
        <f>Formatted_EDITED!AK127</f>
        <v>1.0629999999999999</v>
      </c>
      <c r="AJ127">
        <f>Formatted_EDITED!AL127</f>
        <v>0.35399999999999998</v>
      </c>
      <c r="AK127">
        <f>Formatted_EDITED!AM127</f>
        <v>1.0629999999999999</v>
      </c>
      <c r="AL127">
        <f>Formatted_EDITED!AN127</f>
        <v>1.0629999999999999</v>
      </c>
      <c r="AM127">
        <f>Formatted_EDITED!AO127</f>
        <v>0.55000000000000004</v>
      </c>
      <c r="AN127">
        <f>Formatted_EDITED!AP127</f>
        <v>50</v>
      </c>
      <c r="AO127">
        <f>Formatted_EDITED!AQ127</f>
        <v>130</v>
      </c>
      <c r="AP127">
        <f>Formatted_EDITED!AR127</f>
        <v>0.55000000000000004</v>
      </c>
      <c r="AQ127" s="35">
        <f>Formatted_EDITED!AS127</f>
        <v>43595</v>
      </c>
      <c r="AR127" s="35">
        <f>Formatted_EDITED!AT127</f>
        <v>43718</v>
      </c>
      <c r="AS127">
        <f>Formatted_EDITED!AU127</f>
        <v>0</v>
      </c>
      <c r="AT127">
        <f>Formatted_EDITED!AV127</f>
        <v>1</v>
      </c>
      <c r="AU127" t="str">
        <f>Formatted_EDITED!AW127</f>
        <v>field_capacity</v>
      </c>
      <c r="AV127">
        <f>Formatted_EDITED!AX127</f>
        <v>1</v>
      </c>
    </row>
    <row r="128" spans="1:48" x14ac:dyDescent="0.3">
      <c r="A128">
        <v>124</v>
      </c>
      <c r="B128">
        <v>249</v>
      </c>
      <c r="C128" t="s">
        <v>216</v>
      </c>
      <c r="D128" t="s">
        <v>94</v>
      </c>
      <c r="F128" s="30">
        <f>Formatted_EDITED!F128</f>
        <v>1.3120000000000001</v>
      </c>
      <c r="G128" s="27">
        <f>Formatted_EDITED!G128</f>
        <v>1.0021</v>
      </c>
      <c r="H128" s="30">
        <f>Formatted_EDITED!H128</f>
        <v>0.35</v>
      </c>
      <c r="I128" s="30">
        <f>Formatted_EDITED!I128</f>
        <v>1.2024999999999999</v>
      </c>
      <c r="J128" s="30">
        <f>Formatted_EDITED!J128</f>
        <v>0.60124999999999995</v>
      </c>
      <c r="K128" s="30">
        <f>Formatted_EDITED!K128</f>
        <v>0.7</v>
      </c>
      <c r="L128" s="30">
        <f>Formatted_EDITED!L128</f>
        <v>120</v>
      </c>
      <c r="M128" s="30">
        <f>Formatted_EDITED!M128</f>
        <v>250</v>
      </c>
      <c r="N128" s="27">
        <v>1.3064</v>
      </c>
      <c r="O128" s="27">
        <v>1.0209999999999999</v>
      </c>
      <c r="P128" s="29">
        <f t="shared" si="2"/>
        <v>110</v>
      </c>
      <c r="Q128" s="31">
        <f>Formatted_EDITED!R128</f>
        <v>43575</v>
      </c>
      <c r="R128" s="30">
        <f>Formatted_EDITED!S128</f>
        <v>10</v>
      </c>
      <c r="S128" s="30">
        <f>Formatted_EDITED!T128</f>
        <v>30</v>
      </c>
      <c r="T128" s="30">
        <f>Formatted_EDITED!U128</f>
        <v>80</v>
      </c>
      <c r="U128" s="30">
        <f>Formatted_EDITED!V128</f>
        <v>20</v>
      </c>
      <c r="V128" s="30">
        <f>Formatted_EDITED!W128</f>
        <v>1</v>
      </c>
      <c r="W128">
        <v>9999</v>
      </c>
      <c r="X128" t="s">
        <v>49</v>
      </c>
      <c r="Y128">
        <f>Formatted_EDITED!AA128</f>
        <v>0.19600000000000001</v>
      </c>
      <c r="Z128">
        <f>Formatted_EDITED!AB128</f>
        <v>0.29499999999999998</v>
      </c>
      <c r="AA128">
        <f>Formatted_EDITED!AC128</f>
        <v>0.39300000000000002</v>
      </c>
      <c r="AB128">
        <f>Formatted_EDITED!AD128</f>
        <v>0.47199999999999998</v>
      </c>
      <c r="AC128">
        <f>Formatted_EDITED!AE128</f>
        <v>0.19600000000000001</v>
      </c>
      <c r="AD128">
        <f>Formatted_EDITED!AF128</f>
        <v>0.47199999999999998</v>
      </c>
      <c r="AE128">
        <f>Formatted_EDITED!AG128</f>
        <v>0.47199999999999998</v>
      </c>
      <c r="AF128">
        <f>Formatted_EDITED!AH128</f>
        <v>0.35399999999999998</v>
      </c>
      <c r="AG128">
        <f>Formatted_EDITED!AI128</f>
        <v>0.66900000000000004</v>
      </c>
      <c r="AH128">
        <f>Formatted_EDITED!AJ128</f>
        <v>0.90600000000000003</v>
      </c>
      <c r="AI128">
        <f>Formatted_EDITED!AK128</f>
        <v>1.0629999999999999</v>
      </c>
      <c r="AJ128">
        <f>Formatted_EDITED!AL128</f>
        <v>0.35399999999999998</v>
      </c>
      <c r="AK128">
        <f>Formatted_EDITED!AM128</f>
        <v>1.0629999999999999</v>
      </c>
      <c r="AL128">
        <f>Formatted_EDITED!AN128</f>
        <v>1.0629999999999999</v>
      </c>
      <c r="AM128">
        <f>Formatted_EDITED!AO128</f>
        <v>0.55000000000000004</v>
      </c>
      <c r="AN128">
        <f>Formatted_EDITED!AP128</f>
        <v>50</v>
      </c>
      <c r="AO128">
        <f>Formatted_EDITED!AQ128</f>
        <v>130</v>
      </c>
      <c r="AP128">
        <f>Formatted_EDITED!AR128</f>
        <v>0.55000000000000004</v>
      </c>
      <c r="AQ128" s="35">
        <f>Formatted_EDITED!AS128</f>
        <v>43595</v>
      </c>
      <c r="AR128" s="35">
        <f>Formatted_EDITED!AT128</f>
        <v>43718</v>
      </c>
      <c r="AS128">
        <f>Formatted_EDITED!AU128</f>
        <v>0</v>
      </c>
      <c r="AT128">
        <f>Formatted_EDITED!AV128</f>
        <v>1</v>
      </c>
      <c r="AU128" t="str">
        <f>Formatted_EDITED!AW128</f>
        <v>field_capacity</v>
      </c>
      <c r="AV128">
        <f>Formatted_EDITED!AX128</f>
        <v>1</v>
      </c>
    </row>
    <row r="129" spans="1:48" x14ac:dyDescent="0.3">
      <c r="A129">
        <v>125</v>
      </c>
      <c r="B129">
        <v>250</v>
      </c>
      <c r="C129" t="s">
        <v>217</v>
      </c>
      <c r="D129" t="s">
        <v>218</v>
      </c>
      <c r="F129" s="30">
        <f>Formatted_EDITED!F129</f>
        <v>0.49199999999999999</v>
      </c>
      <c r="G129" s="27">
        <f>Formatted_EDITED!G129</f>
        <v>1</v>
      </c>
      <c r="H129" s="30">
        <f>Formatted_EDITED!H129</f>
        <v>0.3</v>
      </c>
      <c r="I129" s="30">
        <f>Formatted_EDITED!I129</f>
        <v>1.05</v>
      </c>
      <c r="J129" s="30">
        <f>Formatted_EDITED!J129</f>
        <v>0.52500000000000002</v>
      </c>
      <c r="K129" s="30">
        <f>Formatted_EDITED!K129</f>
        <v>0.3</v>
      </c>
      <c r="L129" s="30">
        <f>Formatted_EDITED!L129</f>
        <v>133</v>
      </c>
      <c r="M129" s="30">
        <f>Formatted_EDITED!M129</f>
        <v>283</v>
      </c>
      <c r="N129" s="27">
        <v>0</v>
      </c>
      <c r="O129" s="27">
        <v>1</v>
      </c>
      <c r="P129" s="29">
        <f t="shared" si="2"/>
        <v>121</v>
      </c>
      <c r="Q129" s="31">
        <v>43586</v>
      </c>
      <c r="R129" s="30">
        <v>10</v>
      </c>
      <c r="S129" s="30">
        <v>30</v>
      </c>
      <c r="T129" s="30">
        <v>80</v>
      </c>
      <c r="U129" s="30">
        <v>20</v>
      </c>
      <c r="V129" s="30">
        <v>1</v>
      </c>
      <c r="W129">
        <v>9999</v>
      </c>
      <c r="X129" t="s">
        <v>49</v>
      </c>
      <c r="Y129">
        <f>Formatted_EDITED!AA129</f>
        <v>0.19600000000000001</v>
      </c>
      <c r="Z129">
        <f>Formatted_EDITED!AB129</f>
        <v>0.29499999999999998</v>
      </c>
      <c r="AA129">
        <f>Formatted_EDITED!AC129</f>
        <v>0.39300000000000002</v>
      </c>
      <c r="AB129">
        <f>Formatted_EDITED!AD129</f>
        <v>0.47199999999999998</v>
      </c>
      <c r="AC129">
        <f>Formatted_EDITED!AE129</f>
        <v>0.19600000000000001</v>
      </c>
      <c r="AD129">
        <f>Formatted_EDITED!AF129</f>
        <v>0.47199999999999998</v>
      </c>
      <c r="AE129">
        <f>Formatted_EDITED!AG129</f>
        <v>0.47199999999999998</v>
      </c>
      <c r="AF129">
        <f>Formatted_EDITED!AH129</f>
        <v>0.35399999999999998</v>
      </c>
      <c r="AG129">
        <f>Formatted_EDITED!AI129</f>
        <v>0.66900000000000004</v>
      </c>
      <c r="AH129">
        <f>Formatted_EDITED!AJ129</f>
        <v>0.90600000000000003</v>
      </c>
      <c r="AI129">
        <f>Formatted_EDITED!AK129</f>
        <v>1.0629999999999999</v>
      </c>
      <c r="AJ129">
        <f>Formatted_EDITED!AL129</f>
        <v>0.35399999999999998</v>
      </c>
      <c r="AK129">
        <f>Formatted_EDITED!AM129</f>
        <v>1.0629999999999999</v>
      </c>
      <c r="AL129">
        <f>Formatted_EDITED!AN129</f>
        <v>1.0629999999999999</v>
      </c>
      <c r="AM129">
        <f>Formatted_EDITED!AO129</f>
        <v>0.5</v>
      </c>
      <c r="AN129">
        <f>Formatted_EDITED!AP129</f>
        <v>50</v>
      </c>
      <c r="AO129">
        <f>Formatted_EDITED!AQ129</f>
        <v>130</v>
      </c>
      <c r="AP129">
        <f>Formatted_EDITED!AR129</f>
        <v>0.5</v>
      </c>
      <c r="AQ129" s="35">
        <f>Formatted_EDITED!AS129</f>
        <v>43595</v>
      </c>
      <c r="AR129" s="35">
        <f>Formatted_EDITED!AT129</f>
        <v>43718</v>
      </c>
      <c r="AS129">
        <f>Formatted_EDITED!AU129</f>
        <v>0</v>
      </c>
      <c r="AT129">
        <f>Formatted_EDITED!AV129</f>
        <v>1</v>
      </c>
      <c r="AU129" t="str">
        <f>Formatted_EDITED!AW129</f>
        <v>field_capacity</v>
      </c>
      <c r="AV129">
        <f>Formatted_EDITED!AX129</f>
        <v>1</v>
      </c>
    </row>
    <row r="130" spans="1:48" x14ac:dyDescent="0.3">
      <c r="A130">
        <v>126</v>
      </c>
      <c r="B130">
        <v>254</v>
      </c>
      <c r="C130" t="s">
        <v>219</v>
      </c>
      <c r="D130" t="s">
        <v>193</v>
      </c>
      <c r="F130" s="30">
        <f>Formatted_EDITED!F130</f>
        <v>4.0999999999999996</v>
      </c>
      <c r="G130" s="27">
        <f>Formatted_EDITED!G130</f>
        <v>1.1449</v>
      </c>
      <c r="H130" s="30">
        <f>Formatted_EDITED!H130</f>
        <v>0.2</v>
      </c>
      <c r="I130" s="30">
        <f>Formatted_EDITED!I130</f>
        <v>1.0991</v>
      </c>
      <c r="J130" s="30">
        <f>Formatted_EDITED!J130</f>
        <v>0.54954999999999998</v>
      </c>
      <c r="K130" s="30">
        <f>Formatted_EDITED!K130</f>
        <v>0.2</v>
      </c>
      <c r="L130" s="30">
        <f>Formatted_EDITED!L130</f>
        <v>121</v>
      </c>
      <c r="M130" s="30">
        <f>Formatted_EDITED!M130</f>
        <v>121</v>
      </c>
      <c r="N130" s="27">
        <v>15.345700000000001</v>
      </c>
      <c r="O130" s="27">
        <v>1.1526000000000001</v>
      </c>
      <c r="P130" s="29">
        <f t="shared" si="2"/>
        <v>121</v>
      </c>
      <c r="Q130" s="31">
        <v>43586</v>
      </c>
      <c r="R130" s="30">
        <v>11.525600000000001</v>
      </c>
      <c r="S130" s="30">
        <v>34.576799999999999</v>
      </c>
      <c r="T130" s="30">
        <v>92.204800000000006</v>
      </c>
      <c r="U130" s="30">
        <v>23.051200000000001</v>
      </c>
      <c r="V130" s="30">
        <v>1</v>
      </c>
      <c r="W130">
        <v>9999</v>
      </c>
      <c r="X130" t="s">
        <v>49</v>
      </c>
      <c r="Y130">
        <f>Formatted_EDITED!AA130</f>
        <v>0.19600000000000001</v>
      </c>
      <c r="Z130">
        <f>Formatted_EDITED!AB130</f>
        <v>0.29499999999999998</v>
      </c>
      <c r="AA130">
        <f>Formatted_EDITED!AC130</f>
        <v>0.39300000000000002</v>
      </c>
      <c r="AB130">
        <f>Formatted_EDITED!AD130</f>
        <v>0.47199999999999998</v>
      </c>
      <c r="AC130">
        <f>Formatted_EDITED!AE130</f>
        <v>0.19600000000000001</v>
      </c>
      <c r="AD130">
        <f>Formatted_EDITED!AF130</f>
        <v>0.47199999999999998</v>
      </c>
      <c r="AE130">
        <f>Formatted_EDITED!AG130</f>
        <v>0.47199999999999998</v>
      </c>
      <c r="AF130">
        <f>Formatted_EDITED!AH130</f>
        <v>0.35399999999999998</v>
      </c>
      <c r="AG130">
        <f>Formatted_EDITED!AI130</f>
        <v>0.66900000000000004</v>
      </c>
      <c r="AH130">
        <f>Formatted_EDITED!AJ130</f>
        <v>0.90600000000000003</v>
      </c>
      <c r="AI130">
        <f>Formatted_EDITED!AK130</f>
        <v>1.0629999999999999</v>
      </c>
      <c r="AJ130">
        <f>Formatted_EDITED!AL130</f>
        <v>0.35399999999999998</v>
      </c>
      <c r="AK130">
        <f>Formatted_EDITED!AM130</f>
        <v>1.0629999999999999</v>
      </c>
      <c r="AL130">
        <f>Formatted_EDITED!AN130</f>
        <v>1.0629999999999999</v>
      </c>
      <c r="AM130">
        <f>Formatted_EDITED!AO130</f>
        <v>0.55000000000000004</v>
      </c>
      <c r="AN130">
        <f>Formatted_EDITED!AP130</f>
        <v>50</v>
      </c>
      <c r="AO130">
        <f>Formatted_EDITED!AQ130</f>
        <v>130</v>
      </c>
      <c r="AP130">
        <f>Formatted_EDITED!AR130</f>
        <v>0.55000000000000004</v>
      </c>
      <c r="AQ130" s="35">
        <f>Formatted_EDITED!AS130</f>
        <v>43595</v>
      </c>
      <c r="AR130" s="35">
        <f>Formatted_EDITED!AT130</f>
        <v>43718</v>
      </c>
      <c r="AS130">
        <f>Formatted_EDITED!AU130</f>
        <v>0</v>
      </c>
      <c r="AT130">
        <f>Formatted_EDITED!AV130</f>
        <v>1</v>
      </c>
      <c r="AU130" t="str">
        <f>Formatted_EDITED!AW130</f>
        <v>field_capacity</v>
      </c>
      <c r="AV130">
        <f>Formatted_EDITED!AX130</f>
        <v>1</v>
      </c>
    </row>
  </sheetData>
  <conditionalFormatting sqref="Y4:AV130 F4:W130">
    <cfRule type="expression" dxfId="15" priority="1">
      <formula>(ISTEXT(F4))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1137296-5F39-4A68-8B82-23252C81D9A4}">
            <xm:f>(Crosstab_1000m_LU_vs_HYDGRP!E4 &gt; 1000000000)</xm:f>
            <x14:dxf>
              <fill>
                <patternFill>
                  <bgColor theme="8" tint="0.39994506668294322"/>
                </patternFill>
              </fill>
            </x14:dxf>
          </x14:cfRule>
          <x14:cfRule type="expression" priority="8" id="{A6598B5B-ECE7-4424-AA04-C266E16C4CCB}">
            <xm:f>(Crosstab_1000m_LU_vs_HYDGRP!E4 &gt; 10000000)</xm:f>
            <x14:dxf>
              <fill>
                <patternFill>
                  <bgColor theme="8" tint="0.79998168889431442"/>
                </patternFill>
              </fill>
            </x14:dxf>
          </x14:cfRule>
          <x14:cfRule type="expression" priority="9" id="{39D1DAEC-46FD-4B50-9820-6B6A2C569033}">
            <xm:f>(Crosstab_1000m_LU_vs_HYDGRP!E4 &lt; 100000)</xm:f>
            <x14:dxf>
              <font>
                <color theme="0" tint="-0.24994659260841701"/>
              </font>
            </x14:dxf>
          </x14:cfRule>
          <xm:sqref>Y4:AE130</xm:sqref>
        </x14:conditionalFormatting>
        <x14:conditionalFormatting xmlns:xm="http://schemas.microsoft.com/office/excel/2006/main">
          <x14:cfRule type="expression" priority="5" id="{3A94E070-06B6-4DE2-A69B-06DE92695EDC}">
            <xm:f>(Crosstab_1000m_LU_vs_HYDGRP!E4 &gt; 1000000000)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id="{0559F772-F3F0-4294-8636-9B372AFA2532}">
            <xm:f>(Crosstab_1000m_LU_vs_HYDGRP!E4 &gt; 10000000)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7" id="{88AC36F9-ADD2-46FE-8465-4A9B99F75280}">
            <xm:f>(Crosstab_1000m_LU_vs_HYDGRP!E4 &lt; 100000)</xm:f>
            <x14:dxf>
              <font>
                <color theme="0" tint="-0.24994659260841701"/>
              </font>
            </x14:dxf>
          </x14:cfRule>
          <xm:sqref>AF4:AL130</xm:sqref>
        </x14:conditionalFormatting>
        <x14:conditionalFormatting xmlns:xm="http://schemas.microsoft.com/office/excel/2006/main">
          <x14:cfRule type="expression" priority="3" id="{1BC3C78E-5961-4E32-B752-01C17DF6FEFE}">
            <xm:f>(Crosstab_1000m_LU_vs_HYDGRP!D4 &lt; 5000000)</xm:f>
            <x14:dxf>
              <font>
                <color theme="0" tint="-0.24994659260841701"/>
              </font>
            </x14:dxf>
          </x14:cfRule>
          <xm:sqref>F4:F130</xm:sqref>
        </x14:conditionalFormatting>
        <x14:conditionalFormatting xmlns:xm="http://schemas.microsoft.com/office/excel/2006/main">
          <x14:cfRule type="expression" priority="2" id="{5A055811-0989-41EE-B15A-E47EDAD96ABD}">
            <xm:f>(Crosstab_1000m_LU_vs_HYDGRP!D4 &lt; 5000000)</xm:f>
            <x14:dxf>
              <font>
                <color theme="0" tint="-0.24994659260841701"/>
              </font>
            </x14:dxf>
          </x14:cfRule>
          <xm:sqref>I4:I130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FA0-B43B-4672-8108-03C07EE4E8CA}">
  <sheetPr>
    <tabColor rgb="FFFFFF00"/>
  </sheetPr>
  <dimension ref="A1:AU128"/>
  <sheetViews>
    <sheetView topLeftCell="A49" zoomScale="75" zoomScaleNormal="75" workbookViewId="0">
      <selection activeCell="H25" sqref="H25"/>
    </sheetView>
  </sheetViews>
  <sheetFormatPr defaultRowHeight="14.4" x14ac:dyDescent="0.3"/>
  <sheetData>
    <row r="1" spans="1:47" s="38" customFormat="1" ht="15.6" x14ac:dyDescent="0.3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  <c r="AG1" s="38" t="s">
        <v>32</v>
      </c>
      <c r="AH1" s="38" t="s">
        <v>33</v>
      </c>
      <c r="AI1" s="38" t="s">
        <v>34</v>
      </c>
      <c r="AJ1" s="38" t="s">
        <v>35</v>
      </c>
      <c r="AK1" s="38" t="s">
        <v>36</v>
      </c>
      <c r="AL1" s="38" t="s">
        <v>37</v>
      </c>
      <c r="AM1" s="38" t="s">
        <v>38</v>
      </c>
      <c r="AN1" s="38" t="s">
        <v>39</v>
      </c>
      <c r="AO1" s="38" t="s">
        <v>40</v>
      </c>
      <c r="AP1" s="38" t="s">
        <v>41</v>
      </c>
      <c r="AQ1" s="38" t="s">
        <v>42</v>
      </c>
      <c r="AR1" s="38" t="s">
        <v>43</v>
      </c>
      <c r="AS1" s="38" t="s">
        <v>44</v>
      </c>
      <c r="AT1" s="38" t="s">
        <v>45</v>
      </c>
      <c r="AU1" s="38" t="s">
        <v>46</v>
      </c>
    </row>
    <row r="2" spans="1:47" x14ac:dyDescent="0.3">
      <c r="A2">
        <f>PARS!B4</f>
        <v>1</v>
      </c>
      <c r="B2" t="str">
        <f>PARS!C4</f>
        <v>Corn</v>
      </c>
      <c r="C2" t="str">
        <f>PARS!D4</f>
        <v>corn</v>
      </c>
      <c r="D2">
        <f>PARS!E4</f>
        <v>0</v>
      </c>
      <c r="E2" t="str">
        <f>PARS!F4</f>
        <v>~  cor_height  ~</v>
      </c>
      <c r="F2">
        <f>PARS!G4</f>
        <v>0.59460000000000002</v>
      </c>
      <c r="G2">
        <f>PARS!H4</f>
        <v>0.2</v>
      </c>
      <c r="H2" t="str">
        <f>PARS!I4</f>
        <v>~  cor_kcb-mid  ~</v>
      </c>
      <c r="I2">
        <f>PARS!J4</f>
        <v>0.42499999999999999</v>
      </c>
      <c r="J2">
        <f>PARS!K4</f>
        <v>0.2</v>
      </c>
      <c r="K2">
        <f>PARS!L4</f>
        <v>125</v>
      </c>
      <c r="L2">
        <f>PARS!M4</f>
        <v>255</v>
      </c>
      <c r="M2">
        <f>PARS!N4</f>
        <v>-12.289400000000001</v>
      </c>
      <c r="N2">
        <f>PARS!O4</f>
        <v>1.3784000000000001</v>
      </c>
      <c r="O2">
        <f>PARS!P4</f>
        <v>110</v>
      </c>
      <c r="P2" t="str">
        <f>TEXT(PARS!Q4,"mm/dd")</f>
        <v>04/20</v>
      </c>
      <c r="Q2">
        <f>PARS!R4</f>
        <v>15</v>
      </c>
      <c r="R2">
        <f>PARS!S4</f>
        <v>60</v>
      </c>
      <c r="S2">
        <f>PARS!T4</f>
        <v>40</v>
      </c>
      <c r="T2">
        <f>PARS!U4</f>
        <v>30</v>
      </c>
      <c r="U2">
        <f>PARS!V4</f>
        <v>1</v>
      </c>
      <c r="V2">
        <f>PARS!W4</f>
        <v>9999</v>
      </c>
      <c r="W2" t="str">
        <f>PARS!X4</f>
        <v>DOY</v>
      </c>
      <c r="X2" t="str">
        <f>PARS!Y4</f>
        <v>~ crop1_a_rew ~</v>
      </c>
      <c r="Y2" t="str">
        <f>PARS!Z4</f>
        <v>~ crop1_b_rew ~</v>
      </c>
      <c r="Z2" t="str">
        <f>PARS!AA4</f>
        <v>~ crop1_c_rew ~</v>
      </c>
      <c r="AA2" t="str">
        <f>PARS!AB4</f>
        <v>~ crop1_d_rew ~</v>
      </c>
      <c r="AB2" t="str">
        <f>PARS!AC4</f>
        <v>~ crop1_ad_rew ~</v>
      </c>
      <c r="AC2" t="str">
        <f>PARS!AD4</f>
        <v>~ crop1_bd_rew ~</v>
      </c>
      <c r="AD2" t="str">
        <f>PARS!AE4</f>
        <v>~ crop1_cd_rew ~</v>
      </c>
      <c r="AE2" t="str">
        <f>PARS!AF4</f>
        <v>~ crop1_a_tew ~</v>
      </c>
      <c r="AF2" t="str">
        <f>PARS!AG4</f>
        <v>~ crop1_b_tew ~</v>
      </c>
      <c r="AG2" t="str">
        <f>PARS!AH4</f>
        <v>~ crop1_c_tew ~</v>
      </c>
      <c r="AH2" t="str">
        <f>PARS!AI4</f>
        <v>~ crop1_d_tew ~</v>
      </c>
      <c r="AI2" t="str">
        <f>PARS!AJ4</f>
        <v>~ crop1_ad_tew ~</v>
      </c>
      <c r="AJ2" t="str">
        <f>PARS!AK4</f>
        <v>~ crop1_bd_tew ~</v>
      </c>
      <c r="AK2" t="str">
        <f>PARS!AL4</f>
        <v>~ crop1_cd_tew ~</v>
      </c>
      <c r="AL2">
        <f>PARS!AM4</f>
        <v>0.55000000000000004</v>
      </c>
      <c r="AM2">
        <f>PARS!AN4</f>
        <v>50</v>
      </c>
      <c r="AN2">
        <f>PARS!AO4</f>
        <v>130</v>
      </c>
      <c r="AO2">
        <f>PARS!AP4</f>
        <v>0.55000000000000004</v>
      </c>
      <c r="AP2" t="str">
        <f>TEXT(PARS!AQ4,"mm/dd")</f>
        <v>05/10</v>
      </c>
      <c r="AQ2" t="str">
        <f>TEXT(PARS!AR4,"mm/dd")</f>
        <v>09/10</v>
      </c>
      <c r="AR2">
        <f>PARS!AS4</f>
        <v>0</v>
      </c>
      <c r="AS2">
        <f>PARS!AT4</f>
        <v>1</v>
      </c>
      <c r="AT2" t="str">
        <f>PARS!AU4</f>
        <v>field_capacity</v>
      </c>
      <c r="AU2">
        <f>PARS!AV4</f>
        <v>1</v>
      </c>
    </row>
    <row r="3" spans="1:47" x14ac:dyDescent="0.3">
      <c r="A3">
        <f>PARS!B5</f>
        <v>2</v>
      </c>
      <c r="B3" t="str">
        <f>PARS!C5</f>
        <v>Cotton</v>
      </c>
      <c r="C3" t="str">
        <f>PARS!D5</f>
        <v>cott</v>
      </c>
      <c r="D3">
        <v>0</v>
      </c>
      <c r="E3">
        <f>PARS!F5</f>
        <v>6</v>
      </c>
      <c r="F3">
        <f>PARS!G5</f>
        <v>0.94089999999999996</v>
      </c>
      <c r="G3">
        <f>PARS!H5</f>
        <v>0.2</v>
      </c>
      <c r="H3" t="str">
        <f>PARS!I5</f>
        <v>~  cot_kcb-mid  ~</v>
      </c>
      <c r="I3">
        <f>PARS!J5</f>
        <v>0.5</v>
      </c>
      <c r="J3">
        <f>PARS!K5</f>
        <v>0.2</v>
      </c>
      <c r="K3">
        <f>PARS!L5</f>
        <v>140</v>
      </c>
      <c r="L3">
        <f>PARS!M5</f>
        <v>303</v>
      </c>
      <c r="M3">
        <f>PARS!N5</f>
        <v>-30</v>
      </c>
      <c r="N3">
        <f>PARS!O5</f>
        <v>1.4823999999999999</v>
      </c>
      <c r="O3">
        <f>PARS!P5</f>
        <v>110</v>
      </c>
      <c r="P3" t="str">
        <f>TEXT(PARS!Q5,"mm/dd")</f>
        <v>04/20</v>
      </c>
      <c r="Q3">
        <f>PARS!R5</f>
        <v>30</v>
      </c>
      <c r="R3">
        <f>PARS!S5</f>
        <v>60</v>
      </c>
      <c r="S3">
        <f>PARS!T5</f>
        <v>59</v>
      </c>
      <c r="T3">
        <f>PARS!U5</f>
        <v>44</v>
      </c>
      <c r="U3">
        <f>PARS!V5</f>
        <v>1</v>
      </c>
      <c r="V3">
        <f>PARS!W5</f>
        <v>9999</v>
      </c>
      <c r="W3" t="str">
        <f>PARS!X5</f>
        <v>DOY</v>
      </c>
      <c r="X3" t="str">
        <f>PARS!Y5</f>
        <v>~ cot_a_rew ~</v>
      </c>
      <c r="Y3" t="str">
        <f>PARS!Z5</f>
        <v>~ cot_b_rew ~</v>
      </c>
      <c r="Z3" t="str">
        <f>PARS!AA5</f>
        <v>~ cot_c_rew ~</v>
      </c>
      <c r="AA3" t="str">
        <f>PARS!AB5</f>
        <v>~ cot_d_rew ~</v>
      </c>
      <c r="AB3" t="str">
        <f>PARS!AC5</f>
        <v>~ cot_ad_rew ~</v>
      </c>
      <c r="AC3" t="str">
        <f>PARS!AD5</f>
        <v>~ cot_bd_rew ~</v>
      </c>
      <c r="AD3" t="str">
        <f>PARS!AE5</f>
        <v>~ cot_cd_rew ~</v>
      </c>
      <c r="AE3" t="str">
        <f>PARS!AF5</f>
        <v>~ cot_a_tew ~</v>
      </c>
      <c r="AF3" t="str">
        <f>PARS!AG5</f>
        <v>~ cot_b_tew ~</v>
      </c>
      <c r="AG3" t="str">
        <f>PARS!AH5</f>
        <v>~ cot_c_tew ~</v>
      </c>
      <c r="AH3" t="str">
        <f>PARS!AI5</f>
        <v>~ cot_d_tew ~</v>
      </c>
      <c r="AI3" t="str">
        <f>PARS!AJ5</f>
        <v>~ cot_ad_tew ~</v>
      </c>
      <c r="AJ3" t="str">
        <f>PARS!AK5</f>
        <v>~ cot_bd_tew ~</v>
      </c>
      <c r="AK3" t="str">
        <f>PARS!AL5</f>
        <v>~ cot_cd_tew ~</v>
      </c>
      <c r="AL3">
        <f>PARS!AM5</f>
        <v>0.55000000000000004</v>
      </c>
      <c r="AM3">
        <f>PARS!AN5</f>
        <v>60</v>
      </c>
      <c r="AN3">
        <f>PARS!AO5</f>
        <v>130</v>
      </c>
      <c r="AO3">
        <f>PARS!AP5</f>
        <v>0.55000000000000004</v>
      </c>
      <c r="AP3" t="str">
        <f>TEXT(PARS!AQ5,"mm/dd")</f>
        <v>05/10</v>
      </c>
      <c r="AQ3" t="str">
        <f>TEXT(PARS!AR5,"mm/dd")</f>
        <v>09/10</v>
      </c>
      <c r="AR3">
        <f>PARS!AS5</f>
        <v>0</v>
      </c>
      <c r="AS3">
        <f>PARS!AT5</f>
        <v>1</v>
      </c>
      <c r="AT3" t="str">
        <f>PARS!AU5</f>
        <v>field_capacity</v>
      </c>
      <c r="AU3">
        <f>PARS!AV5</f>
        <v>1</v>
      </c>
    </row>
    <row r="4" spans="1:47" x14ac:dyDescent="0.3">
      <c r="A4">
        <f>PARS!B6</f>
        <v>3</v>
      </c>
      <c r="B4" t="str">
        <f>PARS!C6</f>
        <v>Rice</v>
      </c>
      <c r="C4" t="str">
        <f>PARS!D6</f>
        <v>rice</v>
      </c>
      <c r="D4">
        <f>PARS!E6</f>
        <v>0</v>
      </c>
      <c r="E4" t="str">
        <f>PARS!F6</f>
        <v>~  ric_height  ~</v>
      </c>
      <c r="F4">
        <f>PARS!G6</f>
        <v>0.84670000000000001</v>
      </c>
      <c r="G4">
        <f>PARS!H6</f>
        <v>0.2</v>
      </c>
      <c r="H4" t="str">
        <f>PARS!I6</f>
        <v>~  rice_kcb-mid  ~</v>
      </c>
      <c r="I4">
        <f>PARS!J6</f>
        <v>0.55000000000000004</v>
      </c>
      <c r="J4">
        <f>PARS!K6</f>
        <v>0.2</v>
      </c>
      <c r="K4">
        <f>PARS!L6</f>
        <v>119</v>
      </c>
      <c r="L4">
        <f>PARS!M6</f>
        <v>244</v>
      </c>
      <c r="M4">
        <f>PARS!N6</f>
        <v>-12.823600000000001</v>
      </c>
      <c r="N4">
        <f>PARS!O6</f>
        <v>1.3602000000000001</v>
      </c>
      <c r="O4">
        <f>PARS!P6</f>
        <v>92</v>
      </c>
      <c r="P4" t="str">
        <f>TEXT(PARS!Q6,"mm/dd")</f>
        <v>04/01</v>
      </c>
      <c r="Q4">
        <f>PARS!R6</f>
        <v>27</v>
      </c>
      <c r="R4">
        <f>PARS!S6</f>
        <v>45</v>
      </c>
      <c r="S4">
        <f>PARS!T6</f>
        <v>50</v>
      </c>
      <c r="T4">
        <f>PARS!U6</f>
        <v>30</v>
      </c>
      <c r="U4">
        <f>PARS!V6</f>
        <v>1</v>
      </c>
      <c r="V4">
        <f>PARS!W6</f>
        <v>9999</v>
      </c>
      <c r="W4" t="str">
        <f>PARS!X6</f>
        <v>DOY</v>
      </c>
      <c r="X4" t="str">
        <f>PARS!Y6</f>
        <v>~ rice_a_rew ~</v>
      </c>
      <c r="Y4" t="str">
        <f>PARS!Z6</f>
        <v>~ rice_b_rew ~</v>
      </c>
      <c r="Z4" t="str">
        <f>PARS!AA6</f>
        <v>~ rice_c_rew ~</v>
      </c>
      <c r="AA4" t="str">
        <f>PARS!AB6</f>
        <v>~ rice_d_rew ~</v>
      </c>
      <c r="AB4" t="str">
        <f>PARS!AC6</f>
        <v>~ rice_ad_rew ~</v>
      </c>
      <c r="AC4" t="str">
        <f>PARS!AD6</f>
        <v>~ rice_bd_rew ~</v>
      </c>
      <c r="AD4" t="str">
        <f>PARS!AE6</f>
        <v>~ rice_cd_rew ~</v>
      </c>
      <c r="AE4" t="str">
        <f>PARS!AF6</f>
        <v>~ rice_a_tew ~</v>
      </c>
      <c r="AF4" t="str">
        <f>PARS!AG6</f>
        <v>~ rice_b_tew ~</v>
      </c>
      <c r="AG4" t="str">
        <f>PARS!AH6</f>
        <v>~ rice_c_tew ~</v>
      </c>
      <c r="AH4" t="str">
        <f>PARS!AI6</f>
        <v>~ rice_d_tew ~</v>
      </c>
      <c r="AI4" t="str">
        <f>PARS!AJ6</f>
        <v>~ rice_ad_tew ~</v>
      </c>
      <c r="AJ4" t="str">
        <f>PARS!AK6</f>
        <v>~ rice_bd_tew ~</v>
      </c>
      <c r="AK4" t="str">
        <f>PARS!AL6</f>
        <v>~ rice_cd_tew ~</v>
      </c>
      <c r="AL4">
        <f>PARS!AM6</f>
        <v>0.55000000000000004</v>
      </c>
      <c r="AM4">
        <f>PARS!AN6</f>
        <v>50</v>
      </c>
      <c r="AN4">
        <f>PARS!AO6</f>
        <v>130</v>
      </c>
      <c r="AO4">
        <f>PARS!AP6</f>
        <v>0.55000000000000004</v>
      </c>
      <c r="AP4" t="str">
        <f>TEXT(PARS!AQ6,"mm/dd")</f>
        <v>05/10</v>
      </c>
      <c r="AQ4" t="str">
        <f>TEXT(PARS!AR6,"mm/dd")</f>
        <v>09/10</v>
      </c>
      <c r="AR4">
        <f>PARS!AS6</f>
        <v>0</v>
      </c>
      <c r="AS4">
        <f>PARS!AT6</f>
        <v>1</v>
      </c>
      <c r="AT4" t="str">
        <f>PARS!AU6</f>
        <v>field_capacity</v>
      </c>
      <c r="AU4">
        <f>PARS!AV6</f>
        <v>0.7</v>
      </c>
    </row>
    <row r="5" spans="1:47" x14ac:dyDescent="0.3">
      <c r="A5">
        <f>PARS!B7</f>
        <v>4</v>
      </c>
      <c r="B5" t="str">
        <f>PARS!C7</f>
        <v>Sorghum</v>
      </c>
      <c r="C5" t="str">
        <f>PARS!D7</f>
        <v>sorg</v>
      </c>
      <c r="D5">
        <f>PARS!E7</f>
        <v>0</v>
      </c>
      <c r="E5">
        <f>PARS!F7</f>
        <v>3.28</v>
      </c>
      <c r="F5">
        <f>PARS!G7</f>
        <v>0.93540000000000001</v>
      </c>
      <c r="G5">
        <f>PARS!H7</f>
        <v>0.15</v>
      </c>
      <c r="H5" t="str">
        <f>PARS!I7</f>
        <v>~  sorg_kcb-mid  ~</v>
      </c>
      <c r="I5">
        <f>PARS!J7</f>
        <v>0.45</v>
      </c>
      <c r="J5">
        <f>PARS!K7</f>
        <v>0.15</v>
      </c>
      <c r="K5">
        <f>PARS!L7</f>
        <v>130</v>
      </c>
      <c r="L5">
        <f>PARS!M7</f>
        <v>238</v>
      </c>
      <c r="M5">
        <f>PARS!N7</f>
        <v>3.0312000000000001</v>
      </c>
      <c r="N5">
        <f>PARS!O7</f>
        <v>1.0214000000000001</v>
      </c>
      <c r="O5">
        <f>PARS!P7</f>
        <v>110</v>
      </c>
      <c r="P5" t="str">
        <f>TEXT(PARS!Q7,"mm/dd")</f>
        <v>04/20</v>
      </c>
      <c r="Q5">
        <f>PARS!R7</f>
        <v>20</v>
      </c>
      <c r="R5">
        <f>PARS!S7</f>
        <v>36</v>
      </c>
      <c r="S5">
        <f>PARS!T7</f>
        <v>41</v>
      </c>
      <c r="T5">
        <f>PARS!U7</f>
        <v>31</v>
      </c>
      <c r="U5">
        <f>PARS!V7</f>
        <v>1</v>
      </c>
      <c r="V5">
        <f>PARS!W7</f>
        <v>9999</v>
      </c>
      <c r="W5" t="str">
        <f>PARS!X7</f>
        <v>DOY</v>
      </c>
      <c r="X5" t="str">
        <f>PARS!Y7</f>
        <v>~ crop1_a_rew ~</v>
      </c>
      <c r="Y5" t="str">
        <f>PARS!Z7</f>
        <v>~ crop1_b_rew ~</v>
      </c>
      <c r="Z5" t="str">
        <f>PARS!AA7</f>
        <v>~ crop1_c_rew ~</v>
      </c>
      <c r="AA5" t="str">
        <f>PARS!AB7</f>
        <v>~ crop1_d_rew ~</v>
      </c>
      <c r="AB5" t="str">
        <f>PARS!AC7</f>
        <v>~ crop1_ad_rew ~</v>
      </c>
      <c r="AC5" t="str">
        <f>PARS!AD7</f>
        <v>~ crop1_bd_rew ~</v>
      </c>
      <c r="AD5" t="str">
        <f>PARS!AE7</f>
        <v>~ crop1_cd_rew ~</v>
      </c>
      <c r="AE5">
        <f>PARS!AF7</f>
        <v>0.35399999999999998</v>
      </c>
      <c r="AF5" t="str">
        <f>PARS!AG7</f>
        <v>~ crop1_b_tew ~</v>
      </c>
      <c r="AG5" t="str">
        <f>PARS!AH7</f>
        <v>~ crop1_c_tew ~</v>
      </c>
      <c r="AH5" t="str">
        <f>PARS!AI7</f>
        <v>~ crop1_d_tew ~</v>
      </c>
      <c r="AI5" t="str">
        <f>PARS!AJ7</f>
        <v>~ crop1_ad_tew ~</v>
      </c>
      <c r="AJ5" t="str">
        <f>PARS!AK7</f>
        <v>~ crop1_bd_tew ~</v>
      </c>
      <c r="AK5" t="str">
        <f>PARS!AL7</f>
        <v>~ crop1_cd_tew ~</v>
      </c>
      <c r="AL5">
        <f>PARS!AM7</f>
        <v>0.5</v>
      </c>
      <c r="AM5">
        <f>PARS!AN7</f>
        <v>50</v>
      </c>
      <c r="AN5">
        <f>PARS!AO7</f>
        <v>130</v>
      </c>
      <c r="AO5">
        <f>PARS!AP7</f>
        <v>0.5</v>
      </c>
      <c r="AP5" t="str">
        <f>TEXT(PARS!AQ7,"mm/dd")</f>
        <v>05/10</v>
      </c>
      <c r="AQ5" t="str">
        <f>TEXT(PARS!AR7,"mm/dd")</f>
        <v>09/10</v>
      </c>
      <c r="AR5">
        <f>PARS!AS7</f>
        <v>0</v>
      </c>
      <c r="AS5">
        <f>PARS!AT7</f>
        <v>1</v>
      </c>
      <c r="AT5" t="str">
        <f>PARS!AU7</f>
        <v>field_capacity</v>
      </c>
      <c r="AU5">
        <f>PARS!AV7</f>
        <v>1</v>
      </c>
    </row>
    <row r="6" spans="1:47" x14ac:dyDescent="0.3">
      <c r="A6">
        <f>PARS!B8</f>
        <v>5</v>
      </c>
      <c r="B6" t="str">
        <f>PARS!C8</f>
        <v>Soybeans</v>
      </c>
      <c r="C6" t="str">
        <f>PARS!D8</f>
        <v>soybn</v>
      </c>
      <c r="D6">
        <f>PARS!E8</f>
        <v>0</v>
      </c>
      <c r="E6" t="str">
        <f>PARS!F8</f>
        <v>~  soy_height  ~</v>
      </c>
      <c r="F6">
        <f>PARS!G8</f>
        <v>0.89700000000000002</v>
      </c>
      <c r="G6">
        <f>PARS!H8</f>
        <v>0.2</v>
      </c>
      <c r="H6" t="str">
        <f>PARS!I8</f>
        <v>~  soy_kcb-mid  ~</v>
      </c>
      <c r="I6">
        <f>PARS!J8</f>
        <v>0.45</v>
      </c>
      <c r="J6">
        <f>PARS!K8</f>
        <v>0.2</v>
      </c>
      <c r="K6">
        <f>PARS!L8</f>
        <v>120</v>
      </c>
      <c r="L6">
        <f>PARS!M8</f>
        <v>223</v>
      </c>
      <c r="M6">
        <f>PARS!N8</f>
        <v>0.1042</v>
      </c>
      <c r="N6">
        <f>PARS!O8</f>
        <v>1.1311</v>
      </c>
      <c r="O6">
        <f>PARS!P8</f>
        <v>110</v>
      </c>
      <c r="P6" t="str">
        <f>TEXT(PARS!Q8,"mm/dd")</f>
        <v>04/20</v>
      </c>
      <c r="Q6">
        <f>PARS!R8</f>
        <v>10</v>
      </c>
      <c r="R6">
        <f>PARS!S8</f>
        <v>30</v>
      </c>
      <c r="S6">
        <f>PARS!T8</f>
        <v>45</v>
      </c>
      <c r="T6">
        <f>PARS!U8</f>
        <v>28</v>
      </c>
      <c r="U6">
        <f>PARS!V8</f>
        <v>1</v>
      </c>
      <c r="V6">
        <f>PARS!W8</f>
        <v>9999</v>
      </c>
      <c r="W6" t="str">
        <f>PARS!X8</f>
        <v>DOY</v>
      </c>
      <c r="X6" t="str">
        <f>PARS!Y8</f>
        <v>~  crop2_a_rew  ~</v>
      </c>
      <c r="Y6" t="str">
        <f>PARS!Z8</f>
        <v>~  crop2_b_rew  ~</v>
      </c>
      <c r="Z6" t="str">
        <f>PARS!AA8</f>
        <v>~  crop2_c_rew  ~</v>
      </c>
      <c r="AA6" t="str">
        <f>PARS!AB8</f>
        <v>~  crop2_d_rew  ~</v>
      </c>
      <c r="AB6" t="str">
        <f>PARS!AC8</f>
        <v>~  crop2_ad_rew  ~</v>
      </c>
      <c r="AC6" t="str">
        <f>PARS!AD8</f>
        <v>~  crop2_bd_rew  ~</v>
      </c>
      <c r="AD6" t="str">
        <f>PARS!AE8</f>
        <v>~  crop2_cd_rew  ~</v>
      </c>
      <c r="AE6" t="str">
        <f>PARS!AF8</f>
        <v>~  crop2_a_tew  ~</v>
      </c>
      <c r="AF6" t="str">
        <f>PARS!AG8</f>
        <v>~  crop2_b_tew  ~</v>
      </c>
      <c r="AG6" t="str">
        <f>PARS!AH8</f>
        <v>~  crop2_c_tew  ~</v>
      </c>
      <c r="AH6" t="str">
        <f>PARS!AI8</f>
        <v>~  crop2_d_tew  ~</v>
      </c>
      <c r="AI6" t="str">
        <f>PARS!AJ8</f>
        <v>~  crop2_ad_tew  ~</v>
      </c>
      <c r="AJ6" t="str">
        <f>PARS!AK8</f>
        <v>~  crop2_bd_tew  ~</v>
      </c>
      <c r="AK6" t="str">
        <f>PARS!AL8</f>
        <v>~  crop2_cd_tew  ~</v>
      </c>
      <c r="AL6">
        <f>PARS!AM8</f>
        <v>0.5</v>
      </c>
      <c r="AM6">
        <f>PARS!AN8</f>
        <v>50</v>
      </c>
      <c r="AN6">
        <f>PARS!AO8</f>
        <v>130</v>
      </c>
      <c r="AO6">
        <f>PARS!AP8</f>
        <v>0.5</v>
      </c>
      <c r="AP6" t="str">
        <f>TEXT(PARS!AQ8,"mm/dd")</f>
        <v>05/10</v>
      </c>
      <c r="AQ6" t="str">
        <f>TEXT(PARS!AR8,"mm/dd")</f>
        <v>09/10</v>
      </c>
      <c r="AR6">
        <f>PARS!AS8</f>
        <v>0</v>
      </c>
      <c r="AS6">
        <f>PARS!AT8</f>
        <v>1</v>
      </c>
      <c r="AT6" t="str">
        <f>PARS!AU8</f>
        <v>field_capacity</v>
      </c>
      <c r="AU6">
        <f>PARS!AV8</f>
        <v>1</v>
      </c>
    </row>
    <row r="7" spans="1:47" x14ac:dyDescent="0.3">
      <c r="A7">
        <f>PARS!B9</f>
        <v>6</v>
      </c>
      <c r="B7" t="str">
        <f>PARS!C9</f>
        <v>Sunflower</v>
      </c>
      <c r="C7" t="str">
        <f>PARS!D9</f>
        <v>sunf</v>
      </c>
      <c r="D7">
        <f>PARS!E9</f>
        <v>0</v>
      </c>
      <c r="E7">
        <f>PARS!F9</f>
        <v>6.56</v>
      </c>
      <c r="F7">
        <f>PARS!G9</f>
        <v>1</v>
      </c>
      <c r="G7">
        <f>PARS!H9</f>
        <v>0.15</v>
      </c>
      <c r="H7">
        <f>PARS!I9</f>
        <v>1</v>
      </c>
      <c r="I7">
        <f>PARS!J9</f>
        <v>0.5</v>
      </c>
      <c r="J7">
        <f>PARS!K9</f>
        <v>0.15</v>
      </c>
      <c r="K7">
        <f>PARS!L9</f>
        <v>135</v>
      </c>
      <c r="L7">
        <f>PARS!M9</f>
        <v>240</v>
      </c>
      <c r="M7">
        <f>PARS!N9</f>
        <v>0</v>
      </c>
      <c r="N7">
        <f>PARS!O9</f>
        <v>1</v>
      </c>
      <c r="O7">
        <f>PARS!P9</f>
        <v>110</v>
      </c>
      <c r="P7" t="str">
        <f>TEXT(PARS!Q9,"mm/dd")</f>
        <v>04/20</v>
      </c>
      <c r="Q7">
        <f>PARS!R9</f>
        <v>25</v>
      </c>
      <c r="R7">
        <f>PARS!S9</f>
        <v>35</v>
      </c>
      <c r="S7">
        <f>PARS!T9</f>
        <v>45</v>
      </c>
      <c r="T7">
        <f>PARS!U9</f>
        <v>25</v>
      </c>
      <c r="U7">
        <f>PARS!V9</f>
        <v>1</v>
      </c>
      <c r="V7">
        <f>PARS!W9</f>
        <v>9999</v>
      </c>
      <c r="W7" t="str">
        <f>PARS!X9</f>
        <v>DOY</v>
      </c>
      <c r="X7">
        <f>PARS!Y9</f>
        <v>0.19600000000000001</v>
      </c>
      <c r="Y7">
        <f>PARS!Z9</f>
        <v>0.29499999999999998</v>
      </c>
      <c r="Z7">
        <f>PARS!AA9</f>
        <v>0.39300000000000002</v>
      </c>
      <c r="AA7">
        <f>PARS!AB9</f>
        <v>0.47199999999999998</v>
      </c>
      <c r="AB7">
        <f>PARS!AC9</f>
        <v>0.19600000000000001</v>
      </c>
      <c r="AC7">
        <f>PARS!AD9</f>
        <v>0.47199999999999998</v>
      </c>
      <c r="AD7">
        <f>PARS!AE9</f>
        <v>0.47199999999999998</v>
      </c>
      <c r="AE7">
        <f>PARS!AF9</f>
        <v>0.35399999999999998</v>
      </c>
      <c r="AF7">
        <f>PARS!AG9</f>
        <v>0.66900000000000004</v>
      </c>
      <c r="AG7">
        <f>PARS!AH9</f>
        <v>0.90600000000000003</v>
      </c>
      <c r="AH7">
        <f>PARS!AI9</f>
        <v>1.0629999999999999</v>
      </c>
      <c r="AI7">
        <f>PARS!AJ9</f>
        <v>0.35399999999999998</v>
      </c>
      <c r="AJ7">
        <f>PARS!AK9</f>
        <v>1.0629999999999999</v>
      </c>
      <c r="AK7">
        <f>PARS!AL9</f>
        <v>1.0629999999999999</v>
      </c>
      <c r="AL7">
        <f>PARS!AM9</f>
        <v>0.45</v>
      </c>
      <c r="AM7">
        <f>PARS!AN9</f>
        <v>50</v>
      </c>
      <c r="AN7">
        <f>PARS!AO9</f>
        <v>130</v>
      </c>
      <c r="AO7">
        <f>PARS!AP9</f>
        <v>0.45</v>
      </c>
      <c r="AP7" t="str">
        <f>TEXT(PARS!AQ9,"mm/dd")</f>
        <v>05/10</v>
      </c>
      <c r="AQ7" t="str">
        <f>TEXT(PARS!AR9,"mm/dd")</f>
        <v>09/10</v>
      </c>
      <c r="AR7">
        <f>PARS!AS9</f>
        <v>0</v>
      </c>
      <c r="AS7">
        <f>PARS!AT9</f>
        <v>1</v>
      </c>
      <c r="AT7" t="str">
        <f>PARS!AU9</f>
        <v>field_capacity</v>
      </c>
      <c r="AU7">
        <f>PARS!AV9</f>
        <v>1</v>
      </c>
    </row>
    <row r="8" spans="1:47" x14ac:dyDescent="0.3">
      <c r="A8">
        <f>PARS!B10</f>
        <v>10</v>
      </c>
      <c r="B8" t="str">
        <f>PARS!C10</f>
        <v>Peanuts</v>
      </c>
      <c r="C8" t="str">
        <f>PARS!D10</f>
        <v>clseed</v>
      </c>
      <c r="D8">
        <f>PARS!E10</f>
        <v>0</v>
      </c>
      <c r="E8">
        <f>PARS!F10</f>
        <v>3.28</v>
      </c>
      <c r="F8">
        <f>PARS!G10</f>
        <v>0.99550000000000005</v>
      </c>
      <c r="G8">
        <f>PARS!H10</f>
        <v>0.15</v>
      </c>
      <c r="H8">
        <f>PARS!I10</f>
        <v>1</v>
      </c>
      <c r="I8">
        <f>PARS!J10</f>
        <v>0.5</v>
      </c>
      <c r="J8">
        <f>PARS!K10</f>
        <v>0.15</v>
      </c>
      <c r="K8">
        <f>PARS!L10</f>
        <v>130</v>
      </c>
      <c r="L8">
        <f>PARS!M10</f>
        <v>235</v>
      </c>
      <c r="M8">
        <f>PARS!N10</f>
        <v>0.33660000000000001</v>
      </c>
      <c r="N8">
        <f>PARS!O10</f>
        <v>1.0034000000000001</v>
      </c>
      <c r="O8">
        <f>PARS!P10</f>
        <v>110</v>
      </c>
      <c r="P8" t="str">
        <f>TEXT(PARS!Q10,"mm/dd")</f>
        <v>04/20</v>
      </c>
      <c r="Q8">
        <f>PARS!R10</f>
        <v>20</v>
      </c>
      <c r="R8">
        <f>PARS!S10</f>
        <v>35</v>
      </c>
      <c r="S8">
        <f>PARS!T10</f>
        <v>40</v>
      </c>
      <c r="T8">
        <f>PARS!U10</f>
        <v>30</v>
      </c>
      <c r="U8">
        <f>PARS!V10</f>
        <v>1</v>
      </c>
      <c r="V8">
        <f>PARS!W10</f>
        <v>9999</v>
      </c>
      <c r="W8" t="str">
        <f>PARS!X10</f>
        <v>DOY</v>
      </c>
      <c r="X8" t="str">
        <f>PARS!Y10</f>
        <v>~  crop2_a_rew  ~</v>
      </c>
      <c r="Y8" t="str">
        <f>PARS!Z10</f>
        <v>~  crop2_b_rew  ~</v>
      </c>
      <c r="Z8" t="str">
        <f>PARS!AA10</f>
        <v>~  crop2_c_rew  ~</v>
      </c>
      <c r="AA8" t="str">
        <f>PARS!AB10</f>
        <v>~  crop2_d_rew  ~</v>
      </c>
      <c r="AB8" t="str">
        <f>PARS!AC10</f>
        <v>~  crop2_ad_rew  ~</v>
      </c>
      <c r="AC8" t="str">
        <f>PARS!AD10</f>
        <v>~  crop2_bd_rew  ~</v>
      </c>
      <c r="AD8" t="str">
        <f>PARS!AE10</f>
        <v>~  crop2_cd_rew  ~</v>
      </c>
      <c r="AE8" t="str">
        <f>PARS!AF10</f>
        <v>~  crop2_a_tew  ~</v>
      </c>
      <c r="AF8" t="str">
        <f>PARS!AG10</f>
        <v>~  crop2_b_tew  ~</v>
      </c>
      <c r="AG8" t="str">
        <f>PARS!AH10</f>
        <v>~  crop2_c_tew  ~</v>
      </c>
      <c r="AH8" t="str">
        <f>PARS!AI10</f>
        <v>~  crop2_d_tew  ~</v>
      </c>
      <c r="AI8" t="str">
        <f>PARS!AJ10</f>
        <v>~  crop2_ad_tew  ~</v>
      </c>
      <c r="AJ8" t="str">
        <f>PARS!AK10</f>
        <v>~  crop2_bd_tew  ~</v>
      </c>
      <c r="AK8" t="str">
        <f>PARS!AL10</f>
        <v>~  crop2_cd_tew  ~</v>
      </c>
      <c r="AL8">
        <f>PARS!AM10</f>
        <v>0.5</v>
      </c>
      <c r="AM8">
        <f>PARS!AN10</f>
        <v>50</v>
      </c>
      <c r="AN8">
        <f>PARS!AO10</f>
        <v>130</v>
      </c>
      <c r="AO8">
        <f>PARS!AP10</f>
        <v>0.5</v>
      </c>
      <c r="AP8" t="str">
        <f>TEXT(PARS!AQ10,"mm/dd")</f>
        <v>05/10</v>
      </c>
      <c r="AQ8" t="str">
        <f>TEXT(PARS!AR10,"mm/dd")</f>
        <v>09/10</v>
      </c>
      <c r="AR8">
        <f>PARS!AS10</f>
        <v>0</v>
      </c>
      <c r="AS8">
        <f>PARS!AT10</f>
        <v>1</v>
      </c>
      <c r="AT8" t="str">
        <f>PARS!AU10</f>
        <v>field_capacity</v>
      </c>
      <c r="AU8">
        <f>PARS!AV10</f>
        <v>1</v>
      </c>
    </row>
    <row r="9" spans="1:47" x14ac:dyDescent="0.3">
      <c r="A9">
        <f>PARS!B11</f>
        <v>11</v>
      </c>
      <c r="B9" t="str">
        <f>PARS!C11</f>
        <v>Tobacco</v>
      </c>
      <c r="C9" t="str">
        <f>PARS!D11</f>
        <v>tobac</v>
      </c>
      <c r="D9">
        <f>PARS!E11</f>
        <v>0</v>
      </c>
      <c r="E9">
        <f>PARS!F11</f>
        <v>6.56</v>
      </c>
      <c r="F9">
        <f>PARS!G11</f>
        <v>1</v>
      </c>
      <c r="G9">
        <f>PARS!H11</f>
        <v>0.15</v>
      </c>
      <c r="H9">
        <f>PARS!I11</f>
        <v>1</v>
      </c>
      <c r="I9">
        <f>PARS!J11</f>
        <v>0.5</v>
      </c>
      <c r="J9">
        <f>PARS!K11</f>
        <v>0.15</v>
      </c>
      <c r="K9">
        <f>PARS!L11</f>
        <v>135</v>
      </c>
      <c r="L9">
        <f>PARS!M11</f>
        <v>240</v>
      </c>
      <c r="M9">
        <f>PARS!N11</f>
        <v>0</v>
      </c>
      <c r="N9">
        <f>PARS!O11</f>
        <v>1</v>
      </c>
      <c r="O9">
        <f>PARS!P11</f>
        <v>110</v>
      </c>
      <c r="P9" t="str">
        <f>TEXT(PARS!Q11,"mm/dd")</f>
        <v>04/20</v>
      </c>
      <c r="Q9">
        <f>PARS!R11</f>
        <v>25</v>
      </c>
      <c r="R9">
        <f>PARS!S11</f>
        <v>35</v>
      </c>
      <c r="S9">
        <f>PARS!T11</f>
        <v>45</v>
      </c>
      <c r="T9">
        <f>PARS!U11</f>
        <v>25</v>
      </c>
      <c r="U9">
        <f>PARS!V11</f>
        <v>1</v>
      </c>
      <c r="V9">
        <f>PARS!W11</f>
        <v>9999</v>
      </c>
      <c r="W9" t="str">
        <f>PARS!X11</f>
        <v>DOY</v>
      </c>
      <c r="X9">
        <f>PARS!Y11</f>
        <v>0.19600000000000001</v>
      </c>
      <c r="Y9">
        <f>PARS!Z11</f>
        <v>0.29499999999999998</v>
      </c>
      <c r="Z9">
        <f>PARS!AA11</f>
        <v>0.39300000000000002</v>
      </c>
      <c r="AA9">
        <f>PARS!AB11</f>
        <v>0.47199999999999998</v>
      </c>
      <c r="AB9">
        <f>PARS!AC11</f>
        <v>0.19600000000000001</v>
      </c>
      <c r="AC9">
        <f>PARS!AD11</f>
        <v>0.47199999999999998</v>
      </c>
      <c r="AD9">
        <f>PARS!AE11</f>
        <v>0.47199999999999998</v>
      </c>
      <c r="AE9">
        <f>PARS!AF11</f>
        <v>0.35399999999999998</v>
      </c>
      <c r="AF9">
        <f>PARS!AG11</f>
        <v>0.66900000000000004</v>
      </c>
      <c r="AG9">
        <f>PARS!AH11</f>
        <v>0.90600000000000003</v>
      </c>
      <c r="AH9">
        <f>PARS!AI11</f>
        <v>1.0629999999999999</v>
      </c>
      <c r="AI9">
        <f>PARS!AJ11</f>
        <v>0.35399999999999998</v>
      </c>
      <c r="AJ9">
        <f>PARS!AK11</f>
        <v>1.0629999999999999</v>
      </c>
      <c r="AK9">
        <f>PARS!AL11</f>
        <v>1.0629999999999999</v>
      </c>
      <c r="AL9">
        <f>PARS!AM11</f>
        <v>0.45</v>
      </c>
      <c r="AM9">
        <f>PARS!AN11</f>
        <v>50</v>
      </c>
      <c r="AN9">
        <f>PARS!AO11</f>
        <v>130</v>
      </c>
      <c r="AO9">
        <f>PARS!AP11</f>
        <v>0.45</v>
      </c>
      <c r="AP9" t="str">
        <f>TEXT(PARS!AQ11,"mm/dd")</f>
        <v>05/10</v>
      </c>
      <c r="AQ9" t="str">
        <f>TEXT(PARS!AR11,"mm/dd")</f>
        <v>09/10</v>
      </c>
      <c r="AR9">
        <f>PARS!AS11</f>
        <v>0</v>
      </c>
      <c r="AS9">
        <f>PARS!AT11</f>
        <v>1</v>
      </c>
      <c r="AT9" t="str">
        <f>PARS!AU11</f>
        <v>field_capacity</v>
      </c>
      <c r="AU9">
        <f>PARS!AV11</f>
        <v>1</v>
      </c>
    </row>
    <row r="10" spans="1:47" x14ac:dyDescent="0.3">
      <c r="A10">
        <f>PARS!B12</f>
        <v>12</v>
      </c>
      <c r="B10" t="str">
        <f>PARS!C12</f>
        <v>Sweet Corn</v>
      </c>
      <c r="C10" t="str">
        <f>PARS!D12</f>
        <v>corn</v>
      </c>
      <c r="D10">
        <f>PARS!E12</f>
        <v>0</v>
      </c>
      <c r="E10">
        <f>PARS!F12</f>
        <v>6</v>
      </c>
      <c r="F10">
        <f>PARS!G12</f>
        <v>0.59460000000000002</v>
      </c>
      <c r="G10">
        <f>PARS!H12</f>
        <v>0.2</v>
      </c>
      <c r="H10" t="str">
        <f>PARS!I12</f>
        <v>~  cor_kcb-mid  ~</v>
      </c>
      <c r="I10">
        <f>PARS!J12</f>
        <v>0.42499999999999999</v>
      </c>
      <c r="J10">
        <f>PARS!K12</f>
        <v>0.2</v>
      </c>
      <c r="K10">
        <f>PARS!L12</f>
        <v>125</v>
      </c>
      <c r="L10">
        <f>PARS!M12</f>
        <v>255</v>
      </c>
      <c r="M10">
        <f>PARS!N12</f>
        <v>-12.289400000000001</v>
      </c>
      <c r="N10">
        <f>PARS!O12</f>
        <v>1.3784000000000001</v>
      </c>
      <c r="O10">
        <f>PARS!P12</f>
        <v>110</v>
      </c>
      <c r="P10" t="str">
        <f>TEXT(PARS!Q12,"mm/dd")</f>
        <v>04/20</v>
      </c>
      <c r="Q10">
        <f>PARS!R12</f>
        <v>15</v>
      </c>
      <c r="R10">
        <f>PARS!S12</f>
        <v>60</v>
      </c>
      <c r="S10">
        <f>PARS!T12</f>
        <v>40</v>
      </c>
      <c r="T10">
        <f>PARS!U12</f>
        <v>30</v>
      </c>
      <c r="U10">
        <f>PARS!V12</f>
        <v>1</v>
      </c>
      <c r="V10">
        <f>PARS!W12</f>
        <v>9999</v>
      </c>
      <c r="W10" t="str">
        <f>PARS!X12</f>
        <v>DOY</v>
      </c>
      <c r="X10" t="str">
        <f>PARS!Y12</f>
        <v>~ crop1_a_rew ~</v>
      </c>
      <c r="Y10" t="str">
        <f>PARS!Z12</f>
        <v>~ crop1_b_rew ~</v>
      </c>
      <c r="Z10" t="str">
        <f>PARS!AA12</f>
        <v>~ crop1_c_rew ~</v>
      </c>
      <c r="AA10" t="str">
        <f>PARS!AB12</f>
        <v>~ crop1_d_rew ~</v>
      </c>
      <c r="AB10" t="str">
        <f>PARS!AC12</f>
        <v>~ crop1_ad_rew ~</v>
      </c>
      <c r="AC10" t="str">
        <f>PARS!AD12</f>
        <v>~ crop1_bd_rew ~</v>
      </c>
      <c r="AD10" t="str">
        <f>PARS!AE12</f>
        <v>~ crop1_cd_rew ~</v>
      </c>
      <c r="AE10" t="str">
        <f>PARS!AF12</f>
        <v>~ crop1_a_tew ~</v>
      </c>
      <c r="AF10" t="str">
        <f>PARS!AG12</f>
        <v>~ crop1_b_tew ~</v>
      </c>
      <c r="AG10" t="str">
        <f>PARS!AH12</f>
        <v>~ crop1_c_tew ~</v>
      </c>
      <c r="AH10" t="str">
        <f>PARS!AI12</f>
        <v>~ crop1_d_tew ~</v>
      </c>
      <c r="AI10" t="str">
        <f>PARS!AJ12</f>
        <v>~ crop1_ad_tew ~</v>
      </c>
      <c r="AJ10" t="str">
        <f>PARS!AK12</f>
        <v>~ crop1_bd_tew ~</v>
      </c>
      <c r="AK10" t="str">
        <f>PARS!AL12</f>
        <v>~ crop1_cd_tew ~</v>
      </c>
      <c r="AL10">
        <f>PARS!AM12</f>
        <v>0.55000000000000004</v>
      </c>
      <c r="AM10">
        <f>PARS!AN12</f>
        <v>50</v>
      </c>
      <c r="AN10">
        <f>PARS!AO12</f>
        <v>130</v>
      </c>
      <c r="AO10">
        <f>PARS!AP12</f>
        <v>0.55000000000000004</v>
      </c>
      <c r="AP10" t="str">
        <f>TEXT(PARS!AQ12,"mm/dd")</f>
        <v>05/10</v>
      </c>
      <c r="AQ10" t="str">
        <f>TEXT(PARS!AR12,"mm/dd")</f>
        <v>09/10</v>
      </c>
      <c r="AR10">
        <f>PARS!AS12</f>
        <v>0</v>
      </c>
      <c r="AS10">
        <f>PARS!AT12</f>
        <v>1</v>
      </c>
      <c r="AT10" t="str">
        <f>PARS!AU12</f>
        <v>field_capacity</v>
      </c>
      <c r="AU10">
        <f>PARS!AV12</f>
        <v>1</v>
      </c>
    </row>
    <row r="11" spans="1:47" x14ac:dyDescent="0.3">
      <c r="A11">
        <f>PARS!B13</f>
        <v>13</v>
      </c>
      <c r="B11" t="str">
        <f>PARS!C13</f>
        <v>Pop or Orn Corn</v>
      </c>
      <c r="C11" t="str">
        <f>PARS!D13</f>
        <v>corn</v>
      </c>
      <c r="D11">
        <f>PARS!E13</f>
        <v>0</v>
      </c>
      <c r="E11">
        <f>PARS!F13</f>
        <v>6</v>
      </c>
      <c r="F11">
        <f>PARS!G13</f>
        <v>0.59460000000000002</v>
      </c>
      <c r="G11">
        <f>PARS!H13</f>
        <v>0.2</v>
      </c>
      <c r="H11" t="str">
        <f>PARS!I13</f>
        <v>~  cor_kcb-mid  ~</v>
      </c>
      <c r="I11">
        <f>PARS!J13</f>
        <v>0.42499999999999999</v>
      </c>
      <c r="J11">
        <f>PARS!K13</f>
        <v>0.2</v>
      </c>
      <c r="K11">
        <f>PARS!L13</f>
        <v>125</v>
      </c>
      <c r="L11">
        <f>PARS!M13</f>
        <v>255</v>
      </c>
      <c r="M11">
        <f>PARS!N13</f>
        <v>-12.289400000000001</v>
      </c>
      <c r="N11">
        <f>PARS!O13</f>
        <v>1.3784000000000001</v>
      </c>
      <c r="O11">
        <f>PARS!P13</f>
        <v>110</v>
      </c>
      <c r="P11" t="str">
        <f>TEXT(PARS!Q13,"mm/dd")</f>
        <v>04/20</v>
      </c>
      <c r="Q11">
        <f>PARS!R13</f>
        <v>15</v>
      </c>
      <c r="R11">
        <f>PARS!S13</f>
        <v>60</v>
      </c>
      <c r="S11">
        <f>PARS!T13</f>
        <v>40</v>
      </c>
      <c r="T11">
        <f>PARS!U13</f>
        <v>30</v>
      </c>
      <c r="U11">
        <f>PARS!V13</f>
        <v>1</v>
      </c>
      <c r="V11">
        <f>PARS!W13</f>
        <v>9999</v>
      </c>
      <c r="W11" t="str">
        <f>PARS!X13</f>
        <v>DOY</v>
      </c>
      <c r="X11" t="str">
        <f>PARS!Y13</f>
        <v>~ crop1_a_rew ~</v>
      </c>
      <c r="Y11" t="str">
        <f>PARS!Z13</f>
        <v>~ crop1_b_rew ~</v>
      </c>
      <c r="Z11" t="str">
        <f>PARS!AA13</f>
        <v>~ crop1_c_rew ~</v>
      </c>
      <c r="AA11" t="str">
        <f>PARS!AB13</f>
        <v>~ crop1_d_rew ~</v>
      </c>
      <c r="AB11" t="str">
        <f>PARS!AC13</f>
        <v>~ crop1_ad_rew ~</v>
      </c>
      <c r="AC11" t="str">
        <f>PARS!AD13</f>
        <v>~ crop1_bd_rew ~</v>
      </c>
      <c r="AD11" t="str">
        <f>PARS!AE13</f>
        <v>~ crop1_cd_rew ~</v>
      </c>
      <c r="AE11" t="str">
        <f>PARS!AF13</f>
        <v>~ crop1_a_tew ~</v>
      </c>
      <c r="AF11" t="str">
        <f>PARS!AG13</f>
        <v>~ crop1_b_tew ~</v>
      </c>
      <c r="AG11" t="str">
        <f>PARS!AH13</f>
        <v>~ crop1_c_tew ~</v>
      </c>
      <c r="AH11" t="str">
        <f>PARS!AI13</f>
        <v>~ crop1_d_tew ~</v>
      </c>
      <c r="AI11" t="str">
        <f>PARS!AJ13</f>
        <v>~ crop1_ad_tew ~</v>
      </c>
      <c r="AJ11" t="str">
        <f>PARS!AK13</f>
        <v>~ crop1_bd_tew ~</v>
      </c>
      <c r="AK11" t="str">
        <f>PARS!AL13</f>
        <v>~ crop1_cd_tew ~</v>
      </c>
      <c r="AL11">
        <f>PARS!AM13</f>
        <v>0.55000000000000004</v>
      </c>
      <c r="AM11">
        <f>PARS!AN13</f>
        <v>50</v>
      </c>
      <c r="AN11">
        <f>PARS!AO13</f>
        <v>130</v>
      </c>
      <c r="AO11">
        <f>PARS!AP13</f>
        <v>0.55000000000000004</v>
      </c>
      <c r="AP11" t="str">
        <f>TEXT(PARS!AQ13,"mm/dd")</f>
        <v>05/10</v>
      </c>
      <c r="AQ11" t="str">
        <f>TEXT(PARS!AR13,"mm/dd")</f>
        <v>09/10</v>
      </c>
      <c r="AR11">
        <f>PARS!AS13</f>
        <v>0</v>
      </c>
      <c r="AS11">
        <f>PARS!AT13</f>
        <v>1</v>
      </c>
      <c r="AT11" t="str">
        <f>PARS!AU13</f>
        <v>field_capacity</v>
      </c>
      <c r="AU11">
        <f>PARS!AV13</f>
        <v>1</v>
      </c>
    </row>
    <row r="12" spans="1:47" x14ac:dyDescent="0.3">
      <c r="A12">
        <f>PARS!B14</f>
        <v>14</v>
      </c>
      <c r="B12" t="str">
        <f>PARS!C14</f>
        <v>Mint</v>
      </c>
      <c r="C12" t="str">
        <f>PARS!D14</f>
        <v>clseed</v>
      </c>
      <c r="D12">
        <f>PARS!E14</f>
        <v>0</v>
      </c>
      <c r="E12">
        <f>PARS!F14</f>
        <v>2.75</v>
      </c>
      <c r="F12">
        <f>PARS!G14</f>
        <v>0.99550000000000005</v>
      </c>
      <c r="G12">
        <f>PARS!H14</f>
        <v>0.2</v>
      </c>
      <c r="H12">
        <f>PARS!I14</f>
        <v>1</v>
      </c>
      <c r="I12">
        <f>PARS!J14</f>
        <v>0.5</v>
      </c>
      <c r="J12">
        <f>PARS!K14</f>
        <v>0.2</v>
      </c>
      <c r="K12">
        <f>PARS!L14</f>
        <v>130</v>
      </c>
      <c r="L12">
        <f>PARS!M14</f>
        <v>245</v>
      </c>
      <c r="M12">
        <f>PARS!N14</f>
        <v>0.33660000000000001</v>
      </c>
      <c r="N12">
        <f>PARS!O14</f>
        <v>1.0034000000000001</v>
      </c>
      <c r="O12">
        <f>PARS!P14</f>
        <v>110</v>
      </c>
      <c r="P12" t="str">
        <f>TEXT(PARS!Q14,"mm/dd")</f>
        <v>04/20</v>
      </c>
      <c r="Q12">
        <f>PARS!R14</f>
        <v>20</v>
      </c>
      <c r="R12">
        <f>PARS!S14</f>
        <v>30</v>
      </c>
      <c r="S12">
        <f>PARS!T14</f>
        <v>60</v>
      </c>
      <c r="T12">
        <f>PARS!U14</f>
        <v>25</v>
      </c>
      <c r="U12">
        <f>PARS!V14</f>
        <v>1</v>
      </c>
      <c r="V12">
        <f>PARS!W14</f>
        <v>9999</v>
      </c>
      <c r="W12" t="str">
        <f>PARS!X14</f>
        <v>DOY</v>
      </c>
      <c r="X12">
        <f>PARS!Y14</f>
        <v>0.19600000000000001</v>
      </c>
      <c r="Y12">
        <f>PARS!Z14</f>
        <v>0.29499999999999998</v>
      </c>
      <c r="Z12">
        <f>PARS!AA14</f>
        <v>0.39300000000000002</v>
      </c>
      <c r="AA12">
        <f>PARS!AB14</f>
        <v>0.47199999999999998</v>
      </c>
      <c r="AB12">
        <f>PARS!AC14</f>
        <v>0.19600000000000001</v>
      </c>
      <c r="AC12">
        <f>PARS!AD14</f>
        <v>0.47199999999999998</v>
      </c>
      <c r="AD12">
        <f>PARS!AE14</f>
        <v>0.47199999999999998</v>
      </c>
      <c r="AE12">
        <f>PARS!AF14</f>
        <v>0.35399999999999998</v>
      </c>
      <c r="AF12">
        <f>PARS!AG14</f>
        <v>0.66900000000000004</v>
      </c>
      <c r="AG12">
        <f>PARS!AH14</f>
        <v>0.90600000000000003</v>
      </c>
      <c r="AH12">
        <f>PARS!AI14</f>
        <v>1.0629999999999999</v>
      </c>
      <c r="AI12">
        <f>PARS!AJ14</f>
        <v>0.35399999999999998</v>
      </c>
      <c r="AJ12">
        <f>PARS!AK14</f>
        <v>1.0629999999999999</v>
      </c>
      <c r="AK12">
        <f>PARS!AL14</f>
        <v>1.0629999999999999</v>
      </c>
      <c r="AL12">
        <f>PARS!AM14</f>
        <v>0.5</v>
      </c>
      <c r="AM12">
        <f>PARS!AN14</f>
        <v>50</v>
      </c>
      <c r="AN12">
        <f>PARS!AO14</f>
        <v>130</v>
      </c>
      <c r="AO12">
        <f>PARS!AP14</f>
        <v>0.5</v>
      </c>
      <c r="AP12" t="str">
        <f>TEXT(PARS!AQ14,"mm/dd")</f>
        <v>05/10</v>
      </c>
      <c r="AQ12" t="str">
        <f>TEXT(PARS!AR14,"mm/dd")</f>
        <v>09/10</v>
      </c>
      <c r="AR12">
        <f>PARS!AS14</f>
        <v>0</v>
      </c>
      <c r="AS12">
        <f>PARS!AT14</f>
        <v>1</v>
      </c>
      <c r="AT12" t="str">
        <f>PARS!AU14</f>
        <v>field_capacity</v>
      </c>
      <c r="AU12">
        <f>PARS!AV14</f>
        <v>1</v>
      </c>
    </row>
    <row r="13" spans="1:47" x14ac:dyDescent="0.3">
      <c r="A13">
        <f>PARS!B15</f>
        <v>21</v>
      </c>
      <c r="B13" t="str">
        <f>PARS!C15</f>
        <v>Barley</v>
      </c>
      <c r="C13" t="str">
        <f>PARS!D15</f>
        <v>smgrn</v>
      </c>
      <c r="D13">
        <f>PARS!E15</f>
        <v>0</v>
      </c>
      <c r="E13">
        <f>PARS!F15</f>
        <v>3.28</v>
      </c>
      <c r="F13">
        <f>PARS!G15</f>
        <v>0.55269999999999997</v>
      </c>
      <c r="G13">
        <f>PARS!H15</f>
        <v>0.15</v>
      </c>
      <c r="H13">
        <f>PARS!I15</f>
        <v>0.63560000000000005</v>
      </c>
      <c r="I13">
        <f>PARS!J15</f>
        <v>0.31780000000000003</v>
      </c>
      <c r="J13">
        <f>PARS!K15</f>
        <v>0.15</v>
      </c>
      <c r="K13">
        <f>PARS!L15</f>
        <v>153</v>
      </c>
      <c r="L13">
        <f>PARS!M15</f>
        <v>304</v>
      </c>
      <c r="M13">
        <f>PARS!N15</f>
        <v>-13.140499999999999</v>
      </c>
      <c r="N13">
        <f>PARS!O15</f>
        <v>1.0804</v>
      </c>
      <c r="O13">
        <f>PARS!P15</f>
        <v>110</v>
      </c>
      <c r="P13" t="str">
        <f>TEXT(PARS!Q15,"mm/dd")</f>
        <v>04/20</v>
      </c>
      <c r="Q13">
        <f>PARS!R15</f>
        <v>43</v>
      </c>
      <c r="R13">
        <f>PARS!S15</f>
        <v>43</v>
      </c>
      <c r="S13">
        <f>PARS!T15</f>
        <v>54</v>
      </c>
      <c r="T13">
        <f>PARS!U15</f>
        <v>54</v>
      </c>
      <c r="U13">
        <f>PARS!V15</f>
        <v>1</v>
      </c>
      <c r="V13">
        <f>PARS!W15</f>
        <v>9999</v>
      </c>
      <c r="W13" t="str">
        <f>PARS!X15</f>
        <v>DOY</v>
      </c>
      <c r="X13">
        <f>PARS!Y15</f>
        <v>0.19600000000000001</v>
      </c>
      <c r="Y13">
        <f>PARS!Z15</f>
        <v>0.29499999999999998</v>
      </c>
      <c r="Z13">
        <f>PARS!AA15</f>
        <v>0.39300000000000002</v>
      </c>
      <c r="AA13">
        <f>PARS!AB15</f>
        <v>0.47199999999999998</v>
      </c>
      <c r="AB13">
        <f>PARS!AC15</f>
        <v>0.19600000000000001</v>
      </c>
      <c r="AC13">
        <f>PARS!AD15</f>
        <v>0.47199999999999998</v>
      </c>
      <c r="AD13">
        <f>PARS!AE15</f>
        <v>0.47199999999999998</v>
      </c>
      <c r="AE13">
        <f>PARS!AF15</f>
        <v>0.35399999999999998</v>
      </c>
      <c r="AF13">
        <f>PARS!AG15</f>
        <v>0.66900000000000004</v>
      </c>
      <c r="AG13">
        <f>PARS!AH15</f>
        <v>0.90600000000000003</v>
      </c>
      <c r="AH13">
        <f>PARS!AI15</f>
        <v>1.0629999999999999</v>
      </c>
      <c r="AI13">
        <f>PARS!AJ15</f>
        <v>0.35399999999999998</v>
      </c>
      <c r="AJ13">
        <f>PARS!AK15</f>
        <v>1.0629999999999999</v>
      </c>
      <c r="AK13">
        <f>PARS!AL15</f>
        <v>1.0629999999999999</v>
      </c>
      <c r="AL13">
        <f>PARS!AM15</f>
        <v>0.55000000000000004</v>
      </c>
      <c r="AM13">
        <f>PARS!AN15</f>
        <v>50</v>
      </c>
      <c r="AN13">
        <f>PARS!AO15</f>
        <v>130</v>
      </c>
      <c r="AO13">
        <f>PARS!AP15</f>
        <v>0.55000000000000004</v>
      </c>
      <c r="AP13" t="str">
        <f>TEXT(PARS!AQ15,"mm/dd")</f>
        <v>05/10</v>
      </c>
      <c r="AQ13" t="str">
        <f>TEXT(PARS!AR15,"mm/dd")</f>
        <v>09/10</v>
      </c>
      <c r="AR13">
        <f>PARS!AS15</f>
        <v>0</v>
      </c>
      <c r="AS13">
        <f>PARS!AT15</f>
        <v>1</v>
      </c>
      <c r="AT13" t="str">
        <f>PARS!AU15</f>
        <v>field_capacity</v>
      </c>
      <c r="AU13">
        <f>PARS!AV15</f>
        <v>1</v>
      </c>
    </row>
    <row r="14" spans="1:47" x14ac:dyDescent="0.3">
      <c r="A14">
        <f>PARS!B16</f>
        <v>22</v>
      </c>
      <c r="B14" t="str">
        <f>PARS!C16</f>
        <v>Durham Wheat</v>
      </c>
      <c r="C14" t="str">
        <f>PARS!D16</f>
        <v>smgrn</v>
      </c>
      <c r="D14">
        <f>PARS!E16</f>
        <v>0</v>
      </c>
      <c r="E14">
        <f>PARS!F16</f>
        <v>3.28</v>
      </c>
      <c r="F14">
        <f>PARS!G16</f>
        <v>0.55269999999999997</v>
      </c>
      <c r="G14">
        <f>PARS!H16</f>
        <v>0.4</v>
      </c>
      <c r="H14">
        <f>PARS!I16</f>
        <v>0.63560000000000005</v>
      </c>
      <c r="I14">
        <f>PARS!J16</f>
        <v>0.31780000000000003</v>
      </c>
      <c r="J14">
        <f>PARS!K16</f>
        <v>0.25</v>
      </c>
      <c r="K14">
        <f>PARS!L16</f>
        <v>447</v>
      </c>
      <c r="L14">
        <f>PARS!M16</f>
        <v>636</v>
      </c>
      <c r="M14">
        <f>PARS!N16</f>
        <v>-13.140499999999999</v>
      </c>
      <c r="N14">
        <f>PARS!O16</f>
        <v>1.0804</v>
      </c>
      <c r="O14">
        <f>PARS!P16</f>
        <v>274</v>
      </c>
      <c r="P14" t="str">
        <f>TEXT(PARS!Q16,"mm/dd")</f>
        <v>10/01</v>
      </c>
      <c r="Q14">
        <f>PARS!R16</f>
        <v>173</v>
      </c>
      <c r="R14">
        <f>PARS!S16</f>
        <v>81</v>
      </c>
      <c r="S14">
        <f>PARS!T16</f>
        <v>81</v>
      </c>
      <c r="T14">
        <f>PARS!U16</f>
        <v>27</v>
      </c>
      <c r="U14">
        <f>PARS!V16</f>
        <v>1</v>
      </c>
      <c r="V14">
        <f>PARS!W16</f>
        <v>9999</v>
      </c>
      <c r="W14" t="str">
        <f>PARS!X16</f>
        <v>DOY</v>
      </c>
      <c r="X14">
        <f>PARS!Y16</f>
        <v>0.19600000000000001</v>
      </c>
      <c r="Y14">
        <f>PARS!Z16</f>
        <v>0.29499999999999998</v>
      </c>
      <c r="Z14">
        <f>PARS!AA16</f>
        <v>0.39300000000000002</v>
      </c>
      <c r="AA14">
        <f>PARS!AB16</f>
        <v>0.47199999999999998</v>
      </c>
      <c r="AB14">
        <f>PARS!AC16</f>
        <v>0.19600000000000001</v>
      </c>
      <c r="AC14">
        <f>PARS!AD16</f>
        <v>0.47199999999999998</v>
      </c>
      <c r="AD14">
        <f>PARS!AE16</f>
        <v>0.47199999999999998</v>
      </c>
      <c r="AE14">
        <f>PARS!AF16</f>
        <v>0.35399999999999998</v>
      </c>
      <c r="AF14">
        <f>PARS!AG16</f>
        <v>0.66900000000000004</v>
      </c>
      <c r="AG14">
        <f>PARS!AH16</f>
        <v>0.90600000000000003</v>
      </c>
      <c r="AH14">
        <f>PARS!AI16</f>
        <v>1.0629999999999999</v>
      </c>
      <c r="AI14">
        <f>PARS!AJ16</f>
        <v>0.35399999999999998</v>
      </c>
      <c r="AJ14">
        <f>PARS!AK16</f>
        <v>1.0629999999999999</v>
      </c>
      <c r="AK14">
        <f>PARS!AL16</f>
        <v>1.0629999999999999</v>
      </c>
      <c r="AL14">
        <f>PARS!AM16</f>
        <v>0.55000000000000004</v>
      </c>
      <c r="AM14">
        <f>PARS!AN16</f>
        <v>50</v>
      </c>
      <c r="AN14">
        <f>PARS!AO16</f>
        <v>130</v>
      </c>
      <c r="AO14">
        <f>PARS!AP16</f>
        <v>0.55000000000000004</v>
      </c>
      <c r="AP14" t="str">
        <f>TEXT(PARS!AQ16,"mm/dd")</f>
        <v>05/10</v>
      </c>
      <c r="AQ14" t="str">
        <f>TEXT(PARS!AR16,"mm/dd")</f>
        <v>09/10</v>
      </c>
      <c r="AR14">
        <f>PARS!AS16</f>
        <v>0</v>
      </c>
      <c r="AS14">
        <f>PARS!AT16</f>
        <v>1</v>
      </c>
      <c r="AT14" t="str">
        <f>PARS!AU16</f>
        <v>field_capacity</v>
      </c>
      <c r="AU14">
        <f>PARS!AV16</f>
        <v>1</v>
      </c>
    </row>
    <row r="15" spans="1:47" x14ac:dyDescent="0.3">
      <c r="A15">
        <f>PARS!B17</f>
        <v>23</v>
      </c>
      <c r="B15" t="str">
        <f>PARS!C17</f>
        <v>Spring Wheat</v>
      </c>
      <c r="C15" t="str">
        <f>PARS!D17</f>
        <v>smgrn</v>
      </c>
      <c r="D15">
        <f>PARS!E17</f>
        <v>0</v>
      </c>
      <c r="E15">
        <f>PARS!F17</f>
        <v>3.28</v>
      </c>
      <c r="F15">
        <f>PARS!G17</f>
        <v>0.55269999999999997</v>
      </c>
      <c r="G15">
        <f>PARS!H17</f>
        <v>0.15</v>
      </c>
      <c r="H15">
        <f>PARS!I17</f>
        <v>0.63560000000000005</v>
      </c>
      <c r="I15">
        <f>PARS!J17</f>
        <v>0.31780000000000003</v>
      </c>
      <c r="J15">
        <f>PARS!K17</f>
        <v>0.15</v>
      </c>
      <c r="K15">
        <f>PARS!L17</f>
        <v>132</v>
      </c>
      <c r="L15">
        <f>PARS!M17</f>
        <v>256</v>
      </c>
      <c r="M15">
        <f>PARS!N17</f>
        <v>-13.140499999999999</v>
      </c>
      <c r="N15">
        <f>PARS!O17</f>
        <v>1.0804</v>
      </c>
      <c r="O15">
        <f>PARS!P17</f>
        <v>110</v>
      </c>
      <c r="P15" t="str">
        <f>TEXT(PARS!Q17,"mm/dd")</f>
        <v>04/20</v>
      </c>
      <c r="Q15">
        <f>PARS!R17</f>
        <v>22</v>
      </c>
      <c r="R15">
        <f>PARS!S17</f>
        <v>27</v>
      </c>
      <c r="S15">
        <f>PARS!T17</f>
        <v>65</v>
      </c>
      <c r="T15">
        <f>PARS!U17</f>
        <v>32</v>
      </c>
      <c r="U15">
        <f>PARS!V17</f>
        <v>1</v>
      </c>
      <c r="V15">
        <f>PARS!W17</f>
        <v>9999</v>
      </c>
      <c r="W15" t="str">
        <f>PARS!X17</f>
        <v>DOY</v>
      </c>
      <c r="X15">
        <f>PARS!Y17</f>
        <v>0.19600000000000001</v>
      </c>
      <c r="Y15">
        <f>PARS!Z17</f>
        <v>0.29499999999999998</v>
      </c>
      <c r="Z15">
        <f>PARS!AA17</f>
        <v>0.39300000000000002</v>
      </c>
      <c r="AA15">
        <f>PARS!AB17</f>
        <v>0.47199999999999998</v>
      </c>
      <c r="AB15">
        <f>PARS!AC17</f>
        <v>0.19600000000000001</v>
      </c>
      <c r="AC15">
        <f>PARS!AD17</f>
        <v>0.47199999999999998</v>
      </c>
      <c r="AD15">
        <f>PARS!AE17</f>
        <v>0.47199999999999998</v>
      </c>
      <c r="AE15">
        <f>PARS!AF17</f>
        <v>0.35399999999999998</v>
      </c>
      <c r="AF15">
        <f>PARS!AG17</f>
        <v>0.66900000000000004</v>
      </c>
      <c r="AG15">
        <f>PARS!AH17</f>
        <v>0.90600000000000003</v>
      </c>
      <c r="AH15">
        <f>PARS!AI17</f>
        <v>1.0629999999999999</v>
      </c>
      <c r="AI15">
        <f>PARS!AJ17</f>
        <v>0.35399999999999998</v>
      </c>
      <c r="AJ15">
        <f>PARS!AK17</f>
        <v>1.0629999999999999</v>
      </c>
      <c r="AK15">
        <f>PARS!AL17</f>
        <v>1.0629999999999999</v>
      </c>
      <c r="AL15">
        <f>PARS!AM17</f>
        <v>0.55000000000000004</v>
      </c>
      <c r="AM15">
        <f>PARS!AN17</f>
        <v>50</v>
      </c>
      <c r="AN15">
        <f>PARS!AO17</f>
        <v>130</v>
      </c>
      <c r="AO15">
        <f>PARS!AP17</f>
        <v>0.55000000000000004</v>
      </c>
      <c r="AP15" t="str">
        <f>TEXT(PARS!AQ17,"mm/dd")</f>
        <v>05/10</v>
      </c>
      <c r="AQ15" t="str">
        <f>TEXT(PARS!AR17,"mm/dd")</f>
        <v>09/10</v>
      </c>
      <c r="AR15">
        <f>PARS!AS17</f>
        <v>0</v>
      </c>
      <c r="AS15">
        <f>PARS!AT17</f>
        <v>1</v>
      </c>
      <c r="AT15" t="str">
        <f>PARS!AU17</f>
        <v>field_capacity</v>
      </c>
      <c r="AU15">
        <f>PARS!AV17</f>
        <v>1</v>
      </c>
    </row>
    <row r="16" spans="1:47" x14ac:dyDescent="0.3">
      <c r="A16">
        <f>PARS!B18</f>
        <v>24</v>
      </c>
      <c r="B16" t="str">
        <f>PARS!C18</f>
        <v>Winter Wheat</v>
      </c>
      <c r="C16" t="str">
        <f>PARS!D18</f>
        <v>smgrn</v>
      </c>
      <c r="D16">
        <f>PARS!E18</f>
        <v>0</v>
      </c>
      <c r="E16">
        <f>PARS!F18</f>
        <v>3.28</v>
      </c>
      <c r="F16">
        <f>PARS!G18</f>
        <v>0.55269999999999997</v>
      </c>
      <c r="G16">
        <f>PARS!H18</f>
        <v>0.4</v>
      </c>
      <c r="H16" t="str">
        <f>PARS!I18</f>
        <v>~  wht_kcb-mid  ~</v>
      </c>
      <c r="I16">
        <f>PARS!J18</f>
        <v>0.31780000000000003</v>
      </c>
      <c r="J16">
        <f>PARS!K18</f>
        <v>0.25</v>
      </c>
      <c r="K16">
        <f>PARS!L18</f>
        <v>447</v>
      </c>
      <c r="L16">
        <f>PARS!M18</f>
        <v>636</v>
      </c>
      <c r="M16">
        <f>PARS!N18</f>
        <v>-13.140499999999999</v>
      </c>
      <c r="N16">
        <f>PARS!O18</f>
        <v>1.0804</v>
      </c>
      <c r="O16">
        <f>PARS!P18</f>
        <v>274</v>
      </c>
      <c r="P16" t="str">
        <f>TEXT(PARS!Q18,"mm/dd")</f>
        <v>10/01</v>
      </c>
      <c r="Q16">
        <f>PARS!R18</f>
        <v>173</v>
      </c>
      <c r="R16">
        <f>PARS!S18</f>
        <v>81</v>
      </c>
      <c r="S16">
        <f>PARS!T18</f>
        <v>81</v>
      </c>
      <c r="T16">
        <f>PARS!U18</f>
        <v>27</v>
      </c>
      <c r="U16">
        <f>PARS!V18</f>
        <v>1</v>
      </c>
      <c r="V16">
        <f>PARS!W18</f>
        <v>9999</v>
      </c>
      <c r="W16" t="str">
        <f>PARS!X18</f>
        <v>DOY</v>
      </c>
      <c r="X16" t="str">
        <f>PARS!Y18</f>
        <v>~  crop2_a_rew  ~</v>
      </c>
      <c r="Y16" t="str">
        <f>PARS!Z18</f>
        <v>~  crop2_b_rew  ~</v>
      </c>
      <c r="Z16" t="str">
        <f>PARS!AA18</f>
        <v>~  crop2_c_rew  ~</v>
      </c>
      <c r="AA16" t="str">
        <f>PARS!AB18</f>
        <v>~  crop2_d_rew  ~</v>
      </c>
      <c r="AB16" t="str">
        <f>PARS!AC18</f>
        <v>~  crop2_ad_rew  ~</v>
      </c>
      <c r="AC16" t="str">
        <f>PARS!AD18</f>
        <v>~  crop2_bd_rew  ~</v>
      </c>
      <c r="AD16" t="str">
        <f>PARS!AE18</f>
        <v>~  crop2_cd_rew  ~</v>
      </c>
      <c r="AE16" t="str">
        <f>PARS!AF18</f>
        <v>~  crop2_a_tew  ~</v>
      </c>
      <c r="AF16" t="str">
        <f>PARS!AG18</f>
        <v>~  crop2_b_tew  ~</v>
      </c>
      <c r="AG16" t="str">
        <f>PARS!AH18</f>
        <v>~  crop2_c_tew  ~</v>
      </c>
      <c r="AH16" t="str">
        <f>PARS!AI18</f>
        <v>~  crop2_d_tew  ~</v>
      </c>
      <c r="AI16" t="str">
        <f>PARS!AJ18</f>
        <v>~  crop2_ad_tew  ~</v>
      </c>
      <c r="AJ16" t="str">
        <f>PARS!AK18</f>
        <v>~  crop2_bd_tew  ~</v>
      </c>
      <c r="AK16" t="str">
        <f>PARS!AL18</f>
        <v>~  crop2_cd_tew  ~</v>
      </c>
      <c r="AL16">
        <f>PARS!AM18</f>
        <v>0.55000000000000004</v>
      </c>
      <c r="AM16">
        <f>PARS!AN18</f>
        <v>50</v>
      </c>
      <c r="AN16">
        <f>PARS!AO18</f>
        <v>130</v>
      </c>
      <c r="AO16">
        <f>PARS!AP18</f>
        <v>0.55000000000000004</v>
      </c>
      <c r="AP16" t="str">
        <f>TEXT(PARS!AQ18,"mm/dd")</f>
        <v>05/10</v>
      </c>
      <c r="AQ16" t="str">
        <f>TEXT(PARS!AR18,"mm/dd")</f>
        <v>09/10</v>
      </c>
      <c r="AR16">
        <f>PARS!AS18</f>
        <v>0</v>
      </c>
      <c r="AS16">
        <f>PARS!AT18</f>
        <v>1</v>
      </c>
      <c r="AT16" t="str">
        <f>PARS!AU18</f>
        <v>field_capacity</v>
      </c>
      <c r="AU16">
        <f>PARS!AV18</f>
        <v>1</v>
      </c>
    </row>
    <row r="17" spans="1:47" x14ac:dyDescent="0.3">
      <c r="A17">
        <f>PARS!B19</f>
        <v>25</v>
      </c>
      <c r="B17" t="str">
        <f>PARS!C19</f>
        <v>Other Small Grains</v>
      </c>
      <c r="C17" t="str">
        <f>PARS!D19</f>
        <v>smgrn</v>
      </c>
      <c r="D17">
        <f>PARS!E19</f>
        <v>0</v>
      </c>
      <c r="E17">
        <f>PARS!F19</f>
        <v>3.28</v>
      </c>
      <c r="F17">
        <f>PARS!G19</f>
        <v>0.55269999999999997</v>
      </c>
      <c r="G17">
        <f>PARS!H19</f>
        <v>0.4</v>
      </c>
      <c r="H17">
        <f>PARS!I19</f>
        <v>0.63560000000000005</v>
      </c>
      <c r="I17">
        <f>PARS!J19</f>
        <v>0.31780000000000003</v>
      </c>
      <c r="J17">
        <f>PARS!K19</f>
        <v>0.25</v>
      </c>
      <c r="K17">
        <f>PARS!L19</f>
        <v>132</v>
      </c>
      <c r="L17">
        <f>PARS!M19</f>
        <v>251</v>
      </c>
      <c r="M17">
        <f>PARS!N19</f>
        <v>-13.140499999999999</v>
      </c>
      <c r="N17">
        <f>PARS!O19</f>
        <v>1.0804</v>
      </c>
      <c r="O17">
        <f>PARS!P19</f>
        <v>110</v>
      </c>
      <c r="P17" t="str">
        <f>TEXT(PARS!Q19,"mm/dd")</f>
        <v>04/20</v>
      </c>
      <c r="Q17">
        <f>PARS!R19</f>
        <v>22</v>
      </c>
      <c r="R17">
        <f>PARS!S19</f>
        <v>54</v>
      </c>
      <c r="S17">
        <f>PARS!T19</f>
        <v>43</v>
      </c>
      <c r="T17">
        <f>PARS!U19</f>
        <v>22</v>
      </c>
      <c r="U17">
        <f>PARS!V19</f>
        <v>1</v>
      </c>
      <c r="V17">
        <f>PARS!W19</f>
        <v>9999</v>
      </c>
      <c r="W17" t="str">
        <f>PARS!X19</f>
        <v>DOY</v>
      </c>
      <c r="X17">
        <f>PARS!Y19</f>
        <v>0.19600000000000001</v>
      </c>
      <c r="Y17">
        <f>PARS!Z19</f>
        <v>0.29499999999999998</v>
      </c>
      <c r="Z17">
        <f>PARS!AA19</f>
        <v>0.39300000000000002</v>
      </c>
      <c r="AA17">
        <f>PARS!AB19</f>
        <v>0.47199999999999998</v>
      </c>
      <c r="AB17">
        <f>PARS!AC19</f>
        <v>0.19600000000000001</v>
      </c>
      <c r="AC17">
        <f>PARS!AD19</f>
        <v>0.47199999999999998</v>
      </c>
      <c r="AD17">
        <f>PARS!AE19</f>
        <v>0.47199999999999998</v>
      </c>
      <c r="AE17">
        <f>PARS!AF19</f>
        <v>0.35399999999999998</v>
      </c>
      <c r="AF17">
        <f>PARS!AG19</f>
        <v>0.66900000000000004</v>
      </c>
      <c r="AG17">
        <f>PARS!AH19</f>
        <v>0.90600000000000003</v>
      </c>
      <c r="AH17">
        <f>PARS!AI19</f>
        <v>1.0629999999999999</v>
      </c>
      <c r="AI17">
        <f>PARS!AJ19</f>
        <v>0.35399999999999998</v>
      </c>
      <c r="AJ17">
        <f>PARS!AK19</f>
        <v>1.0629999999999999</v>
      </c>
      <c r="AK17">
        <f>PARS!AL19</f>
        <v>1.0629999999999999</v>
      </c>
      <c r="AL17">
        <f>PARS!AM19</f>
        <v>0.55000000000000004</v>
      </c>
      <c r="AM17">
        <f>PARS!AN19</f>
        <v>50</v>
      </c>
      <c r="AN17">
        <f>PARS!AO19</f>
        <v>130</v>
      </c>
      <c r="AO17">
        <f>PARS!AP19</f>
        <v>0.55000000000000004</v>
      </c>
      <c r="AP17" t="str">
        <f>TEXT(PARS!AQ19,"mm/dd")</f>
        <v>05/10</v>
      </c>
      <c r="AQ17" t="str">
        <f>TEXT(PARS!AR19,"mm/dd")</f>
        <v>09/10</v>
      </c>
      <c r="AR17">
        <f>PARS!AS19</f>
        <v>0</v>
      </c>
      <c r="AS17">
        <f>PARS!AT19</f>
        <v>1</v>
      </c>
      <c r="AT17" t="str">
        <f>PARS!AU19</f>
        <v>field_capacity</v>
      </c>
      <c r="AU17">
        <f>PARS!AV19</f>
        <v>1</v>
      </c>
    </row>
    <row r="18" spans="1:47" x14ac:dyDescent="0.3">
      <c r="A18">
        <f>PARS!B20</f>
        <v>26</v>
      </c>
      <c r="B18" t="str">
        <f>PARS!C20</f>
        <v>Dbl Crop WinWht/Soybeans</v>
      </c>
      <c r="C18" t="str">
        <f>PARS!D20</f>
        <v>smgrn</v>
      </c>
      <c r="D18">
        <f>PARS!E20</f>
        <v>0</v>
      </c>
      <c r="E18">
        <f>PARS!F20</f>
        <v>2.46</v>
      </c>
      <c r="F18">
        <f>PARS!G20</f>
        <v>0.55269999999999997</v>
      </c>
      <c r="G18">
        <f>PARS!H20</f>
        <v>0.2</v>
      </c>
      <c r="H18">
        <f>PARS!I20</f>
        <v>0.9</v>
      </c>
      <c r="I18">
        <f>PARS!J20</f>
        <v>0.45</v>
      </c>
      <c r="J18">
        <f>PARS!K20</f>
        <v>0.2</v>
      </c>
      <c r="K18">
        <f>PARS!L20</f>
        <v>157</v>
      </c>
      <c r="L18">
        <f>PARS!M20</f>
        <v>281</v>
      </c>
      <c r="M18">
        <f>PARS!N20</f>
        <v>-13.140499999999999</v>
      </c>
      <c r="N18">
        <f>PARS!O20</f>
        <v>1.0804</v>
      </c>
      <c r="O18">
        <f>PARS!P20</f>
        <v>135</v>
      </c>
      <c r="P18" t="str">
        <f>TEXT(PARS!Q20,"mm/dd")</f>
        <v>05/15</v>
      </c>
      <c r="Q18">
        <f>PARS!R20</f>
        <v>22</v>
      </c>
      <c r="R18">
        <f>PARS!S20</f>
        <v>32</v>
      </c>
      <c r="S18">
        <f>PARS!T20</f>
        <v>65</v>
      </c>
      <c r="T18">
        <f>PARS!U20</f>
        <v>27</v>
      </c>
      <c r="U18">
        <f>PARS!V20</f>
        <v>1</v>
      </c>
      <c r="V18">
        <f>PARS!W20</f>
        <v>9999</v>
      </c>
      <c r="W18" t="str">
        <f>PARS!X20</f>
        <v>DOY</v>
      </c>
      <c r="X18" t="str">
        <f>PARS!Y20</f>
        <v>~  crop2_a_rew  ~</v>
      </c>
      <c r="Y18" t="str">
        <f>PARS!Z20</f>
        <v>~  crop2_b_rew  ~</v>
      </c>
      <c r="Z18" t="str">
        <f>PARS!AA20</f>
        <v>~  crop2_c_rew  ~</v>
      </c>
      <c r="AA18" t="str">
        <f>PARS!AB20</f>
        <v>~  crop2_d_rew  ~</v>
      </c>
      <c r="AB18" t="str">
        <f>PARS!AC20</f>
        <v>~  crop2_ad_rew  ~</v>
      </c>
      <c r="AC18" t="str">
        <f>PARS!AD20</f>
        <v>~  crop2_bd_rew  ~</v>
      </c>
      <c r="AD18" t="str">
        <f>PARS!AE20</f>
        <v>~  crop2_cd_rew  ~</v>
      </c>
      <c r="AE18" t="str">
        <f>PARS!AF20</f>
        <v>~  crop2_a_tew  ~</v>
      </c>
      <c r="AF18" t="str">
        <f>PARS!AG20</f>
        <v>~  crop2_b_tew  ~</v>
      </c>
      <c r="AG18" t="str">
        <f>PARS!AH20</f>
        <v>~  crop2_c_tew  ~</v>
      </c>
      <c r="AH18" t="str">
        <f>PARS!AI20</f>
        <v>~  crop2_d_tew  ~</v>
      </c>
      <c r="AI18" t="str">
        <f>PARS!AJ20</f>
        <v>~  crop2_ad_tew  ~</v>
      </c>
      <c r="AJ18" t="str">
        <f>PARS!AK20</f>
        <v>~  crop2_bd_tew  ~</v>
      </c>
      <c r="AK18" t="str">
        <f>PARS!AL20</f>
        <v>~  crop2_cd_tew  ~</v>
      </c>
      <c r="AL18">
        <f>PARS!AM20</f>
        <v>0.55000000000000004</v>
      </c>
      <c r="AM18">
        <f>PARS!AN20</f>
        <v>50</v>
      </c>
      <c r="AN18">
        <f>PARS!AO20</f>
        <v>130</v>
      </c>
      <c r="AO18">
        <f>PARS!AP20</f>
        <v>0.55000000000000004</v>
      </c>
      <c r="AP18" t="str">
        <f>TEXT(PARS!AQ20,"mm/dd")</f>
        <v>05/10</v>
      </c>
      <c r="AQ18" t="str">
        <f>TEXT(PARS!AR20,"mm/dd")</f>
        <v>09/10</v>
      </c>
      <c r="AR18">
        <f>PARS!AS20</f>
        <v>0</v>
      </c>
      <c r="AS18">
        <f>PARS!AT20</f>
        <v>1</v>
      </c>
      <c r="AT18" t="str">
        <f>PARS!AU20</f>
        <v>field_capacity</v>
      </c>
      <c r="AU18">
        <f>PARS!AV20</f>
        <v>1</v>
      </c>
    </row>
    <row r="19" spans="1:47" x14ac:dyDescent="0.3">
      <c r="A19">
        <f>PARS!B21</f>
        <v>27</v>
      </c>
      <c r="B19" t="str">
        <f>PARS!C21</f>
        <v>Rye</v>
      </c>
      <c r="C19" t="str">
        <f>PARS!D21</f>
        <v>smgrn</v>
      </c>
      <c r="D19">
        <f>PARS!E21</f>
        <v>0</v>
      </c>
      <c r="E19">
        <f>PARS!F21</f>
        <v>0.98399999999999999</v>
      </c>
      <c r="F19">
        <f>PARS!G21</f>
        <v>0.55269999999999997</v>
      </c>
      <c r="G19">
        <f>PARS!H21</f>
        <v>0.95</v>
      </c>
      <c r="H19" t="str">
        <f>PARS!I21</f>
        <v>~  wht_kcb-mid  ~</v>
      </c>
      <c r="I19">
        <f>PARS!J21</f>
        <v>0.31780000000000003</v>
      </c>
      <c r="J19">
        <f>PARS!K21</f>
        <v>0.15</v>
      </c>
      <c r="K19">
        <f>PARS!L21</f>
        <v>132</v>
      </c>
      <c r="L19">
        <f>PARS!M21</f>
        <v>256</v>
      </c>
      <c r="M19">
        <f>PARS!N21</f>
        <v>-13.140499999999999</v>
      </c>
      <c r="N19">
        <f>PARS!O21</f>
        <v>1.0804</v>
      </c>
      <c r="O19">
        <f>PARS!P21</f>
        <v>110</v>
      </c>
      <c r="P19" t="str">
        <f>TEXT(PARS!Q21,"mm/dd")</f>
        <v>04/20</v>
      </c>
      <c r="Q19">
        <f>PARS!R21</f>
        <v>22</v>
      </c>
      <c r="R19">
        <f>PARS!S21</f>
        <v>27</v>
      </c>
      <c r="S19">
        <f>PARS!T21</f>
        <v>65</v>
      </c>
      <c r="T19">
        <f>PARS!U21</f>
        <v>32</v>
      </c>
      <c r="U19">
        <f>PARS!V21</f>
        <v>1</v>
      </c>
      <c r="V19">
        <f>PARS!W21</f>
        <v>9999</v>
      </c>
      <c r="W19" t="str">
        <f>PARS!X21</f>
        <v>DOY</v>
      </c>
      <c r="X19">
        <f>PARS!Y21</f>
        <v>0.19600000000000001</v>
      </c>
      <c r="Y19">
        <f>PARS!Z21</f>
        <v>0.29499999999999998</v>
      </c>
      <c r="Z19">
        <f>PARS!AA21</f>
        <v>0.39300000000000002</v>
      </c>
      <c r="AA19">
        <f>PARS!AB21</f>
        <v>0.47199999999999998</v>
      </c>
      <c r="AB19">
        <f>PARS!AC21</f>
        <v>0.19600000000000001</v>
      </c>
      <c r="AC19">
        <f>PARS!AD21</f>
        <v>0.47199999999999998</v>
      </c>
      <c r="AD19">
        <f>PARS!AE21</f>
        <v>0.47199999999999998</v>
      </c>
      <c r="AE19">
        <f>PARS!AF21</f>
        <v>0.35399999999999998</v>
      </c>
      <c r="AF19">
        <f>PARS!AG21</f>
        <v>0.66900000000000004</v>
      </c>
      <c r="AG19">
        <f>PARS!AH21</f>
        <v>0.90600000000000003</v>
      </c>
      <c r="AH19">
        <f>PARS!AI21</f>
        <v>1.0629999999999999</v>
      </c>
      <c r="AI19">
        <f>PARS!AJ21</f>
        <v>0.35399999999999998</v>
      </c>
      <c r="AJ19">
        <f>PARS!AK21</f>
        <v>1.0629999999999999</v>
      </c>
      <c r="AK19">
        <f>PARS!AL21</f>
        <v>1.0629999999999999</v>
      </c>
      <c r="AL19">
        <f>PARS!AM21</f>
        <v>0.55000000000000004</v>
      </c>
      <c r="AM19">
        <f>PARS!AN21</f>
        <v>50</v>
      </c>
      <c r="AN19">
        <f>PARS!AO21</f>
        <v>130</v>
      </c>
      <c r="AO19">
        <f>PARS!AP21</f>
        <v>0.55000000000000004</v>
      </c>
      <c r="AP19" t="str">
        <f>TEXT(PARS!AQ21,"mm/dd")</f>
        <v>05/10</v>
      </c>
      <c r="AQ19" t="str">
        <f>TEXT(PARS!AR21,"mm/dd")</f>
        <v>09/10</v>
      </c>
      <c r="AR19">
        <f>PARS!AS21</f>
        <v>0</v>
      </c>
      <c r="AS19">
        <f>PARS!AT21</f>
        <v>1</v>
      </c>
      <c r="AT19" t="str">
        <f>PARS!AU21</f>
        <v>field_capacity</v>
      </c>
      <c r="AU19">
        <f>PARS!AV21</f>
        <v>1</v>
      </c>
    </row>
    <row r="20" spans="1:47" x14ac:dyDescent="0.3">
      <c r="A20">
        <f>PARS!B22</f>
        <v>28</v>
      </c>
      <c r="B20" t="str">
        <f>PARS!C22</f>
        <v>Oats</v>
      </c>
      <c r="C20" t="str">
        <f>PARS!D22</f>
        <v>smgrn</v>
      </c>
      <c r="D20">
        <f>PARS!E22</f>
        <v>0</v>
      </c>
      <c r="E20">
        <f>PARS!F22</f>
        <v>3.28</v>
      </c>
      <c r="F20">
        <f>PARS!G22</f>
        <v>0.55269999999999997</v>
      </c>
      <c r="G20">
        <f>PARS!H22</f>
        <v>0.15</v>
      </c>
      <c r="H20" t="str">
        <f>PARS!I22</f>
        <v>~  wht_kcb-mid  ~</v>
      </c>
      <c r="I20">
        <f>PARS!J22</f>
        <v>0.31780000000000003</v>
      </c>
      <c r="J20">
        <f>PARS!K22</f>
        <v>0.15</v>
      </c>
      <c r="K20">
        <f>PARS!L22</f>
        <v>132</v>
      </c>
      <c r="L20">
        <f>PARS!M22</f>
        <v>256</v>
      </c>
      <c r="M20">
        <f>PARS!N22</f>
        <v>-13.140499999999999</v>
      </c>
      <c r="N20">
        <f>PARS!O22</f>
        <v>1.0804</v>
      </c>
      <c r="O20">
        <f>PARS!P22</f>
        <v>110</v>
      </c>
      <c r="P20" t="str">
        <f>TEXT(PARS!Q22,"mm/dd")</f>
        <v>04/20</v>
      </c>
      <c r="Q20">
        <f>PARS!R22</f>
        <v>22</v>
      </c>
      <c r="R20">
        <f>PARS!S22</f>
        <v>27</v>
      </c>
      <c r="S20">
        <f>PARS!T22</f>
        <v>65</v>
      </c>
      <c r="T20">
        <f>PARS!U22</f>
        <v>32</v>
      </c>
      <c r="U20">
        <f>PARS!V22</f>
        <v>1</v>
      </c>
      <c r="V20">
        <f>PARS!W22</f>
        <v>9999</v>
      </c>
      <c r="W20" t="str">
        <f>PARS!X22</f>
        <v>DOY</v>
      </c>
      <c r="X20">
        <f>PARS!Y22</f>
        <v>0.19600000000000001</v>
      </c>
      <c r="Y20">
        <f>PARS!Z22</f>
        <v>0.29499999999999998</v>
      </c>
      <c r="Z20">
        <f>PARS!AA22</f>
        <v>0.39300000000000002</v>
      </c>
      <c r="AA20">
        <f>PARS!AB22</f>
        <v>0.47199999999999998</v>
      </c>
      <c r="AB20">
        <f>PARS!AC22</f>
        <v>0.19600000000000001</v>
      </c>
      <c r="AC20">
        <f>PARS!AD22</f>
        <v>0.47199999999999998</v>
      </c>
      <c r="AD20">
        <f>PARS!AE22</f>
        <v>0.47199999999999998</v>
      </c>
      <c r="AE20">
        <f>PARS!AF22</f>
        <v>0.35399999999999998</v>
      </c>
      <c r="AF20">
        <f>PARS!AG22</f>
        <v>0.66900000000000004</v>
      </c>
      <c r="AG20">
        <f>PARS!AH22</f>
        <v>0.90600000000000003</v>
      </c>
      <c r="AH20">
        <f>PARS!AI22</f>
        <v>1.0629999999999999</v>
      </c>
      <c r="AI20">
        <f>PARS!AJ22</f>
        <v>0.35399999999999998</v>
      </c>
      <c r="AJ20">
        <f>PARS!AK22</f>
        <v>1.0629999999999999</v>
      </c>
      <c r="AK20">
        <f>PARS!AL22</f>
        <v>1.0629999999999999</v>
      </c>
      <c r="AL20">
        <f>PARS!AM22</f>
        <v>0.55000000000000004</v>
      </c>
      <c r="AM20">
        <f>PARS!AN22</f>
        <v>50</v>
      </c>
      <c r="AN20">
        <f>PARS!AO22</f>
        <v>130</v>
      </c>
      <c r="AO20">
        <f>PARS!AP22</f>
        <v>0.55000000000000004</v>
      </c>
      <c r="AP20" t="str">
        <f>TEXT(PARS!AQ22,"mm/dd")</f>
        <v>05/10</v>
      </c>
      <c r="AQ20" t="str">
        <f>TEXT(PARS!AR22,"mm/dd")</f>
        <v>09/10</v>
      </c>
      <c r="AR20">
        <f>PARS!AS22</f>
        <v>0</v>
      </c>
      <c r="AS20">
        <f>PARS!AT22</f>
        <v>1</v>
      </c>
      <c r="AT20" t="str">
        <f>PARS!AU22</f>
        <v>field_capacity</v>
      </c>
      <c r="AU20">
        <f>PARS!AV22</f>
        <v>1</v>
      </c>
    </row>
    <row r="21" spans="1:47" x14ac:dyDescent="0.3">
      <c r="A21">
        <f>PARS!B23</f>
        <v>29</v>
      </c>
      <c r="B21" t="str">
        <f>PARS!C23</f>
        <v>Millet</v>
      </c>
      <c r="C21" t="str">
        <f>PARS!D23</f>
        <v>smgrn</v>
      </c>
      <c r="D21">
        <f>PARS!E23</f>
        <v>0</v>
      </c>
      <c r="E21">
        <f>PARS!F23</f>
        <v>4.92</v>
      </c>
      <c r="F21">
        <f>PARS!G23</f>
        <v>0.55269999999999997</v>
      </c>
      <c r="G21">
        <f>PARS!H23</f>
        <v>0.15</v>
      </c>
      <c r="H21">
        <f>PARS!I23</f>
        <v>0.55269999999999997</v>
      </c>
      <c r="I21">
        <f>PARS!J23</f>
        <v>0.27634999999999998</v>
      </c>
      <c r="J21">
        <f>PARS!K23</f>
        <v>0.15</v>
      </c>
      <c r="K21">
        <f>PARS!L23</f>
        <v>132</v>
      </c>
      <c r="L21">
        <f>PARS!M23</f>
        <v>261</v>
      </c>
      <c r="M21">
        <f>PARS!N23</f>
        <v>-13.140499999999999</v>
      </c>
      <c r="N21">
        <f>PARS!O23</f>
        <v>1.0804</v>
      </c>
      <c r="O21">
        <f>PARS!P23</f>
        <v>110</v>
      </c>
      <c r="P21" t="str">
        <f>TEXT(PARS!Q23,"mm/dd")</f>
        <v>04/20</v>
      </c>
      <c r="Q21">
        <f>PARS!R23</f>
        <v>22</v>
      </c>
      <c r="R21">
        <f>PARS!S23</f>
        <v>32</v>
      </c>
      <c r="S21">
        <f>PARS!T23</f>
        <v>59</v>
      </c>
      <c r="T21">
        <f>PARS!U23</f>
        <v>38</v>
      </c>
      <c r="U21">
        <f>PARS!V23</f>
        <v>1</v>
      </c>
      <c r="V21">
        <f>PARS!W23</f>
        <v>9999</v>
      </c>
      <c r="W21" t="str">
        <f>PARS!X23</f>
        <v>DOY</v>
      </c>
      <c r="X21" t="str">
        <f>PARS!Y23</f>
        <v>~ crop1_a_rew ~</v>
      </c>
      <c r="Y21" t="str">
        <f>PARS!Z23</f>
        <v>~ crop1_b_rew ~</v>
      </c>
      <c r="Z21" t="str">
        <f>PARS!AA23</f>
        <v>~ crop1_c_rew ~</v>
      </c>
      <c r="AA21" t="str">
        <f>PARS!AB23</f>
        <v>~ crop1_d_rew ~</v>
      </c>
      <c r="AB21" t="str">
        <f>PARS!AC23</f>
        <v>~ crop1_ad_rew ~</v>
      </c>
      <c r="AC21" t="str">
        <f>PARS!AD23</f>
        <v>~ crop1_bd_rew ~</v>
      </c>
      <c r="AD21" t="str">
        <f>PARS!AE23</f>
        <v>~ crop1_cd_rew ~</v>
      </c>
      <c r="AE21" t="str">
        <f>PARS!AF23</f>
        <v>~ crop1_a_tew ~</v>
      </c>
      <c r="AF21" t="str">
        <f>PARS!AG23</f>
        <v>~ crop1_b_tew ~</v>
      </c>
      <c r="AG21" t="str">
        <f>PARS!AH23</f>
        <v>~ crop1_c_tew ~</v>
      </c>
      <c r="AH21" t="str">
        <f>PARS!AI23</f>
        <v>~ crop1_d_tew ~</v>
      </c>
      <c r="AI21" t="str">
        <f>PARS!AJ23</f>
        <v>~ crop1_ad_tew ~</v>
      </c>
      <c r="AJ21" t="str">
        <f>PARS!AK23</f>
        <v>~ crop1_bd_tew ~</v>
      </c>
      <c r="AK21" t="str">
        <f>PARS!AL23</f>
        <v>~ crop1_cd_tew ~</v>
      </c>
      <c r="AL21">
        <f>PARS!AM23</f>
        <v>0.55000000000000004</v>
      </c>
      <c r="AM21">
        <f>PARS!AN23</f>
        <v>50</v>
      </c>
      <c r="AN21">
        <f>PARS!AO23</f>
        <v>130</v>
      </c>
      <c r="AO21">
        <f>PARS!AP23</f>
        <v>0.55000000000000004</v>
      </c>
      <c r="AP21" t="str">
        <f>TEXT(PARS!AQ23,"mm/dd")</f>
        <v>05/10</v>
      </c>
      <c r="AQ21" t="str">
        <f>TEXT(PARS!AR23,"mm/dd")</f>
        <v>09/10</v>
      </c>
      <c r="AR21">
        <f>PARS!AS23</f>
        <v>0</v>
      </c>
      <c r="AS21">
        <f>PARS!AT23</f>
        <v>1</v>
      </c>
      <c r="AT21" t="str">
        <f>PARS!AU23</f>
        <v>field_capacity</v>
      </c>
      <c r="AU21">
        <f>PARS!AV23</f>
        <v>1</v>
      </c>
    </row>
    <row r="22" spans="1:47" x14ac:dyDescent="0.3">
      <c r="A22">
        <f>PARS!B24</f>
        <v>30</v>
      </c>
      <c r="B22" t="str">
        <f>PARS!C24</f>
        <v>Speltz</v>
      </c>
      <c r="C22" t="str">
        <f>PARS!D24</f>
        <v>smgrn</v>
      </c>
      <c r="D22">
        <f>PARS!E24</f>
        <v>0</v>
      </c>
      <c r="E22">
        <f>PARS!F24</f>
        <v>3.28</v>
      </c>
      <c r="F22">
        <f>PARS!G24</f>
        <v>0.55269999999999997</v>
      </c>
      <c r="G22">
        <f>PARS!H24</f>
        <v>0.15</v>
      </c>
      <c r="H22">
        <f>PARS!I24</f>
        <v>0.63560000000000005</v>
      </c>
      <c r="I22">
        <f>PARS!J24</f>
        <v>0.31780000000000003</v>
      </c>
      <c r="J22">
        <f>PARS!K24</f>
        <v>0.15</v>
      </c>
      <c r="K22">
        <f>PARS!L24</f>
        <v>132</v>
      </c>
      <c r="L22">
        <f>PARS!M24</f>
        <v>256</v>
      </c>
      <c r="M22">
        <f>PARS!N24</f>
        <v>-13.140499999999999</v>
      </c>
      <c r="N22">
        <f>PARS!O24</f>
        <v>1.0804</v>
      </c>
      <c r="O22">
        <f>PARS!P24</f>
        <v>110</v>
      </c>
      <c r="P22" t="str">
        <f>TEXT(PARS!Q24,"mm/dd")</f>
        <v>04/20</v>
      </c>
      <c r="Q22">
        <f>PARS!R24</f>
        <v>22</v>
      </c>
      <c r="R22">
        <f>PARS!S24</f>
        <v>27</v>
      </c>
      <c r="S22">
        <f>PARS!T24</f>
        <v>65</v>
      </c>
      <c r="T22">
        <f>PARS!U24</f>
        <v>32</v>
      </c>
      <c r="U22">
        <f>PARS!V24</f>
        <v>1</v>
      </c>
      <c r="V22">
        <f>PARS!W24</f>
        <v>9999</v>
      </c>
      <c r="W22" t="str">
        <f>PARS!X24</f>
        <v>DOY</v>
      </c>
      <c r="X22">
        <f>PARS!Y24</f>
        <v>0.19600000000000001</v>
      </c>
      <c r="Y22">
        <f>PARS!Z24</f>
        <v>0.29499999999999998</v>
      </c>
      <c r="Z22">
        <f>PARS!AA24</f>
        <v>0.39300000000000002</v>
      </c>
      <c r="AA22">
        <f>PARS!AB24</f>
        <v>0.47199999999999998</v>
      </c>
      <c r="AB22">
        <f>PARS!AC24</f>
        <v>0.19600000000000001</v>
      </c>
      <c r="AC22">
        <f>PARS!AD24</f>
        <v>0.47199999999999998</v>
      </c>
      <c r="AD22">
        <f>PARS!AE24</f>
        <v>0.47199999999999998</v>
      </c>
      <c r="AE22">
        <f>PARS!AF24</f>
        <v>0.35399999999999998</v>
      </c>
      <c r="AF22">
        <f>PARS!AG24</f>
        <v>0.66900000000000004</v>
      </c>
      <c r="AG22">
        <f>PARS!AH24</f>
        <v>0.90600000000000003</v>
      </c>
      <c r="AH22">
        <f>PARS!AI24</f>
        <v>1.0629999999999999</v>
      </c>
      <c r="AI22">
        <f>PARS!AJ24</f>
        <v>0.35399999999999998</v>
      </c>
      <c r="AJ22">
        <f>PARS!AK24</f>
        <v>1.0629999999999999</v>
      </c>
      <c r="AK22">
        <f>PARS!AL24</f>
        <v>1.0629999999999999</v>
      </c>
      <c r="AL22">
        <f>PARS!AM24</f>
        <v>0.55000000000000004</v>
      </c>
      <c r="AM22">
        <f>PARS!AN24</f>
        <v>50</v>
      </c>
      <c r="AN22">
        <f>PARS!AO24</f>
        <v>130</v>
      </c>
      <c r="AO22">
        <f>PARS!AP24</f>
        <v>0.55000000000000004</v>
      </c>
      <c r="AP22" t="str">
        <f>TEXT(PARS!AQ24,"mm/dd")</f>
        <v>05/10</v>
      </c>
      <c r="AQ22" t="str">
        <f>TEXT(PARS!AR24,"mm/dd")</f>
        <v>09/10</v>
      </c>
      <c r="AR22">
        <f>PARS!AS24</f>
        <v>0</v>
      </c>
      <c r="AS22">
        <f>PARS!AT24</f>
        <v>1</v>
      </c>
      <c r="AT22" t="str">
        <f>PARS!AU24</f>
        <v>field_capacity</v>
      </c>
      <c r="AU22">
        <f>PARS!AV24</f>
        <v>1</v>
      </c>
    </row>
    <row r="23" spans="1:47" x14ac:dyDescent="0.3">
      <c r="A23">
        <f>PARS!B25</f>
        <v>31</v>
      </c>
      <c r="B23" t="str">
        <f>PARS!C25</f>
        <v>Canola</v>
      </c>
      <c r="C23" t="str">
        <f>PARS!D25</f>
        <v>smgrn</v>
      </c>
      <c r="D23">
        <f>PARS!E25</f>
        <v>0</v>
      </c>
      <c r="E23">
        <f>PARS!F25</f>
        <v>3.9359999999999999</v>
      </c>
      <c r="F23">
        <f>PARS!G25</f>
        <v>0.55269999999999997</v>
      </c>
      <c r="G23">
        <f>PARS!H25</f>
        <v>0.15</v>
      </c>
      <c r="H23">
        <f>PARS!I25</f>
        <v>0.6079</v>
      </c>
      <c r="I23">
        <f>PARS!J25</f>
        <v>0.30395</v>
      </c>
      <c r="J23">
        <f>PARS!K25</f>
        <v>0.15</v>
      </c>
      <c r="K23">
        <f>PARS!L25</f>
        <v>132</v>
      </c>
      <c r="L23">
        <f>PARS!M25</f>
        <v>256</v>
      </c>
      <c r="M23">
        <f>PARS!N25</f>
        <v>-13.140499999999999</v>
      </c>
      <c r="N23">
        <f>PARS!O25</f>
        <v>1.0804</v>
      </c>
      <c r="O23">
        <f>PARS!P25</f>
        <v>110</v>
      </c>
      <c r="P23" t="str">
        <f>TEXT(PARS!Q25,"mm/dd")</f>
        <v>04/20</v>
      </c>
      <c r="Q23">
        <f>PARS!R25</f>
        <v>22</v>
      </c>
      <c r="R23">
        <f>PARS!S25</f>
        <v>27</v>
      </c>
      <c r="S23">
        <f>PARS!T25</f>
        <v>65</v>
      </c>
      <c r="T23">
        <f>PARS!U25</f>
        <v>32</v>
      </c>
      <c r="U23">
        <f>PARS!V25</f>
        <v>1</v>
      </c>
      <c r="V23">
        <f>PARS!W25</f>
        <v>9999</v>
      </c>
      <c r="W23" t="str">
        <f>PARS!X25</f>
        <v>DOY</v>
      </c>
      <c r="X23">
        <f>PARS!Y25</f>
        <v>0.19600000000000001</v>
      </c>
      <c r="Y23">
        <f>PARS!Z25</f>
        <v>0.29499999999999998</v>
      </c>
      <c r="Z23">
        <f>PARS!AA25</f>
        <v>0.39300000000000002</v>
      </c>
      <c r="AA23">
        <f>PARS!AB25</f>
        <v>0.47199999999999998</v>
      </c>
      <c r="AB23">
        <f>PARS!AC25</f>
        <v>0.19600000000000001</v>
      </c>
      <c r="AC23">
        <f>PARS!AD25</f>
        <v>0.47199999999999998</v>
      </c>
      <c r="AD23">
        <f>PARS!AE25</f>
        <v>0.47199999999999998</v>
      </c>
      <c r="AE23">
        <f>PARS!AF25</f>
        <v>0.35399999999999998</v>
      </c>
      <c r="AF23">
        <f>PARS!AG25</f>
        <v>0.66900000000000004</v>
      </c>
      <c r="AG23">
        <f>PARS!AH25</f>
        <v>0.90600000000000003</v>
      </c>
      <c r="AH23">
        <f>PARS!AI25</f>
        <v>1.0629999999999999</v>
      </c>
      <c r="AI23">
        <f>PARS!AJ25</f>
        <v>0.35399999999999998</v>
      </c>
      <c r="AJ23">
        <f>PARS!AK25</f>
        <v>1.0629999999999999</v>
      </c>
      <c r="AK23">
        <f>PARS!AL25</f>
        <v>1.0629999999999999</v>
      </c>
      <c r="AL23">
        <f>PARS!AM25</f>
        <v>0.55000000000000004</v>
      </c>
      <c r="AM23">
        <f>PARS!AN25</f>
        <v>50</v>
      </c>
      <c r="AN23">
        <f>PARS!AO25</f>
        <v>130</v>
      </c>
      <c r="AO23">
        <f>PARS!AP25</f>
        <v>0.55000000000000004</v>
      </c>
      <c r="AP23" t="str">
        <f>TEXT(PARS!AQ25,"mm/dd")</f>
        <v>05/10</v>
      </c>
      <c r="AQ23" t="str">
        <f>TEXT(PARS!AR25,"mm/dd")</f>
        <v>09/10</v>
      </c>
      <c r="AR23">
        <f>PARS!AS25</f>
        <v>0</v>
      </c>
      <c r="AS23">
        <f>PARS!AT25</f>
        <v>1</v>
      </c>
      <c r="AT23" t="str">
        <f>PARS!AU25</f>
        <v>field_capacity</v>
      </c>
      <c r="AU23">
        <f>PARS!AV25</f>
        <v>1</v>
      </c>
    </row>
    <row r="24" spans="1:47" x14ac:dyDescent="0.3">
      <c r="A24">
        <f>PARS!B26</f>
        <v>32</v>
      </c>
      <c r="B24" t="str">
        <f>PARS!C26</f>
        <v>Flaxseed</v>
      </c>
      <c r="C24" t="str">
        <f>PARS!D26</f>
        <v>smgrn</v>
      </c>
      <c r="D24">
        <f>PARS!E26</f>
        <v>0</v>
      </c>
      <c r="E24">
        <f>PARS!F26</f>
        <v>3.9359999999999999</v>
      </c>
      <c r="F24">
        <f>PARS!G26</f>
        <v>0.55269999999999997</v>
      </c>
      <c r="G24">
        <f>PARS!H26</f>
        <v>0.15</v>
      </c>
      <c r="H24">
        <f>PARS!I26</f>
        <v>0.6079</v>
      </c>
      <c r="I24">
        <f>PARS!J26</f>
        <v>0.30395</v>
      </c>
      <c r="J24">
        <f>PARS!K26</f>
        <v>0.15</v>
      </c>
      <c r="K24">
        <f>PARS!L26</f>
        <v>132</v>
      </c>
      <c r="L24">
        <f>PARS!M26</f>
        <v>256</v>
      </c>
      <c r="M24">
        <f>PARS!N26</f>
        <v>-13.140499999999999</v>
      </c>
      <c r="N24">
        <f>PARS!O26</f>
        <v>1.0804</v>
      </c>
      <c r="O24">
        <f>PARS!P26</f>
        <v>110</v>
      </c>
      <c r="P24" t="str">
        <f>TEXT(PARS!Q26,"mm/dd")</f>
        <v>04/20</v>
      </c>
      <c r="Q24">
        <f>PARS!R26</f>
        <v>22</v>
      </c>
      <c r="R24">
        <f>PARS!S26</f>
        <v>27</v>
      </c>
      <c r="S24">
        <f>PARS!T26</f>
        <v>65</v>
      </c>
      <c r="T24">
        <f>PARS!U26</f>
        <v>32</v>
      </c>
      <c r="U24">
        <f>PARS!V26</f>
        <v>1</v>
      </c>
      <c r="V24">
        <f>PARS!W26</f>
        <v>9999</v>
      </c>
      <c r="W24" t="str">
        <f>PARS!X26</f>
        <v>DOY</v>
      </c>
      <c r="X24">
        <f>PARS!Y26</f>
        <v>0.19600000000000001</v>
      </c>
      <c r="Y24">
        <f>PARS!Z26</f>
        <v>0.29499999999999998</v>
      </c>
      <c r="Z24">
        <f>PARS!AA26</f>
        <v>0.39300000000000002</v>
      </c>
      <c r="AA24">
        <f>PARS!AB26</f>
        <v>0.47199999999999998</v>
      </c>
      <c r="AB24">
        <f>PARS!AC26</f>
        <v>0.19600000000000001</v>
      </c>
      <c r="AC24">
        <f>PARS!AD26</f>
        <v>0.47199999999999998</v>
      </c>
      <c r="AD24">
        <f>PARS!AE26</f>
        <v>0.47199999999999998</v>
      </c>
      <c r="AE24">
        <f>PARS!AF26</f>
        <v>0.35399999999999998</v>
      </c>
      <c r="AF24">
        <f>PARS!AG26</f>
        <v>0.66900000000000004</v>
      </c>
      <c r="AG24">
        <f>PARS!AH26</f>
        <v>0.90600000000000003</v>
      </c>
      <c r="AH24">
        <f>PARS!AI26</f>
        <v>1.0629999999999999</v>
      </c>
      <c r="AI24">
        <f>PARS!AJ26</f>
        <v>0.35399999999999998</v>
      </c>
      <c r="AJ24">
        <f>PARS!AK26</f>
        <v>1.0629999999999999</v>
      </c>
      <c r="AK24">
        <f>PARS!AL26</f>
        <v>1.0629999999999999</v>
      </c>
      <c r="AL24">
        <f>PARS!AM26</f>
        <v>0.55000000000000004</v>
      </c>
      <c r="AM24">
        <f>PARS!AN26</f>
        <v>50</v>
      </c>
      <c r="AN24">
        <f>PARS!AO26</f>
        <v>130</v>
      </c>
      <c r="AO24">
        <f>PARS!AP26</f>
        <v>0.55000000000000004</v>
      </c>
      <c r="AP24" t="str">
        <f>TEXT(PARS!AQ26,"mm/dd")</f>
        <v>05/10</v>
      </c>
      <c r="AQ24" t="str">
        <f>TEXT(PARS!AR26,"mm/dd")</f>
        <v>09/10</v>
      </c>
      <c r="AR24">
        <f>PARS!AS26</f>
        <v>0</v>
      </c>
      <c r="AS24">
        <f>PARS!AT26</f>
        <v>1</v>
      </c>
      <c r="AT24" t="str">
        <f>PARS!AU26</f>
        <v>field_capacity</v>
      </c>
      <c r="AU24">
        <f>PARS!AV26</f>
        <v>1</v>
      </c>
    </row>
    <row r="25" spans="1:47" x14ac:dyDescent="0.3">
      <c r="A25">
        <f>PARS!B27</f>
        <v>33</v>
      </c>
      <c r="B25" t="str">
        <f>PARS!C27</f>
        <v>Safflower</v>
      </c>
      <c r="C25" t="str">
        <f>PARS!D27</f>
        <v>smgrn</v>
      </c>
      <c r="D25">
        <f>PARS!E27</f>
        <v>0</v>
      </c>
      <c r="E25">
        <f>PARS!F27</f>
        <v>3.9359999999999999</v>
      </c>
      <c r="F25">
        <f>PARS!G27</f>
        <v>0.55269999999999997</v>
      </c>
      <c r="G25">
        <f>PARS!H27</f>
        <v>0.15</v>
      </c>
      <c r="H25">
        <f>PARS!I27</f>
        <v>0.6079</v>
      </c>
      <c r="I25">
        <f>PARS!J27</f>
        <v>0.30395</v>
      </c>
      <c r="J25">
        <f>PARS!K27</f>
        <v>0.15</v>
      </c>
      <c r="K25">
        <f>PARS!L27</f>
        <v>132</v>
      </c>
      <c r="L25">
        <f>PARS!M27</f>
        <v>256</v>
      </c>
      <c r="M25">
        <f>PARS!N27</f>
        <v>-13.140499999999999</v>
      </c>
      <c r="N25">
        <f>PARS!O27</f>
        <v>1.0804</v>
      </c>
      <c r="O25">
        <f>PARS!P27</f>
        <v>110</v>
      </c>
      <c r="P25" t="str">
        <f>TEXT(PARS!Q27,"mm/dd")</f>
        <v>04/20</v>
      </c>
      <c r="Q25">
        <f>PARS!R27</f>
        <v>22</v>
      </c>
      <c r="R25">
        <f>PARS!S27</f>
        <v>27</v>
      </c>
      <c r="S25">
        <f>PARS!T27</f>
        <v>65</v>
      </c>
      <c r="T25">
        <f>PARS!U27</f>
        <v>32</v>
      </c>
      <c r="U25">
        <f>PARS!V27</f>
        <v>1</v>
      </c>
      <c r="V25">
        <f>PARS!W27</f>
        <v>9999</v>
      </c>
      <c r="W25" t="str">
        <f>PARS!X27</f>
        <v>DOY</v>
      </c>
      <c r="X25">
        <f>PARS!Y27</f>
        <v>0.19600000000000001</v>
      </c>
      <c r="Y25">
        <f>PARS!Z27</f>
        <v>0.29499999999999998</v>
      </c>
      <c r="Z25">
        <f>PARS!AA27</f>
        <v>0.39300000000000002</v>
      </c>
      <c r="AA25">
        <f>PARS!AB27</f>
        <v>0.47199999999999998</v>
      </c>
      <c r="AB25">
        <f>PARS!AC27</f>
        <v>0.19600000000000001</v>
      </c>
      <c r="AC25">
        <f>PARS!AD27</f>
        <v>0.47199999999999998</v>
      </c>
      <c r="AD25">
        <f>PARS!AE27</f>
        <v>0.47199999999999998</v>
      </c>
      <c r="AE25">
        <f>PARS!AF27</f>
        <v>0.35399999999999998</v>
      </c>
      <c r="AF25">
        <f>PARS!AG27</f>
        <v>0.66900000000000004</v>
      </c>
      <c r="AG25">
        <f>PARS!AH27</f>
        <v>0.90600000000000003</v>
      </c>
      <c r="AH25">
        <f>PARS!AI27</f>
        <v>1.0629999999999999</v>
      </c>
      <c r="AI25">
        <f>PARS!AJ27</f>
        <v>0.35399999999999998</v>
      </c>
      <c r="AJ25">
        <f>PARS!AK27</f>
        <v>1.0629999999999999</v>
      </c>
      <c r="AK25">
        <f>PARS!AL27</f>
        <v>1.0629999999999999</v>
      </c>
      <c r="AL25">
        <f>PARS!AM27</f>
        <v>0.55000000000000004</v>
      </c>
      <c r="AM25">
        <f>PARS!AN27</f>
        <v>50</v>
      </c>
      <c r="AN25">
        <f>PARS!AO27</f>
        <v>130</v>
      </c>
      <c r="AO25">
        <f>PARS!AP27</f>
        <v>0.55000000000000004</v>
      </c>
      <c r="AP25" t="str">
        <f>TEXT(PARS!AQ27,"mm/dd")</f>
        <v>05/10</v>
      </c>
      <c r="AQ25" t="str">
        <f>TEXT(PARS!AR27,"mm/dd")</f>
        <v>09/10</v>
      </c>
      <c r="AR25">
        <f>PARS!AS27</f>
        <v>0</v>
      </c>
      <c r="AS25">
        <f>PARS!AT27</f>
        <v>1</v>
      </c>
      <c r="AT25" t="str">
        <f>PARS!AU27</f>
        <v>field_capacity</v>
      </c>
      <c r="AU25">
        <f>PARS!AV27</f>
        <v>1</v>
      </c>
    </row>
    <row r="26" spans="1:47" x14ac:dyDescent="0.3">
      <c r="A26">
        <f>PARS!B28</f>
        <v>34</v>
      </c>
      <c r="B26" t="str">
        <f>PARS!C28</f>
        <v>Rape Seed</v>
      </c>
      <c r="C26" t="str">
        <f>PARS!D28</f>
        <v>smgrn</v>
      </c>
      <c r="D26">
        <f>PARS!E28</f>
        <v>0</v>
      </c>
      <c r="E26">
        <f>PARS!F28</f>
        <v>3.9359999999999999</v>
      </c>
      <c r="F26">
        <f>PARS!G28</f>
        <v>0.55269999999999997</v>
      </c>
      <c r="G26">
        <f>PARS!H28</f>
        <v>0.15</v>
      </c>
      <c r="H26">
        <f>PARS!I28</f>
        <v>0.6079</v>
      </c>
      <c r="I26">
        <f>PARS!J28</f>
        <v>0.30395</v>
      </c>
      <c r="J26">
        <f>PARS!K28</f>
        <v>0.15</v>
      </c>
      <c r="K26">
        <f>PARS!L28</f>
        <v>132</v>
      </c>
      <c r="L26">
        <f>PARS!M28</f>
        <v>256</v>
      </c>
      <c r="M26">
        <f>PARS!N28</f>
        <v>-13.140499999999999</v>
      </c>
      <c r="N26">
        <f>PARS!O28</f>
        <v>1.0804</v>
      </c>
      <c r="O26">
        <f>PARS!P28</f>
        <v>110</v>
      </c>
      <c r="P26" t="str">
        <f>TEXT(PARS!Q28,"mm/dd")</f>
        <v>04/20</v>
      </c>
      <c r="Q26">
        <f>PARS!R28</f>
        <v>22</v>
      </c>
      <c r="R26">
        <f>PARS!S28</f>
        <v>27</v>
      </c>
      <c r="S26">
        <f>PARS!T28</f>
        <v>65</v>
      </c>
      <c r="T26">
        <f>PARS!U28</f>
        <v>32</v>
      </c>
      <c r="U26">
        <f>PARS!V28</f>
        <v>1</v>
      </c>
      <c r="V26">
        <f>PARS!W28</f>
        <v>9999</v>
      </c>
      <c r="W26" t="str">
        <f>PARS!X28</f>
        <v>DOY</v>
      </c>
      <c r="X26">
        <f>PARS!Y28</f>
        <v>0.19600000000000001</v>
      </c>
      <c r="Y26">
        <f>PARS!Z28</f>
        <v>0.29499999999999998</v>
      </c>
      <c r="Z26">
        <f>PARS!AA28</f>
        <v>0.39300000000000002</v>
      </c>
      <c r="AA26">
        <f>PARS!AB28</f>
        <v>0.47199999999999998</v>
      </c>
      <c r="AB26">
        <f>PARS!AC28</f>
        <v>0.19600000000000001</v>
      </c>
      <c r="AC26">
        <f>PARS!AD28</f>
        <v>0.47199999999999998</v>
      </c>
      <c r="AD26">
        <f>PARS!AE28</f>
        <v>0.47199999999999998</v>
      </c>
      <c r="AE26">
        <f>PARS!AF28</f>
        <v>0.35399999999999998</v>
      </c>
      <c r="AF26">
        <f>PARS!AG28</f>
        <v>0.66900000000000004</v>
      </c>
      <c r="AG26">
        <f>PARS!AH28</f>
        <v>0.90600000000000003</v>
      </c>
      <c r="AH26">
        <f>PARS!AI28</f>
        <v>1.0629999999999999</v>
      </c>
      <c r="AI26">
        <f>PARS!AJ28</f>
        <v>0.35399999999999998</v>
      </c>
      <c r="AJ26">
        <f>PARS!AK28</f>
        <v>1.0629999999999999</v>
      </c>
      <c r="AK26">
        <f>PARS!AL28</f>
        <v>1.0629999999999999</v>
      </c>
      <c r="AL26">
        <f>PARS!AM28</f>
        <v>0.55000000000000004</v>
      </c>
      <c r="AM26">
        <f>PARS!AN28</f>
        <v>50</v>
      </c>
      <c r="AN26">
        <f>PARS!AO28</f>
        <v>130</v>
      </c>
      <c r="AO26">
        <f>PARS!AP28</f>
        <v>0.55000000000000004</v>
      </c>
      <c r="AP26" t="str">
        <f>TEXT(PARS!AQ28,"mm/dd")</f>
        <v>05/10</v>
      </c>
      <c r="AQ26" t="str">
        <f>TEXT(PARS!AR28,"mm/dd")</f>
        <v>09/10</v>
      </c>
      <c r="AR26">
        <f>PARS!AS28</f>
        <v>0</v>
      </c>
      <c r="AS26">
        <f>PARS!AT28</f>
        <v>1</v>
      </c>
      <c r="AT26" t="str">
        <f>PARS!AU28</f>
        <v>field_capacity</v>
      </c>
      <c r="AU26">
        <f>PARS!AV28</f>
        <v>1</v>
      </c>
    </row>
    <row r="27" spans="1:47" x14ac:dyDescent="0.3">
      <c r="A27">
        <f>PARS!B29</f>
        <v>35</v>
      </c>
      <c r="B27" t="str">
        <f>PARS!C29</f>
        <v>Mustard</v>
      </c>
      <c r="C27" t="str">
        <f>PARS!D29</f>
        <v>smgrn</v>
      </c>
      <c r="D27">
        <f>PARS!E29</f>
        <v>0</v>
      </c>
      <c r="E27">
        <f>PARS!F29</f>
        <v>3.9359999999999999</v>
      </c>
      <c r="F27">
        <f>PARS!G29</f>
        <v>0.55269999999999997</v>
      </c>
      <c r="G27">
        <f>PARS!H29</f>
        <v>0.15</v>
      </c>
      <c r="H27">
        <f>PARS!I29</f>
        <v>0.6079</v>
      </c>
      <c r="I27">
        <f>PARS!J29</f>
        <v>0.30395</v>
      </c>
      <c r="J27">
        <f>PARS!K29</f>
        <v>0.15</v>
      </c>
      <c r="K27">
        <f>PARS!L29</f>
        <v>132</v>
      </c>
      <c r="L27">
        <f>PARS!M29</f>
        <v>256</v>
      </c>
      <c r="M27">
        <f>PARS!N29</f>
        <v>-13.140499999999999</v>
      </c>
      <c r="N27">
        <f>PARS!O29</f>
        <v>1.0804</v>
      </c>
      <c r="O27">
        <f>PARS!P29</f>
        <v>110</v>
      </c>
      <c r="P27" t="str">
        <f>TEXT(PARS!Q29,"mm/dd")</f>
        <v>04/20</v>
      </c>
      <c r="Q27">
        <f>PARS!R29</f>
        <v>22</v>
      </c>
      <c r="R27">
        <f>PARS!S29</f>
        <v>27</v>
      </c>
      <c r="S27">
        <f>PARS!T29</f>
        <v>65</v>
      </c>
      <c r="T27">
        <f>PARS!U29</f>
        <v>32</v>
      </c>
      <c r="U27">
        <f>PARS!V29</f>
        <v>1</v>
      </c>
      <c r="V27">
        <f>PARS!W29</f>
        <v>9999</v>
      </c>
      <c r="W27" t="str">
        <f>PARS!X29</f>
        <v>DOY</v>
      </c>
      <c r="X27">
        <f>PARS!Y29</f>
        <v>0.19600000000000001</v>
      </c>
      <c r="Y27">
        <f>PARS!Z29</f>
        <v>0.29499999999999998</v>
      </c>
      <c r="Z27">
        <f>PARS!AA29</f>
        <v>0.39300000000000002</v>
      </c>
      <c r="AA27">
        <f>PARS!AB29</f>
        <v>0.47199999999999998</v>
      </c>
      <c r="AB27">
        <f>PARS!AC29</f>
        <v>0.19600000000000001</v>
      </c>
      <c r="AC27">
        <f>PARS!AD29</f>
        <v>0.47199999999999998</v>
      </c>
      <c r="AD27">
        <f>PARS!AE29</f>
        <v>0.47199999999999998</v>
      </c>
      <c r="AE27">
        <f>PARS!AF29</f>
        <v>0.35399999999999998</v>
      </c>
      <c r="AF27">
        <f>PARS!AG29</f>
        <v>0.66900000000000004</v>
      </c>
      <c r="AG27">
        <f>PARS!AH29</f>
        <v>0.90600000000000003</v>
      </c>
      <c r="AH27">
        <f>PARS!AI29</f>
        <v>1.0629999999999999</v>
      </c>
      <c r="AI27">
        <f>PARS!AJ29</f>
        <v>0.35399999999999998</v>
      </c>
      <c r="AJ27">
        <f>PARS!AK29</f>
        <v>1.0629999999999999</v>
      </c>
      <c r="AK27">
        <f>PARS!AL29</f>
        <v>1.0629999999999999</v>
      </c>
      <c r="AL27">
        <f>PARS!AM29</f>
        <v>0.55000000000000004</v>
      </c>
      <c r="AM27">
        <f>PARS!AN29</f>
        <v>50</v>
      </c>
      <c r="AN27">
        <f>PARS!AO29</f>
        <v>130</v>
      </c>
      <c r="AO27">
        <f>PARS!AP29</f>
        <v>0.55000000000000004</v>
      </c>
      <c r="AP27" t="str">
        <f>TEXT(PARS!AQ29,"mm/dd")</f>
        <v>05/10</v>
      </c>
      <c r="AQ27" t="str">
        <f>TEXT(PARS!AR29,"mm/dd")</f>
        <v>09/10</v>
      </c>
      <c r="AR27">
        <f>PARS!AS29</f>
        <v>0</v>
      </c>
      <c r="AS27">
        <f>PARS!AT29</f>
        <v>1</v>
      </c>
      <c r="AT27" t="str">
        <f>PARS!AU29</f>
        <v>field_capacity</v>
      </c>
      <c r="AU27">
        <f>PARS!AV29</f>
        <v>1</v>
      </c>
    </row>
    <row r="28" spans="1:47" x14ac:dyDescent="0.3">
      <c r="A28">
        <f>PARS!B30</f>
        <v>36</v>
      </c>
      <c r="B28" t="str">
        <f>PARS!C30</f>
        <v>Alfalfa</v>
      </c>
      <c r="C28" t="str">
        <f>PARS!D30</f>
        <v>alfalf</v>
      </c>
      <c r="D28">
        <f>PARS!E30</f>
        <v>0</v>
      </c>
      <c r="E28">
        <f>PARS!F30</f>
        <v>3</v>
      </c>
      <c r="F28">
        <f>PARS!G30</f>
        <v>0.95699999999999996</v>
      </c>
      <c r="G28">
        <f>PARS!H30</f>
        <v>0.4</v>
      </c>
      <c r="H28">
        <f>PARS!I30</f>
        <v>0.90920000000000001</v>
      </c>
      <c r="I28">
        <f>PARS!J30</f>
        <v>0.4546</v>
      </c>
      <c r="J28">
        <f>PARS!K30</f>
        <v>0.4</v>
      </c>
      <c r="K28">
        <f>PARS!L30</f>
        <v>115</v>
      </c>
      <c r="L28">
        <f>PARS!M30</f>
        <v>265</v>
      </c>
      <c r="M28">
        <f>PARS!N30</f>
        <v>2.9792000000000001</v>
      </c>
      <c r="N28">
        <f>PARS!O30</f>
        <v>1.0011000000000001</v>
      </c>
      <c r="O28">
        <f>PARS!P30</f>
        <v>105</v>
      </c>
      <c r="P28" t="str">
        <f>TEXT(PARS!Q30,"mm/dd")</f>
        <v>04/15</v>
      </c>
      <c r="Q28">
        <f>PARS!R30</f>
        <v>10</v>
      </c>
      <c r="R28">
        <f>PARS!S30</f>
        <v>30</v>
      </c>
      <c r="S28">
        <f>PARS!T30</f>
        <v>90</v>
      </c>
      <c r="T28">
        <f>PARS!U30</f>
        <v>30</v>
      </c>
      <c r="U28">
        <f>PARS!V30</f>
        <v>1</v>
      </c>
      <c r="V28">
        <f>PARS!W30</f>
        <v>9999</v>
      </c>
      <c r="W28" t="str">
        <f>PARS!X30</f>
        <v>DOY</v>
      </c>
      <c r="X28" t="str">
        <f>PARS!Y30</f>
        <v>~  crop2_a_rew  ~</v>
      </c>
      <c r="Y28" t="str">
        <f>PARS!Z30</f>
        <v>~  crop2_b_rew  ~</v>
      </c>
      <c r="Z28" t="str">
        <f>PARS!AA30</f>
        <v>~  crop2_c_rew  ~</v>
      </c>
      <c r="AA28" t="str">
        <f>PARS!AB30</f>
        <v>~  crop2_d_rew  ~</v>
      </c>
      <c r="AB28" t="str">
        <f>PARS!AC30</f>
        <v>~  crop2_ad_rew  ~</v>
      </c>
      <c r="AC28" t="str">
        <f>PARS!AD30</f>
        <v>~  crop2_bd_rew  ~</v>
      </c>
      <c r="AD28" t="str">
        <f>PARS!AE30</f>
        <v>~  crop2_cd_rew  ~</v>
      </c>
      <c r="AE28" t="str">
        <f>PARS!AF30</f>
        <v>~  crop2_a_tew  ~</v>
      </c>
      <c r="AF28" t="str">
        <f>PARS!AG30</f>
        <v>~  crop2_b_tew  ~</v>
      </c>
      <c r="AG28" t="str">
        <f>PARS!AH30</f>
        <v>~  crop2_c_tew  ~</v>
      </c>
      <c r="AH28" t="str">
        <f>PARS!AI30</f>
        <v>~  crop2_d_tew  ~</v>
      </c>
      <c r="AI28" t="str">
        <f>PARS!AJ30</f>
        <v>~  crop2_ad_tew  ~</v>
      </c>
      <c r="AJ28" t="str">
        <f>PARS!AK30</f>
        <v>~  crop2_bd_tew  ~</v>
      </c>
      <c r="AK28" t="str">
        <f>PARS!AL30</f>
        <v>~  crop2_cd_tew  ~</v>
      </c>
      <c r="AL28">
        <f>PARS!AM30</f>
        <v>0.6</v>
      </c>
      <c r="AM28">
        <f>PARS!AN30</f>
        <v>50</v>
      </c>
      <c r="AN28">
        <f>PARS!AO30</f>
        <v>130</v>
      </c>
      <c r="AO28">
        <f>PARS!AP30</f>
        <v>0.6</v>
      </c>
      <c r="AP28" t="str">
        <f>TEXT(PARS!AQ30,"mm/dd")</f>
        <v>04/01</v>
      </c>
      <c r="AQ28" t="str">
        <f>TEXT(PARS!AR30,"mm/dd")</f>
        <v>09/10</v>
      </c>
      <c r="AR28">
        <f>PARS!AS30</f>
        <v>0</v>
      </c>
      <c r="AS28">
        <f>PARS!AT30</f>
        <v>1</v>
      </c>
      <c r="AT28" t="str">
        <f>PARS!AU30</f>
        <v>field_capacity</v>
      </c>
      <c r="AU28">
        <f>PARS!AV30</f>
        <v>1</v>
      </c>
    </row>
    <row r="29" spans="1:47" x14ac:dyDescent="0.3">
      <c r="A29">
        <f>PARS!B31</f>
        <v>37</v>
      </c>
      <c r="B29" t="str">
        <f>PARS!C31</f>
        <v xml:space="preserve"> Other Hay/Non Alfalfa</v>
      </c>
      <c r="C29" t="str">
        <f>PARS!D31</f>
        <v>hayoth</v>
      </c>
      <c r="D29">
        <f>PARS!E31</f>
        <v>0</v>
      </c>
      <c r="E29">
        <f>PARS!F31</f>
        <v>1.968</v>
      </c>
      <c r="F29">
        <f>PARS!G31</f>
        <v>1.423</v>
      </c>
      <c r="G29">
        <f>PARS!H31</f>
        <v>0.4</v>
      </c>
      <c r="H29" t="str">
        <f>PARS!I31</f>
        <v>~  past_kcb-mid  ~</v>
      </c>
      <c r="I29">
        <f>PARS!J31</f>
        <v>0.5</v>
      </c>
      <c r="J29">
        <f>PARS!K31</f>
        <v>0.4</v>
      </c>
      <c r="K29">
        <f>PARS!L31</f>
        <v>132</v>
      </c>
      <c r="L29">
        <f>PARS!M31</f>
        <v>205</v>
      </c>
      <c r="M29">
        <f>PARS!N31</f>
        <v>-19.957100000000001</v>
      </c>
      <c r="N29">
        <f>PARS!O31</f>
        <v>1.1312</v>
      </c>
      <c r="O29">
        <f>PARS!P31</f>
        <v>121</v>
      </c>
      <c r="P29" t="str">
        <f>TEXT(PARS!Q31,"mm/dd")</f>
        <v>05/01</v>
      </c>
      <c r="Q29">
        <f>PARS!R31</f>
        <v>11</v>
      </c>
      <c r="R29">
        <f>PARS!S31</f>
        <v>34</v>
      </c>
      <c r="S29">
        <f>PARS!T31</f>
        <v>28</v>
      </c>
      <c r="T29">
        <f>PARS!U31</f>
        <v>11</v>
      </c>
      <c r="U29">
        <f>PARS!V31</f>
        <v>1</v>
      </c>
      <c r="V29">
        <f>PARS!W31</f>
        <v>9999</v>
      </c>
      <c r="W29" t="str">
        <f>PARS!X31</f>
        <v>DOY</v>
      </c>
      <c r="X29" t="str">
        <f>PARS!Y31</f>
        <v>~  crop3_a_rew  ~</v>
      </c>
      <c r="Y29" t="str">
        <f>PARS!Z31</f>
        <v>~  crop3_b_rew  ~</v>
      </c>
      <c r="Z29" t="str">
        <f>PARS!AA31</f>
        <v>~  crop3_c_rew  ~</v>
      </c>
      <c r="AA29" t="str">
        <f>PARS!AB31</f>
        <v>~  crop3_d_rew  ~</v>
      </c>
      <c r="AB29" t="str">
        <f>PARS!AC31</f>
        <v>~  crop3_ad_rew  ~</v>
      </c>
      <c r="AC29" t="str">
        <f>PARS!AD31</f>
        <v>~  crop3_bd_rew  ~</v>
      </c>
      <c r="AD29" t="str">
        <f>PARS!AE31</f>
        <v>~  crop3_cd_rew  ~</v>
      </c>
      <c r="AE29" t="str">
        <f>PARS!AF31</f>
        <v>~  crop3_a_tew  ~</v>
      </c>
      <c r="AF29" t="str">
        <f>PARS!AG31</f>
        <v>~  crop3_b_tew  ~</v>
      </c>
      <c r="AG29" t="str">
        <f>PARS!AH31</f>
        <v>~  crop3_c_tew  ~</v>
      </c>
      <c r="AH29" t="str">
        <f>PARS!AI31</f>
        <v>~  crop3_d_tew  ~</v>
      </c>
      <c r="AI29" t="str">
        <f>PARS!AJ31</f>
        <v>~  crop3_ad_tew  ~</v>
      </c>
      <c r="AJ29" t="str">
        <f>PARS!AK31</f>
        <v>~  crop3_bd_tew  ~</v>
      </c>
      <c r="AK29" t="str">
        <f>PARS!AL31</f>
        <v>~  crop3_cd_tew  ~</v>
      </c>
      <c r="AL29">
        <f>PARS!AM31</f>
        <v>0.55000000000000004</v>
      </c>
      <c r="AM29">
        <f>PARS!AN31</f>
        <v>50</v>
      </c>
      <c r="AN29">
        <f>PARS!AO31</f>
        <v>130</v>
      </c>
      <c r="AO29">
        <f>PARS!AP31</f>
        <v>0.55000000000000004</v>
      </c>
      <c r="AP29" t="str">
        <f>TEXT(PARS!AQ31,"mm/dd")</f>
        <v>05/10</v>
      </c>
      <c r="AQ29" t="str">
        <f>TEXT(PARS!AR31,"mm/dd")</f>
        <v>09/10</v>
      </c>
      <c r="AR29">
        <f>PARS!AS31</f>
        <v>0</v>
      </c>
      <c r="AS29">
        <f>PARS!AT31</f>
        <v>1</v>
      </c>
      <c r="AT29" t="str">
        <f>PARS!AU31</f>
        <v>field_capacity</v>
      </c>
      <c r="AU29">
        <f>PARS!AV31</f>
        <v>1</v>
      </c>
    </row>
    <row r="30" spans="1:47" x14ac:dyDescent="0.3">
      <c r="A30">
        <f>PARS!B32</f>
        <v>38</v>
      </c>
      <c r="B30" t="str">
        <f>PARS!C32</f>
        <v>Camelina</v>
      </c>
      <c r="C30" t="str">
        <f>PARS!D32</f>
        <v>smgrn</v>
      </c>
      <c r="D30">
        <f>PARS!E32</f>
        <v>0</v>
      </c>
      <c r="E30">
        <f>PARS!F32</f>
        <v>1.968</v>
      </c>
      <c r="F30">
        <f>PARS!G32</f>
        <v>0.55269999999999997</v>
      </c>
      <c r="G30">
        <f>PARS!H32</f>
        <v>0.15</v>
      </c>
      <c r="H30">
        <f>PARS!I32</f>
        <v>0.63560000000000005</v>
      </c>
      <c r="I30">
        <f>PARS!J32</f>
        <v>0.31780000000000003</v>
      </c>
      <c r="J30">
        <f>PARS!K32</f>
        <v>0.15</v>
      </c>
      <c r="K30">
        <f>PARS!L32</f>
        <v>132</v>
      </c>
      <c r="L30">
        <f>PARS!M32</f>
        <v>202</v>
      </c>
      <c r="M30">
        <f>PARS!N32</f>
        <v>-13.140499999999999</v>
      </c>
      <c r="N30">
        <f>PARS!O32</f>
        <v>1.0804</v>
      </c>
      <c r="O30">
        <f>PARS!P32</f>
        <v>121</v>
      </c>
      <c r="P30" t="str">
        <f>TEXT(PARS!Q32,"mm/dd")</f>
        <v>05/01</v>
      </c>
      <c r="Q30">
        <f>PARS!R32</f>
        <v>11</v>
      </c>
      <c r="R30">
        <f>PARS!S32</f>
        <v>32</v>
      </c>
      <c r="S30">
        <f>PARS!T32</f>
        <v>27</v>
      </c>
      <c r="T30">
        <f>PARS!U32</f>
        <v>11</v>
      </c>
      <c r="U30">
        <f>PARS!V32</f>
        <v>1</v>
      </c>
      <c r="V30">
        <f>PARS!W32</f>
        <v>9999</v>
      </c>
      <c r="W30" t="str">
        <f>PARS!X32</f>
        <v>DOY</v>
      </c>
      <c r="X30">
        <f>PARS!Y32</f>
        <v>0.19600000000000001</v>
      </c>
      <c r="Y30">
        <f>PARS!Z32</f>
        <v>0.29499999999999998</v>
      </c>
      <c r="Z30">
        <f>PARS!AA32</f>
        <v>0.39300000000000002</v>
      </c>
      <c r="AA30">
        <f>PARS!AB32</f>
        <v>0.47199999999999998</v>
      </c>
      <c r="AB30">
        <f>PARS!AC32</f>
        <v>0.19600000000000001</v>
      </c>
      <c r="AC30">
        <f>PARS!AD32</f>
        <v>0.47199999999999998</v>
      </c>
      <c r="AD30">
        <f>PARS!AE32</f>
        <v>0.47199999999999998</v>
      </c>
      <c r="AE30">
        <f>PARS!AF32</f>
        <v>0.35399999999999998</v>
      </c>
      <c r="AF30">
        <f>PARS!AG32</f>
        <v>0.66900000000000004</v>
      </c>
      <c r="AG30">
        <f>PARS!AH32</f>
        <v>0.90600000000000003</v>
      </c>
      <c r="AH30">
        <f>PARS!AI32</f>
        <v>1.0629999999999999</v>
      </c>
      <c r="AI30">
        <f>PARS!AJ32</f>
        <v>0.35399999999999998</v>
      </c>
      <c r="AJ30">
        <f>PARS!AK32</f>
        <v>1.0629999999999999</v>
      </c>
      <c r="AK30">
        <f>PARS!AL32</f>
        <v>1.0629999999999999</v>
      </c>
      <c r="AL30">
        <f>PARS!AM32</f>
        <v>0.55000000000000004</v>
      </c>
      <c r="AM30">
        <f>PARS!AN32</f>
        <v>50</v>
      </c>
      <c r="AN30">
        <f>PARS!AO32</f>
        <v>130</v>
      </c>
      <c r="AO30">
        <f>PARS!AP32</f>
        <v>0.55000000000000004</v>
      </c>
      <c r="AP30" t="str">
        <f>TEXT(PARS!AQ32,"mm/dd")</f>
        <v>05/10</v>
      </c>
      <c r="AQ30" t="str">
        <f>TEXT(PARS!AR32,"mm/dd")</f>
        <v>09/10</v>
      </c>
      <c r="AR30">
        <f>PARS!AS32</f>
        <v>0</v>
      </c>
      <c r="AS30">
        <f>PARS!AT32</f>
        <v>1</v>
      </c>
      <c r="AT30" t="str">
        <f>PARS!AU32</f>
        <v>field_capacity</v>
      </c>
      <c r="AU30">
        <f>PARS!AV32</f>
        <v>1</v>
      </c>
    </row>
    <row r="31" spans="1:47" x14ac:dyDescent="0.3">
      <c r="A31">
        <f>PARS!B33</f>
        <v>39</v>
      </c>
      <c r="B31" t="str">
        <f>PARS!C33</f>
        <v>Buckwheat</v>
      </c>
      <c r="C31" t="str">
        <f>PARS!D33</f>
        <v>smgrn</v>
      </c>
      <c r="D31">
        <f>PARS!E33</f>
        <v>0</v>
      </c>
      <c r="E31">
        <f>PARS!F33</f>
        <v>3.28</v>
      </c>
      <c r="F31">
        <f>PARS!G33</f>
        <v>0.55269999999999997</v>
      </c>
      <c r="G31">
        <f>PARS!H33</f>
        <v>0.4</v>
      </c>
      <c r="H31">
        <f>PARS!I33</f>
        <v>0.63560000000000005</v>
      </c>
      <c r="I31">
        <f>PARS!J33</f>
        <v>0.31780000000000003</v>
      </c>
      <c r="J31">
        <f>PARS!K33</f>
        <v>0.25</v>
      </c>
      <c r="K31">
        <f>PARS!L33</f>
        <v>447</v>
      </c>
      <c r="L31">
        <f>PARS!M33</f>
        <v>636</v>
      </c>
      <c r="M31">
        <f>PARS!N33</f>
        <v>-13.140499999999999</v>
      </c>
      <c r="N31">
        <f>PARS!O33</f>
        <v>1.0804</v>
      </c>
      <c r="O31">
        <f>PARS!P33</f>
        <v>274</v>
      </c>
      <c r="P31" t="str">
        <f>TEXT(PARS!Q33,"mm/dd")</f>
        <v>10/01</v>
      </c>
      <c r="Q31">
        <f>PARS!R33</f>
        <v>173</v>
      </c>
      <c r="R31">
        <f>PARS!S33</f>
        <v>81</v>
      </c>
      <c r="S31">
        <f>PARS!T33</f>
        <v>81</v>
      </c>
      <c r="T31">
        <f>PARS!U33</f>
        <v>27</v>
      </c>
      <c r="U31">
        <f>PARS!V33</f>
        <v>1</v>
      </c>
      <c r="V31">
        <f>PARS!W33</f>
        <v>9999</v>
      </c>
      <c r="W31" t="str">
        <f>PARS!X33</f>
        <v>DOY</v>
      </c>
      <c r="X31">
        <f>PARS!Y33</f>
        <v>0.19600000000000001</v>
      </c>
      <c r="Y31">
        <f>PARS!Z33</f>
        <v>0.29499999999999998</v>
      </c>
      <c r="Z31">
        <f>PARS!AA33</f>
        <v>0.39300000000000002</v>
      </c>
      <c r="AA31">
        <f>PARS!AB33</f>
        <v>0.47199999999999998</v>
      </c>
      <c r="AB31">
        <f>PARS!AC33</f>
        <v>0.19600000000000001</v>
      </c>
      <c r="AC31">
        <f>PARS!AD33</f>
        <v>0.47199999999999998</v>
      </c>
      <c r="AD31">
        <f>PARS!AE33</f>
        <v>0.47199999999999998</v>
      </c>
      <c r="AE31">
        <f>PARS!AF33</f>
        <v>0.35399999999999998</v>
      </c>
      <c r="AF31">
        <f>PARS!AG33</f>
        <v>0.66900000000000004</v>
      </c>
      <c r="AG31">
        <f>PARS!AH33</f>
        <v>0.90600000000000003</v>
      </c>
      <c r="AH31">
        <f>PARS!AI33</f>
        <v>1.0629999999999999</v>
      </c>
      <c r="AI31">
        <f>PARS!AJ33</f>
        <v>0.35399999999999998</v>
      </c>
      <c r="AJ31">
        <f>PARS!AK33</f>
        <v>1.0629999999999999</v>
      </c>
      <c r="AK31">
        <f>PARS!AL33</f>
        <v>1.0629999999999999</v>
      </c>
      <c r="AL31">
        <f>PARS!AM33</f>
        <v>0.55000000000000004</v>
      </c>
      <c r="AM31">
        <f>PARS!AN33</f>
        <v>50</v>
      </c>
      <c r="AN31">
        <f>PARS!AO33</f>
        <v>130</v>
      </c>
      <c r="AO31">
        <f>PARS!AP33</f>
        <v>0.55000000000000004</v>
      </c>
      <c r="AP31" t="str">
        <f>TEXT(PARS!AQ33,"mm/dd")</f>
        <v>05/10</v>
      </c>
      <c r="AQ31" t="str">
        <f>TEXT(PARS!AR33,"mm/dd")</f>
        <v>09/10</v>
      </c>
      <c r="AR31">
        <f>PARS!AS33</f>
        <v>0</v>
      </c>
      <c r="AS31">
        <f>PARS!AT33</f>
        <v>1</v>
      </c>
      <c r="AT31" t="str">
        <f>PARS!AU33</f>
        <v>field_capacity</v>
      </c>
      <c r="AU31">
        <f>PARS!AV33</f>
        <v>1</v>
      </c>
    </row>
    <row r="32" spans="1:47" x14ac:dyDescent="0.3">
      <c r="A32">
        <f>PARS!B34</f>
        <v>41</v>
      </c>
      <c r="B32" t="str">
        <f>PARS!C34</f>
        <v>Sugarbeets</v>
      </c>
      <c r="C32" t="str">
        <f>PARS!D34</f>
        <v>rootvg</v>
      </c>
      <c r="D32">
        <f>PARS!E34</f>
        <v>0</v>
      </c>
      <c r="E32">
        <f>PARS!F34</f>
        <v>1.3120000000000001</v>
      </c>
      <c r="F32">
        <f>PARS!G34</f>
        <v>1</v>
      </c>
      <c r="G32">
        <f>PARS!H34</f>
        <v>0.35</v>
      </c>
      <c r="H32">
        <f>PARS!I34</f>
        <v>0.75</v>
      </c>
      <c r="I32">
        <f>PARS!J34</f>
        <v>0.375</v>
      </c>
      <c r="J32">
        <f>PARS!K34</f>
        <v>0.7</v>
      </c>
      <c r="K32">
        <f>PARS!L34</f>
        <v>160</v>
      </c>
      <c r="L32">
        <f>PARS!M34</f>
        <v>290</v>
      </c>
      <c r="M32">
        <f>PARS!N34</f>
        <v>0</v>
      </c>
      <c r="N32">
        <f>PARS!O34</f>
        <v>1</v>
      </c>
      <c r="O32">
        <f>PARS!P34</f>
        <v>110</v>
      </c>
      <c r="P32" t="str">
        <f>TEXT(PARS!Q34,"mm/dd")</f>
        <v>04/20</v>
      </c>
      <c r="Q32">
        <f>PARS!R34</f>
        <v>50</v>
      </c>
      <c r="R32">
        <f>PARS!S34</f>
        <v>40</v>
      </c>
      <c r="S32">
        <f>PARS!T34</f>
        <v>50</v>
      </c>
      <c r="T32">
        <f>PARS!U34</f>
        <v>40</v>
      </c>
      <c r="U32">
        <f>PARS!V34</f>
        <v>1</v>
      </c>
      <c r="V32">
        <f>PARS!W34</f>
        <v>9999</v>
      </c>
      <c r="W32" t="str">
        <f>PARS!X34</f>
        <v>DOY</v>
      </c>
      <c r="X32">
        <f>PARS!Y34</f>
        <v>0.19600000000000001</v>
      </c>
      <c r="Y32">
        <f>PARS!Z34</f>
        <v>0.29499999999999998</v>
      </c>
      <c r="Z32">
        <f>PARS!AA34</f>
        <v>0.39300000000000002</v>
      </c>
      <c r="AA32">
        <f>PARS!AB34</f>
        <v>0.47199999999999998</v>
      </c>
      <c r="AB32">
        <f>PARS!AC34</f>
        <v>0.19600000000000001</v>
      </c>
      <c r="AC32">
        <f>PARS!AD34</f>
        <v>0.47199999999999998</v>
      </c>
      <c r="AD32">
        <f>PARS!AE34</f>
        <v>0.47199999999999998</v>
      </c>
      <c r="AE32">
        <f>PARS!AF34</f>
        <v>0.35399999999999998</v>
      </c>
      <c r="AF32">
        <f>PARS!AG34</f>
        <v>0.66900000000000004</v>
      </c>
      <c r="AG32">
        <f>PARS!AH34</f>
        <v>0.90600000000000003</v>
      </c>
      <c r="AH32">
        <f>PARS!AI34</f>
        <v>1.0629999999999999</v>
      </c>
      <c r="AI32">
        <f>PARS!AJ34</f>
        <v>0.35399999999999998</v>
      </c>
      <c r="AJ32">
        <f>PARS!AK34</f>
        <v>1.0629999999999999</v>
      </c>
      <c r="AK32">
        <f>PARS!AL34</f>
        <v>1.0629999999999999</v>
      </c>
      <c r="AL32">
        <f>PARS!AM34</f>
        <v>0.55000000000000004</v>
      </c>
      <c r="AM32">
        <f>PARS!AN34</f>
        <v>50</v>
      </c>
      <c r="AN32">
        <f>PARS!AO34</f>
        <v>130</v>
      </c>
      <c r="AO32">
        <f>PARS!AP34</f>
        <v>0.55000000000000004</v>
      </c>
      <c r="AP32" t="str">
        <f>TEXT(PARS!AQ34,"mm/dd")</f>
        <v>05/10</v>
      </c>
      <c r="AQ32" t="str">
        <f>TEXT(PARS!AR34,"mm/dd")</f>
        <v>09/10</v>
      </c>
      <c r="AR32">
        <f>PARS!AS34</f>
        <v>0</v>
      </c>
      <c r="AS32">
        <f>PARS!AT34</f>
        <v>1</v>
      </c>
      <c r="AT32" t="str">
        <f>PARS!AU34</f>
        <v>field_capacity</v>
      </c>
      <c r="AU32">
        <f>PARS!AV34</f>
        <v>1</v>
      </c>
    </row>
    <row r="33" spans="1:47" x14ac:dyDescent="0.3">
      <c r="A33">
        <f>PARS!B35</f>
        <v>42</v>
      </c>
      <c r="B33" t="str">
        <f>PARS!C35</f>
        <v>Snap beans</v>
      </c>
      <c r="C33" t="str">
        <f>PARS!D35</f>
        <v>smveg</v>
      </c>
      <c r="D33">
        <f>PARS!E35</f>
        <v>0</v>
      </c>
      <c r="E33">
        <f>PARS!F35</f>
        <v>1.3120000000000001</v>
      </c>
      <c r="F33">
        <f>PARS!G35</f>
        <v>1.0021</v>
      </c>
      <c r="G33">
        <f>PARS!H35</f>
        <v>0.5</v>
      </c>
      <c r="H33">
        <f>PARS!I35</f>
        <v>0.75</v>
      </c>
      <c r="I33">
        <f>PARS!J35</f>
        <v>0.375</v>
      </c>
      <c r="J33">
        <f>PARS!K35</f>
        <v>0.5</v>
      </c>
      <c r="K33">
        <f>PARS!L35</f>
        <v>160</v>
      </c>
      <c r="L33">
        <f>PARS!M35</f>
        <v>252</v>
      </c>
      <c r="M33">
        <f>PARS!N35</f>
        <v>1.3064</v>
      </c>
      <c r="N33">
        <f>PARS!O35</f>
        <v>1.0209999999999999</v>
      </c>
      <c r="O33">
        <f>PARS!P35</f>
        <v>140</v>
      </c>
      <c r="P33" t="str">
        <f>TEXT(PARS!Q35,"mm/dd")</f>
        <v>05/20</v>
      </c>
      <c r="Q33">
        <f>PARS!R35</f>
        <v>20</v>
      </c>
      <c r="R33">
        <f>PARS!S35</f>
        <v>31</v>
      </c>
      <c r="S33">
        <f>PARS!T35</f>
        <v>41</v>
      </c>
      <c r="T33">
        <f>PARS!U35</f>
        <v>20</v>
      </c>
      <c r="U33">
        <f>PARS!V35</f>
        <v>1</v>
      </c>
      <c r="V33">
        <f>PARS!W35</f>
        <v>9999</v>
      </c>
      <c r="W33" t="str">
        <f>PARS!X35</f>
        <v>DOY</v>
      </c>
      <c r="X33">
        <f>PARS!Y35</f>
        <v>0.19600000000000001</v>
      </c>
      <c r="Y33">
        <f>PARS!Z35</f>
        <v>0.29499999999999998</v>
      </c>
      <c r="Z33">
        <f>PARS!AA35</f>
        <v>0.39300000000000002</v>
      </c>
      <c r="AA33">
        <f>PARS!AB35</f>
        <v>0.47199999999999998</v>
      </c>
      <c r="AB33">
        <f>PARS!AC35</f>
        <v>0.19600000000000001</v>
      </c>
      <c r="AC33">
        <f>PARS!AD35</f>
        <v>0.47199999999999998</v>
      </c>
      <c r="AD33">
        <f>PARS!AE35</f>
        <v>0.47199999999999998</v>
      </c>
      <c r="AE33">
        <f>PARS!AF35</f>
        <v>0.35399999999999998</v>
      </c>
      <c r="AF33">
        <f>PARS!AG35</f>
        <v>0.66900000000000004</v>
      </c>
      <c r="AG33">
        <f>PARS!AH35</f>
        <v>0.90600000000000003</v>
      </c>
      <c r="AH33">
        <f>PARS!AI35</f>
        <v>1.0629999999999999</v>
      </c>
      <c r="AI33">
        <f>PARS!AJ35</f>
        <v>0.35399999999999998</v>
      </c>
      <c r="AJ33">
        <f>PARS!AK35</f>
        <v>1.0629999999999999</v>
      </c>
      <c r="AK33">
        <f>PARS!AL35</f>
        <v>1.0629999999999999</v>
      </c>
      <c r="AL33">
        <f>PARS!AM35</f>
        <v>0.45</v>
      </c>
      <c r="AM33">
        <f>PARS!AN35</f>
        <v>50</v>
      </c>
      <c r="AN33">
        <f>PARS!AO35</f>
        <v>130</v>
      </c>
      <c r="AO33">
        <f>PARS!AP35</f>
        <v>0.45</v>
      </c>
      <c r="AP33" t="str">
        <f>TEXT(PARS!AQ35,"mm/dd")</f>
        <v>05/10</v>
      </c>
      <c r="AQ33" t="str">
        <f>TEXT(PARS!AR35,"mm/dd")</f>
        <v>09/10</v>
      </c>
      <c r="AR33">
        <f>PARS!AS35</f>
        <v>0</v>
      </c>
      <c r="AS33">
        <f>PARS!AT35</f>
        <v>1</v>
      </c>
      <c r="AT33" t="str">
        <f>PARS!AU35</f>
        <v>field_capacity</v>
      </c>
      <c r="AU33">
        <f>PARS!AV35</f>
        <v>1</v>
      </c>
    </row>
    <row r="34" spans="1:47" x14ac:dyDescent="0.3">
      <c r="A34">
        <f>PARS!B36</f>
        <v>43</v>
      </c>
      <c r="B34" t="str">
        <f>PARS!C36</f>
        <v>Potatoes</v>
      </c>
      <c r="C34" t="str">
        <f>PARS!D36</f>
        <v>rootvg</v>
      </c>
      <c r="D34">
        <f>PARS!E36</f>
        <v>0</v>
      </c>
      <c r="E34">
        <f>PARS!F36</f>
        <v>2.5</v>
      </c>
      <c r="F34">
        <f>PARS!G36</f>
        <v>1</v>
      </c>
      <c r="G34">
        <f>PARS!H36</f>
        <v>0.2</v>
      </c>
      <c r="H34">
        <f>PARS!I36</f>
        <v>0.9</v>
      </c>
      <c r="I34">
        <f>PARS!J36</f>
        <v>0.45</v>
      </c>
      <c r="J34">
        <f>PARS!K36</f>
        <v>0.2</v>
      </c>
      <c r="K34">
        <f>PARS!L36</f>
        <v>150</v>
      </c>
      <c r="L34">
        <f>PARS!M36</f>
        <v>260</v>
      </c>
      <c r="M34">
        <f>PARS!N36</f>
        <v>0</v>
      </c>
      <c r="N34">
        <f>PARS!O36</f>
        <v>1</v>
      </c>
      <c r="O34">
        <f>PARS!P36</f>
        <v>130</v>
      </c>
      <c r="P34" t="str">
        <f>TEXT(PARS!Q36,"mm/dd")</f>
        <v>05/10</v>
      </c>
      <c r="Q34">
        <f>PARS!R36</f>
        <v>20</v>
      </c>
      <c r="R34">
        <f>PARS!S36</f>
        <v>70</v>
      </c>
      <c r="S34">
        <f>PARS!T36</f>
        <v>30</v>
      </c>
      <c r="T34">
        <f>PARS!U36</f>
        <v>10</v>
      </c>
      <c r="U34">
        <f>PARS!V36</f>
        <v>1</v>
      </c>
      <c r="V34">
        <f>PARS!W36</f>
        <v>9999</v>
      </c>
      <c r="W34" t="str">
        <f>PARS!X36</f>
        <v>DOY</v>
      </c>
      <c r="X34" t="str">
        <f>PARS!Y36</f>
        <v>~  crop2_a_rew  ~</v>
      </c>
      <c r="Y34" t="str">
        <f>PARS!Z36</f>
        <v>~  crop2_b_rew  ~</v>
      </c>
      <c r="Z34" t="str">
        <f>PARS!AA36</f>
        <v>~  crop2_c_rew  ~</v>
      </c>
      <c r="AA34" t="str">
        <f>PARS!AB36</f>
        <v>~  crop2_d_rew  ~</v>
      </c>
      <c r="AB34" t="str">
        <f>PARS!AC36</f>
        <v>~  crop2_ad_rew  ~</v>
      </c>
      <c r="AC34" t="str">
        <f>PARS!AD36</f>
        <v>~  crop2_bd_rew  ~</v>
      </c>
      <c r="AD34" t="str">
        <f>PARS!AE36</f>
        <v>~  crop2_cd_rew  ~</v>
      </c>
      <c r="AE34" t="str">
        <f>PARS!AF36</f>
        <v>~  crop2_a_tew  ~</v>
      </c>
      <c r="AF34" t="str">
        <f>PARS!AG36</f>
        <v>~  crop2_b_tew  ~</v>
      </c>
      <c r="AG34" t="str">
        <f>PARS!AH36</f>
        <v>~  crop2_c_tew  ~</v>
      </c>
      <c r="AH34" t="str">
        <f>PARS!AI36</f>
        <v>~  crop2_d_tew  ~</v>
      </c>
      <c r="AI34" t="str">
        <f>PARS!AJ36</f>
        <v>~  crop2_ad_tew  ~</v>
      </c>
      <c r="AJ34" t="str">
        <f>PARS!AK36</f>
        <v>~  crop2_bd_tew  ~</v>
      </c>
      <c r="AK34" t="str">
        <f>PARS!AL36</f>
        <v>~  crop2_cd_tew  ~</v>
      </c>
      <c r="AL34">
        <f>PARS!AM36</f>
        <v>0.45</v>
      </c>
      <c r="AM34">
        <f>PARS!AN36</f>
        <v>50</v>
      </c>
      <c r="AN34">
        <f>PARS!AO36</f>
        <v>130</v>
      </c>
      <c r="AO34">
        <f>PARS!AP36</f>
        <v>0.45</v>
      </c>
      <c r="AP34" t="str">
        <f>TEXT(PARS!AQ36,"mm/dd")</f>
        <v>05/10</v>
      </c>
      <c r="AQ34" t="str">
        <f>TEXT(PARS!AR36,"mm/dd")</f>
        <v>09/10</v>
      </c>
      <c r="AR34">
        <f>PARS!AS36</f>
        <v>0</v>
      </c>
      <c r="AS34">
        <f>PARS!AT36</f>
        <v>1</v>
      </c>
      <c r="AT34" t="str">
        <f>PARS!AU36</f>
        <v>field_capacity</v>
      </c>
      <c r="AU34">
        <f>PARS!AV36</f>
        <v>1</v>
      </c>
    </row>
    <row r="35" spans="1:47" x14ac:dyDescent="0.3">
      <c r="A35">
        <f>PARS!B37</f>
        <v>44</v>
      </c>
      <c r="B35" t="str">
        <f>PARS!C37</f>
        <v>Other Crops</v>
      </c>
      <c r="C35" t="str">
        <f>PARS!D37</f>
        <v>smveg</v>
      </c>
      <c r="D35">
        <f>PARS!E37</f>
        <v>0</v>
      </c>
      <c r="E35">
        <f>PARS!F37</f>
        <v>2</v>
      </c>
      <c r="F35">
        <f>PARS!G37</f>
        <v>1.0021</v>
      </c>
      <c r="G35">
        <f>PARS!H37</f>
        <v>0.2</v>
      </c>
      <c r="H35">
        <f>PARS!I37</f>
        <v>0.90180000000000005</v>
      </c>
      <c r="I35">
        <f>PARS!J37</f>
        <v>0.45090000000000002</v>
      </c>
      <c r="J35">
        <f>PARS!K37</f>
        <v>0.2</v>
      </c>
      <c r="K35">
        <f>PARS!L37</f>
        <v>150</v>
      </c>
      <c r="L35">
        <f>PARS!M37</f>
        <v>262</v>
      </c>
      <c r="M35">
        <f>PARS!N37</f>
        <v>1.3064</v>
      </c>
      <c r="N35">
        <f>PARS!O37</f>
        <v>1.0209999999999999</v>
      </c>
      <c r="O35">
        <f>PARS!P37</f>
        <v>130</v>
      </c>
      <c r="P35" t="str">
        <f>TEXT(PARS!Q37,"mm/dd")</f>
        <v>05/10</v>
      </c>
      <c r="Q35">
        <f>PARS!R37</f>
        <v>20</v>
      </c>
      <c r="R35">
        <f>PARS!S37</f>
        <v>71</v>
      </c>
      <c r="S35">
        <f>PARS!T37</f>
        <v>31</v>
      </c>
      <c r="T35">
        <f>PARS!U37</f>
        <v>10</v>
      </c>
      <c r="U35">
        <f>PARS!V37</f>
        <v>1</v>
      </c>
      <c r="V35">
        <f>PARS!W37</f>
        <v>9999</v>
      </c>
      <c r="W35" t="str">
        <f>PARS!X37</f>
        <v>DOY</v>
      </c>
      <c r="X35">
        <f>PARS!Y37</f>
        <v>0.19600000000000001</v>
      </c>
      <c r="Y35">
        <f>PARS!Z37</f>
        <v>0.29499999999999998</v>
      </c>
      <c r="Z35">
        <f>PARS!AA37</f>
        <v>0.39300000000000002</v>
      </c>
      <c r="AA35">
        <f>PARS!AB37</f>
        <v>0.47199999999999998</v>
      </c>
      <c r="AB35">
        <f>PARS!AC37</f>
        <v>0.19600000000000001</v>
      </c>
      <c r="AC35">
        <f>PARS!AD37</f>
        <v>0.47199999999999998</v>
      </c>
      <c r="AD35">
        <f>PARS!AE37</f>
        <v>0.47199999999999998</v>
      </c>
      <c r="AE35">
        <f>PARS!AF37</f>
        <v>0.35399999999999998</v>
      </c>
      <c r="AF35">
        <f>PARS!AG37</f>
        <v>0.66900000000000004</v>
      </c>
      <c r="AG35">
        <f>PARS!AH37</f>
        <v>0.90600000000000003</v>
      </c>
      <c r="AH35">
        <f>PARS!AI37</f>
        <v>1.0629999999999999</v>
      </c>
      <c r="AI35">
        <f>PARS!AJ37</f>
        <v>0.35399999999999998</v>
      </c>
      <c r="AJ35">
        <f>PARS!AK37</f>
        <v>1.0629999999999999</v>
      </c>
      <c r="AK35">
        <f>PARS!AL37</f>
        <v>1.0629999999999999</v>
      </c>
      <c r="AL35">
        <f>PARS!AM37</f>
        <v>0.45</v>
      </c>
      <c r="AM35">
        <f>PARS!AN37</f>
        <v>50</v>
      </c>
      <c r="AN35">
        <f>PARS!AO37</f>
        <v>130</v>
      </c>
      <c r="AO35">
        <f>PARS!AP37</f>
        <v>0.45</v>
      </c>
      <c r="AP35" t="str">
        <f>TEXT(PARS!AQ37,"mm/dd")</f>
        <v>05/10</v>
      </c>
      <c r="AQ35" t="str">
        <f>TEXT(PARS!AR37,"mm/dd")</f>
        <v>09/10</v>
      </c>
      <c r="AR35">
        <f>PARS!AS37</f>
        <v>0</v>
      </c>
      <c r="AS35">
        <f>PARS!AT37</f>
        <v>1</v>
      </c>
      <c r="AT35" t="str">
        <f>PARS!AU37</f>
        <v>field_capacity</v>
      </c>
      <c r="AU35">
        <f>PARS!AV37</f>
        <v>1</v>
      </c>
    </row>
    <row r="36" spans="1:47" x14ac:dyDescent="0.3">
      <c r="A36">
        <f>PARS!B38</f>
        <v>45</v>
      </c>
      <c r="B36" t="str">
        <f>PARS!C38</f>
        <v>Sugarcane</v>
      </c>
      <c r="C36" t="str">
        <f>PARS!D38</f>
        <v>sugcane</v>
      </c>
      <c r="D36">
        <f>PARS!E38</f>
        <v>0</v>
      </c>
      <c r="E36">
        <f>PARS!F38</f>
        <v>6</v>
      </c>
      <c r="F36">
        <f>PARS!G38</f>
        <v>1</v>
      </c>
      <c r="G36">
        <f>PARS!H38</f>
        <v>0.15</v>
      </c>
      <c r="H36" t="str">
        <f>PARS!I38</f>
        <v>~  cane_kcb-mid  ~</v>
      </c>
      <c r="I36">
        <f>PARS!J38</f>
        <v>0.5</v>
      </c>
      <c r="J36">
        <f>PARS!K38</f>
        <v>0.15</v>
      </c>
      <c r="K36">
        <f>PARS!L38</f>
        <v>146</v>
      </c>
      <c r="L36">
        <f>PARS!M38</f>
        <v>251</v>
      </c>
      <c r="M36">
        <f>PARS!N38</f>
        <v>0</v>
      </c>
      <c r="N36">
        <f>PARS!O38</f>
        <v>1</v>
      </c>
      <c r="O36">
        <f>PARS!P38</f>
        <v>121</v>
      </c>
      <c r="P36" t="str">
        <f>TEXT(PARS!Q38,"mm/dd")</f>
        <v>05/01</v>
      </c>
      <c r="Q36">
        <f>PARS!R38</f>
        <v>25</v>
      </c>
      <c r="R36">
        <f>PARS!S38</f>
        <v>35</v>
      </c>
      <c r="S36">
        <f>PARS!T38</f>
        <v>45</v>
      </c>
      <c r="T36">
        <f>PARS!U38</f>
        <v>25</v>
      </c>
      <c r="U36">
        <f>PARS!V38</f>
        <v>1</v>
      </c>
      <c r="V36">
        <f>PARS!W38</f>
        <v>9999</v>
      </c>
      <c r="W36" t="str">
        <f>PARS!X38</f>
        <v>DOY</v>
      </c>
      <c r="X36">
        <f>PARS!Y38</f>
        <v>0.19600000000000001</v>
      </c>
      <c r="Y36" t="str">
        <f>PARS!Z38</f>
        <v>~  sugcn_b_rew  ~</v>
      </c>
      <c r="Z36" t="str">
        <f>PARS!AA38</f>
        <v>~  sugcn_c_rew  ~</v>
      </c>
      <c r="AA36" t="str">
        <f>PARS!AB38</f>
        <v>~  sugcn_d_rew  ~</v>
      </c>
      <c r="AB36">
        <f>PARS!AC38</f>
        <v>0.19600000000000001</v>
      </c>
      <c r="AC36">
        <f>PARS!AD38</f>
        <v>0.47199999999999998</v>
      </c>
      <c r="AD36" t="str">
        <f>PARS!AE38</f>
        <v>~  sugcn_cd_rew  ~</v>
      </c>
      <c r="AE36">
        <f>PARS!AF38</f>
        <v>0.35399999999999998</v>
      </c>
      <c r="AF36" t="str">
        <f>PARS!AG38</f>
        <v>~  sugcn_b_tew  ~</v>
      </c>
      <c r="AG36" t="str">
        <f>PARS!AH38</f>
        <v>~  sugcn_c_tew  ~</v>
      </c>
      <c r="AH36" t="str">
        <f>PARS!AI38</f>
        <v>~  sugcn_d_tew  ~</v>
      </c>
      <c r="AI36">
        <f>PARS!AJ38</f>
        <v>0.35399999999999998</v>
      </c>
      <c r="AJ36">
        <f>PARS!AK38</f>
        <v>1.0629999999999999</v>
      </c>
      <c r="AK36" t="str">
        <f>PARS!AL38</f>
        <v>~  sugcn_cd_tew  ~</v>
      </c>
      <c r="AL36">
        <f>PARS!AM38</f>
        <v>0.45</v>
      </c>
      <c r="AM36">
        <f>PARS!AN38</f>
        <v>50</v>
      </c>
      <c r="AN36">
        <f>PARS!AO38</f>
        <v>130</v>
      </c>
      <c r="AO36">
        <f>PARS!AP38</f>
        <v>0.45</v>
      </c>
      <c r="AP36" t="str">
        <f>TEXT(PARS!AQ38,"mm/dd")</f>
        <v>05/10</v>
      </c>
      <c r="AQ36" t="str">
        <f>TEXT(PARS!AR38,"mm/dd")</f>
        <v>09/10</v>
      </c>
      <c r="AR36">
        <f>PARS!AS38</f>
        <v>0</v>
      </c>
      <c r="AS36">
        <f>PARS!AT38</f>
        <v>1</v>
      </c>
      <c r="AT36" t="str">
        <f>PARS!AU38</f>
        <v>field_capacity</v>
      </c>
      <c r="AU36">
        <f>PARS!AV38</f>
        <v>1</v>
      </c>
    </row>
    <row r="37" spans="1:47" x14ac:dyDescent="0.3">
      <c r="A37">
        <f>PARS!B39</f>
        <v>46</v>
      </c>
      <c r="B37" t="str">
        <f>PARS!C39</f>
        <v>Sweet Potatoes</v>
      </c>
      <c r="C37" t="str">
        <f>PARS!D39</f>
        <v>swtpot</v>
      </c>
      <c r="D37">
        <f>PARS!E39</f>
        <v>0</v>
      </c>
      <c r="E37">
        <f>PARS!F39</f>
        <v>3</v>
      </c>
      <c r="F37">
        <f>PARS!G39</f>
        <v>1.0713999999999999</v>
      </c>
      <c r="G37">
        <f>PARS!H39</f>
        <v>0.2</v>
      </c>
      <c r="H37">
        <f>PARS!I39</f>
        <v>0.96430000000000005</v>
      </c>
      <c r="I37">
        <f>PARS!J39</f>
        <v>0.48215000000000002</v>
      </c>
      <c r="J37">
        <f>PARS!K39</f>
        <v>0.2</v>
      </c>
      <c r="K37">
        <f>PARS!L39</f>
        <v>152</v>
      </c>
      <c r="L37">
        <f>PARS!M39</f>
        <v>274</v>
      </c>
      <c r="M37">
        <f>PARS!N39</f>
        <v>18.9389</v>
      </c>
      <c r="N37">
        <f>PARS!O39</f>
        <v>1.1079000000000001</v>
      </c>
      <c r="O37">
        <f>PARS!P39</f>
        <v>130</v>
      </c>
      <c r="P37" t="str">
        <f>TEXT(PARS!Q39,"mm/dd")</f>
        <v>05/10</v>
      </c>
      <c r="Q37">
        <f>PARS!R39</f>
        <v>22</v>
      </c>
      <c r="R37">
        <f>PARS!S39</f>
        <v>78</v>
      </c>
      <c r="S37">
        <f>PARS!T39</f>
        <v>33</v>
      </c>
      <c r="T37">
        <f>PARS!U39</f>
        <v>11</v>
      </c>
      <c r="U37">
        <f>PARS!V39</f>
        <v>1</v>
      </c>
      <c r="V37">
        <f>PARS!W39</f>
        <v>9999</v>
      </c>
      <c r="W37" t="str">
        <f>PARS!X39</f>
        <v>DOY</v>
      </c>
      <c r="X37" t="str">
        <f>PARS!Y39</f>
        <v>~  crop2_a_rew  ~</v>
      </c>
      <c r="Y37" t="str">
        <f>PARS!Z39</f>
        <v>~  crop2_b_rew  ~</v>
      </c>
      <c r="Z37" t="str">
        <f>PARS!AA39</f>
        <v>~  crop2_c_rew  ~</v>
      </c>
      <c r="AA37" t="str">
        <f>PARS!AB39</f>
        <v>~  crop2_d_rew  ~</v>
      </c>
      <c r="AB37" t="str">
        <f>PARS!AC39</f>
        <v>~  crop2_ad_rew  ~</v>
      </c>
      <c r="AC37" t="str">
        <f>PARS!AD39</f>
        <v>~  crop2_bd_rew  ~</v>
      </c>
      <c r="AD37" t="str">
        <f>PARS!AE39</f>
        <v>~  crop2_cd_rew  ~</v>
      </c>
      <c r="AE37" t="str">
        <f>PARS!AF39</f>
        <v>~  crop2_a_tew  ~</v>
      </c>
      <c r="AF37" t="str">
        <f>PARS!AG39</f>
        <v>~  crop2_b_tew  ~</v>
      </c>
      <c r="AG37" t="str">
        <f>PARS!AH39</f>
        <v>~  crop2_c_tew  ~</v>
      </c>
      <c r="AH37" t="str">
        <f>PARS!AI39</f>
        <v>~  crop2_d_tew  ~</v>
      </c>
      <c r="AI37" t="str">
        <f>PARS!AJ39</f>
        <v>~  crop2_ad_tew  ~</v>
      </c>
      <c r="AJ37" t="str">
        <f>PARS!AK39</f>
        <v>~  crop2_bd_tew  ~</v>
      </c>
      <c r="AK37" t="str">
        <f>PARS!AL39</f>
        <v>~  crop2_cd_tew  ~</v>
      </c>
      <c r="AL37">
        <f>PARS!AM39</f>
        <v>0.45</v>
      </c>
      <c r="AM37">
        <f>PARS!AN39</f>
        <v>50</v>
      </c>
      <c r="AN37">
        <f>PARS!AO39</f>
        <v>130</v>
      </c>
      <c r="AO37">
        <f>PARS!AP39</f>
        <v>0.45</v>
      </c>
      <c r="AP37" t="str">
        <f>TEXT(PARS!AQ39,"mm/dd")</f>
        <v>05/10</v>
      </c>
      <c r="AQ37" t="str">
        <f>TEXT(PARS!AR39,"mm/dd")</f>
        <v>09/10</v>
      </c>
      <c r="AR37">
        <f>PARS!AS39</f>
        <v>0</v>
      </c>
      <c r="AS37">
        <f>PARS!AT39</f>
        <v>1</v>
      </c>
      <c r="AT37" t="str">
        <f>PARS!AU39</f>
        <v>field_capacity</v>
      </c>
      <c r="AU37">
        <f>PARS!AV39</f>
        <v>1</v>
      </c>
    </row>
    <row r="38" spans="1:47" x14ac:dyDescent="0.3">
      <c r="A38">
        <f>PARS!B40</f>
        <v>47</v>
      </c>
      <c r="B38" t="str">
        <f>PARS!C40</f>
        <v>Misc Vegs and Fruits</v>
      </c>
      <c r="C38" t="str">
        <f>PARS!D40</f>
        <v>smveg</v>
      </c>
      <c r="D38">
        <f>PARS!E40</f>
        <v>0</v>
      </c>
      <c r="E38">
        <f>PARS!F40</f>
        <v>2</v>
      </c>
      <c r="F38">
        <f>PARS!G40</f>
        <v>1.0021</v>
      </c>
      <c r="G38">
        <f>PARS!H40</f>
        <v>0.15</v>
      </c>
      <c r="H38">
        <f>PARS!I40</f>
        <v>1</v>
      </c>
      <c r="I38">
        <f>PARS!J40</f>
        <v>0.5</v>
      </c>
      <c r="J38">
        <f>PARS!K40</f>
        <v>0.15</v>
      </c>
      <c r="K38">
        <f>PARS!L40</f>
        <v>141</v>
      </c>
      <c r="L38">
        <f>PARS!M40</f>
        <v>249</v>
      </c>
      <c r="M38">
        <f>PARS!N40</f>
        <v>1.3064</v>
      </c>
      <c r="N38">
        <f>PARS!O40</f>
        <v>1.0209999999999999</v>
      </c>
      <c r="O38">
        <f>PARS!P40</f>
        <v>121</v>
      </c>
      <c r="P38" t="str">
        <f>TEXT(PARS!Q40,"mm/dd")</f>
        <v>05/01</v>
      </c>
      <c r="Q38">
        <f>PARS!R40</f>
        <v>20</v>
      </c>
      <c r="R38">
        <f>PARS!S40</f>
        <v>31</v>
      </c>
      <c r="S38">
        <f>PARS!T40</f>
        <v>46</v>
      </c>
      <c r="T38">
        <f>PARS!U40</f>
        <v>31</v>
      </c>
      <c r="U38">
        <f>PARS!V40</f>
        <v>1</v>
      </c>
      <c r="V38">
        <f>PARS!W40</f>
        <v>9999</v>
      </c>
      <c r="W38" t="str">
        <f>PARS!X40</f>
        <v>DOY</v>
      </c>
      <c r="X38">
        <f>PARS!Y40</f>
        <v>0.19600000000000001</v>
      </c>
      <c r="Y38">
        <f>PARS!Z40</f>
        <v>0.29499999999999998</v>
      </c>
      <c r="Z38">
        <f>PARS!AA40</f>
        <v>0.39300000000000002</v>
      </c>
      <c r="AA38">
        <f>PARS!AB40</f>
        <v>0.47199999999999998</v>
      </c>
      <c r="AB38">
        <f>PARS!AC40</f>
        <v>0.19600000000000001</v>
      </c>
      <c r="AC38">
        <f>PARS!AD40</f>
        <v>0.47199999999999998</v>
      </c>
      <c r="AD38">
        <f>PARS!AE40</f>
        <v>0.47199999999999998</v>
      </c>
      <c r="AE38">
        <f>PARS!AF40</f>
        <v>0.35399999999999998</v>
      </c>
      <c r="AF38">
        <f>PARS!AG40</f>
        <v>0.66900000000000004</v>
      </c>
      <c r="AG38">
        <f>PARS!AH40</f>
        <v>0.90600000000000003</v>
      </c>
      <c r="AH38">
        <f>PARS!AI40</f>
        <v>1.0629999999999999</v>
      </c>
      <c r="AI38">
        <f>PARS!AJ40</f>
        <v>0.35399999999999998</v>
      </c>
      <c r="AJ38">
        <f>PARS!AK40</f>
        <v>1.0629999999999999</v>
      </c>
      <c r="AK38">
        <f>PARS!AL40</f>
        <v>1.0629999999999999</v>
      </c>
      <c r="AL38">
        <f>PARS!AM40</f>
        <v>0.35</v>
      </c>
      <c r="AM38">
        <f>PARS!AN40</f>
        <v>50</v>
      </c>
      <c r="AN38">
        <f>PARS!AO40</f>
        <v>130</v>
      </c>
      <c r="AO38">
        <f>PARS!AP40</f>
        <v>0.35</v>
      </c>
      <c r="AP38" t="str">
        <f>TEXT(PARS!AQ40,"mm/dd")</f>
        <v>05/10</v>
      </c>
      <c r="AQ38" t="str">
        <f>TEXT(PARS!AR40,"mm/dd")</f>
        <v>09/10</v>
      </c>
      <c r="AR38">
        <f>PARS!AS40</f>
        <v>0</v>
      </c>
      <c r="AS38">
        <f>PARS!AT40</f>
        <v>1</v>
      </c>
      <c r="AT38" t="str">
        <f>PARS!AU40</f>
        <v>field_capacity</v>
      </c>
      <c r="AU38">
        <f>PARS!AV40</f>
        <v>1</v>
      </c>
    </row>
    <row r="39" spans="1:47" x14ac:dyDescent="0.3">
      <c r="A39">
        <f>PARS!B41</f>
        <v>48</v>
      </c>
      <c r="B39" t="str">
        <f>PARS!C41</f>
        <v>Watermelons</v>
      </c>
      <c r="C39" t="str">
        <f>PARS!D41</f>
        <v>melon</v>
      </c>
      <c r="D39">
        <f>PARS!E41</f>
        <v>0</v>
      </c>
      <c r="E39">
        <f>PARS!F41</f>
        <v>2</v>
      </c>
      <c r="F39">
        <f>PARS!G41</f>
        <v>1</v>
      </c>
      <c r="G39">
        <f>PARS!H41</f>
        <v>0.15</v>
      </c>
      <c r="H39">
        <f>PARS!I41</f>
        <v>1</v>
      </c>
      <c r="I39">
        <f>PARS!J41</f>
        <v>0.5</v>
      </c>
      <c r="J39">
        <f>PARS!K41</f>
        <v>0.15</v>
      </c>
      <c r="K39">
        <f>PARS!L41</f>
        <v>141</v>
      </c>
      <c r="L39">
        <f>PARS!M41</f>
        <v>246</v>
      </c>
      <c r="M39">
        <f>PARS!N41</f>
        <v>0</v>
      </c>
      <c r="N39">
        <f>PARS!O41</f>
        <v>1</v>
      </c>
      <c r="O39">
        <f>PARS!P41</f>
        <v>121</v>
      </c>
      <c r="P39" t="str">
        <f>TEXT(PARS!Q41,"mm/dd")</f>
        <v>05/01</v>
      </c>
      <c r="Q39">
        <f>PARS!R41</f>
        <v>20</v>
      </c>
      <c r="R39">
        <f>PARS!S41</f>
        <v>30</v>
      </c>
      <c r="S39">
        <f>PARS!T41</f>
        <v>45</v>
      </c>
      <c r="T39">
        <f>PARS!U41</f>
        <v>30</v>
      </c>
      <c r="U39">
        <f>PARS!V41</f>
        <v>1</v>
      </c>
      <c r="V39">
        <f>PARS!W41</f>
        <v>9999</v>
      </c>
      <c r="W39" t="str">
        <f>PARS!X41</f>
        <v>DOY</v>
      </c>
      <c r="X39">
        <f>PARS!Y41</f>
        <v>0.19600000000000001</v>
      </c>
      <c r="Y39">
        <f>PARS!Z41</f>
        <v>0.29499999999999998</v>
      </c>
      <c r="Z39">
        <f>PARS!AA41</f>
        <v>0.39300000000000002</v>
      </c>
      <c r="AA39">
        <f>PARS!AB41</f>
        <v>0.47199999999999998</v>
      </c>
      <c r="AB39">
        <f>PARS!AC41</f>
        <v>0.19600000000000001</v>
      </c>
      <c r="AC39">
        <f>PARS!AD41</f>
        <v>0.47199999999999998</v>
      </c>
      <c r="AD39">
        <f>PARS!AE41</f>
        <v>0.47199999999999998</v>
      </c>
      <c r="AE39">
        <f>PARS!AF41</f>
        <v>0.35399999999999998</v>
      </c>
      <c r="AF39">
        <f>PARS!AG41</f>
        <v>0.66900000000000004</v>
      </c>
      <c r="AG39">
        <f>PARS!AH41</f>
        <v>0.90600000000000003</v>
      </c>
      <c r="AH39">
        <f>PARS!AI41</f>
        <v>1.0629999999999999</v>
      </c>
      <c r="AI39">
        <f>PARS!AJ41</f>
        <v>0.35399999999999998</v>
      </c>
      <c r="AJ39">
        <f>PARS!AK41</f>
        <v>1.0629999999999999</v>
      </c>
      <c r="AK39">
        <f>PARS!AL41</f>
        <v>1.0629999999999999</v>
      </c>
      <c r="AL39">
        <f>PARS!AM41</f>
        <v>0.35</v>
      </c>
      <c r="AM39">
        <f>PARS!AN41</f>
        <v>50</v>
      </c>
      <c r="AN39">
        <f>PARS!AO41</f>
        <v>130</v>
      </c>
      <c r="AO39">
        <f>PARS!AP41</f>
        <v>0.35</v>
      </c>
      <c r="AP39" t="str">
        <f>TEXT(PARS!AQ41,"mm/dd")</f>
        <v>05/10</v>
      </c>
      <c r="AQ39" t="str">
        <f>TEXT(PARS!AR41,"mm/dd")</f>
        <v>09/10</v>
      </c>
      <c r="AR39">
        <f>PARS!AS41</f>
        <v>0</v>
      </c>
      <c r="AS39">
        <f>PARS!AT41</f>
        <v>1</v>
      </c>
      <c r="AT39" t="str">
        <f>PARS!AU41</f>
        <v>field_capacity</v>
      </c>
      <c r="AU39">
        <f>PARS!AV41</f>
        <v>1</v>
      </c>
    </row>
    <row r="40" spans="1:47" x14ac:dyDescent="0.3">
      <c r="A40">
        <f>PARS!B42</f>
        <v>49</v>
      </c>
      <c r="B40" t="str">
        <f>PARS!C42</f>
        <v>Onions</v>
      </c>
      <c r="C40" t="str">
        <f>PARS!D42</f>
        <v>smveg</v>
      </c>
      <c r="D40">
        <f>PARS!E42</f>
        <v>0</v>
      </c>
      <c r="E40">
        <f>PARS!F42</f>
        <v>1</v>
      </c>
      <c r="F40">
        <f>PARS!G42</f>
        <v>1.0021</v>
      </c>
      <c r="G40">
        <f>PARS!H42</f>
        <v>0.15</v>
      </c>
      <c r="H40">
        <f>PARS!I42</f>
        <v>0.7</v>
      </c>
      <c r="I40">
        <f>PARS!J42</f>
        <v>0.35</v>
      </c>
      <c r="J40">
        <f>PARS!K42</f>
        <v>0.15</v>
      </c>
      <c r="K40">
        <f>PARS!L42</f>
        <v>120</v>
      </c>
      <c r="L40">
        <f>PARS!M42</f>
        <v>258</v>
      </c>
      <c r="M40">
        <f>PARS!N42</f>
        <v>1.3064</v>
      </c>
      <c r="N40">
        <f>PARS!O42</f>
        <v>1.0209999999999999</v>
      </c>
      <c r="O40">
        <f>PARS!P42</f>
        <v>105</v>
      </c>
      <c r="P40" t="str">
        <f>TEXT(PARS!Q42,"mm/dd")</f>
        <v>04/15</v>
      </c>
      <c r="Q40">
        <f>PARS!R42</f>
        <v>15</v>
      </c>
      <c r="R40">
        <f>PARS!S42</f>
        <v>26</v>
      </c>
      <c r="S40">
        <f>PARS!T42</f>
        <v>71</v>
      </c>
      <c r="T40">
        <f>PARS!U42</f>
        <v>41</v>
      </c>
      <c r="U40">
        <f>PARS!V42</f>
        <v>1</v>
      </c>
      <c r="V40">
        <f>PARS!W42</f>
        <v>9999</v>
      </c>
      <c r="W40" t="str">
        <f>PARS!X42</f>
        <v>DOY</v>
      </c>
      <c r="X40">
        <f>PARS!Y42</f>
        <v>0.19600000000000001</v>
      </c>
      <c r="Y40">
        <f>PARS!Z42</f>
        <v>0.29499999999999998</v>
      </c>
      <c r="Z40">
        <f>PARS!AA42</f>
        <v>0.39300000000000002</v>
      </c>
      <c r="AA40">
        <f>PARS!AB42</f>
        <v>0.47199999999999998</v>
      </c>
      <c r="AB40">
        <f>PARS!AC42</f>
        <v>0.19600000000000001</v>
      </c>
      <c r="AC40">
        <f>PARS!AD42</f>
        <v>0.47199999999999998</v>
      </c>
      <c r="AD40">
        <f>PARS!AE42</f>
        <v>0.47199999999999998</v>
      </c>
      <c r="AE40">
        <f>PARS!AF42</f>
        <v>0.35399999999999998</v>
      </c>
      <c r="AF40">
        <f>PARS!AG42</f>
        <v>0.66900000000000004</v>
      </c>
      <c r="AG40">
        <f>PARS!AH42</f>
        <v>0.90600000000000003</v>
      </c>
      <c r="AH40">
        <f>PARS!AI42</f>
        <v>1.0629999999999999</v>
      </c>
      <c r="AI40">
        <f>PARS!AJ42</f>
        <v>0.35399999999999998</v>
      </c>
      <c r="AJ40">
        <f>PARS!AK42</f>
        <v>1.0629999999999999</v>
      </c>
      <c r="AK40">
        <f>PARS!AL42</f>
        <v>1.0629999999999999</v>
      </c>
      <c r="AL40">
        <f>PARS!AM42</f>
        <v>0.3</v>
      </c>
      <c r="AM40">
        <f>PARS!AN42</f>
        <v>50</v>
      </c>
      <c r="AN40">
        <f>PARS!AO42</f>
        <v>130</v>
      </c>
      <c r="AO40">
        <f>PARS!AP42</f>
        <v>0.3</v>
      </c>
      <c r="AP40" t="str">
        <f>TEXT(PARS!AQ42,"mm/dd")</f>
        <v>05/10</v>
      </c>
      <c r="AQ40" t="str">
        <f>TEXT(PARS!AR42,"mm/dd")</f>
        <v>09/10</v>
      </c>
      <c r="AR40">
        <f>PARS!AS42</f>
        <v>0</v>
      </c>
      <c r="AS40">
        <f>PARS!AT42</f>
        <v>1</v>
      </c>
      <c r="AT40" t="str">
        <f>PARS!AU42</f>
        <v>field_capacity</v>
      </c>
      <c r="AU40">
        <f>PARS!AV42</f>
        <v>1</v>
      </c>
    </row>
    <row r="41" spans="1:47" x14ac:dyDescent="0.3">
      <c r="A41">
        <f>PARS!B43</f>
        <v>50</v>
      </c>
      <c r="B41" t="str">
        <f>PARS!C43</f>
        <v>Cucumbers</v>
      </c>
      <c r="C41" t="str">
        <f>PARS!D43</f>
        <v>smveg</v>
      </c>
      <c r="D41">
        <f>PARS!E43</f>
        <v>0</v>
      </c>
      <c r="E41">
        <f>PARS!F43</f>
        <v>1.5</v>
      </c>
      <c r="F41">
        <f>PARS!G43</f>
        <v>1.0021</v>
      </c>
      <c r="G41">
        <f>PARS!H43</f>
        <v>0.6</v>
      </c>
      <c r="H41">
        <f>PARS!I43</f>
        <v>0.7</v>
      </c>
      <c r="I41">
        <f>PARS!J43</f>
        <v>0.35</v>
      </c>
      <c r="J41">
        <f>PARS!K43</f>
        <v>0.6</v>
      </c>
      <c r="K41">
        <f>PARS!L43</f>
        <v>146</v>
      </c>
      <c r="L41">
        <f>PARS!M43</f>
        <v>223</v>
      </c>
      <c r="M41">
        <f>PARS!N43</f>
        <v>1.3064</v>
      </c>
      <c r="N41">
        <f>PARS!O43</f>
        <v>1.0209999999999999</v>
      </c>
      <c r="O41">
        <f>PARS!P43</f>
        <v>110</v>
      </c>
      <c r="P41" t="str">
        <f>TEXT(PARS!Q43,"mm/dd")</f>
        <v>04/20</v>
      </c>
      <c r="Q41">
        <f>PARS!R43</f>
        <v>36</v>
      </c>
      <c r="R41">
        <f>PARS!S43</f>
        <v>26</v>
      </c>
      <c r="S41">
        <f>PARS!T43</f>
        <v>31</v>
      </c>
      <c r="T41">
        <f>PARS!U43</f>
        <v>20</v>
      </c>
      <c r="U41">
        <f>PARS!V43</f>
        <v>1</v>
      </c>
      <c r="V41">
        <f>PARS!W43</f>
        <v>9999</v>
      </c>
      <c r="W41" t="str">
        <f>PARS!X43</f>
        <v>DOY</v>
      </c>
      <c r="X41">
        <f>PARS!Y43</f>
        <v>0.19600000000000001</v>
      </c>
      <c r="Y41">
        <f>PARS!Z43</f>
        <v>0.29499999999999998</v>
      </c>
      <c r="Z41">
        <f>PARS!AA43</f>
        <v>0.39300000000000002</v>
      </c>
      <c r="AA41">
        <f>PARS!AB43</f>
        <v>0.47199999999999998</v>
      </c>
      <c r="AB41">
        <f>PARS!AC43</f>
        <v>0.19600000000000001</v>
      </c>
      <c r="AC41">
        <f>PARS!AD43</f>
        <v>0.47199999999999998</v>
      </c>
      <c r="AD41">
        <f>PARS!AE43</f>
        <v>0.47199999999999998</v>
      </c>
      <c r="AE41">
        <f>PARS!AF43</f>
        <v>0.35399999999999998</v>
      </c>
      <c r="AF41">
        <f>PARS!AG43</f>
        <v>0.66900000000000004</v>
      </c>
      <c r="AG41">
        <f>PARS!AH43</f>
        <v>0.90600000000000003</v>
      </c>
      <c r="AH41">
        <f>PARS!AI43</f>
        <v>1.0629999999999999</v>
      </c>
      <c r="AI41">
        <f>PARS!AJ43</f>
        <v>0.35399999999999998</v>
      </c>
      <c r="AJ41">
        <f>PARS!AK43</f>
        <v>1.0629999999999999</v>
      </c>
      <c r="AK41">
        <f>PARS!AL43</f>
        <v>1.0629999999999999</v>
      </c>
      <c r="AL41">
        <f>PARS!AM43</f>
        <v>0.35</v>
      </c>
      <c r="AM41">
        <f>PARS!AN43</f>
        <v>50</v>
      </c>
      <c r="AN41">
        <f>PARS!AO43</f>
        <v>130</v>
      </c>
      <c r="AO41">
        <f>PARS!AP43</f>
        <v>0.35</v>
      </c>
      <c r="AP41" t="str">
        <f>TEXT(PARS!AQ43,"mm/dd")</f>
        <v>05/10</v>
      </c>
      <c r="AQ41" t="str">
        <f>TEXT(PARS!AR43,"mm/dd")</f>
        <v>09/10</v>
      </c>
      <c r="AR41">
        <f>PARS!AS43</f>
        <v>0</v>
      </c>
      <c r="AS41">
        <f>PARS!AT43</f>
        <v>1</v>
      </c>
      <c r="AT41" t="str">
        <f>PARS!AU43</f>
        <v>field_capacity</v>
      </c>
      <c r="AU41">
        <f>PARS!AV43</f>
        <v>1</v>
      </c>
    </row>
    <row r="42" spans="1:47" x14ac:dyDescent="0.3">
      <c r="A42">
        <f>PARS!B44</f>
        <v>51</v>
      </c>
      <c r="B42" t="str">
        <f>PARS!C44</f>
        <v>Chick Peas</v>
      </c>
      <c r="C42" t="str">
        <f>PARS!D44</f>
        <v>smveg</v>
      </c>
      <c r="D42">
        <f>PARS!E44</f>
        <v>0</v>
      </c>
      <c r="E42">
        <f>PARS!F44</f>
        <v>2</v>
      </c>
      <c r="F42">
        <f>PARS!G44</f>
        <v>1.0021</v>
      </c>
      <c r="G42">
        <f>PARS!H44</f>
        <v>0.5</v>
      </c>
      <c r="H42">
        <f>PARS!I44</f>
        <v>1.1524000000000001</v>
      </c>
      <c r="I42">
        <f>PARS!J44</f>
        <v>0.57620000000000005</v>
      </c>
      <c r="J42">
        <f>PARS!K44</f>
        <v>0.15</v>
      </c>
      <c r="K42">
        <f>PARS!L44</f>
        <v>141</v>
      </c>
      <c r="L42">
        <f>PARS!M44</f>
        <v>218</v>
      </c>
      <c r="M42">
        <f>PARS!N44</f>
        <v>1.3064</v>
      </c>
      <c r="N42">
        <f>PARS!O44</f>
        <v>1.0209999999999999</v>
      </c>
      <c r="O42">
        <f>PARS!P44</f>
        <v>105</v>
      </c>
      <c r="P42" t="str">
        <f>TEXT(PARS!Q44,"mm/dd")</f>
        <v>04/15</v>
      </c>
      <c r="Q42">
        <f>PARS!R44</f>
        <v>36</v>
      </c>
      <c r="R42">
        <f>PARS!S44</f>
        <v>26</v>
      </c>
      <c r="S42">
        <f>PARS!T44</f>
        <v>31</v>
      </c>
      <c r="T42">
        <f>PARS!U44</f>
        <v>20</v>
      </c>
      <c r="U42">
        <f>PARS!V44</f>
        <v>1</v>
      </c>
      <c r="V42">
        <f>PARS!W44</f>
        <v>9999</v>
      </c>
      <c r="W42" t="str">
        <f>PARS!X44</f>
        <v>DOY</v>
      </c>
      <c r="X42">
        <f>PARS!Y44</f>
        <v>0.19600000000000001</v>
      </c>
      <c r="Y42">
        <f>PARS!Z44</f>
        <v>0.29499999999999998</v>
      </c>
      <c r="Z42">
        <f>PARS!AA44</f>
        <v>0.39300000000000002</v>
      </c>
      <c r="AA42">
        <f>PARS!AB44</f>
        <v>0.47199999999999998</v>
      </c>
      <c r="AB42">
        <f>PARS!AC44</f>
        <v>0.19600000000000001</v>
      </c>
      <c r="AC42">
        <f>PARS!AD44</f>
        <v>0.47199999999999998</v>
      </c>
      <c r="AD42">
        <f>PARS!AE44</f>
        <v>0.47199999999999998</v>
      </c>
      <c r="AE42">
        <f>PARS!AF44</f>
        <v>0.35399999999999998</v>
      </c>
      <c r="AF42">
        <f>PARS!AG44</f>
        <v>0.66900000000000004</v>
      </c>
      <c r="AG42">
        <f>PARS!AH44</f>
        <v>0.90600000000000003</v>
      </c>
      <c r="AH42">
        <f>PARS!AI44</f>
        <v>1.0629999999999999</v>
      </c>
      <c r="AI42">
        <f>PARS!AJ44</f>
        <v>0.35399999999999998</v>
      </c>
      <c r="AJ42">
        <f>PARS!AK44</f>
        <v>1.0629999999999999</v>
      </c>
      <c r="AK42">
        <f>PARS!AL44</f>
        <v>1.0629999999999999</v>
      </c>
      <c r="AL42">
        <f>PARS!AM44</f>
        <v>0.35</v>
      </c>
      <c r="AM42">
        <f>PARS!AN44</f>
        <v>50</v>
      </c>
      <c r="AN42">
        <f>PARS!AO44</f>
        <v>130</v>
      </c>
      <c r="AO42">
        <f>PARS!AP44</f>
        <v>0.35</v>
      </c>
      <c r="AP42" t="str">
        <f>TEXT(PARS!AQ44,"mm/dd")</f>
        <v>05/10</v>
      </c>
      <c r="AQ42" t="str">
        <f>TEXT(PARS!AR44,"mm/dd")</f>
        <v>09/10</v>
      </c>
      <c r="AR42">
        <f>PARS!AS44</f>
        <v>0</v>
      </c>
      <c r="AS42">
        <f>PARS!AT44</f>
        <v>1</v>
      </c>
      <c r="AT42" t="str">
        <f>PARS!AU44</f>
        <v>field_capacity</v>
      </c>
      <c r="AU42">
        <f>PARS!AV44</f>
        <v>1</v>
      </c>
    </row>
    <row r="43" spans="1:47" x14ac:dyDescent="0.3">
      <c r="A43">
        <f>PARS!B45</f>
        <v>52</v>
      </c>
      <c r="B43" t="str">
        <f>PARS!C45</f>
        <v>Lentils</v>
      </c>
      <c r="C43" t="str">
        <f>PARS!D45</f>
        <v>smveg</v>
      </c>
      <c r="D43">
        <f>PARS!E45</f>
        <v>0</v>
      </c>
      <c r="E43">
        <f>PARS!F45</f>
        <v>1.64</v>
      </c>
      <c r="F43">
        <f>PARS!G45</f>
        <v>1.0021</v>
      </c>
      <c r="G43">
        <f>PARS!H45</f>
        <v>0.5</v>
      </c>
      <c r="H43">
        <f>PARS!I45</f>
        <v>1.1524000000000001</v>
      </c>
      <c r="I43">
        <f>PARS!J45</f>
        <v>0.57620000000000005</v>
      </c>
      <c r="J43">
        <f>PARS!K45</f>
        <v>0.15</v>
      </c>
      <c r="K43">
        <f>PARS!L45</f>
        <v>141</v>
      </c>
      <c r="L43">
        <f>PARS!M45</f>
        <v>218</v>
      </c>
      <c r="M43">
        <f>PARS!N45</f>
        <v>1.3064</v>
      </c>
      <c r="N43">
        <f>PARS!O45</f>
        <v>1.0209999999999999</v>
      </c>
      <c r="O43">
        <f>PARS!P45</f>
        <v>105</v>
      </c>
      <c r="P43" t="str">
        <f>TEXT(PARS!Q45,"mm/dd")</f>
        <v>04/15</v>
      </c>
      <c r="Q43">
        <f>PARS!R45</f>
        <v>36</v>
      </c>
      <c r="R43">
        <f>PARS!S45</f>
        <v>26</v>
      </c>
      <c r="S43">
        <f>PARS!T45</f>
        <v>31</v>
      </c>
      <c r="T43">
        <f>PARS!U45</f>
        <v>20</v>
      </c>
      <c r="U43">
        <f>PARS!V45</f>
        <v>1</v>
      </c>
      <c r="V43">
        <f>PARS!W45</f>
        <v>9999</v>
      </c>
      <c r="W43" t="str">
        <f>PARS!X45</f>
        <v>DOY</v>
      </c>
      <c r="X43">
        <f>PARS!Y45</f>
        <v>0.19600000000000001</v>
      </c>
      <c r="Y43">
        <f>PARS!Z45</f>
        <v>0.29499999999999998</v>
      </c>
      <c r="Z43">
        <f>PARS!AA45</f>
        <v>0.39300000000000002</v>
      </c>
      <c r="AA43">
        <f>PARS!AB45</f>
        <v>0.47199999999999998</v>
      </c>
      <c r="AB43">
        <f>PARS!AC45</f>
        <v>0.19600000000000001</v>
      </c>
      <c r="AC43">
        <f>PARS!AD45</f>
        <v>0.47199999999999998</v>
      </c>
      <c r="AD43">
        <f>PARS!AE45</f>
        <v>0.47199999999999998</v>
      </c>
      <c r="AE43">
        <f>PARS!AF45</f>
        <v>0.35399999999999998</v>
      </c>
      <c r="AF43">
        <f>PARS!AG45</f>
        <v>0.66900000000000004</v>
      </c>
      <c r="AG43">
        <f>PARS!AH45</f>
        <v>0.90600000000000003</v>
      </c>
      <c r="AH43">
        <f>PARS!AI45</f>
        <v>1.0629999999999999</v>
      </c>
      <c r="AI43">
        <f>PARS!AJ45</f>
        <v>0.35399999999999998</v>
      </c>
      <c r="AJ43">
        <f>PARS!AK45</f>
        <v>1.0629999999999999</v>
      </c>
      <c r="AK43">
        <f>PARS!AL45</f>
        <v>1.0629999999999999</v>
      </c>
      <c r="AL43">
        <f>PARS!AM45</f>
        <v>0.35</v>
      </c>
      <c r="AM43">
        <f>PARS!AN45</f>
        <v>50</v>
      </c>
      <c r="AN43">
        <f>PARS!AO45</f>
        <v>130</v>
      </c>
      <c r="AO43">
        <f>PARS!AP45</f>
        <v>0.35</v>
      </c>
      <c r="AP43" t="str">
        <f>TEXT(PARS!AQ45,"mm/dd")</f>
        <v>05/10</v>
      </c>
      <c r="AQ43" t="str">
        <f>TEXT(PARS!AR45,"mm/dd")</f>
        <v>09/10</v>
      </c>
      <c r="AR43">
        <f>PARS!AS45</f>
        <v>0</v>
      </c>
      <c r="AS43">
        <f>PARS!AT45</f>
        <v>1</v>
      </c>
      <c r="AT43" t="str">
        <f>PARS!AU45</f>
        <v>field_capacity</v>
      </c>
      <c r="AU43">
        <f>PARS!AV45</f>
        <v>1</v>
      </c>
    </row>
    <row r="44" spans="1:47" x14ac:dyDescent="0.3">
      <c r="A44">
        <f>PARS!B46</f>
        <v>53</v>
      </c>
      <c r="B44" t="str">
        <f>PARS!C46</f>
        <v>Peas</v>
      </c>
      <c r="C44" t="str">
        <f>PARS!D46</f>
        <v>smveg</v>
      </c>
      <c r="D44">
        <f>PARS!E46</f>
        <v>0</v>
      </c>
      <c r="E44">
        <f>PARS!F46</f>
        <v>1.64</v>
      </c>
      <c r="F44">
        <f>PARS!G46</f>
        <v>1.0021</v>
      </c>
      <c r="G44">
        <f>PARS!H46</f>
        <v>0.5</v>
      </c>
      <c r="H44">
        <f>PARS!I46</f>
        <v>0.75</v>
      </c>
      <c r="I44">
        <f>PARS!J46</f>
        <v>0.375</v>
      </c>
      <c r="J44">
        <f>PARS!K46</f>
        <v>0.15</v>
      </c>
      <c r="K44">
        <f>PARS!L46</f>
        <v>141</v>
      </c>
      <c r="L44">
        <f>PARS!M46</f>
        <v>218</v>
      </c>
      <c r="M44">
        <f>PARS!N46</f>
        <v>1.3064</v>
      </c>
      <c r="N44">
        <f>PARS!O46</f>
        <v>1.0209999999999999</v>
      </c>
      <c r="O44">
        <f>PARS!P46</f>
        <v>105</v>
      </c>
      <c r="P44" t="str">
        <f>TEXT(PARS!Q46,"mm/dd")</f>
        <v>04/15</v>
      </c>
      <c r="Q44">
        <f>PARS!R46</f>
        <v>36</v>
      </c>
      <c r="R44">
        <f>PARS!S46</f>
        <v>26</v>
      </c>
      <c r="S44">
        <f>PARS!T46</f>
        <v>31</v>
      </c>
      <c r="T44">
        <f>PARS!U46</f>
        <v>20</v>
      </c>
      <c r="U44">
        <f>PARS!V46</f>
        <v>1</v>
      </c>
      <c r="V44">
        <f>PARS!W46</f>
        <v>9999</v>
      </c>
      <c r="W44" t="str">
        <f>PARS!X46</f>
        <v>DOY</v>
      </c>
      <c r="X44">
        <f>PARS!Y46</f>
        <v>0.19600000000000001</v>
      </c>
      <c r="Y44">
        <f>PARS!Z46</f>
        <v>0.29499999999999998</v>
      </c>
      <c r="Z44">
        <f>PARS!AA46</f>
        <v>0.39300000000000002</v>
      </c>
      <c r="AA44">
        <f>PARS!AB46</f>
        <v>0.47199999999999998</v>
      </c>
      <c r="AB44">
        <f>PARS!AC46</f>
        <v>0.19600000000000001</v>
      </c>
      <c r="AC44">
        <f>PARS!AD46</f>
        <v>0.47199999999999998</v>
      </c>
      <c r="AD44">
        <f>PARS!AE46</f>
        <v>0.47199999999999998</v>
      </c>
      <c r="AE44">
        <f>PARS!AF46</f>
        <v>0.35399999999999998</v>
      </c>
      <c r="AF44">
        <f>PARS!AG46</f>
        <v>0.66900000000000004</v>
      </c>
      <c r="AG44">
        <f>PARS!AH46</f>
        <v>0.90600000000000003</v>
      </c>
      <c r="AH44">
        <f>PARS!AI46</f>
        <v>1.0629999999999999</v>
      </c>
      <c r="AI44">
        <f>PARS!AJ46</f>
        <v>0.35399999999999998</v>
      </c>
      <c r="AJ44">
        <f>PARS!AK46</f>
        <v>1.0629999999999999</v>
      </c>
      <c r="AK44">
        <f>PARS!AL46</f>
        <v>1.0629999999999999</v>
      </c>
      <c r="AL44">
        <f>PARS!AM46</f>
        <v>0.35</v>
      </c>
      <c r="AM44">
        <f>PARS!AN46</f>
        <v>50</v>
      </c>
      <c r="AN44">
        <f>PARS!AO46</f>
        <v>130</v>
      </c>
      <c r="AO44">
        <f>PARS!AP46</f>
        <v>0.35</v>
      </c>
      <c r="AP44" t="str">
        <f>TEXT(PARS!AQ46,"mm/dd")</f>
        <v>05/10</v>
      </c>
      <c r="AQ44" t="str">
        <f>TEXT(PARS!AR46,"mm/dd")</f>
        <v>09/10</v>
      </c>
      <c r="AR44">
        <f>PARS!AS46</f>
        <v>0</v>
      </c>
      <c r="AS44">
        <f>PARS!AT46</f>
        <v>1</v>
      </c>
      <c r="AT44" t="str">
        <f>PARS!AU46</f>
        <v>field_capacity</v>
      </c>
      <c r="AU44">
        <f>PARS!AV46</f>
        <v>1</v>
      </c>
    </row>
    <row r="45" spans="1:47" x14ac:dyDescent="0.3">
      <c r="A45">
        <f>PARS!B47</f>
        <v>54</v>
      </c>
      <c r="B45" t="str">
        <f>PARS!C47</f>
        <v>Tomatoes</v>
      </c>
      <c r="C45" t="str">
        <f>PARS!D47</f>
        <v>smveg</v>
      </c>
      <c r="D45">
        <f>PARS!E47</f>
        <v>0</v>
      </c>
      <c r="E45">
        <f>PARS!F47</f>
        <v>1.3120000000000001</v>
      </c>
      <c r="F45">
        <f>PARS!G47</f>
        <v>1.0021</v>
      </c>
      <c r="G45">
        <f>PARS!H47</f>
        <v>0.5</v>
      </c>
      <c r="H45">
        <f>PARS!I47</f>
        <v>1.0522</v>
      </c>
      <c r="I45">
        <f>PARS!J47</f>
        <v>0.52610000000000001</v>
      </c>
      <c r="J45">
        <f>PARS!K47</f>
        <v>0.5</v>
      </c>
      <c r="K45">
        <f>PARS!L47</f>
        <v>160</v>
      </c>
      <c r="L45">
        <f>PARS!M47</f>
        <v>252</v>
      </c>
      <c r="M45">
        <f>PARS!N47</f>
        <v>1.3064</v>
      </c>
      <c r="N45">
        <f>PARS!O47</f>
        <v>1.0209999999999999</v>
      </c>
      <c r="O45">
        <f>PARS!P47</f>
        <v>140</v>
      </c>
      <c r="P45" t="str">
        <f>TEXT(PARS!Q47,"mm/dd")</f>
        <v>05/20</v>
      </c>
      <c r="Q45">
        <f>PARS!R47</f>
        <v>20</v>
      </c>
      <c r="R45">
        <f>PARS!S47</f>
        <v>31</v>
      </c>
      <c r="S45">
        <f>PARS!T47</f>
        <v>41</v>
      </c>
      <c r="T45">
        <f>PARS!U47</f>
        <v>20</v>
      </c>
      <c r="U45">
        <f>PARS!V47</f>
        <v>1</v>
      </c>
      <c r="V45">
        <f>PARS!W47</f>
        <v>9999</v>
      </c>
      <c r="W45" t="str">
        <f>PARS!X47</f>
        <v>DOY</v>
      </c>
      <c r="X45">
        <f>PARS!Y47</f>
        <v>0.19600000000000001</v>
      </c>
      <c r="Y45">
        <f>PARS!Z47</f>
        <v>0.29499999999999998</v>
      </c>
      <c r="Z45">
        <f>PARS!AA47</f>
        <v>0.39300000000000002</v>
      </c>
      <c r="AA45">
        <f>PARS!AB47</f>
        <v>0.47199999999999998</v>
      </c>
      <c r="AB45">
        <f>PARS!AC47</f>
        <v>0.19600000000000001</v>
      </c>
      <c r="AC45">
        <f>PARS!AD47</f>
        <v>0.47199999999999998</v>
      </c>
      <c r="AD45">
        <f>PARS!AE47</f>
        <v>0.47199999999999998</v>
      </c>
      <c r="AE45">
        <f>PARS!AF47</f>
        <v>0.35399999999999998</v>
      </c>
      <c r="AF45">
        <f>PARS!AG47</f>
        <v>0.66900000000000004</v>
      </c>
      <c r="AG45">
        <f>PARS!AH47</f>
        <v>0.90600000000000003</v>
      </c>
      <c r="AH45">
        <f>PARS!AI47</f>
        <v>1.0629999999999999</v>
      </c>
      <c r="AI45">
        <f>PARS!AJ47</f>
        <v>0.35399999999999998</v>
      </c>
      <c r="AJ45">
        <f>PARS!AK47</f>
        <v>1.0629999999999999</v>
      </c>
      <c r="AK45">
        <f>PARS!AL47</f>
        <v>1.0629999999999999</v>
      </c>
      <c r="AL45">
        <f>PARS!AM47</f>
        <v>0.45</v>
      </c>
      <c r="AM45">
        <f>PARS!AN47</f>
        <v>50</v>
      </c>
      <c r="AN45">
        <f>PARS!AO47</f>
        <v>130</v>
      </c>
      <c r="AO45">
        <f>PARS!AP47</f>
        <v>0.45</v>
      </c>
      <c r="AP45" t="str">
        <f>TEXT(PARS!AQ47,"mm/dd")</f>
        <v>05/10</v>
      </c>
      <c r="AQ45" t="str">
        <f>TEXT(PARS!AR47,"mm/dd")</f>
        <v>09/10</v>
      </c>
      <c r="AR45">
        <f>PARS!AS47</f>
        <v>0</v>
      </c>
      <c r="AS45">
        <f>PARS!AT47</f>
        <v>1</v>
      </c>
      <c r="AT45" t="str">
        <f>PARS!AU47</f>
        <v>field_capacity</v>
      </c>
      <c r="AU45">
        <f>PARS!AV47</f>
        <v>1</v>
      </c>
    </row>
    <row r="46" spans="1:47" x14ac:dyDescent="0.3">
      <c r="A46">
        <f>PARS!B48</f>
        <v>55</v>
      </c>
      <c r="B46" t="str">
        <f>PARS!C48</f>
        <v>Caneberries</v>
      </c>
      <c r="C46" t="str">
        <f>PARS!D48</f>
        <v>smveg</v>
      </c>
      <c r="D46">
        <f>PARS!E48</f>
        <v>0</v>
      </c>
      <c r="E46">
        <f>PARS!F48</f>
        <v>1.968</v>
      </c>
      <c r="F46">
        <f>PARS!G48</f>
        <v>1.0021</v>
      </c>
      <c r="G46">
        <f>PARS!H48</f>
        <v>0.6</v>
      </c>
      <c r="H46">
        <f>PARS!I48</f>
        <v>1.1524000000000001</v>
      </c>
      <c r="I46">
        <f>PARS!J48</f>
        <v>0.57620000000000005</v>
      </c>
      <c r="J46">
        <f>PARS!K48</f>
        <v>0.6</v>
      </c>
      <c r="K46">
        <f>PARS!L48</f>
        <v>109</v>
      </c>
      <c r="L46">
        <f>PARS!M48</f>
        <v>303</v>
      </c>
      <c r="M46">
        <f>PARS!N48</f>
        <v>1.3064</v>
      </c>
      <c r="N46">
        <f>PARS!O48</f>
        <v>1.0209999999999999</v>
      </c>
      <c r="O46">
        <f>PARS!P48</f>
        <v>89</v>
      </c>
      <c r="P46" t="str">
        <f>TEXT(PARS!Q48,"mm/dd")</f>
        <v>03/30</v>
      </c>
      <c r="Q46">
        <f>PARS!R48</f>
        <v>20</v>
      </c>
      <c r="R46">
        <f>PARS!S48</f>
        <v>71</v>
      </c>
      <c r="S46">
        <f>PARS!T48</f>
        <v>92</v>
      </c>
      <c r="T46">
        <f>PARS!U48</f>
        <v>31</v>
      </c>
      <c r="U46">
        <f>PARS!V48</f>
        <v>1</v>
      </c>
      <c r="V46">
        <f>PARS!W48</f>
        <v>9999</v>
      </c>
      <c r="W46" t="str">
        <f>PARS!X48</f>
        <v>DOY</v>
      </c>
      <c r="X46">
        <f>PARS!Y48</f>
        <v>0.19600000000000001</v>
      </c>
      <c r="Y46">
        <f>PARS!Z48</f>
        <v>0.29499999999999998</v>
      </c>
      <c r="Z46">
        <f>PARS!AA48</f>
        <v>0.39300000000000002</v>
      </c>
      <c r="AA46">
        <f>PARS!AB48</f>
        <v>0.47199999999999998</v>
      </c>
      <c r="AB46">
        <f>PARS!AC48</f>
        <v>0.19600000000000001</v>
      </c>
      <c r="AC46">
        <f>PARS!AD48</f>
        <v>0.47199999999999998</v>
      </c>
      <c r="AD46">
        <f>PARS!AE48</f>
        <v>0.47199999999999998</v>
      </c>
      <c r="AE46">
        <f>PARS!AF48</f>
        <v>0.35399999999999998</v>
      </c>
      <c r="AF46">
        <f>PARS!AG48</f>
        <v>0.66900000000000004</v>
      </c>
      <c r="AG46">
        <f>PARS!AH48</f>
        <v>0.90600000000000003</v>
      </c>
      <c r="AH46">
        <f>PARS!AI48</f>
        <v>1.0629999999999999</v>
      </c>
      <c r="AI46">
        <f>PARS!AJ48</f>
        <v>0.35399999999999998</v>
      </c>
      <c r="AJ46">
        <f>PARS!AK48</f>
        <v>1.0629999999999999</v>
      </c>
      <c r="AK46">
        <f>PARS!AL48</f>
        <v>1.0629999999999999</v>
      </c>
      <c r="AL46">
        <f>PARS!AM48</f>
        <v>0.4</v>
      </c>
      <c r="AM46">
        <f>PARS!AN48</f>
        <v>50</v>
      </c>
      <c r="AN46">
        <f>PARS!AO48</f>
        <v>130</v>
      </c>
      <c r="AO46">
        <f>PARS!AP48</f>
        <v>0.4</v>
      </c>
      <c r="AP46" t="str">
        <f>TEXT(PARS!AQ48,"mm/dd")</f>
        <v>05/10</v>
      </c>
      <c r="AQ46" t="str">
        <f>TEXT(PARS!AR48,"mm/dd")</f>
        <v>09/10</v>
      </c>
      <c r="AR46">
        <f>PARS!AS48</f>
        <v>0</v>
      </c>
      <c r="AS46">
        <f>PARS!AT48</f>
        <v>1</v>
      </c>
      <c r="AT46" t="str">
        <f>PARS!AU48</f>
        <v>field_capacity</v>
      </c>
      <c r="AU46">
        <f>PARS!AV48</f>
        <v>1</v>
      </c>
    </row>
    <row r="47" spans="1:47" x14ac:dyDescent="0.3">
      <c r="A47">
        <f>PARS!B49</f>
        <v>56</v>
      </c>
      <c r="B47" t="str">
        <f>PARS!C49</f>
        <v>Hops</v>
      </c>
      <c r="C47" t="str">
        <f>PARS!D49</f>
        <v>smveg</v>
      </c>
      <c r="D47">
        <f>PARS!E49</f>
        <v>0</v>
      </c>
      <c r="E47">
        <f>PARS!F49</f>
        <v>1.968</v>
      </c>
      <c r="F47">
        <f>PARS!G49</f>
        <v>1.0021</v>
      </c>
      <c r="G47">
        <f>PARS!H49</f>
        <v>0.6</v>
      </c>
      <c r="H47">
        <f>PARS!I49</f>
        <v>1.1524000000000001</v>
      </c>
      <c r="I47">
        <f>PARS!J49</f>
        <v>0.57620000000000005</v>
      </c>
      <c r="J47">
        <f>PARS!K49</f>
        <v>0.6</v>
      </c>
      <c r="K47">
        <f>PARS!L49</f>
        <v>109</v>
      </c>
      <c r="L47">
        <f>PARS!M49</f>
        <v>303</v>
      </c>
      <c r="M47">
        <f>PARS!N49</f>
        <v>1.3064</v>
      </c>
      <c r="N47">
        <f>PARS!O49</f>
        <v>1.0209999999999999</v>
      </c>
      <c r="O47">
        <f>PARS!P49</f>
        <v>89</v>
      </c>
      <c r="P47" t="str">
        <f>TEXT(PARS!Q49,"mm/dd")</f>
        <v>03/30</v>
      </c>
      <c r="Q47">
        <f>PARS!R49</f>
        <v>20</v>
      </c>
      <c r="R47">
        <f>PARS!S49</f>
        <v>71</v>
      </c>
      <c r="S47">
        <f>PARS!T49</f>
        <v>92</v>
      </c>
      <c r="T47">
        <f>PARS!U49</f>
        <v>31</v>
      </c>
      <c r="U47">
        <f>PARS!V49</f>
        <v>1</v>
      </c>
      <c r="V47">
        <f>PARS!W49</f>
        <v>9999</v>
      </c>
      <c r="W47" t="str">
        <f>PARS!X49</f>
        <v>DOY</v>
      </c>
      <c r="X47">
        <f>PARS!Y49</f>
        <v>0.19600000000000001</v>
      </c>
      <c r="Y47">
        <f>PARS!Z49</f>
        <v>0.29499999999999998</v>
      </c>
      <c r="Z47">
        <f>PARS!AA49</f>
        <v>0.39300000000000002</v>
      </c>
      <c r="AA47">
        <f>PARS!AB49</f>
        <v>0.47199999999999998</v>
      </c>
      <c r="AB47">
        <f>PARS!AC49</f>
        <v>0.19600000000000001</v>
      </c>
      <c r="AC47">
        <f>PARS!AD49</f>
        <v>0.47199999999999998</v>
      </c>
      <c r="AD47">
        <f>PARS!AE49</f>
        <v>0.47199999999999998</v>
      </c>
      <c r="AE47">
        <f>PARS!AF49</f>
        <v>0.35399999999999998</v>
      </c>
      <c r="AF47">
        <f>PARS!AG49</f>
        <v>0.66900000000000004</v>
      </c>
      <c r="AG47">
        <f>PARS!AH49</f>
        <v>0.90600000000000003</v>
      </c>
      <c r="AH47">
        <f>PARS!AI49</f>
        <v>1.0629999999999999</v>
      </c>
      <c r="AI47">
        <f>PARS!AJ49</f>
        <v>0.35399999999999998</v>
      </c>
      <c r="AJ47">
        <f>PARS!AK49</f>
        <v>1.0629999999999999</v>
      </c>
      <c r="AK47">
        <f>PARS!AL49</f>
        <v>1.0629999999999999</v>
      </c>
      <c r="AL47">
        <f>PARS!AM49</f>
        <v>0.4</v>
      </c>
      <c r="AM47">
        <f>PARS!AN49</f>
        <v>50</v>
      </c>
      <c r="AN47">
        <f>PARS!AO49</f>
        <v>130</v>
      </c>
      <c r="AO47">
        <f>PARS!AP49</f>
        <v>0.4</v>
      </c>
      <c r="AP47" t="str">
        <f>TEXT(PARS!AQ49,"mm/dd")</f>
        <v>05/10</v>
      </c>
      <c r="AQ47" t="str">
        <f>TEXT(PARS!AR49,"mm/dd")</f>
        <v>09/10</v>
      </c>
      <c r="AR47">
        <f>PARS!AS49</f>
        <v>0</v>
      </c>
      <c r="AS47">
        <f>PARS!AT49</f>
        <v>1</v>
      </c>
      <c r="AT47" t="str">
        <f>PARS!AU49</f>
        <v>field_capacity</v>
      </c>
      <c r="AU47">
        <f>PARS!AV49</f>
        <v>1</v>
      </c>
    </row>
    <row r="48" spans="1:47" x14ac:dyDescent="0.3">
      <c r="A48">
        <f>PARS!B50</f>
        <v>57</v>
      </c>
      <c r="B48" t="str">
        <f>PARS!C50</f>
        <v>Herbs</v>
      </c>
      <c r="C48" t="str">
        <f>PARS!D50</f>
        <v>smveg</v>
      </c>
      <c r="D48">
        <f>PARS!E50</f>
        <v>0</v>
      </c>
      <c r="E48">
        <f>PARS!F50</f>
        <v>1.968</v>
      </c>
      <c r="F48">
        <f>PARS!G50</f>
        <v>1.0021</v>
      </c>
      <c r="G48">
        <f>PARS!H50</f>
        <v>0.6</v>
      </c>
      <c r="H48">
        <f>PARS!I50</f>
        <v>1.1524000000000001</v>
      </c>
      <c r="I48">
        <f>PARS!J50</f>
        <v>0.57620000000000005</v>
      </c>
      <c r="J48">
        <f>PARS!K50</f>
        <v>0.6</v>
      </c>
      <c r="K48">
        <f>PARS!L50</f>
        <v>109</v>
      </c>
      <c r="L48">
        <f>PARS!M50</f>
        <v>303</v>
      </c>
      <c r="M48">
        <f>PARS!N50</f>
        <v>1.3064</v>
      </c>
      <c r="N48">
        <f>PARS!O50</f>
        <v>1.0209999999999999</v>
      </c>
      <c r="O48">
        <f>PARS!P50</f>
        <v>89</v>
      </c>
      <c r="P48" t="str">
        <f>TEXT(PARS!Q50,"mm/dd")</f>
        <v>03/30</v>
      </c>
      <c r="Q48">
        <f>PARS!R50</f>
        <v>20</v>
      </c>
      <c r="R48">
        <f>PARS!S50</f>
        <v>71</v>
      </c>
      <c r="S48">
        <f>PARS!T50</f>
        <v>92</v>
      </c>
      <c r="T48">
        <f>PARS!U50</f>
        <v>31</v>
      </c>
      <c r="U48">
        <f>PARS!V50</f>
        <v>1</v>
      </c>
      <c r="V48">
        <f>PARS!W50</f>
        <v>9999</v>
      </c>
      <c r="W48" t="str">
        <f>PARS!X50</f>
        <v>DOY</v>
      </c>
      <c r="X48">
        <f>PARS!Y50</f>
        <v>0.19600000000000001</v>
      </c>
      <c r="Y48">
        <f>PARS!Z50</f>
        <v>0.29499999999999998</v>
      </c>
      <c r="Z48">
        <f>PARS!AA50</f>
        <v>0.39300000000000002</v>
      </c>
      <c r="AA48">
        <f>PARS!AB50</f>
        <v>0.47199999999999998</v>
      </c>
      <c r="AB48">
        <f>PARS!AC50</f>
        <v>0.19600000000000001</v>
      </c>
      <c r="AC48">
        <f>PARS!AD50</f>
        <v>0.47199999999999998</v>
      </c>
      <c r="AD48">
        <f>PARS!AE50</f>
        <v>0.47199999999999998</v>
      </c>
      <c r="AE48">
        <f>PARS!AF50</f>
        <v>0.35399999999999998</v>
      </c>
      <c r="AF48">
        <f>PARS!AG50</f>
        <v>0.66900000000000004</v>
      </c>
      <c r="AG48">
        <f>PARS!AH50</f>
        <v>0.90600000000000003</v>
      </c>
      <c r="AH48">
        <f>PARS!AI50</f>
        <v>1.0629999999999999</v>
      </c>
      <c r="AI48">
        <f>PARS!AJ50</f>
        <v>0.35399999999999998</v>
      </c>
      <c r="AJ48">
        <f>PARS!AK50</f>
        <v>1.0629999999999999</v>
      </c>
      <c r="AK48">
        <f>PARS!AL50</f>
        <v>1.0629999999999999</v>
      </c>
      <c r="AL48">
        <f>PARS!AM50</f>
        <v>0.4</v>
      </c>
      <c r="AM48">
        <f>PARS!AN50</f>
        <v>50</v>
      </c>
      <c r="AN48">
        <f>PARS!AO50</f>
        <v>130</v>
      </c>
      <c r="AO48">
        <f>PARS!AP50</f>
        <v>0.4</v>
      </c>
      <c r="AP48" t="str">
        <f>TEXT(PARS!AQ50,"mm/dd")</f>
        <v>05/10</v>
      </c>
      <c r="AQ48" t="str">
        <f>TEXT(PARS!AR50,"mm/dd")</f>
        <v>09/10</v>
      </c>
      <c r="AR48">
        <f>PARS!AS50</f>
        <v>0</v>
      </c>
      <c r="AS48">
        <f>PARS!AT50</f>
        <v>1</v>
      </c>
      <c r="AT48" t="str">
        <f>PARS!AU50</f>
        <v>field_capacity</v>
      </c>
      <c r="AU48">
        <f>PARS!AV50</f>
        <v>1</v>
      </c>
    </row>
    <row r="49" spans="1:47" x14ac:dyDescent="0.3">
      <c r="A49">
        <f>PARS!B51</f>
        <v>58</v>
      </c>
      <c r="B49" t="str">
        <f>PARS!C51</f>
        <v>Clover/Wildflowers</v>
      </c>
      <c r="C49" t="str">
        <f>PARS!D51</f>
        <v>clover</v>
      </c>
      <c r="D49">
        <f>PARS!E51</f>
        <v>0</v>
      </c>
      <c r="E49">
        <f>PARS!F51</f>
        <v>1.968</v>
      </c>
      <c r="F49">
        <f>PARS!G51</f>
        <v>1</v>
      </c>
      <c r="G49">
        <f>PARS!H51</f>
        <v>0.4</v>
      </c>
      <c r="H49">
        <f>PARS!I51</f>
        <v>0.9</v>
      </c>
      <c r="I49">
        <f>PARS!J51</f>
        <v>0.45</v>
      </c>
      <c r="J49">
        <f>PARS!K51</f>
        <v>0.4</v>
      </c>
      <c r="K49">
        <f>PARS!L51</f>
        <v>109</v>
      </c>
      <c r="L49">
        <f>PARS!M51</f>
        <v>299</v>
      </c>
      <c r="M49">
        <f>PARS!N51</f>
        <v>0</v>
      </c>
      <c r="N49">
        <f>PARS!O51</f>
        <v>1</v>
      </c>
      <c r="O49">
        <f>PARS!P51</f>
        <v>89</v>
      </c>
      <c r="P49" t="str">
        <f>TEXT(PARS!Q51,"mm/dd")</f>
        <v>03/30</v>
      </c>
      <c r="Q49">
        <f>PARS!R51</f>
        <v>20</v>
      </c>
      <c r="R49">
        <f>PARS!S51</f>
        <v>70</v>
      </c>
      <c r="S49">
        <f>PARS!T51</f>
        <v>90</v>
      </c>
      <c r="T49">
        <f>PARS!U51</f>
        <v>30</v>
      </c>
      <c r="U49">
        <f>PARS!V51</f>
        <v>1</v>
      </c>
      <c r="V49">
        <f>PARS!W51</f>
        <v>9999</v>
      </c>
      <c r="W49" t="str">
        <f>PARS!X51</f>
        <v>DOY</v>
      </c>
      <c r="X49">
        <f>PARS!Y51</f>
        <v>0.19600000000000001</v>
      </c>
      <c r="Y49">
        <f>PARS!Z51</f>
        <v>0.29499999999999998</v>
      </c>
      <c r="Z49">
        <f>PARS!AA51</f>
        <v>0.39300000000000002</v>
      </c>
      <c r="AA49">
        <f>PARS!AB51</f>
        <v>0.47199999999999998</v>
      </c>
      <c r="AB49">
        <f>PARS!AC51</f>
        <v>0.19600000000000001</v>
      </c>
      <c r="AC49">
        <f>PARS!AD51</f>
        <v>0.47199999999999998</v>
      </c>
      <c r="AD49">
        <f>PARS!AE51</f>
        <v>0.47199999999999998</v>
      </c>
      <c r="AE49">
        <f>PARS!AF51</f>
        <v>0.35399999999999998</v>
      </c>
      <c r="AF49">
        <f>PARS!AG51</f>
        <v>0.66900000000000004</v>
      </c>
      <c r="AG49">
        <f>PARS!AH51</f>
        <v>0.90600000000000003</v>
      </c>
      <c r="AH49">
        <f>PARS!AI51</f>
        <v>1.0629999999999999</v>
      </c>
      <c r="AI49">
        <f>PARS!AJ51</f>
        <v>0.35399999999999998</v>
      </c>
      <c r="AJ49">
        <f>PARS!AK51</f>
        <v>1.0629999999999999</v>
      </c>
      <c r="AK49">
        <f>PARS!AL51</f>
        <v>1.0629999999999999</v>
      </c>
      <c r="AL49">
        <f>PARS!AM51</f>
        <v>0.55000000000000004</v>
      </c>
      <c r="AM49">
        <f>PARS!AN51</f>
        <v>50</v>
      </c>
      <c r="AN49">
        <f>PARS!AO51</f>
        <v>130</v>
      </c>
      <c r="AO49">
        <f>PARS!AP51</f>
        <v>0.55000000000000004</v>
      </c>
      <c r="AP49" t="str">
        <f>TEXT(PARS!AQ51,"mm/dd")</f>
        <v>05/10</v>
      </c>
      <c r="AQ49" t="str">
        <f>TEXT(PARS!AR51,"mm/dd")</f>
        <v>09/10</v>
      </c>
      <c r="AR49">
        <f>PARS!AS51</f>
        <v>0</v>
      </c>
      <c r="AS49">
        <f>PARS!AT51</f>
        <v>1</v>
      </c>
      <c r="AT49" t="str">
        <f>PARS!AU51</f>
        <v>none</v>
      </c>
      <c r="AU49">
        <f>PARS!AV51</f>
        <v>1</v>
      </c>
    </row>
    <row r="50" spans="1:47" x14ac:dyDescent="0.3">
      <c r="A50">
        <f>PARS!B52</f>
        <v>59</v>
      </c>
      <c r="B50" t="str">
        <f>PARS!C52</f>
        <v>Sod/Grass Seed</v>
      </c>
      <c r="C50" t="str">
        <f>PARS!D52</f>
        <v>sod</v>
      </c>
      <c r="D50">
        <f>PARS!E52</f>
        <v>0</v>
      </c>
      <c r="E50">
        <f>PARS!F52</f>
        <v>0.32800000000000001</v>
      </c>
      <c r="F50">
        <f>PARS!G52</f>
        <v>1.3597999999999999</v>
      </c>
      <c r="G50">
        <f>PARS!H52</f>
        <v>0.8</v>
      </c>
      <c r="H50" t="str">
        <f>PARS!I52</f>
        <v>~  sod_kcb-mid  ~</v>
      </c>
      <c r="I50">
        <f>PARS!J52</f>
        <v>0.42499999999999999</v>
      </c>
      <c r="J50">
        <f>PARS!K52</f>
        <v>0.8</v>
      </c>
      <c r="K50">
        <f>PARS!L52</f>
        <v>109</v>
      </c>
      <c r="L50">
        <f>PARS!M52</f>
        <v>297</v>
      </c>
      <c r="M50">
        <f>PARS!N52</f>
        <v>-8.1293000000000006</v>
      </c>
      <c r="N50">
        <f>PARS!O52</f>
        <v>0.9869</v>
      </c>
      <c r="O50">
        <f>PARS!P52</f>
        <v>89</v>
      </c>
      <c r="P50" t="str">
        <f>TEXT(PARS!Q52,"mm/dd")</f>
        <v>03/30</v>
      </c>
      <c r="Q50">
        <f>PARS!R52</f>
        <v>20</v>
      </c>
      <c r="R50">
        <f>PARS!S52</f>
        <v>69</v>
      </c>
      <c r="S50">
        <f>PARS!T52</f>
        <v>89</v>
      </c>
      <c r="T50">
        <f>PARS!U52</f>
        <v>30</v>
      </c>
      <c r="U50">
        <f>PARS!V52</f>
        <v>1</v>
      </c>
      <c r="V50">
        <f>PARS!W52</f>
        <v>9999</v>
      </c>
      <c r="W50" t="str">
        <f>PARS!X52</f>
        <v>DOY</v>
      </c>
      <c r="X50" t="str">
        <f>PARS!Y52</f>
        <v>~  crop3_a_rew  ~</v>
      </c>
      <c r="Y50" t="str">
        <f>PARS!Z52</f>
        <v>~  crop3_b_rew  ~</v>
      </c>
      <c r="Z50" t="str">
        <f>PARS!AA52</f>
        <v>~  crop3_c_rew  ~</v>
      </c>
      <c r="AA50" t="str">
        <f>PARS!AB52</f>
        <v>~  crop3_d_rew  ~</v>
      </c>
      <c r="AB50" t="str">
        <f>PARS!AC52</f>
        <v>~  crop3_ad_rew  ~</v>
      </c>
      <c r="AC50" t="str">
        <f>PARS!AD52</f>
        <v>~  crop3_bd_rew  ~</v>
      </c>
      <c r="AD50" t="str">
        <f>PARS!AE52</f>
        <v>~  crop3_cd_rew  ~</v>
      </c>
      <c r="AE50" t="str">
        <f>PARS!AF52</f>
        <v>~  crop3_a_tew  ~</v>
      </c>
      <c r="AF50" t="str">
        <f>PARS!AG52</f>
        <v>~  crop3_b_tew  ~</v>
      </c>
      <c r="AG50" t="str">
        <f>PARS!AH52</f>
        <v>~  crop3_c_tew  ~</v>
      </c>
      <c r="AH50" t="str">
        <f>PARS!AI52</f>
        <v>~  crop3_d_tew  ~</v>
      </c>
      <c r="AI50" t="str">
        <f>PARS!AJ52</f>
        <v>~  crop3_ad_tew  ~</v>
      </c>
      <c r="AJ50" t="str">
        <f>PARS!AK52</f>
        <v>~  crop3_bd_tew  ~</v>
      </c>
      <c r="AK50" t="str">
        <f>PARS!AL52</f>
        <v>~  crop3_cd_tew  ~</v>
      </c>
      <c r="AL50">
        <f>PARS!AM52</f>
        <v>0.5</v>
      </c>
      <c r="AM50">
        <f>PARS!AN52</f>
        <v>50</v>
      </c>
      <c r="AN50">
        <f>PARS!AO52</f>
        <v>130</v>
      </c>
      <c r="AO50">
        <f>PARS!AP52</f>
        <v>0.5</v>
      </c>
      <c r="AP50" t="str">
        <f>TEXT(PARS!AQ52,"mm/dd")</f>
        <v>05/10</v>
      </c>
      <c r="AQ50" t="str">
        <f>TEXT(PARS!AR52,"mm/dd")</f>
        <v>09/10</v>
      </c>
      <c r="AR50">
        <f>PARS!AS52</f>
        <v>0</v>
      </c>
      <c r="AS50">
        <f>PARS!AT52</f>
        <v>1</v>
      </c>
      <c r="AT50" t="str">
        <f>PARS!AU52</f>
        <v>field_capacity</v>
      </c>
      <c r="AU50">
        <f>PARS!AV52</f>
        <v>1</v>
      </c>
    </row>
    <row r="51" spans="1:47" x14ac:dyDescent="0.3">
      <c r="A51">
        <f>PARS!B53</f>
        <v>60</v>
      </c>
      <c r="B51" t="str">
        <f>PARS!C53</f>
        <v>Switchgrass</v>
      </c>
      <c r="C51" t="str">
        <f>PARS!D53</f>
        <v>swtchgr</v>
      </c>
      <c r="D51">
        <f>PARS!E53</f>
        <v>0</v>
      </c>
      <c r="E51">
        <f>PARS!F53</f>
        <v>0.49199999999999999</v>
      </c>
      <c r="F51">
        <f>PARS!G53</f>
        <v>1</v>
      </c>
      <c r="G51">
        <f>PARS!H53</f>
        <v>0.4</v>
      </c>
      <c r="H51">
        <f>PARS!I53</f>
        <v>0.85</v>
      </c>
      <c r="I51">
        <f>PARS!J53</f>
        <v>0.42499999999999999</v>
      </c>
      <c r="J51">
        <f>PARS!K53</f>
        <v>0.3</v>
      </c>
      <c r="K51">
        <f>PARS!L53</f>
        <v>115</v>
      </c>
      <c r="L51">
        <f>PARS!M53</f>
        <v>215</v>
      </c>
      <c r="M51">
        <f>PARS!N53</f>
        <v>0</v>
      </c>
      <c r="N51">
        <f>PARS!O53</f>
        <v>1</v>
      </c>
      <c r="O51">
        <f>PARS!P53</f>
        <v>105</v>
      </c>
      <c r="P51" t="str">
        <f>TEXT(PARS!Q53,"mm/dd")</f>
        <v>04/15</v>
      </c>
      <c r="Q51">
        <f>PARS!R53</f>
        <v>10</v>
      </c>
      <c r="R51">
        <f>PARS!S53</f>
        <v>30</v>
      </c>
      <c r="S51">
        <f>PARS!T53</f>
        <v>35</v>
      </c>
      <c r="T51">
        <f>PARS!U53</f>
        <v>35</v>
      </c>
      <c r="U51">
        <f>PARS!V53</f>
        <v>1</v>
      </c>
      <c r="V51">
        <f>PARS!W53</f>
        <v>9999</v>
      </c>
      <c r="W51" t="str">
        <f>PARS!X53</f>
        <v>DOY</v>
      </c>
      <c r="X51">
        <f>PARS!Y53</f>
        <v>0.19600000000000001</v>
      </c>
      <c r="Y51">
        <f>PARS!Z53</f>
        <v>0.29499999999999998</v>
      </c>
      <c r="Z51">
        <f>PARS!AA53</f>
        <v>0.39300000000000002</v>
      </c>
      <c r="AA51">
        <f>PARS!AB53</f>
        <v>0.47199999999999998</v>
      </c>
      <c r="AB51">
        <f>PARS!AC53</f>
        <v>0.19600000000000001</v>
      </c>
      <c r="AC51">
        <f>PARS!AD53</f>
        <v>0.47199999999999998</v>
      </c>
      <c r="AD51">
        <f>PARS!AE53</f>
        <v>0.47199999999999998</v>
      </c>
      <c r="AE51">
        <f>PARS!AF53</f>
        <v>0.35399999999999998</v>
      </c>
      <c r="AF51">
        <f>PARS!AG53</f>
        <v>0.66900000000000004</v>
      </c>
      <c r="AG51">
        <f>PARS!AH53</f>
        <v>0.90600000000000003</v>
      </c>
      <c r="AH51">
        <f>PARS!AI53</f>
        <v>1.0629999999999999</v>
      </c>
      <c r="AI51">
        <f>PARS!AJ53</f>
        <v>0.35399999999999998</v>
      </c>
      <c r="AJ51">
        <f>PARS!AK53</f>
        <v>1.0629999999999999</v>
      </c>
      <c r="AK51">
        <f>PARS!AL53</f>
        <v>1.0629999999999999</v>
      </c>
      <c r="AL51">
        <f>PARS!AM53</f>
        <v>0.55000000000000004</v>
      </c>
      <c r="AM51">
        <f>PARS!AN53</f>
        <v>50</v>
      </c>
      <c r="AN51">
        <f>PARS!AO53</f>
        <v>130</v>
      </c>
      <c r="AO51">
        <f>PARS!AP53</f>
        <v>0.55000000000000004</v>
      </c>
      <c r="AP51" t="str">
        <f>TEXT(PARS!AQ53,"mm/dd")</f>
        <v>05/10</v>
      </c>
      <c r="AQ51" t="str">
        <f>TEXT(PARS!AR53,"mm/dd")</f>
        <v>09/10</v>
      </c>
      <c r="AR51">
        <f>PARS!AS53</f>
        <v>0</v>
      </c>
      <c r="AS51">
        <f>PARS!AT53</f>
        <v>1</v>
      </c>
      <c r="AT51" t="str">
        <f>PARS!AU53</f>
        <v>none</v>
      </c>
      <c r="AU51">
        <f>PARS!AV53</f>
        <v>1</v>
      </c>
    </row>
    <row r="52" spans="1:47" x14ac:dyDescent="0.3">
      <c r="A52">
        <f>PARS!B54</f>
        <v>61</v>
      </c>
      <c r="B52" t="str">
        <f>PARS!C54</f>
        <v>Fallow / Idle</v>
      </c>
      <c r="C52" t="str">
        <f>PARS!D54</f>
        <v>fallow</v>
      </c>
      <c r="D52">
        <f>PARS!E54</f>
        <v>0</v>
      </c>
      <c r="E52">
        <f>PARS!F54</f>
        <v>0.5</v>
      </c>
      <c r="F52">
        <f>PARS!G54</f>
        <v>1.3858999999999999</v>
      </c>
      <c r="G52">
        <f>PARS!H54</f>
        <v>0.3</v>
      </c>
      <c r="H52" t="str">
        <f>PARS!I54</f>
        <v>~  past_kcb-mid  ~</v>
      </c>
      <c r="I52">
        <f>PARS!J54</f>
        <v>0.5</v>
      </c>
      <c r="J52">
        <f>PARS!K54</f>
        <v>0.15</v>
      </c>
      <c r="K52">
        <f>PARS!L54</f>
        <v>105</v>
      </c>
      <c r="L52">
        <f>PARS!M54</f>
        <v>255</v>
      </c>
      <c r="M52">
        <f>PARS!N54</f>
        <v>23.5806</v>
      </c>
      <c r="N52">
        <f>PARS!O54</f>
        <v>0.78439999999999999</v>
      </c>
      <c r="O52">
        <f>PARS!P54</f>
        <v>89</v>
      </c>
      <c r="P52" t="str">
        <f>TEXT(PARS!Q54,"mm/dd")</f>
        <v>03/30</v>
      </c>
      <c r="Q52">
        <f>PARS!R54</f>
        <v>16</v>
      </c>
      <c r="R52">
        <f>PARS!S54</f>
        <v>55</v>
      </c>
      <c r="S52">
        <f>PARS!T54</f>
        <v>71</v>
      </c>
      <c r="T52">
        <f>PARS!U54</f>
        <v>24</v>
      </c>
      <c r="U52">
        <f>PARS!V54</f>
        <v>1</v>
      </c>
      <c r="V52">
        <f>PARS!W54</f>
        <v>9999</v>
      </c>
      <c r="W52" t="str">
        <f>PARS!X54</f>
        <v>DOY</v>
      </c>
      <c r="X52" t="str">
        <f>PARS!Y54</f>
        <v>~  crop3_a_rew  ~</v>
      </c>
      <c r="Y52" t="str">
        <f>PARS!Z54</f>
        <v>~  crop3_b_rew  ~</v>
      </c>
      <c r="Z52" t="str">
        <f>PARS!AA54</f>
        <v>~  crop3_c_rew  ~</v>
      </c>
      <c r="AA52" t="str">
        <f>PARS!AB54</f>
        <v>~  crop3_d_rew  ~</v>
      </c>
      <c r="AB52" t="str">
        <f>PARS!AC54</f>
        <v>~  crop3_ad_rew  ~</v>
      </c>
      <c r="AC52" t="str">
        <f>PARS!AD54</f>
        <v>~  crop3_bd_rew  ~</v>
      </c>
      <c r="AD52" t="str">
        <f>PARS!AE54</f>
        <v>~  crop3_cd_rew  ~</v>
      </c>
      <c r="AE52" t="str">
        <f>PARS!AF54</f>
        <v>~  crop3_a_tew  ~</v>
      </c>
      <c r="AF52" t="str">
        <f>PARS!AG54</f>
        <v>~  crop3_b_tew  ~</v>
      </c>
      <c r="AG52" t="str">
        <f>PARS!AH54</f>
        <v>~  crop3_c_tew  ~</v>
      </c>
      <c r="AH52" t="str">
        <f>PARS!AI54</f>
        <v>~  crop3_d_tew  ~</v>
      </c>
      <c r="AI52" t="str">
        <f>PARS!AJ54</f>
        <v>~  crop3_ad_tew  ~</v>
      </c>
      <c r="AJ52" t="str">
        <f>PARS!AK54</f>
        <v>~  crop3_bd_tew  ~</v>
      </c>
      <c r="AK52" t="str">
        <f>PARS!AL54</f>
        <v>~  crop3_cd_tew  ~</v>
      </c>
      <c r="AL52">
        <f>PARS!AM54</f>
        <v>0.5</v>
      </c>
      <c r="AM52">
        <f>PARS!AN54</f>
        <v>50</v>
      </c>
      <c r="AN52">
        <f>PARS!AO54</f>
        <v>130</v>
      </c>
      <c r="AO52">
        <f>PARS!AP54</f>
        <v>0.5</v>
      </c>
      <c r="AP52" t="str">
        <f>TEXT(PARS!AQ54,"mm/dd")</f>
        <v>05/10</v>
      </c>
      <c r="AQ52" t="str">
        <f>TEXT(PARS!AR54,"mm/dd")</f>
        <v>09/10</v>
      </c>
      <c r="AR52">
        <f>PARS!AS54</f>
        <v>0</v>
      </c>
      <c r="AS52">
        <f>PARS!AT54</f>
        <v>1</v>
      </c>
      <c r="AT52" t="str">
        <f>PARS!AU54</f>
        <v>field_capacity</v>
      </c>
      <c r="AU52">
        <f>PARS!AV54</f>
        <v>1</v>
      </c>
    </row>
    <row r="53" spans="1:47" x14ac:dyDescent="0.3">
      <c r="A53">
        <f>PARS!B55</f>
        <v>66</v>
      </c>
      <c r="B53" t="str">
        <f>PARS!C55</f>
        <v>Cherries</v>
      </c>
      <c r="C53" t="str">
        <f>PARS!D55</f>
        <v>frttr</v>
      </c>
      <c r="D53">
        <f>PARS!E55</f>
        <v>0</v>
      </c>
      <c r="E53">
        <f>PARS!F55</f>
        <v>6.56</v>
      </c>
      <c r="F53">
        <f>PARS!G55</f>
        <v>1.0125999999999999</v>
      </c>
      <c r="G53">
        <f>PARS!H55</f>
        <v>0.95</v>
      </c>
      <c r="H53">
        <f>PARS!I55</f>
        <v>0.96199999999999997</v>
      </c>
      <c r="I53">
        <f>PARS!J55</f>
        <v>0.48099999999999998</v>
      </c>
      <c r="J53">
        <f>PARS!K55</f>
        <v>0.95</v>
      </c>
      <c r="K53">
        <f>PARS!L55</f>
        <v>131</v>
      </c>
      <c r="L53">
        <f>PARS!M55</f>
        <v>262</v>
      </c>
      <c r="M53">
        <f>PARS!N55</f>
        <v>0.4783</v>
      </c>
      <c r="N53">
        <f>PARS!O55</f>
        <v>1.0067999999999999</v>
      </c>
      <c r="O53">
        <f>PARS!P55</f>
        <v>121</v>
      </c>
      <c r="P53" t="str">
        <f>TEXT(PARS!Q55,"mm/dd")</f>
        <v>05/01</v>
      </c>
      <c r="Q53">
        <f>PARS!R55</f>
        <v>10</v>
      </c>
      <c r="R53">
        <f>PARS!S55</f>
        <v>30</v>
      </c>
      <c r="S53">
        <f>PARS!T55</f>
        <v>81</v>
      </c>
      <c r="T53">
        <f>PARS!U55</f>
        <v>20</v>
      </c>
      <c r="U53">
        <f>PARS!V55</f>
        <v>1</v>
      </c>
      <c r="V53">
        <f>PARS!W55</f>
        <v>9999</v>
      </c>
      <c r="W53" t="str">
        <f>PARS!X55</f>
        <v>DOY</v>
      </c>
      <c r="X53">
        <f>PARS!Y55</f>
        <v>0.19600000000000001</v>
      </c>
      <c r="Y53">
        <f>PARS!Z55</f>
        <v>0.29499999999999998</v>
      </c>
      <c r="Z53">
        <f>PARS!AA55</f>
        <v>0.39300000000000002</v>
      </c>
      <c r="AA53">
        <f>PARS!AB55</f>
        <v>0.47199999999999998</v>
      </c>
      <c r="AB53">
        <f>PARS!AC55</f>
        <v>0.19600000000000001</v>
      </c>
      <c r="AC53">
        <f>PARS!AD55</f>
        <v>0.47199999999999998</v>
      </c>
      <c r="AD53">
        <f>PARS!AE55</f>
        <v>0.47199999999999998</v>
      </c>
      <c r="AE53">
        <f>PARS!AF55</f>
        <v>0.35399999999999998</v>
      </c>
      <c r="AF53">
        <f>PARS!AG55</f>
        <v>0.66900000000000004</v>
      </c>
      <c r="AG53">
        <f>PARS!AH55</f>
        <v>0.90600000000000003</v>
      </c>
      <c r="AH53">
        <f>PARS!AI55</f>
        <v>1.0629999999999999</v>
      </c>
      <c r="AI53">
        <f>PARS!AJ55</f>
        <v>0.35399999999999998</v>
      </c>
      <c r="AJ53">
        <f>PARS!AK55</f>
        <v>1.0629999999999999</v>
      </c>
      <c r="AK53">
        <f>PARS!AL55</f>
        <v>1.0629999999999999</v>
      </c>
      <c r="AL53">
        <f>PARS!AM55</f>
        <v>0.5</v>
      </c>
      <c r="AM53">
        <f>PARS!AN55</f>
        <v>50</v>
      </c>
      <c r="AN53">
        <f>PARS!AO55</f>
        <v>130</v>
      </c>
      <c r="AO53">
        <f>PARS!AP55</f>
        <v>0.5</v>
      </c>
      <c r="AP53" t="str">
        <f>TEXT(PARS!AQ55,"mm/dd")</f>
        <v>05/10</v>
      </c>
      <c r="AQ53" t="str">
        <f>TEXT(PARS!AR55,"mm/dd")</f>
        <v>09/10</v>
      </c>
      <c r="AR53">
        <f>PARS!AS55</f>
        <v>0</v>
      </c>
      <c r="AS53">
        <f>PARS!AT55</f>
        <v>1</v>
      </c>
      <c r="AT53" t="str">
        <f>PARS!AU55</f>
        <v>field_capacity</v>
      </c>
      <c r="AU53">
        <f>PARS!AV55</f>
        <v>1</v>
      </c>
    </row>
    <row r="54" spans="1:47" x14ac:dyDescent="0.3">
      <c r="A54">
        <f>PARS!B56</f>
        <v>67</v>
      </c>
      <c r="B54" t="str">
        <f>PARS!C56</f>
        <v>Peaches</v>
      </c>
      <c r="C54" t="str">
        <f>PARS!D56</f>
        <v>frttr</v>
      </c>
      <c r="D54">
        <f>PARS!E56</f>
        <v>0</v>
      </c>
      <c r="E54">
        <f>PARS!F56</f>
        <v>10</v>
      </c>
      <c r="F54">
        <f>PARS!G56</f>
        <v>1.0125999999999999</v>
      </c>
      <c r="G54">
        <f>PARS!H56</f>
        <v>0.95</v>
      </c>
      <c r="H54">
        <f>PARS!I56</f>
        <v>0.96199999999999997</v>
      </c>
      <c r="I54">
        <f>PARS!J56</f>
        <v>0.48099999999999998</v>
      </c>
      <c r="J54">
        <f>PARS!K56</f>
        <v>0.95</v>
      </c>
      <c r="K54">
        <f>PARS!L56</f>
        <v>131</v>
      </c>
      <c r="L54">
        <f>PARS!M56</f>
        <v>262</v>
      </c>
      <c r="M54">
        <f>PARS!N56</f>
        <v>0.4783</v>
      </c>
      <c r="N54">
        <f>PARS!O56</f>
        <v>1.0067999999999999</v>
      </c>
      <c r="O54">
        <f>PARS!P56</f>
        <v>121</v>
      </c>
      <c r="P54" t="str">
        <f>TEXT(PARS!Q56,"mm/dd")</f>
        <v>05/01</v>
      </c>
      <c r="Q54">
        <f>PARS!R56</f>
        <v>10</v>
      </c>
      <c r="R54">
        <f>PARS!S56</f>
        <v>30</v>
      </c>
      <c r="S54">
        <f>PARS!T56</f>
        <v>81</v>
      </c>
      <c r="T54">
        <f>PARS!U56</f>
        <v>20</v>
      </c>
      <c r="U54">
        <f>PARS!V56</f>
        <v>1</v>
      </c>
      <c r="V54">
        <f>PARS!W56</f>
        <v>9999</v>
      </c>
      <c r="W54" t="str">
        <f>PARS!X56</f>
        <v>DOY</v>
      </c>
      <c r="X54">
        <f>PARS!Y56</f>
        <v>0.19600000000000001</v>
      </c>
      <c r="Y54">
        <f>PARS!Z56</f>
        <v>0.29499999999999998</v>
      </c>
      <c r="Z54">
        <f>PARS!AA56</f>
        <v>0.39300000000000002</v>
      </c>
      <c r="AA54">
        <f>PARS!AB56</f>
        <v>0.47199999999999998</v>
      </c>
      <c r="AB54">
        <f>PARS!AC56</f>
        <v>0.19600000000000001</v>
      </c>
      <c r="AC54">
        <f>PARS!AD56</f>
        <v>0.47199999999999998</v>
      </c>
      <c r="AD54">
        <f>PARS!AE56</f>
        <v>0.47199999999999998</v>
      </c>
      <c r="AE54">
        <f>PARS!AF56</f>
        <v>0.35399999999999998</v>
      </c>
      <c r="AF54">
        <f>PARS!AG56</f>
        <v>0.66900000000000004</v>
      </c>
      <c r="AG54">
        <f>PARS!AH56</f>
        <v>0.90600000000000003</v>
      </c>
      <c r="AH54">
        <f>PARS!AI56</f>
        <v>1.0629999999999999</v>
      </c>
      <c r="AI54">
        <f>PARS!AJ56</f>
        <v>0.35399999999999998</v>
      </c>
      <c r="AJ54">
        <f>PARS!AK56</f>
        <v>1.0629999999999999</v>
      </c>
      <c r="AK54">
        <f>PARS!AL56</f>
        <v>1.0629999999999999</v>
      </c>
      <c r="AL54">
        <f>PARS!AM56</f>
        <v>0.5</v>
      </c>
      <c r="AM54">
        <f>PARS!AN56</f>
        <v>50</v>
      </c>
      <c r="AN54">
        <f>PARS!AO56</f>
        <v>130</v>
      </c>
      <c r="AO54">
        <f>PARS!AP56</f>
        <v>0.5</v>
      </c>
      <c r="AP54" t="str">
        <f>TEXT(PARS!AQ56,"mm/dd")</f>
        <v>05/10</v>
      </c>
      <c r="AQ54" t="str">
        <f>TEXT(PARS!AR56,"mm/dd")</f>
        <v>09/10</v>
      </c>
      <c r="AR54">
        <f>PARS!AS56</f>
        <v>0</v>
      </c>
      <c r="AS54">
        <f>PARS!AT56</f>
        <v>1</v>
      </c>
      <c r="AT54" t="str">
        <f>PARS!AU56</f>
        <v>field_capacity</v>
      </c>
      <c r="AU54">
        <f>PARS!AV56</f>
        <v>1</v>
      </c>
    </row>
    <row r="55" spans="1:47" x14ac:dyDescent="0.3">
      <c r="A55">
        <f>PARS!B57</f>
        <v>68</v>
      </c>
      <c r="B55" t="str">
        <f>PARS!C57</f>
        <v>Apples</v>
      </c>
      <c r="C55" t="str">
        <f>PARS!D57</f>
        <v>frttr</v>
      </c>
      <c r="D55">
        <f>PARS!E57</f>
        <v>0</v>
      </c>
      <c r="E55">
        <f>PARS!F57</f>
        <v>6.56</v>
      </c>
      <c r="F55">
        <f>PARS!G57</f>
        <v>1.0125999999999999</v>
      </c>
      <c r="G55">
        <f>PARS!H57</f>
        <v>0.95</v>
      </c>
      <c r="H55">
        <f>PARS!I57</f>
        <v>0.96199999999999997</v>
      </c>
      <c r="I55">
        <f>PARS!J57</f>
        <v>0.48099999999999998</v>
      </c>
      <c r="J55">
        <f>PARS!K57</f>
        <v>0.95</v>
      </c>
      <c r="K55">
        <f>PARS!L57</f>
        <v>131</v>
      </c>
      <c r="L55">
        <f>PARS!M57</f>
        <v>262</v>
      </c>
      <c r="M55">
        <f>PARS!N57</f>
        <v>0.4783</v>
      </c>
      <c r="N55">
        <f>PARS!O57</f>
        <v>1.0067999999999999</v>
      </c>
      <c r="O55">
        <f>PARS!P57</f>
        <v>121</v>
      </c>
      <c r="P55" t="str">
        <f>TEXT(PARS!Q57,"mm/dd")</f>
        <v>05/01</v>
      </c>
      <c r="Q55">
        <f>PARS!R57</f>
        <v>10</v>
      </c>
      <c r="R55">
        <f>PARS!S57</f>
        <v>30</v>
      </c>
      <c r="S55">
        <f>PARS!T57</f>
        <v>81</v>
      </c>
      <c r="T55">
        <f>PARS!U57</f>
        <v>20</v>
      </c>
      <c r="U55">
        <f>PARS!V57</f>
        <v>1</v>
      </c>
      <c r="V55">
        <f>PARS!W57</f>
        <v>9999</v>
      </c>
      <c r="W55" t="str">
        <f>PARS!X57</f>
        <v>DOY</v>
      </c>
      <c r="X55">
        <f>PARS!Y57</f>
        <v>0.19600000000000001</v>
      </c>
      <c r="Y55">
        <f>PARS!Z57</f>
        <v>0.29499999999999998</v>
      </c>
      <c r="Z55">
        <f>PARS!AA57</f>
        <v>0.39300000000000002</v>
      </c>
      <c r="AA55">
        <f>PARS!AB57</f>
        <v>0.47199999999999998</v>
      </c>
      <c r="AB55">
        <f>PARS!AC57</f>
        <v>0.19600000000000001</v>
      </c>
      <c r="AC55">
        <f>PARS!AD57</f>
        <v>0.47199999999999998</v>
      </c>
      <c r="AD55">
        <f>PARS!AE57</f>
        <v>0.47199999999999998</v>
      </c>
      <c r="AE55">
        <f>PARS!AF57</f>
        <v>0.35399999999999998</v>
      </c>
      <c r="AF55">
        <f>PARS!AG57</f>
        <v>0.66900000000000004</v>
      </c>
      <c r="AG55">
        <f>PARS!AH57</f>
        <v>0.90600000000000003</v>
      </c>
      <c r="AH55">
        <f>PARS!AI57</f>
        <v>1.0629999999999999</v>
      </c>
      <c r="AI55">
        <f>PARS!AJ57</f>
        <v>0.35399999999999998</v>
      </c>
      <c r="AJ55">
        <f>PARS!AK57</f>
        <v>1.0629999999999999</v>
      </c>
      <c r="AK55">
        <f>PARS!AL57</f>
        <v>1.0629999999999999</v>
      </c>
      <c r="AL55">
        <f>PARS!AM57</f>
        <v>0.5</v>
      </c>
      <c r="AM55">
        <f>PARS!AN57</f>
        <v>50</v>
      </c>
      <c r="AN55">
        <f>PARS!AO57</f>
        <v>130</v>
      </c>
      <c r="AO55">
        <f>PARS!AP57</f>
        <v>0.5</v>
      </c>
      <c r="AP55" t="str">
        <f>TEXT(PARS!AQ57,"mm/dd")</f>
        <v>05/10</v>
      </c>
      <c r="AQ55" t="str">
        <f>TEXT(PARS!AR57,"mm/dd")</f>
        <v>09/10</v>
      </c>
      <c r="AR55">
        <f>PARS!AS57</f>
        <v>0</v>
      </c>
      <c r="AS55">
        <f>PARS!AT57</f>
        <v>1</v>
      </c>
      <c r="AT55" t="str">
        <f>PARS!AU57</f>
        <v>field_capacity</v>
      </c>
      <c r="AU55">
        <f>PARS!AV57</f>
        <v>1</v>
      </c>
    </row>
    <row r="56" spans="1:47" x14ac:dyDescent="0.3">
      <c r="A56">
        <f>PARS!B58</f>
        <v>69</v>
      </c>
      <c r="B56" t="str">
        <f>PARS!C58</f>
        <v>Grapes</v>
      </c>
      <c r="C56" t="str">
        <f>PARS!D58</f>
        <v>frttr</v>
      </c>
      <c r="D56">
        <f>PARS!E58</f>
        <v>0</v>
      </c>
      <c r="E56">
        <f>PARS!F58</f>
        <v>3.7719999999999998</v>
      </c>
      <c r="F56">
        <f>PARS!G58</f>
        <v>1.0125999999999999</v>
      </c>
      <c r="G56">
        <f>PARS!H58</f>
        <v>0.6</v>
      </c>
      <c r="H56">
        <f>PARS!I58</f>
        <v>1.0125999999999999</v>
      </c>
      <c r="I56">
        <f>PARS!J58</f>
        <v>0.50629999999999997</v>
      </c>
      <c r="J56">
        <f>PARS!K58</f>
        <v>0.6</v>
      </c>
      <c r="K56">
        <f>PARS!L58</f>
        <v>109</v>
      </c>
      <c r="L56">
        <f>PARS!M58</f>
        <v>300</v>
      </c>
      <c r="M56">
        <f>PARS!N58</f>
        <v>0.4783</v>
      </c>
      <c r="N56">
        <f>PARS!O58</f>
        <v>1.0067999999999999</v>
      </c>
      <c r="O56">
        <f>PARS!P58</f>
        <v>89</v>
      </c>
      <c r="P56" t="str">
        <f>TEXT(PARS!Q58,"mm/dd")</f>
        <v>03/30</v>
      </c>
      <c r="Q56">
        <f>PARS!R58</f>
        <v>20</v>
      </c>
      <c r="R56">
        <f>PARS!S58</f>
        <v>70</v>
      </c>
      <c r="S56">
        <f>PARS!T58</f>
        <v>91</v>
      </c>
      <c r="T56">
        <f>PARS!U58</f>
        <v>30</v>
      </c>
      <c r="U56">
        <f>PARS!V58</f>
        <v>1</v>
      </c>
      <c r="V56">
        <f>PARS!W58</f>
        <v>9999</v>
      </c>
      <c r="W56" t="str">
        <f>PARS!X58</f>
        <v>DOY</v>
      </c>
      <c r="X56">
        <f>PARS!Y58</f>
        <v>0.19600000000000001</v>
      </c>
      <c r="Y56">
        <f>PARS!Z58</f>
        <v>0.29499999999999998</v>
      </c>
      <c r="Z56">
        <f>PARS!AA58</f>
        <v>0.39300000000000002</v>
      </c>
      <c r="AA56">
        <f>PARS!AB58</f>
        <v>0.47199999999999998</v>
      </c>
      <c r="AB56">
        <f>PARS!AC58</f>
        <v>0.19600000000000001</v>
      </c>
      <c r="AC56">
        <f>PARS!AD58</f>
        <v>0.47199999999999998</v>
      </c>
      <c r="AD56">
        <f>PARS!AE58</f>
        <v>0.47199999999999998</v>
      </c>
      <c r="AE56">
        <f>PARS!AF58</f>
        <v>0.35399999999999998</v>
      </c>
      <c r="AF56">
        <f>PARS!AG58</f>
        <v>0.66900000000000004</v>
      </c>
      <c r="AG56">
        <f>PARS!AH58</f>
        <v>0.90600000000000003</v>
      </c>
      <c r="AH56">
        <f>PARS!AI58</f>
        <v>1.0629999999999999</v>
      </c>
      <c r="AI56">
        <f>PARS!AJ58</f>
        <v>0.35399999999999998</v>
      </c>
      <c r="AJ56">
        <f>PARS!AK58</f>
        <v>1.0629999999999999</v>
      </c>
      <c r="AK56">
        <f>PARS!AL58</f>
        <v>1.0629999999999999</v>
      </c>
      <c r="AL56">
        <f>PARS!AM58</f>
        <v>0.5</v>
      </c>
      <c r="AM56">
        <f>PARS!AN58</f>
        <v>50</v>
      </c>
      <c r="AN56">
        <f>PARS!AO58</f>
        <v>130</v>
      </c>
      <c r="AO56">
        <f>PARS!AP58</f>
        <v>0.5</v>
      </c>
      <c r="AP56" t="str">
        <f>TEXT(PARS!AQ58,"mm/dd")</f>
        <v>05/10</v>
      </c>
      <c r="AQ56" t="str">
        <f>TEXT(PARS!AR58,"mm/dd")</f>
        <v>09/10</v>
      </c>
      <c r="AR56">
        <f>PARS!AS58</f>
        <v>0</v>
      </c>
      <c r="AS56">
        <f>PARS!AT58</f>
        <v>1</v>
      </c>
      <c r="AT56" t="str">
        <f>PARS!AU58</f>
        <v>field_capacity</v>
      </c>
      <c r="AU56">
        <f>PARS!AV58</f>
        <v>1</v>
      </c>
    </row>
    <row r="57" spans="1:47" x14ac:dyDescent="0.3">
      <c r="A57">
        <f>PARS!B59</f>
        <v>70</v>
      </c>
      <c r="B57" t="str">
        <f>PARS!C59</f>
        <v>Christmas Trees</v>
      </c>
      <c r="C57" t="str">
        <f>PARS!D59</f>
        <v>xmastr</v>
      </c>
      <c r="D57">
        <f>PARS!E59</f>
        <v>0</v>
      </c>
      <c r="E57">
        <f>PARS!F59</f>
        <v>6.56</v>
      </c>
      <c r="F57">
        <f>PARS!G59</f>
        <v>1</v>
      </c>
      <c r="G57">
        <f>PARS!H59</f>
        <v>0.95</v>
      </c>
      <c r="H57">
        <f>PARS!I59</f>
        <v>0.95</v>
      </c>
      <c r="I57">
        <f>PARS!J59</f>
        <v>0.47499999999999998</v>
      </c>
      <c r="J57">
        <f>PARS!K59</f>
        <v>0.95</v>
      </c>
      <c r="K57">
        <f>PARS!L59</f>
        <v>131</v>
      </c>
      <c r="L57">
        <f>PARS!M59</f>
        <v>261</v>
      </c>
      <c r="M57">
        <f>PARS!N59</f>
        <v>0</v>
      </c>
      <c r="N57">
        <f>PARS!O59</f>
        <v>1</v>
      </c>
      <c r="O57">
        <f>PARS!P59</f>
        <v>121</v>
      </c>
      <c r="P57" t="str">
        <f>TEXT(PARS!Q59,"mm/dd")</f>
        <v>05/01</v>
      </c>
      <c r="Q57">
        <f>PARS!R59</f>
        <v>10</v>
      </c>
      <c r="R57">
        <f>PARS!S59</f>
        <v>30</v>
      </c>
      <c r="S57">
        <f>PARS!T59</f>
        <v>80</v>
      </c>
      <c r="T57">
        <f>PARS!U59</f>
        <v>20</v>
      </c>
      <c r="U57">
        <f>PARS!V59</f>
        <v>1</v>
      </c>
      <c r="V57">
        <f>PARS!W59</f>
        <v>9999</v>
      </c>
      <c r="W57" t="str">
        <f>PARS!X59</f>
        <v>DOY</v>
      </c>
      <c r="X57">
        <f>PARS!Y59</f>
        <v>0.19600000000000001</v>
      </c>
      <c r="Y57">
        <f>PARS!Z59</f>
        <v>0.29499999999999998</v>
      </c>
      <c r="Z57">
        <f>PARS!AA59</f>
        <v>0.39300000000000002</v>
      </c>
      <c r="AA57">
        <f>PARS!AB59</f>
        <v>0.47199999999999998</v>
      </c>
      <c r="AB57">
        <f>PARS!AC59</f>
        <v>0.19600000000000001</v>
      </c>
      <c r="AC57">
        <f>PARS!AD59</f>
        <v>0.47199999999999998</v>
      </c>
      <c r="AD57">
        <f>PARS!AE59</f>
        <v>0.47199999999999998</v>
      </c>
      <c r="AE57">
        <f>PARS!AF59</f>
        <v>0.35399999999999998</v>
      </c>
      <c r="AF57">
        <f>PARS!AG59</f>
        <v>0.66900000000000004</v>
      </c>
      <c r="AG57">
        <f>PARS!AH59</f>
        <v>0.90600000000000003</v>
      </c>
      <c r="AH57">
        <f>PARS!AI59</f>
        <v>1.0629999999999999</v>
      </c>
      <c r="AI57">
        <f>PARS!AJ59</f>
        <v>0.35399999999999998</v>
      </c>
      <c r="AJ57">
        <f>PARS!AK59</f>
        <v>1.0629999999999999</v>
      </c>
      <c r="AK57">
        <f>PARS!AL59</f>
        <v>1.0629999999999999</v>
      </c>
      <c r="AL57">
        <f>PARS!AM59</f>
        <v>0.5</v>
      </c>
      <c r="AM57">
        <f>PARS!AN59</f>
        <v>50</v>
      </c>
      <c r="AN57">
        <f>PARS!AO59</f>
        <v>130</v>
      </c>
      <c r="AO57">
        <f>PARS!AP59</f>
        <v>0.5</v>
      </c>
      <c r="AP57" t="str">
        <f>TEXT(PARS!AQ59,"mm/dd")</f>
        <v>05/10</v>
      </c>
      <c r="AQ57" t="str">
        <f>TEXT(PARS!AR59,"mm/dd")</f>
        <v>09/10</v>
      </c>
      <c r="AR57">
        <f>PARS!AS59</f>
        <v>0</v>
      </c>
      <c r="AS57">
        <f>PARS!AT59</f>
        <v>1</v>
      </c>
      <c r="AT57" t="str">
        <f>PARS!AU59</f>
        <v>field_capacity</v>
      </c>
      <c r="AU57">
        <f>PARS!AV59</f>
        <v>1</v>
      </c>
    </row>
    <row r="58" spans="1:47" x14ac:dyDescent="0.3">
      <c r="A58">
        <f>PARS!B60</f>
        <v>71</v>
      </c>
      <c r="B58" t="str">
        <f>PARS!C60</f>
        <v>Other Tree Crops</v>
      </c>
      <c r="C58" t="str">
        <f>PARS!D60</f>
        <v>frttr</v>
      </c>
      <c r="D58">
        <f>PARS!E60</f>
        <v>0</v>
      </c>
      <c r="E58">
        <f>PARS!F60</f>
        <v>6.56</v>
      </c>
      <c r="F58">
        <f>PARS!G60</f>
        <v>1.0125999999999999</v>
      </c>
      <c r="G58">
        <f>PARS!H60</f>
        <v>0.95</v>
      </c>
      <c r="H58">
        <f>PARS!I60</f>
        <v>0.96199999999999997</v>
      </c>
      <c r="I58">
        <f>PARS!J60</f>
        <v>0.48099999999999998</v>
      </c>
      <c r="J58">
        <f>PARS!K60</f>
        <v>0.95</v>
      </c>
      <c r="K58">
        <f>PARS!L60</f>
        <v>131</v>
      </c>
      <c r="L58">
        <f>PARS!M60</f>
        <v>262</v>
      </c>
      <c r="M58">
        <f>PARS!N60</f>
        <v>0.4783</v>
      </c>
      <c r="N58">
        <f>PARS!O60</f>
        <v>1.0067999999999999</v>
      </c>
      <c r="O58">
        <f>PARS!P60</f>
        <v>121</v>
      </c>
      <c r="P58" t="str">
        <f>TEXT(PARS!Q60,"mm/dd")</f>
        <v>05/01</v>
      </c>
      <c r="Q58">
        <f>PARS!R60</f>
        <v>10</v>
      </c>
      <c r="R58">
        <f>PARS!S60</f>
        <v>30</v>
      </c>
      <c r="S58">
        <f>PARS!T60</f>
        <v>81</v>
      </c>
      <c r="T58">
        <f>PARS!U60</f>
        <v>20</v>
      </c>
      <c r="U58">
        <f>PARS!V60</f>
        <v>1</v>
      </c>
      <c r="V58">
        <f>PARS!W60</f>
        <v>9999</v>
      </c>
      <c r="W58" t="str">
        <f>PARS!X60</f>
        <v>DOY</v>
      </c>
      <c r="X58">
        <f>PARS!Y60</f>
        <v>0.19600000000000001</v>
      </c>
      <c r="Y58">
        <f>PARS!Z60</f>
        <v>0.29499999999999998</v>
      </c>
      <c r="Z58">
        <f>PARS!AA60</f>
        <v>0.39300000000000002</v>
      </c>
      <c r="AA58">
        <f>PARS!AB60</f>
        <v>0.47199999999999998</v>
      </c>
      <c r="AB58">
        <f>PARS!AC60</f>
        <v>0.19600000000000001</v>
      </c>
      <c r="AC58">
        <f>PARS!AD60</f>
        <v>0.47199999999999998</v>
      </c>
      <c r="AD58">
        <f>PARS!AE60</f>
        <v>0.47199999999999998</v>
      </c>
      <c r="AE58">
        <f>PARS!AF60</f>
        <v>0.35399999999999998</v>
      </c>
      <c r="AF58">
        <f>PARS!AG60</f>
        <v>0.66900000000000004</v>
      </c>
      <c r="AG58">
        <f>PARS!AH60</f>
        <v>0.90600000000000003</v>
      </c>
      <c r="AH58">
        <f>PARS!AI60</f>
        <v>1.0629999999999999</v>
      </c>
      <c r="AI58">
        <f>PARS!AJ60</f>
        <v>0.35399999999999998</v>
      </c>
      <c r="AJ58">
        <f>PARS!AK60</f>
        <v>1.0629999999999999</v>
      </c>
      <c r="AK58">
        <f>PARS!AL60</f>
        <v>1.0629999999999999</v>
      </c>
      <c r="AL58">
        <f>PARS!AM60</f>
        <v>0.5</v>
      </c>
      <c r="AM58">
        <f>PARS!AN60</f>
        <v>50</v>
      </c>
      <c r="AN58">
        <f>PARS!AO60</f>
        <v>130</v>
      </c>
      <c r="AO58">
        <f>PARS!AP60</f>
        <v>0.5</v>
      </c>
      <c r="AP58" t="str">
        <f>TEXT(PARS!AQ60,"mm/dd")</f>
        <v>05/10</v>
      </c>
      <c r="AQ58" t="str">
        <f>TEXT(PARS!AR60,"mm/dd")</f>
        <v>09/10</v>
      </c>
      <c r="AR58">
        <f>PARS!AS60</f>
        <v>0</v>
      </c>
      <c r="AS58">
        <f>PARS!AT60</f>
        <v>1</v>
      </c>
      <c r="AT58" t="str">
        <f>PARS!AU60</f>
        <v>field_capacity</v>
      </c>
      <c r="AU58">
        <f>PARS!AV60</f>
        <v>1</v>
      </c>
    </row>
    <row r="59" spans="1:47" x14ac:dyDescent="0.3">
      <c r="A59">
        <f>PARS!B61</f>
        <v>72</v>
      </c>
      <c r="B59" t="str">
        <f>PARS!C61</f>
        <v>Citrus</v>
      </c>
      <c r="C59" t="str">
        <f>PARS!D61</f>
        <v>frttr</v>
      </c>
      <c r="D59">
        <f>PARS!E61</f>
        <v>0</v>
      </c>
      <c r="E59">
        <f>PARS!F61</f>
        <v>6.56</v>
      </c>
      <c r="F59">
        <f>PARS!G61</f>
        <v>1.0125999999999999</v>
      </c>
      <c r="G59">
        <f>PARS!H61</f>
        <v>0.95</v>
      </c>
      <c r="H59">
        <f>PARS!I61</f>
        <v>0.96199999999999997</v>
      </c>
      <c r="I59">
        <f>PARS!J61</f>
        <v>0.48099999999999998</v>
      </c>
      <c r="J59">
        <f>PARS!K61</f>
        <v>0.95</v>
      </c>
      <c r="K59">
        <f>PARS!L61</f>
        <v>131</v>
      </c>
      <c r="L59">
        <f>PARS!M61</f>
        <v>262</v>
      </c>
      <c r="M59">
        <f>PARS!N61</f>
        <v>0.4783</v>
      </c>
      <c r="N59">
        <f>PARS!O61</f>
        <v>1.0067999999999999</v>
      </c>
      <c r="O59">
        <f>PARS!P61</f>
        <v>121</v>
      </c>
      <c r="P59" t="str">
        <f>TEXT(PARS!Q61,"mm/dd")</f>
        <v>05/01</v>
      </c>
      <c r="Q59">
        <f>PARS!R61</f>
        <v>10</v>
      </c>
      <c r="R59">
        <f>PARS!S61</f>
        <v>30</v>
      </c>
      <c r="S59">
        <f>PARS!T61</f>
        <v>81</v>
      </c>
      <c r="T59">
        <f>PARS!U61</f>
        <v>20</v>
      </c>
      <c r="U59">
        <f>PARS!V61</f>
        <v>1</v>
      </c>
      <c r="V59">
        <f>PARS!W61</f>
        <v>9999</v>
      </c>
      <c r="W59" t="str">
        <f>PARS!X61</f>
        <v>DOY</v>
      </c>
      <c r="X59">
        <f>PARS!Y61</f>
        <v>0.19600000000000001</v>
      </c>
      <c r="Y59">
        <f>PARS!Z61</f>
        <v>0.29499999999999998</v>
      </c>
      <c r="Z59">
        <f>PARS!AA61</f>
        <v>0.39300000000000002</v>
      </c>
      <c r="AA59">
        <f>PARS!AB61</f>
        <v>0.47199999999999998</v>
      </c>
      <c r="AB59">
        <f>PARS!AC61</f>
        <v>0.19600000000000001</v>
      </c>
      <c r="AC59">
        <f>PARS!AD61</f>
        <v>0.47199999999999998</v>
      </c>
      <c r="AD59">
        <f>PARS!AE61</f>
        <v>0.47199999999999998</v>
      </c>
      <c r="AE59">
        <f>PARS!AF61</f>
        <v>0.35399999999999998</v>
      </c>
      <c r="AF59">
        <f>PARS!AG61</f>
        <v>0.66900000000000004</v>
      </c>
      <c r="AG59">
        <f>PARS!AH61</f>
        <v>0.90600000000000003</v>
      </c>
      <c r="AH59">
        <f>PARS!AI61</f>
        <v>1.0629999999999999</v>
      </c>
      <c r="AI59">
        <f>PARS!AJ61</f>
        <v>0.35399999999999998</v>
      </c>
      <c r="AJ59">
        <f>PARS!AK61</f>
        <v>1.0629999999999999</v>
      </c>
      <c r="AK59">
        <f>PARS!AL61</f>
        <v>1.0629999999999999</v>
      </c>
      <c r="AL59">
        <f>PARS!AM61</f>
        <v>0.5</v>
      </c>
      <c r="AM59">
        <f>PARS!AN61</f>
        <v>50</v>
      </c>
      <c r="AN59">
        <f>PARS!AO61</f>
        <v>130</v>
      </c>
      <c r="AO59">
        <f>PARS!AP61</f>
        <v>0.5</v>
      </c>
      <c r="AP59" t="str">
        <f>TEXT(PARS!AQ61,"mm/dd")</f>
        <v>05/10</v>
      </c>
      <c r="AQ59" t="str">
        <f>TEXT(PARS!AR61,"mm/dd")</f>
        <v>09/10</v>
      </c>
      <c r="AR59">
        <f>PARS!AS61</f>
        <v>0</v>
      </c>
      <c r="AS59">
        <f>PARS!AT61</f>
        <v>1</v>
      </c>
      <c r="AT59" t="str">
        <f>PARS!AU61</f>
        <v>field_capacity</v>
      </c>
      <c r="AU59">
        <f>PARS!AV61</f>
        <v>1</v>
      </c>
    </row>
    <row r="60" spans="1:47" x14ac:dyDescent="0.3">
      <c r="A60">
        <f>PARS!B62</f>
        <v>74</v>
      </c>
      <c r="B60" t="str">
        <f>PARS!C62</f>
        <v>Pecans</v>
      </c>
      <c r="C60" t="str">
        <f>PARS!D62</f>
        <v>frttr</v>
      </c>
      <c r="D60">
        <f>PARS!E62</f>
        <v>0</v>
      </c>
      <c r="E60">
        <f>PARS!F62</f>
        <v>15</v>
      </c>
      <c r="F60">
        <f>PARS!G62</f>
        <v>1.0125999999999999</v>
      </c>
      <c r="G60">
        <f>PARS!H62</f>
        <v>0.95</v>
      </c>
      <c r="H60">
        <f>PARS!I62</f>
        <v>0.96199999999999997</v>
      </c>
      <c r="I60">
        <f>PARS!J62</f>
        <v>0.48099999999999998</v>
      </c>
      <c r="J60">
        <f>PARS!K62</f>
        <v>0.95</v>
      </c>
      <c r="K60">
        <f>PARS!L62</f>
        <v>131</v>
      </c>
      <c r="L60">
        <f>PARS!M62</f>
        <v>262</v>
      </c>
      <c r="M60">
        <f>PARS!N62</f>
        <v>0.4783</v>
      </c>
      <c r="N60">
        <f>PARS!O62</f>
        <v>1.0067999999999999</v>
      </c>
      <c r="O60">
        <f>PARS!P62</f>
        <v>121</v>
      </c>
      <c r="P60" t="str">
        <f>TEXT(PARS!Q62,"mm/dd")</f>
        <v>05/01</v>
      </c>
      <c r="Q60">
        <f>PARS!R62</f>
        <v>10</v>
      </c>
      <c r="R60">
        <f>PARS!S62</f>
        <v>30</v>
      </c>
      <c r="S60">
        <f>PARS!T62</f>
        <v>81</v>
      </c>
      <c r="T60">
        <f>PARS!U62</f>
        <v>20</v>
      </c>
      <c r="U60">
        <f>PARS!V62</f>
        <v>1</v>
      </c>
      <c r="V60">
        <f>PARS!W62</f>
        <v>9999</v>
      </c>
      <c r="W60" t="str">
        <f>PARS!X62</f>
        <v>DOY</v>
      </c>
      <c r="X60">
        <f>PARS!Y62</f>
        <v>0.19600000000000001</v>
      </c>
      <c r="Y60">
        <f>PARS!Z62</f>
        <v>0.29499999999999998</v>
      </c>
      <c r="Z60">
        <f>PARS!AA62</f>
        <v>0.39300000000000002</v>
      </c>
      <c r="AA60">
        <f>PARS!AB62</f>
        <v>0.47199999999999998</v>
      </c>
      <c r="AB60">
        <f>PARS!AC62</f>
        <v>0.19600000000000001</v>
      </c>
      <c r="AC60">
        <f>PARS!AD62</f>
        <v>0.47199999999999998</v>
      </c>
      <c r="AD60">
        <f>PARS!AE62</f>
        <v>0.47199999999999998</v>
      </c>
      <c r="AE60">
        <f>PARS!AF62</f>
        <v>0.35399999999999998</v>
      </c>
      <c r="AF60">
        <f>PARS!AG62</f>
        <v>0.66900000000000004</v>
      </c>
      <c r="AG60">
        <f>PARS!AH62</f>
        <v>0.90600000000000003</v>
      </c>
      <c r="AH60">
        <f>PARS!AI62</f>
        <v>1.0629999999999999</v>
      </c>
      <c r="AI60">
        <f>PARS!AJ62</f>
        <v>0.35399999999999998</v>
      </c>
      <c r="AJ60">
        <f>PARS!AK62</f>
        <v>1.0629999999999999</v>
      </c>
      <c r="AK60">
        <f>PARS!AL62</f>
        <v>1.0629999999999999</v>
      </c>
      <c r="AL60">
        <f>PARS!AM62</f>
        <v>0.5</v>
      </c>
      <c r="AM60">
        <f>PARS!AN62</f>
        <v>50</v>
      </c>
      <c r="AN60">
        <f>PARS!AO62</f>
        <v>130</v>
      </c>
      <c r="AO60">
        <f>PARS!AP62</f>
        <v>0.5</v>
      </c>
      <c r="AP60" t="str">
        <f>TEXT(PARS!AQ62,"mm/dd")</f>
        <v>05/10</v>
      </c>
      <c r="AQ60" t="str">
        <f>TEXT(PARS!AR62,"mm/dd")</f>
        <v>09/10</v>
      </c>
      <c r="AR60">
        <f>PARS!AS62</f>
        <v>0</v>
      </c>
      <c r="AS60">
        <f>PARS!AT62</f>
        <v>1</v>
      </c>
      <c r="AT60" t="str">
        <f>PARS!AU62</f>
        <v>field_capacity</v>
      </c>
      <c r="AU60">
        <f>PARS!AV62</f>
        <v>1</v>
      </c>
    </row>
    <row r="61" spans="1:47" x14ac:dyDescent="0.3">
      <c r="A61">
        <f>PARS!B63</f>
        <v>75</v>
      </c>
      <c r="B61" t="str">
        <f>PARS!C63</f>
        <v>Almonds</v>
      </c>
      <c r="C61" t="str">
        <f>PARS!D63</f>
        <v>frttr</v>
      </c>
      <c r="D61">
        <f>PARS!E63</f>
        <v>0</v>
      </c>
      <c r="E61">
        <f>PARS!F63</f>
        <v>6.56</v>
      </c>
      <c r="F61">
        <f>PARS!G63</f>
        <v>1.0125999999999999</v>
      </c>
      <c r="G61">
        <f>PARS!H63</f>
        <v>0.95</v>
      </c>
      <c r="H61">
        <f>PARS!I63</f>
        <v>0.96199999999999997</v>
      </c>
      <c r="I61">
        <f>PARS!J63</f>
        <v>0.48099999999999998</v>
      </c>
      <c r="J61">
        <f>PARS!K63</f>
        <v>0.95</v>
      </c>
      <c r="K61">
        <f>PARS!L63</f>
        <v>131</v>
      </c>
      <c r="L61">
        <f>PARS!M63</f>
        <v>262</v>
      </c>
      <c r="M61">
        <f>PARS!N63</f>
        <v>0.4783</v>
      </c>
      <c r="N61">
        <f>PARS!O63</f>
        <v>1.0067999999999999</v>
      </c>
      <c r="O61">
        <f>PARS!P63</f>
        <v>121</v>
      </c>
      <c r="P61" t="str">
        <f>TEXT(PARS!Q63,"mm/dd")</f>
        <v>05/01</v>
      </c>
      <c r="Q61">
        <f>PARS!R63</f>
        <v>10</v>
      </c>
      <c r="R61">
        <f>PARS!S63</f>
        <v>30</v>
      </c>
      <c r="S61">
        <f>PARS!T63</f>
        <v>81</v>
      </c>
      <c r="T61">
        <f>PARS!U63</f>
        <v>20</v>
      </c>
      <c r="U61">
        <f>PARS!V63</f>
        <v>1</v>
      </c>
      <c r="V61">
        <f>PARS!W63</f>
        <v>9999</v>
      </c>
      <c r="W61" t="str">
        <f>PARS!X63</f>
        <v>DOY</v>
      </c>
      <c r="X61">
        <f>PARS!Y63</f>
        <v>0.19600000000000001</v>
      </c>
      <c r="Y61">
        <f>PARS!Z63</f>
        <v>0.29499999999999998</v>
      </c>
      <c r="Z61">
        <f>PARS!AA63</f>
        <v>0.39300000000000002</v>
      </c>
      <c r="AA61">
        <f>PARS!AB63</f>
        <v>0.47199999999999998</v>
      </c>
      <c r="AB61">
        <f>PARS!AC63</f>
        <v>0.19600000000000001</v>
      </c>
      <c r="AC61">
        <f>PARS!AD63</f>
        <v>0.47199999999999998</v>
      </c>
      <c r="AD61">
        <f>PARS!AE63</f>
        <v>0.47199999999999998</v>
      </c>
      <c r="AE61">
        <f>PARS!AF63</f>
        <v>0.35399999999999998</v>
      </c>
      <c r="AF61">
        <f>PARS!AG63</f>
        <v>0.66900000000000004</v>
      </c>
      <c r="AG61">
        <f>PARS!AH63</f>
        <v>0.90600000000000003</v>
      </c>
      <c r="AH61">
        <f>PARS!AI63</f>
        <v>1.0629999999999999</v>
      </c>
      <c r="AI61">
        <f>PARS!AJ63</f>
        <v>0.35399999999999998</v>
      </c>
      <c r="AJ61">
        <f>PARS!AK63</f>
        <v>1.0629999999999999</v>
      </c>
      <c r="AK61">
        <f>PARS!AL63</f>
        <v>1.0629999999999999</v>
      </c>
      <c r="AL61">
        <f>PARS!AM63</f>
        <v>0.5</v>
      </c>
      <c r="AM61">
        <f>PARS!AN63</f>
        <v>50</v>
      </c>
      <c r="AN61">
        <f>PARS!AO63</f>
        <v>130</v>
      </c>
      <c r="AO61">
        <f>PARS!AP63</f>
        <v>0.5</v>
      </c>
      <c r="AP61" t="str">
        <f>TEXT(PARS!AQ63,"mm/dd")</f>
        <v>05/10</v>
      </c>
      <c r="AQ61" t="str">
        <f>TEXT(PARS!AR63,"mm/dd")</f>
        <v>09/10</v>
      </c>
      <c r="AR61">
        <f>PARS!AS63</f>
        <v>0</v>
      </c>
      <c r="AS61">
        <f>PARS!AT63</f>
        <v>1</v>
      </c>
      <c r="AT61" t="str">
        <f>PARS!AU63</f>
        <v>field_capacity</v>
      </c>
      <c r="AU61">
        <f>PARS!AV63</f>
        <v>1</v>
      </c>
    </row>
    <row r="62" spans="1:47" x14ac:dyDescent="0.3">
      <c r="A62">
        <f>PARS!B64</f>
        <v>76</v>
      </c>
      <c r="B62" t="str">
        <f>PARS!C64</f>
        <v>Walnuts</v>
      </c>
      <c r="C62" t="str">
        <f>PARS!D64</f>
        <v>frttr</v>
      </c>
      <c r="D62">
        <f>PARS!E64</f>
        <v>0</v>
      </c>
      <c r="E62">
        <f>PARS!F64</f>
        <v>6.56</v>
      </c>
      <c r="F62">
        <f>PARS!G64</f>
        <v>1.0125999999999999</v>
      </c>
      <c r="G62">
        <f>PARS!H64</f>
        <v>0.95</v>
      </c>
      <c r="H62">
        <f>PARS!I64</f>
        <v>0.96199999999999997</v>
      </c>
      <c r="I62">
        <f>PARS!J64</f>
        <v>0.48099999999999998</v>
      </c>
      <c r="J62">
        <f>PARS!K64</f>
        <v>0.95</v>
      </c>
      <c r="K62">
        <f>PARS!L64</f>
        <v>131</v>
      </c>
      <c r="L62">
        <f>PARS!M64</f>
        <v>262</v>
      </c>
      <c r="M62">
        <f>PARS!N64</f>
        <v>0.4783</v>
      </c>
      <c r="N62">
        <f>PARS!O64</f>
        <v>1.0067999999999999</v>
      </c>
      <c r="O62">
        <f>PARS!P64</f>
        <v>121</v>
      </c>
      <c r="P62" t="str">
        <f>TEXT(PARS!Q64,"mm/dd")</f>
        <v>05/01</v>
      </c>
      <c r="Q62">
        <f>PARS!R64</f>
        <v>10</v>
      </c>
      <c r="R62">
        <f>PARS!S64</f>
        <v>30</v>
      </c>
      <c r="S62">
        <f>PARS!T64</f>
        <v>81</v>
      </c>
      <c r="T62">
        <f>PARS!U64</f>
        <v>20</v>
      </c>
      <c r="U62">
        <f>PARS!V64</f>
        <v>1</v>
      </c>
      <c r="V62">
        <f>PARS!W64</f>
        <v>9999</v>
      </c>
      <c r="W62" t="str">
        <f>PARS!X64</f>
        <v>DOY</v>
      </c>
      <c r="X62">
        <f>PARS!Y64</f>
        <v>0.19600000000000001</v>
      </c>
      <c r="Y62">
        <f>PARS!Z64</f>
        <v>0.29499999999999998</v>
      </c>
      <c r="Z62">
        <f>PARS!AA64</f>
        <v>0.39300000000000002</v>
      </c>
      <c r="AA62">
        <f>PARS!AB64</f>
        <v>0.47199999999999998</v>
      </c>
      <c r="AB62">
        <f>PARS!AC64</f>
        <v>0.19600000000000001</v>
      </c>
      <c r="AC62">
        <f>PARS!AD64</f>
        <v>0.47199999999999998</v>
      </c>
      <c r="AD62">
        <f>PARS!AE64</f>
        <v>0.47199999999999998</v>
      </c>
      <c r="AE62">
        <f>PARS!AF64</f>
        <v>0.35399999999999998</v>
      </c>
      <c r="AF62">
        <f>PARS!AG64</f>
        <v>0.66900000000000004</v>
      </c>
      <c r="AG62">
        <f>PARS!AH64</f>
        <v>0.90600000000000003</v>
      </c>
      <c r="AH62">
        <f>PARS!AI64</f>
        <v>1.0629999999999999</v>
      </c>
      <c r="AI62">
        <f>PARS!AJ64</f>
        <v>0.35399999999999998</v>
      </c>
      <c r="AJ62">
        <f>PARS!AK64</f>
        <v>1.0629999999999999</v>
      </c>
      <c r="AK62">
        <f>PARS!AL64</f>
        <v>1.0629999999999999</v>
      </c>
      <c r="AL62">
        <f>PARS!AM64</f>
        <v>0.5</v>
      </c>
      <c r="AM62">
        <f>PARS!AN64</f>
        <v>50</v>
      </c>
      <c r="AN62">
        <f>PARS!AO64</f>
        <v>130</v>
      </c>
      <c r="AO62">
        <f>PARS!AP64</f>
        <v>0.5</v>
      </c>
      <c r="AP62" t="str">
        <f>TEXT(PARS!AQ64,"mm/dd")</f>
        <v>05/10</v>
      </c>
      <c r="AQ62" t="str">
        <f>TEXT(PARS!AR64,"mm/dd")</f>
        <v>09/10</v>
      </c>
      <c r="AR62">
        <f>PARS!AS64</f>
        <v>0</v>
      </c>
      <c r="AS62">
        <f>PARS!AT64</f>
        <v>1</v>
      </c>
      <c r="AT62" t="str">
        <f>PARS!AU64</f>
        <v>field_capacity</v>
      </c>
      <c r="AU62">
        <f>PARS!AV64</f>
        <v>1</v>
      </c>
    </row>
    <row r="63" spans="1:47" x14ac:dyDescent="0.3">
      <c r="A63">
        <f>PARS!B65</f>
        <v>77</v>
      </c>
      <c r="B63" t="str">
        <f>PARS!C65</f>
        <v>Pears</v>
      </c>
      <c r="C63" t="str">
        <f>PARS!D65</f>
        <v>frttr</v>
      </c>
      <c r="D63">
        <f>PARS!E65</f>
        <v>0</v>
      </c>
      <c r="E63">
        <f>PARS!F65</f>
        <v>6.56</v>
      </c>
      <c r="F63">
        <f>PARS!G65</f>
        <v>1.0125999999999999</v>
      </c>
      <c r="G63">
        <f>PARS!H65</f>
        <v>0.95</v>
      </c>
      <c r="H63">
        <f>PARS!I65</f>
        <v>0.96199999999999997</v>
      </c>
      <c r="I63">
        <f>PARS!J65</f>
        <v>0.48099999999999998</v>
      </c>
      <c r="J63">
        <f>PARS!K65</f>
        <v>0.95</v>
      </c>
      <c r="K63">
        <f>PARS!L65</f>
        <v>131</v>
      </c>
      <c r="L63">
        <f>PARS!M65</f>
        <v>262</v>
      </c>
      <c r="M63">
        <f>PARS!N65</f>
        <v>0.4783</v>
      </c>
      <c r="N63">
        <f>PARS!O65</f>
        <v>1.0067999999999999</v>
      </c>
      <c r="O63">
        <f>PARS!P65</f>
        <v>121</v>
      </c>
      <c r="P63" t="str">
        <f>TEXT(PARS!Q65,"mm/dd")</f>
        <v>05/01</v>
      </c>
      <c r="Q63">
        <f>PARS!R65</f>
        <v>10</v>
      </c>
      <c r="R63">
        <f>PARS!S65</f>
        <v>30</v>
      </c>
      <c r="S63">
        <f>PARS!T65</f>
        <v>81</v>
      </c>
      <c r="T63">
        <f>PARS!U65</f>
        <v>20</v>
      </c>
      <c r="U63">
        <f>PARS!V65</f>
        <v>1</v>
      </c>
      <c r="V63">
        <f>PARS!W65</f>
        <v>9999</v>
      </c>
      <c r="W63" t="str">
        <f>PARS!X65</f>
        <v>DOY</v>
      </c>
      <c r="X63">
        <f>PARS!Y65</f>
        <v>0.19600000000000001</v>
      </c>
      <c r="Y63">
        <f>PARS!Z65</f>
        <v>0.29499999999999998</v>
      </c>
      <c r="Z63">
        <f>PARS!AA65</f>
        <v>0.39300000000000002</v>
      </c>
      <c r="AA63">
        <f>PARS!AB65</f>
        <v>0.47199999999999998</v>
      </c>
      <c r="AB63">
        <f>PARS!AC65</f>
        <v>0.19600000000000001</v>
      </c>
      <c r="AC63">
        <f>PARS!AD65</f>
        <v>0.47199999999999998</v>
      </c>
      <c r="AD63">
        <f>PARS!AE65</f>
        <v>0.47199999999999998</v>
      </c>
      <c r="AE63">
        <f>PARS!AF65</f>
        <v>0.35399999999999998</v>
      </c>
      <c r="AF63">
        <f>PARS!AG65</f>
        <v>0.66900000000000004</v>
      </c>
      <c r="AG63">
        <f>PARS!AH65</f>
        <v>0.90600000000000003</v>
      </c>
      <c r="AH63">
        <f>PARS!AI65</f>
        <v>1.0629999999999999</v>
      </c>
      <c r="AI63">
        <f>PARS!AJ65</f>
        <v>0.35399999999999998</v>
      </c>
      <c r="AJ63">
        <f>PARS!AK65</f>
        <v>1.0629999999999999</v>
      </c>
      <c r="AK63">
        <f>PARS!AL65</f>
        <v>1.0629999999999999</v>
      </c>
      <c r="AL63">
        <f>PARS!AM65</f>
        <v>0.5</v>
      </c>
      <c r="AM63">
        <f>PARS!AN65</f>
        <v>50</v>
      </c>
      <c r="AN63">
        <f>PARS!AO65</f>
        <v>130</v>
      </c>
      <c r="AO63">
        <f>PARS!AP65</f>
        <v>0.5</v>
      </c>
      <c r="AP63" t="str">
        <f>TEXT(PARS!AQ65,"mm/dd")</f>
        <v>05/10</v>
      </c>
      <c r="AQ63" t="str">
        <f>TEXT(PARS!AR65,"mm/dd")</f>
        <v>09/10</v>
      </c>
      <c r="AR63">
        <f>PARS!AS65</f>
        <v>0</v>
      </c>
      <c r="AS63">
        <f>PARS!AT65</f>
        <v>1</v>
      </c>
      <c r="AT63" t="str">
        <f>PARS!AU65</f>
        <v>field_capacity</v>
      </c>
      <c r="AU63">
        <f>PARS!AV65</f>
        <v>1</v>
      </c>
    </row>
    <row r="64" spans="1:47" x14ac:dyDescent="0.3">
      <c r="A64">
        <f>PARS!B66</f>
        <v>87</v>
      </c>
      <c r="B64" t="str">
        <f>PARS!C66</f>
        <v>Wetland</v>
      </c>
      <c r="C64">
        <f>PARS!D66</f>
        <v>0</v>
      </c>
      <c r="D64">
        <f>PARS!E66</f>
        <v>0</v>
      </c>
      <c r="E64" t="str">
        <f>PARS!F66</f>
        <v>~  wetem_height  ~</v>
      </c>
      <c r="F64">
        <f>PARS!G66</f>
        <v>1.0065</v>
      </c>
      <c r="G64">
        <f>PARS!H66</f>
        <v>0.3</v>
      </c>
      <c r="H64" t="str">
        <f>PARS!I66</f>
        <v>~  wtem_kcb-mid  ~</v>
      </c>
      <c r="I64">
        <f>PARS!J66</f>
        <v>0.57499999999999996</v>
      </c>
      <c r="J64">
        <f>PARS!K66</f>
        <v>0.3</v>
      </c>
      <c r="K64">
        <f>PARS!L66</f>
        <v>141</v>
      </c>
      <c r="L64">
        <f>PARS!M66</f>
        <v>331</v>
      </c>
      <c r="M64">
        <f>PARS!N66</f>
        <v>19.146000000000001</v>
      </c>
      <c r="N64">
        <f>PARS!O66</f>
        <v>1.2209000000000001</v>
      </c>
      <c r="O64">
        <f>PARS!P66</f>
        <v>121</v>
      </c>
      <c r="P64" t="str">
        <f>TEXT(PARS!Q66,"mm/dd")</f>
        <v>05/01</v>
      </c>
      <c r="Q64">
        <f>PARS!R66</f>
        <v>20</v>
      </c>
      <c r="R64">
        <f>PARS!S66</f>
        <v>70</v>
      </c>
      <c r="S64">
        <f>PARS!T66</f>
        <v>90</v>
      </c>
      <c r="T64">
        <f>PARS!U66</f>
        <v>30</v>
      </c>
      <c r="U64">
        <f>PARS!V66</f>
        <v>1</v>
      </c>
      <c r="V64">
        <f>PARS!W66</f>
        <v>9999</v>
      </c>
      <c r="W64" t="str">
        <f>PARS!X66</f>
        <v>DOY</v>
      </c>
      <c r="X64">
        <f>PARS!Y66</f>
        <v>0.19600000000000001</v>
      </c>
      <c r="Y64">
        <f>PARS!Z66</f>
        <v>0.29499999999999998</v>
      </c>
      <c r="Z64">
        <f>PARS!AA66</f>
        <v>0.39300000000000002</v>
      </c>
      <c r="AA64">
        <f>PARS!AB66</f>
        <v>0.5</v>
      </c>
      <c r="AB64">
        <f>PARS!AC66</f>
        <v>0.19600000000000001</v>
      </c>
      <c r="AC64">
        <f>PARS!AD66</f>
        <v>0.47199999999999998</v>
      </c>
      <c r="AD64">
        <f>PARS!AE66</f>
        <v>0.47199999999999998</v>
      </c>
      <c r="AE64">
        <f>PARS!AF66</f>
        <v>0.35399999999999998</v>
      </c>
      <c r="AF64">
        <f>PARS!AG66</f>
        <v>0.66900000000000004</v>
      </c>
      <c r="AG64">
        <f>PARS!AH66</f>
        <v>0.9</v>
      </c>
      <c r="AH64">
        <f>PARS!AI66</f>
        <v>1.0629999999999999</v>
      </c>
      <c r="AI64">
        <f>PARS!AJ66</f>
        <v>0.35399999999999998</v>
      </c>
      <c r="AJ64">
        <f>PARS!AK66</f>
        <v>1.0629999999999999</v>
      </c>
      <c r="AK64">
        <f>PARS!AL66</f>
        <v>1.0629999999999999</v>
      </c>
      <c r="AL64">
        <f>PARS!AM66</f>
        <v>0.5</v>
      </c>
      <c r="AM64">
        <f>PARS!AN66</f>
        <v>50</v>
      </c>
      <c r="AN64">
        <f>PARS!AO66</f>
        <v>130</v>
      </c>
      <c r="AO64">
        <f>PARS!AP66</f>
        <v>0.5</v>
      </c>
      <c r="AP64" t="str">
        <f>TEXT(PARS!AQ66,"mm/dd")</f>
        <v>05/10</v>
      </c>
      <c r="AQ64" t="str">
        <f>TEXT(PARS!AR66,"mm/dd")</f>
        <v>09/10</v>
      </c>
      <c r="AR64">
        <f>PARS!AS66</f>
        <v>0</v>
      </c>
      <c r="AS64">
        <f>PARS!AT66</f>
        <v>1</v>
      </c>
      <c r="AT64" t="str">
        <f>PARS!AU66</f>
        <v>none</v>
      </c>
      <c r="AU64">
        <f>PARS!AV66</f>
        <v>1</v>
      </c>
    </row>
    <row r="65" spans="1:47" x14ac:dyDescent="0.3">
      <c r="A65">
        <f>PARS!B67</f>
        <v>92</v>
      </c>
      <c r="B65" t="str">
        <f>PARS!C67</f>
        <v>Aquaculture</v>
      </c>
      <c r="C65" t="str">
        <f>PARS!D67</f>
        <v>aqua</v>
      </c>
      <c r="D65">
        <f>PARS!E67</f>
        <v>0</v>
      </c>
      <c r="E65">
        <f>PARS!F67</f>
        <v>1</v>
      </c>
      <c r="F65">
        <f>PARS!G67</f>
        <v>1</v>
      </c>
      <c r="G65">
        <f>PARS!H67</f>
        <v>1</v>
      </c>
      <c r="H65">
        <f>PARS!I67</f>
        <v>1</v>
      </c>
      <c r="I65">
        <f>PARS!J67</f>
        <v>1</v>
      </c>
      <c r="J65">
        <f>PARS!K67</f>
        <v>1</v>
      </c>
      <c r="K65">
        <f>PARS!L67</f>
        <v>22</v>
      </c>
      <c r="L65">
        <f>PARS!M67</f>
        <v>220</v>
      </c>
      <c r="M65">
        <f>PARS!N67</f>
        <v>0</v>
      </c>
      <c r="N65">
        <f>PARS!O67</f>
        <v>1</v>
      </c>
      <c r="O65">
        <f>PARS!P67</f>
        <v>1</v>
      </c>
      <c r="P65" t="str">
        <f>TEXT(PARS!Q67,"mm/dd")</f>
        <v>01/01</v>
      </c>
      <c r="Q65">
        <f>PARS!R67</f>
        <v>21</v>
      </c>
      <c r="R65">
        <f>PARS!S67</f>
        <v>73</v>
      </c>
      <c r="S65">
        <f>PARS!T67</f>
        <v>94</v>
      </c>
      <c r="T65">
        <f>PARS!U67</f>
        <v>31</v>
      </c>
      <c r="U65">
        <f>PARS!V67</f>
        <v>1</v>
      </c>
      <c r="V65">
        <f>PARS!W67</f>
        <v>9999</v>
      </c>
      <c r="W65" t="str">
        <f>PARS!X67</f>
        <v>DOY</v>
      </c>
      <c r="X65">
        <f>PARS!Y67</f>
        <v>0.19600000000000001</v>
      </c>
      <c r="Y65">
        <f>PARS!Z67</f>
        <v>0.29499999999999998</v>
      </c>
      <c r="Z65">
        <f>PARS!AA67</f>
        <v>0.39300000000000002</v>
      </c>
      <c r="AA65">
        <f>PARS!AB67</f>
        <v>0.47199999999999998</v>
      </c>
      <c r="AB65">
        <f>PARS!AC67</f>
        <v>0.19600000000000001</v>
      </c>
      <c r="AC65">
        <f>PARS!AD67</f>
        <v>0.47199999999999998</v>
      </c>
      <c r="AD65">
        <f>PARS!AE67</f>
        <v>0.47199999999999998</v>
      </c>
      <c r="AE65">
        <f>PARS!AF67</f>
        <v>0.35399999999999998</v>
      </c>
      <c r="AF65">
        <f>PARS!AG67</f>
        <v>0.66900000000000004</v>
      </c>
      <c r="AG65">
        <f>PARS!AH67</f>
        <v>0.90600000000000003</v>
      </c>
      <c r="AH65">
        <f>PARS!AI67</f>
        <v>1.0629999999999999</v>
      </c>
      <c r="AI65">
        <f>PARS!AJ67</f>
        <v>0.35399999999999998</v>
      </c>
      <c r="AJ65">
        <f>PARS!AK67</f>
        <v>1.0629999999999999</v>
      </c>
      <c r="AK65">
        <f>PARS!AL67</f>
        <v>1.0629999999999999</v>
      </c>
      <c r="AL65">
        <f>PARS!AM67</f>
        <v>0.5</v>
      </c>
      <c r="AM65">
        <f>PARS!AN67</f>
        <v>50</v>
      </c>
      <c r="AN65">
        <f>PARS!AO67</f>
        <v>130</v>
      </c>
      <c r="AO65">
        <f>PARS!AP67</f>
        <v>0.5</v>
      </c>
      <c r="AP65" t="str">
        <f>TEXT(PARS!AQ67,"mm/dd")</f>
        <v>05/10</v>
      </c>
      <c r="AQ65" t="str">
        <f>TEXT(PARS!AR67,"mm/dd")</f>
        <v>09/10</v>
      </c>
      <c r="AR65">
        <f>PARS!AS67</f>
        <v>0</v>
      </c>
      <c r="AS65">
        <f>PARS!AT67</f>
        <v>1</v>
      </c>
      <c r="AT65" t="str">
        <f>PARS!AU67</f>
        <v>field_capacity</v>
      </c>
      <c r="AU65">
        <f>PARS!AV67</f>
        <v>1</v>
      </c>
    </row>
    <row r="66" spans="1:47" x14ac:dyDescent="0.3">
      <c r="A66">
        <f>Formatted_EDITED!B68</f>
        <v>111</v>
      </c>
      <c r="B66" t="str">
        <f>Formatted_EDITED!C68</f>
        <v>OPEN WATER</v>
      </c>
      <c r="C66" t="str">
        <f>Formatted_EDITED!D68</f>
        <v>openwat</v>
      </c>
      <c r="D66">
        <f>Formatted_EDITED!E68</f>
        <v>7895</v>
      </c>
      <c r="E66">
        <f>Formatted_EDITED!F68</f>
        <v>0.1</v>
      </c>
      <c r="F66">
        <f>Formatted_EDITED!G68</f>
        <v>1</v>
      </c>
      <c r="G66">
        <f>Formatted_EDITED!H68</f>
        <v>0.7</v>
      </c>
      <c r="H66">
        <f>Formatted_EDITED!I68</f>
        <v>1</v>
      </c>
      <c r="I66">
        <f>Formatted_EDITED!J68</f>
        <v>0.7</v>
      </c>
      <c r="J66">
        <f>Formatted_EDITED!K68</f>
        <v>0.7</v>
      </c>
      <c r="K66">
        <f>Formatted_EDITED!L68</f>
        <v>70</v>
      </c>
      <c r="L66">
        <f>Formatted_EDITED!M68</f>
        <v>310</v>
      </c>
      <c r="M66">
        <f>Formatted_EDITED!O68</f>
        <v>4.7398999999999996</v>
      </c>
      <c r="N66">
        <f>Formatted_EDITED!P68</f>
        <v>1.0457000000000001</v>
      </c>
      <c r="O66">
        <f>Formatted_EDITED!Q68</f>
        <v>10</v>
      </c>
      <c r="P66" t="str">
        <f>TEXT(Formatted_EDITED!R68,"mm/dd")</f>
        <v>01/10</v>
      </c>
      <c r="Q66">
        <f>Formatted_EDITED!S68</f>
        <v>60</v>
      </c>
      <c r="R66">
        <f>Formatted_EDITED!T68</f>
        <v>60</v>
      </c>
      <c r="S66">
        <f>Formatted_EDITED!U68</f>
        <v>90</v>
      </c>
      <c r="T66">
        <f>Formatted_EDITED!V68</f>
        <v>90</v>
      </c>
      <c r="U66">
        <f>Formatted_EDITED!W68</f>
        <v>1</v>
      </c>
      <c r="V66">
        <f>Formatted_EDITED!Y68</f>
        <v>9999</v>
      </c>
      <c r="W66" t="str">
        <f>Formatted_EDITED!Z68</f>
        <v>DOY</v>
      </c>
      <c r="X66">
        <f>Formatted_EDITED!AA68</f>
        <v>1</v>
      </c>
      <c r="Y66">
        <f>Formatted_EDITED!AB68</f>
        <v>1</v>
      </c>
      <c r="Z66">
        <f>Formatted_EDITED!AC68</f>
        <v>1</v>
      </c>
      <c r="AA66">
        <f>Formatted_EDITED!AD68</f>
        <v>1</v>
      </c>
      <c r="AB66">
        <f>Formatted_EDITED!AE68</f>
        <v>1</v>
      </c>
      <c r="AC66">
        <f>Formatted_EDITED!AF68</f>
        <v>1</v>
      </c>
      <c r="AD66">
        <f>Formatted_EDITED!AG68</f>
        <v>1</v>
      </c>
      <c r="AE66">
        <f>Formatted_EDITED!AH68</f>
        <v>1</v>
      </c>
      <c r="AF66">
        <f>Formatted_EDITED!AI68</f>
        <v>1</v>
      </c>
      <c r="AG66">
        <f>Formatted_EDITED!AJ68</f>
        <v>1</v>
      </c>
      <c r="AH66">
        <f>Formatted_EDITED!AK68</f>
        <v>1</v>
      </c>
      <c r="AI66">
        <f>Formatted_EDITED!AL68</f>
        <v>1</v>
      </c>
      <c r="AJ66">
        <f>Formatted_EDITED!AM68</f>
        <v>1</v>
      </c>
      <c r="AK66">
        <f>Formatted_EDITED!AN68</f>
        <v>1</v>
      </c>
      <c r="AL66">
        <f>Formatted_EDITED!AO68</f>
        <v>0.5</v>
      </c>
      <c r="AM66">
        <f>Formatted_EDITED!AP68</f>
        <v>50</v>
      </c>
      <c r="AN66">
        <f>Formatted_EDITED!AQ68</f>
        <v>130</v>
      </c>
      <c r="AO66">
        <f>Formatted_EDITED!AR68</f>
        <v>0.5</v>
      </c>
      <c r="AP66" t="str">
        <f>TEXT(Formatted_EDITED!AS68,"mm/dd")</f>
        <v>05/10</v>
      </c>
      <c r="AQ66" t="str">
        <f>TEXT(Formatted_EDITED!AT68,"mm/dd")</f>
        <v>09/10</v>
      </c>
      <c r="AR66">
        <f>Formatted_EDITED!AU68</f>
        <v>0</v>
      </c>
      <c r="AS66">
        <f>Formatted_EDITED!AV68</f>
        <v>1</v>
      </c>
      <c r="AT66" t="str">
        <f>Formatted_EDITED!AW68</f>
        <v>none</v>
      </c>
      <c r="AU66">
        <f>Formatted_EDITED!AX68</f>
        <v>1</v>
      </c>
    </row>
    <row r="67" spans="1:47" x14ac:dyDescent="0.3">
      <c r="A67">
        <f>PARS!B69</f>
        <v>121</v>
      </c>
      <c r="B67" t="str">
        <f>PARS!C69</f>
        <v>Developed, Open Space</v>
      </c>
      <c r="C67" t="str">
        <f>PARS!D69</f>
        <v>devopen</v>
      </c>
      <c r="D67">
        <f>PARS!E69</f>
        <v>0</v>
      </c>
      <c r="E67">
        <f>PARS!F69</f>
        <v>5</v>
      </c>
      <c r="F67">
        <f>PARS!G69</f>
        <v>1.3755999999999999</v>
      </c>
      <c r="G67">
        <f>PARS!H69</f>
        <v>0.3</v>
      </c>
      <c r="H67" t="str">
        <f>PARS!I69</f>
        <v>~  dvos_kcb-mid  ~</v>
      </c>
      <c r="I67">
        <f>PARS!J69</f>
        <v>0.4</v>
      </c>
      <c r="J67">
        <f>PARS!K69</f>
        <v>0.15</v>
      </c>
      <c r="K67">
        <f>PARS!L69</f>
        <v>110</v>
      </c>
      <c r="L67">
        <f>PARS!M69</f>
        <v>289</v>
      </c>
      <c r="M67">
        <f>PARS!N69</f>
        <v>24.748000000000001</v>
      </c>
      <c r="N67">
        <f>PARS!O69</f>
        <v>0.7651</v>
      </c>
      <c r="O67">
        <f>PARS!P69</f>
        <v>89</v>
      </c>
      <c r="P67" t="str">
        <f>TEXT(PARS!Q69,"mm/dd")</f>
        <v>03/30</v>
      </c>
      <c r="Q67">
        <f>PARS!R69</f>
        <v>21</v>
      </c>
      <c r="R67">
        <f>PARS!S69</f>
        <v>50</v>
      </c>
      <c r="S67">
        <f>PARS!T69</f>
        <v>97</v>
      </c>
      <c r="T67">
        <f>PARS!U69</f>
        <v>32</v>
      </c>
      <c r="U67">
        <f>PARS!V69</f>
        <v>1</v>
      </c>
      <c r="V67">
        <f>PARS!W69</f>
        <v>9999</v>
      </c>
      <c r="W67" t="str">
        <f>PARS!X69</f>
        <v>DOY</v>
      </c>
      <c r="X67" t="str">
        <f>PARS!Y69</f>
        <v>~  dvlow_a_rew  ~</v>
      </c>
      <c r="Y67" t="str">
        <f>PARS!Z69</f>
        <v>~  dvlow_b_rew  ~</v>
      </c>
      <c r="Z67" t="str">
        <f>PARS!AA69</f>
        <v>~  dvlow_c_rew  ~</v>
      </c>
      <c r="AA67" t="str">
        <f>PARS!AB69</f>
        <v>~  dvlow_d_rew  ~</v>
      </c>
      <c r="AB67" t="str">
        <f>PARS!AC69</f>
        <v>~  dvlow_ad_rew  ~</v>
      </c>
      <c r="AC67" t="str">
        <f>PARS!AD69</f>
        <v>~  dvlow_bd_rew  ~</v>
      </c>
      <c r="AD67" t="str">
        <f>PARS!AE69</f>
        <v>~  dvlow_cd_rew  ~</v>
      </c>
      <c r="AE67" t="str">
        <f>PARS!AF69</f>
        <v>~  dvlow_a_tew  ~</v>
      </c>
      <c r="AF67" t="str">
        <f>PARS!AG69</f>
        <v>~  dvlow_b_tew  ~</v>
      </c>
      <c r="AG67" t="str">
        <f>PARS!AH69</f>
        <v>~  dvlow_c_tew  ~</v>
      </c>
      <c r="AH67" t="str">
        <f>PARS!AI69</f>
        <v>~  dvlow_d_tew  ~</v>
      </c>
      <c r="AI67" t="str">
        <f>PARS!AJ69</f>
        <v>~  dvlow_ad_tew  ~</v>
      </c>
      <c r="AJ67" t="str">
        <f>PARS!AK69</f>
        <v>~  dvlow_bd_tew  ~</v>
      </c>
      <c r="AK67" t="str">
        <f>PARS!AL69</f>
        <v>~  dvlow_cd_tew  ~</v>
      </c>
      <c r="AL67">
        <f>PARS!AM69</f>
        <v>0.1</v>
      </c>
      <c r="AM67">
        <f>PARS!AN69</f>
        <v>50</v>
      </c>
      <c r="AN67">
        <f>PARS!AO69</f>
        <v>130</v>
      </c>
      <c r="AO67">
        <f>PARS!AP69</f>
        <v>0.1</v>
      </c>
      <c r="AP67" t="str">
        <f>TEXT(PARS!AQ69,"mm/dd")</f>
        <v>05/10</v>
      </c>
      <c r="AQ67" t="str">
        <f>TEXT(PARS!AR69,"mm/dd")</f>
        <v>09/10</v>
      </c>
      <c r="AR67">
        <f>PARS!AS69</f>
        <v>0</v>
      </c>
      <c r="AS67">
        <f>PARS!AT69</f>
        <v>1</v>
      </c>
      <c r="AT67" t="str">
        <f>PARS!AU69</f>
        <v>none</v>
      </c>
      <c r="AU67">
        <f>PARS!AV69</f>
        <v>1</v>
      </c>
    </row>
    <row r="68" spans="1:47" x14ac:dyDescent="0.3">
      <c r="A68">
        <f>PARS!B70</f>
        <v>122</v>
      </c>
      <c r="B68" t="str">
        <f>PARS!C70</f>
        <v>Developed, Low Intensity</v>
      </c>
      <c r="C68" t="str">
        <f>PARS!D70</f>
        <v>devlow</v>
      </c>
      <c r="D68">
        <f>PARS!E70</f>
        <v>0</v>
      </c>
      <c r="E68">
        <f>PARS!F70</f>
        <v>5</v>
      </c>
      <c r="F68">
        <f>PARS!G70</f>
        <v>1.3517999999999999</v>
      </c>
      <c r="G68">
        <f>PARS!H70</f>
        <v>0.3</v>
      </c>
      <c r="H68" t="str">
        <f>PARS!I70</f>
        <v>~  dvlw_kcb-mid  ~</v>
      </c>
      <c r="I68">
        <f>PARS!J70</f>
        <v>0.4</v>
      </c>
      <c r="J68">
        <f>PARS!K70</f>
        <v>0.15</v>
      </c>
      <c r="K68">
        <f>PARS!L70</f>
        <v>111</v>
      </c>
      <c r="L68">
        <f>PARS!M70</f>
        <v>290</v>
      </c>
      <c r="M68">
        <f>PARS!N70</f>
        <v>28.031099999999999</v>
      </c>
      <c r="N68">
        <f>PARS!O70</f>
        <v>1.0743</v>
      </c>
      <c r="O68">
        <f>PARS!P70</f>
        <v>89</v>
      </c>
      <c r="P68" t="str">
        <f>TEXT(PARS!Q70,"mm/dd")</f>
        <v>03/30</v>
      </c>
      <c r="Q68">
        <f>PARS!R70</f>
        <v>22</v>
      </c>
      <c r="R68">
        <f>PARS!S70</f>
        <v>50</v>
      </c>
      <c r="S68">
        <f>PARS!T70</f>
        <v>97</v>
      </c>
      <c r="T68">
        <f>PARS!U70</f>
        <v>32</v>
      </c>
      <c r="U68">
        <f>PARS!V70</f>
        <v>1</v>
      </c>
      <c r="V68">
        <f>PARS!W70</f>
        <v>9999</v>
      </c>
      <c r="W68" t="str">
        <f>PARS!X70</f>
        <v>DOY</v>
      </c>
      <c r="X68" t="str">
        <f>PARS!Y70</f>
        <v>~  dvlow_a_rew  ~</v>
      </c>
      <c r="Y68" t="str">
        <f>PARS!Z70</f>
        <v>~  dvlow_b_rew  ~</v>
      </c>
      <c r="Z68" t="str">
        <f>PARS!AA70</f>
        <v>~  dvlow_c_rew  ~</v>
      </c>
      <c r="AA68" t="str">
        <f>PARS!AB70</f>
        <v>~  dvlow_d_rew  ~</v>
      </c>
      <c r="AB68" t="str">
        <f>PARS!AC70</f>
        <v>~  dvlow_ad_rew  ~</v>
      </c>
      <c r="AC68" t="str">
        <f>PARS!AD70</f>
        <v>~  dvlow_bd_rew  ~</v>
      </c>
      <c r="AD68" t="str">
        <f>PARS!AE70</f>
        <v>~  dvlow_cd_rew  ~</v>
      </c>
      <c r="AE68" t="str">
        <f>PARS!AF70</f>
        <v>~  dvlow_a_tew  ~</v>
      </c>
      <c r="AF68" t="str">
        <f>PARS!AG70</f>
        <v>~  dvlow_b_tew  ~</v>
      </c>
      <c r="AG68" t="str">
        <f>PARS!AH70</f>
        <v>~  dvlow_c_tew  ~</v>
      </c>
      <c r="AH68" t="str">
        <f>PARS!AI70</f>
        <v>~  dvlow_d_tew  ~</v>
      </c>
      <c r="AI68" t="str">
        <f>PARS!AJ70</f>
        <v>~  dvlow_ad_tew  ~</v>
      </c>
      <c r="AJ68" t="str">
        <f>PARS!AK70</f>
        <v>~  dvlow_bd_tew  ~</v>
      </c>
      <c r="AK68" t="str">
        <f>PARS!AL70</f>
        <v>~  dvlow_cd_tew  ~</v>
      </c>
      <c r="AL68">
        <f>PARS!AM70</f>
        <v>0.5</v>
      </c>
      <c r="AM68">
        <f>PARS!AN70</f>
        <v>50</v>
      </c>
      <c r="AN68">
        <f>PARS!AO70</f>
        <v>130</v>
      </c>
      <c r="AO68">
        <f>PARS!AP70</f>
        <v>0.5</v>
      </c>
      <c r="AP68" t="str">
        <f>TEXT(PARS!AQ70,"mm/dd")</f>
        <v>05/10</v>
      </c>
      <c r="AQ68" t="str">
        <f>TEXT(PARS!AR70,"mm/dd")</f>
        <v>09/10</v>
      </c>
      <c r="AR68">
        <f>PARS!AS70</f>
        <v>0</v>
      </c>
      <c r="AS68">
        <f>PARS!AT70</f>
        <v>1</v>
      </c>
      <c r="AT68" t="str">
        <f>PARS!AU70</f>
        <v>none</v>
      </c>
      <c r="AU68">
        <f>PARS!AV70</f>
        <v>1</v>
      </c>
    </row>
    <row r="69" spans="1:47" x14ac:dyDescent="0.3">
      <c r="A69">
        <f>PARS!B71</f>
        <v>123</v>
      </c>
      <c r="B69" t="str">
        <f>PARS!C71</f>
        <v>Developed, Medium Intensity</v>
      </c>
      <c r="C69" t="str">
        <f>PARS!D71</f>
        <v>devmed</v>
      </c>
      <c r="D69">
        <f>PARS!E71</f>
        <v>0</v>
      </c>
      <c r="E69">
        <f>PARS!F71</f>
        <v>5</v>
      </c>
      <c r="F69">
        <f>PARS!G71</f>
        <v>0.55589999999999995</v>
      </c>
      <c r="G69">
        <f>PARS!H71</f>
        <v>0.3</v>
      </c>
      <c r="H69" t="str">
        <f>PARS!I71</f>
        <v>~  dvmd_kcb-mid  ~</v>
      </c>
      <c r="I69">
        <f>PARS!J71</f>
        <v>0.3</v>
      </c>
      <c r="J69">
        <f>PARS!K71</f>
        <v>0.15</v>
      </c>
      <c r="K69">
        <f>PARS!L71</f>
        <v>111</v>
      </c>
      <c r="L69">
        <f>PARS!M71</f>
        <v>293</v>
      </c>
      <c r="M69">
        <f>PARS!N71</f>
        <v>20.037199999999999</v>
      </c>
      <c r="N69">
        <f>PARS!O71</f>
        <v>1.0753999999999999</v>
      </c>
      <c r="O69">
        <f>PARS!P71</f>
        <v>89</v>
      </c>
      <c r="P69" t="str">
        <f>TEXT(PARS!Q71,"mm/dd")</f>
        <v>03/30</v>
      </c>
      <c r="Q69">
        <f>PARS!R71</f>
        <v>22</v>
      </c>
      <c r="R69">
        <f>PARS!S71</f>
        <v>50</v>
      </c>
      <c r="S69">
        <f>PARS!T71</f>
        <v>99</v>
      </c>
      <c r="T69">
        <f>PARS!U71</f>
        <v>33</v>
      </c>
      <c r="U69">
        <f>PARS!V71</f>
        <v>1</v>
      </c>
      <c r="V69">
        <f>PARS!W71</f>
        <v>9999</v>
      </c>
      <c r="W69" t="str">
        <f>PARS!X71</f>
        <v>DOY</v>
      </c>
      <c r="X69" t="str">
        <f>PARS!Y71</f>
        <v>~  dvmhi_a_rew  ~</v>
      </c>
      <c r="Y69" t="str">
        <f>PARS!Z71</f>
        <v>~  dvmhi_b_rew  ~</v>
      </c>
      <c r="Z69" t="str">
        <f>PARS!AA71</f>
        <v>~  dvmhi_c_rew  ~</v>
      </c>
      <c r="AA69" t="str">
        <f>PARS!AB71</f>
        <v>~  dvmhi_d_rew  ~</v>
      </c>
      <c r="AB69" t="str">
        <f>PARS!AC71</f>
        <v>~  dvmhi_ad_rew  ~</v>
      </c>
      <c r="AC69" t="str">
        <f>PARS!AD71</f>
        <v>~  dvmhi_bd_rew  ~</v>
      </c>
      <c r="AD69" t="str">
        <f>PARS!AE71</f>
        <v>~  dvmhi_cd_rew  ~</v>
      </c>
      <c r="AE69" t="str">
        <f>PARS!AF71</f>
        <v>~  dvmhi_a_tew  ~</v>
      </c>
      <c r="AF69" t="str">
        <f>PARS!AG71</f>
        <v>~  dvmhi_b_tew  ~</v>
      </c>
      <c r="AG69" t="str">
        <f>PARS!AH71</f>
        <v>~  dvmhi_c_tew  ~</v>
      </c>
      <c r="AH69" t="str">
        <f>PARS!AI71</f>
        <v>~  dvmhi_d_tew  ~</v>
      </c>
      <c r="AI69" t="str">
        <f>PARS!AJ71</f>
        <v>~  dvmhi_ad_tew  ~</v>
      </c>
      <c r="AJ69" t="str">
        <f>PARS!AK71</f>
        <v>~  dvmhi_bd_tew  ~</v>
      </c>
      <c r="AK69" t="str">
        <f>PARS!AL71</f>
        <v>~  dvmhi_cd_tew  ~</v>
      </c>
      <c r="AL69">
        <f>PARS!AM71</f>
        <v>0.5</v>
      </c>
      <c r="AM69">
        <f>PARS!AN71</f>
        <v>50</v>
      </c>
      <c r="AN69">
        <f>PARS!AO71</f>
        <v>130</v>
      </c>
      <c r="AO69">
        <f>PARS!AP71</f>
        <v>0.5</v>
      </c>
      <c r="AP69" t="str">
        <f>TEXT(PARS!AQ71,"mm/dd")</f>
        <v>05/10</v>
      </c>
      <c r="AQ69" t="str">
        <f>TEXT(PARS!AR71,"mm/dd")</f>
        <v>09/10</v>
      </c>
      <c r="AR69">
        <f>PARS!AS71</f>
        <v>0</v>
      </c>
      <c r="AS69">
        <f>PARS!AT71</f>
        <v>1</v>
      </c>
      <c r="AT69" t="str">
        <f>PARS!AU71</f>
        <v>none</v>
      </c>
      <c r="AU69">
        <f>PARS!AV71</f>
        <v>1</v>
      </c>
    </row>
    <row r="70" spans="1:47" x14ac:dyDescent="0.3">
      <c r="A70">
        <f>PARS!B72</f>
        <v>124</v>
      </c>
      <c r="B70" t="str">
        <f>PARS!C72</f>
        <v>Developed, High Intensity</v>
      </c>
      <c r="C70" t="str">
        <f>PARS!D72</f>
        <v>devhi</v>
      </c>
      <c r="D70">
        <f>PARS!E72</f>
        <v>0</v>
      </c>
      <c r="E70">
        <f>PARS!F72</f>
        <v>5</v>
      </c>
      <c r="F70">
        <f>PARS!G72</f>
        <v>0.66080000000000005</v>
      </c>
      <c r="G70">
        <f>PARS!H72</f>
        <v>0.3</v>
      </c>
      <c r="H70" t="str">
        <f>PARS!I72</f>
        <v>~  dvhi_kcb-mid  ~</v>
      </c>
      <c r="I70">
        <f>PARS!J72</f>
        <v>0.25</v>
      </c>
      <c r="J70">
        <f>PARS!K72</f>
        <v>0.15</v>
      </c>
      <c r="K70">
        <f>PARS!L72</f>
        <v>109</v>
      </c>
      <c r="L70">
        <f>PARS!M72</f>
        <v>279</v>
      </c>
      <c r="M70">
        <f>PARS!N72</f>
        <v>24.533300000000001</v>
      </c>
      <c r="N70">
        <f>PARS!O72</f>
        <v>1.1040000000000001</v>
      </c>
      <c r="O70">
        <f>PARS!P72</f>
        <v>89</v>
      </c>
      <c r="P70" t="str">
        <f>TEXT(PARS!Q72,"mm/dd")</f>
        <v>03/30</v>
      </c>
      <c r="Q70">
        <f>PARS!R72</f>
        <v>20</v>
      </c>
      <c r="R70">
        <f>PARS!S72</f>
        <v>50</v>
      </c>
      <c r="S70">
        <f>PARS!T72</f>
        <v>90</v>
      </c>
      <c r="T70">
        <f>PARS!U72</f>
        <v>30</v>
      </c>
      <c r="U70">
        <f>PARS!V72</f>
        <v>1</v>
      </c>
      <c r="V70">
        <f>PARS!W72</f>
        <v>9999</v>
      </c>
      <c r="W70" t="str">
        <f>PARS!X72</f>
        <v>DOY</v>
      </c>
      <c r="X70" t="str">
        <f>PARS!Y72</f>
        <v>~  dvmhi_a_rew  ~</v>
      </c>
      <c r="Y70" t="str">
        <f>PARS!Z72</f>
        <v>~  dvmhi_b_rew  ~</v>
      </c>
      <c r="Z70" t="str">
        <f>PARS!AA72</f>
        <v>~  dvmhi_c_rew  ~</v>
      </c>
      <c r="AA70" t="str">
        <f>PARS!AB72</f>
        <v>~  dvmhi_d_rew  ~</v>
      </c>
      <c r="AB70" t="str">
        <f>PARS!AC72</f>
        <v>~  dvmhi_ad_rew  ~</v>
      </c>
      <c r="AC70" t="str">
        <f>PARS!AD72</f>
        <v>~  dvmhi_bd_rew  ~</v>
      </c>
      <c r="AD70" t="str">
        <f>PARS!AE72</f>
        <v>~  dvmhi_cd_rew  ~</v>
      </c>
      <c r="AE70" t="str">
        <f>PARS!AF72</f>
        <v>~  dvmhi_a_tew  ~</v>
      </c>
      <c r="AF70" t="str">
        <f>PARS!AG72</f>
        <v>~  dvmhi_b_tew  ~</v>
      </c>
      <c r="AG70" t="str">
        <f>PARS!AH72</f>
        <v>~  dvmhi_c_tew  ~</v>
      </c>
      <c r="AH70" t="str">
        <f>PARS!AI72</f>
        <v>~  dvmhi_d_tew  ~</v>
      </c>
      <c r="AI70" t="str">
        <f>PARS!AJ72</f>
        <v>~  dvmhi_ad_tew  ~</v>
      </c>
      <c r="AJ70" t="str">
        <f>PARS!AK72</f>
        <v>~  dvmhi_bd_tew  ~</v>
      </c>
      <c r="AK70" t="str">
        <f>PARS!AL72</f>
        <v>~  dvmhi_cd_tew  ~</v>
      </c>
      <c r="AL70">
        <f>PARS!AM72</f>
        <v>0.5</v>
      </c>
      <c r="AM70">
        <f>PARS!AN72</f>
        <v>50</v>
      </c>
      <c r="AN70">
        <f>PARS!AO72</f>
        <v>130</v>
      </c>
      <c r="AO70">
        <f>PARS!AP72</f>
        <v>0.5</v>
      </c>
      <c r="AP70" t="str">
        <f>TEXT(PARS!AQ72,"mm/dd")</f>
        <v>05/10</v>
      </c>
      <c r="AQ70" t="str">
        <f>TEXT(PARS!AR72,"mm/dd")</f>
        <v>09/10</v>
      </c>
      <c r="AR70">
        <f>PARS!AS72</f>
        <v>0</v>
      </c>
      <c r="AS70">
        <f>PARS!AT72</f>
        <v>1</v>
      </c>
      <c r="AT70" t="str">
        <f>PARS!AU72</f>
        <v>none</v>
      </c>
      <c r="AU70">
        <f>PARS!AV72</f>
        <v>1</v>
      </c>
    </row>
    <row r="71" spans="1:47" x14ac:dyDescent="0.3">
      <c r="A71">
        <f>PARS!B73</f>
        <v>131</v>
      </c>
      <c r="B71" t="str">
        <f>PARS!C73</f>
        <v>Barren Land</v>
      </c>
      <c r="C71" t="str">
        <f>PARS!D73</f>
        <v>barren</v>
      </c>
      <c r="D71">
        <f>PARS!E73</f>
        <v>0</v>
      </c>
      <c r="E71">
        <f>PARS!F73</f>
        <v>2</v>
      </c>
      <c r="F71">
        <f>PARS!G73</f>
        <v>1.1878</v>
      </c>
      <c r="G71">
        <f>PARS!H73</f>
        <v>0.3</v>
      </c>
      <c r="H71" t="str">
        <f>PARS!I73</f>
        <v>~  barr_kcb-mid  ~</v>
      </c>
      <c r="I71">
        <f>PARS!J73</f>
        <v>0.1</v>
      </c>
      <c r="J71">
        <f>PARS!K73</f>
        <v>0.15</v>
      </c>
      <c r="K71">
        <f>PARS!L73</f>
        <v>111</v>
      </c>
      <c r="L71">
        <f>PARS!M73</f>
        <v>294</v>
      </c>
      <c r="M71">
        <f>PARS!N73</f>
        <v>-11.460699999999999</v>
      </c>
      <c r="N71">
        <f>PARS!O73</f>
        <v>0.99509999999999998</v>
      </c>
      <c r="O71">
        <f>PARS!P73</f>
        <v>89</v>
      </c>
      <c r="P71" t="str">
        <f>TEXT(PARS!Q73,"mm/dd")</f>
        <v>03/30</v>
      </c>
      <c r="Q71">
        <f>PARS!R73</f>
        <v>22</v>
      </c>
      <c r="R71">
        <f>PARS!S73</f>
        <v>50</v>
      </c>
      <c r="S71">
        <f>PARS!T73</f>
        <v>100</v>
      </c>
      <c r="T71">
        <f>PARS!U73</f>
        <v>33</v>
      </c>
      <c r="U71">
        <f>PARS!V73</f>
        <v>1</v>
      </c>
      <c r="V71">
        <f>PARS!W73</f>
        <v>9999</v>
      </c>
      <c r="W71" t="str">
        <f>PARS!X73</f>
        <v>DOY</v>
      </c>
      <c r="X71" t="str">
        <f>PARS!Y73</f>
        <v>~ bare_a_rew  ~</v>
      </c>
      <c r="Y71" t="str">
        <f>PARS!Z73</f>
        <v>~ bare_b_rew  ~</v>
      </c>
      <c r="Z71" t="str">
        <f>PARS!AA73</f>
        <v>~ bare_c_rew  ~</v>
      </c>
      <c r="AA71" t="str">
        <f>PARS!AB73</f>
        <v>~ bare_d_rew  ~</v>
      </c>
      <c r="AB71" t="str">
        <f>PARS!AC73</f>
        <v>~ bare_ad_rew  ~</v>
      </c>
      <c r="AC71" t="str">
        <f>PARS!AD73</f>
        <v>~ bare_bd_rew  ~</v>
      </c>
      <c r="AD71" t="str">
        <f>PARS!AE73</f>
        <v>~ bare_cd_rew  ~</v>
      </c>
      <c r="AE71" t="str">
        <f>PARS!AF73</f>
        <v>~ bare_a_tew  ~</v>
      </c>
      <c r="AF71" t="str">
        <f>PARS!AG73</f>
        <v>~ bare_b_tew  ~</v>
      </c>
      <c r="AG71" t="str">
        <f>PARS!AH73</f>
        <v>~ bare_c_tew  ~</v>
      </c>
      <c r="AH71" t="str">
        <f>PARS!AI73</f>
        <v>~ bare_d_tew  ~</v>
      </c>
      <c r="AI71" t="str">
        <f>PARS!AJ73</f>
        <v>~ bare_ad_tew  ~</v>
      </c>
      <c r="AJ71" t="str">
        <f>PARS!AK73</f>
        <v>~ bare_bd_tew  ~</v>
      </c>
      <c r="AK71" t="str">
        <f>PARS!AL73</f>
        <v>~ bare_cd_tew  ~</v>
      </c>
      <c r="AL71">
        <f>PARS!AM73</f>
        <v>0.5</v>
      </c>
      <c r="AM71">
        <f>PARS!AN73</f>
        <v>50</v>
      </c>
      <c r="AN71">
        <f>PARS!AO73</f>
        <v>130</v>
      </c>
      <c r="AO71">
        <f>PARS!AP73</f>
        <v>0.5</v>
      </c>
      <c r="AP71" t="str">
        <f>TEXT(PARS!AQ73,"mm/dd")</f>
        <v>05/10</v>
      </c>
      <c r="AQ71" t="str">
        <f>TEXT(PARS!AR73,"mm/dd")</f>
        <v>09/10</v>
      </c>
      <c r="AR71">
        <f>PARS!AS73</f>
        <v>0</v>
      </c>
      <c r="AS71">
        <f>PARS!AT73</f>
        <v>1</v>
      </c>
      <c r="AT71" t="str">
        <f>PARS!AU73</f>
        <v>none</v>
      </c>
      <c r="AU71">
        <f>PARS!AV73</f>
        <v>1</v>
      </c>
    </row>
    <row r="72" spans="1:47" x14ac:dyDescent="0.3">
      <c r="A72">
        <f>PARS!B74</f>
        <v>141</v>
      </c>
      <c r="B72" t="str">
        <f>PARS!C74</f>
        <v>Deciduous Forest</v>
      </c>
      <c r="C72" t="str">
        <f>PARS!D74</f>
        <v>decfrst</v>
      </c>
      <c r="D72">
        <f>PARS!E74</f>
        <v>0</v>
      </c>
      <c r="E72" t="str">
        <f>PARS!F74</f>
        <v>~  decid_height  ~</v>
      </c>
      <c r="F72">
        <f>PARS!G74</f>
        <v>0.86560000000000004</v>
      </c>
      <c r="G72">
        <f>PARS!H74</f>
        <v>0.45</v>
      </c>
      <c r="H72" t="str">
        <f>PARS!I74</f>
        <v>~  dcd_kcb-mid  ~</v>
      </c>
      <c r="I72">
        <f>PARS!J74</f>
        <v>0.31666666666666665</v>
      </c>
      <c r="J72">
        <f>PARS!K74</f>
        <v>0.45</v>
      </c>
      <c r="K72">
        <f>PARS!L74</f>
        <v>111</v>
      </c>
      <c r="L72">
        <f>PARS!M74</f>
        <v>279</v>
      </c>
      <c r="M72">
        <f>PARS!N74</f>
        <v>18.3597</v>
      </c>
      <c r="N72">
        <f>PARS!O74</f>
        <v>1.1072</v>
      </c>
      <c r="O72">
        <f>PARS!P74</f>
        <v>89</v>
      </c>
      <c r="P72" t="str">
        <f>TEXT(PARS!Q74,"mm/dd")</f>
        <v>03/30</v>
      </c>
      <c r="Q72">
        <f>PARS!R74</f>
        <v>22</v>
      </c>
      <c r="R72">
        <f>PARS!S74</f>
        <v>50</v>
      </c>
      <c r="S72">
        <f>PARS!T74</f>
        <v>85</v>
      </c>
      <c r="T72">
        <f>PARS!U74</f>
        <v>33</v>
      </c>
      <c r="U72">
        <f>PARS!V74</f>
        <v>1</v>
      </c>
      <c r="V72">
        <f>PARS!W74</f>
        <v>9999</v>
      </c>
      <c r="W72" t="str">
        <f>PARS!X74</f>
        <v>DOY</v>
      </c>
      <c r="X72" t="str">
        <f>PARS!Y74</f>
        <v>~  decid_a_rew  ~</v>
      </c>
      <c r="Y72" t="str">
        <f>PARS!Z74</f>
        <v>~  decid_b_rew  ~</v>
      </c>
      <c r="Z72" t="str">
        <f>PARS!AA74</f>
        <v>~  decid_c_rew  ~</v>
      </c>
      <c r="AA72" t="str">
        <f>PARS!AB74</f>
        <v>~  decid_d_rew  ~</v>
      </c>
      <c r="AB72" t="str">
        <f>PARS!AC74</f>
        <v>~  decid_ab_rew  ~</v>
      </c>
      <c r="AC72" t="str">
        <f>PARS!AD74</f>
        <v>~  decid_bd_rew  ~</v>
      </c>
      <c r="AD72" t="str">
        <f>PARS!AE74</f>
        <v>~  decid_cd_rew  ~</v>
      </c>
      <c r="AE72" t="str">
        <f>PARS!AF74</f>
        <v>~  decid_a_tew  ~</v>
      </c>
      <c r="AF72" t="str">
        <f>PARS!AG74</f>
        <v>~  decid_b_tew  ~</v>
      </c>
      <c r="AG72" t="str">
        <f>PARS!AH74</f>
        <v>~  decid_c_tew  ~</v>
      </c>
      <c r="AH72" t="str">
        <f>PARS!AI74</f>
        <v>~  decid_d_tew  ~</v>
      </c>
      <c r="AI72" t="str">
        <f>PARS!AJ74</f>
        <v>~  decid_ab_tew  ~</v>
      </c>
      <c r="AJ72" t="str">
        <f>PARS!AK74</f>
        <v>~  decid_bd_tew  ~</v>
      </c>
      <c r="AK72" t="str">
        <f>PARS!AL74</f>
        <v>~  decid_cd_tew  ~</v>
      </c>
      <c r="AL72">
        <f>PARS!AM74</f>
        <v>0.5</v>
      </c>
      <c r="AM72">
        <f>PARS!AN74</f>
        <v>50</v>
      </c>
      <c r="AN72">
        <f>PARS!AO74</f>
        <v>130</v>
      </c>
      <c r="AO72">
        <f>PARS!AP74</f>
        <v>0.5</v>
      </c>
      <c r="AP72" t="str">
        <f>TEXT(PARS!AQ74,"mm/dd")</f>
        <v>05/10</v>
      </c>
      <c r="AQ72" t="str">
        <f>TEXT(PARS!AR74,"mm/dd")</f>
        <v>09/10</v>
      </c>
      <c r="AR72">
        <f>PARS!AS74</f>
        <v>0</v>
      </c>
      <c r="AS72">
        <f>PARS!AT74</f>
        <v>1</v>
      </c>
      <c r="AT72" t="str">
        <f>PARS!AU74</f>
        <v>none</v>
      </c>
      <c r="AU72">
        <f>PARS!AV74</f>
        <v>1</v>
      </c>
    </row>
    <row r="73" spans="1:47" x14ac:dyDescent="0.3">
      <c r="A73">
        <f>PARS!B75</f>
        <v>142</v>
      </c>
      <c r="B73" t="str">
        <f>PARS!C75</f>
        <v>Evergreen Forest</v>
      </c>
      <c r="C73" t="str">
        <f>PARS!D75</f>
        <v>evfrst</v>
      </c>
      <c r="D73">
        <f>PARS!E75</f>
        <v>0</v>
      </c>
      <c r="E73" t="str">
        <f>PARS!F75</f>
        <v>~  evrg_height  ~</v>
      </c>
      <c r="F73">
        <f>PARS!G75</f>
        <v>0.9748</v>
      </c>
      <c r="G73">
        <f>PARS!H75</f>
        <v>0.65</v>
      </c>
      <c r="H73" t="str">
        <f>PARS!I75</f>
        <v>~  evrg_kcb-mid  ~</v>
      </c>
      <c r="I73">
        <f>PARS!J75</f>
        <v>0.65</v>
      </c>
      <c r="J73">
        <f>PARS!K75</f>
        <v>0.45</v>
      </c>
      <c r="K73">
        <f>PARS!L75</f>
        <v>89</v>
      </c>
      <c r="L73">
        <f>PARS!M75</f>
        <v>313</v>
      </c>
      <c r="M73">
        <f>PARS!N75</f>
        <v>11.5025</v>
      </c>
      <c r="N73">
        <f>PARS!O75</f>
        <v>1.0923</v>
      </c>
      <c r="O73">
        <f>PARS!P75</f>
        <v>59</v>
      </c>
      <c r="P73" t="str">
        <f>TEXT(PARS!Q75,"mm/dd")</f>
        <v>02/28</v>
      </c>
      <c r="Q73">
        <f>PARS!R75</f>
        <v>30</v>
      </c>
      <c r="R73">
        <f>PARS!S75</f>
        <v>30</v>
      </c>
      <c r="S73">
        <f>PARS!T75</f>
        <v>150</v>
      </c>
      <c r="T73">
        <f>PARS!U75</f>
        <v>44</v>
      </c>
      <c r="U73">
        <f>PARS!V75</f>
        <v>1</v>
      </c>
      <c r="V73">
        <f>PARS!W75</f>
        <v>9999</v>
      </c>
      <c r="W73" t="str">
        <f>PARS!X75</f>
        <v>DOY</v>
      </c>
      <c r="X73" t="str">
        <f>PARS!Y75</f>
        <v>~  evgr_a_rew  ~</v>
      </c>
      <c r="Y73" t="str">
        <f>PARS!Z75</f>
        <v>~  evgr_b_rew  ~</v>
      </c>
      <c r="Z73" t="str">
        <f>PARS!AA75</f>
        <v>~  evgr_c_rew  ~</v>
      </c>
      <c r="AA73" t="str">
        <f>PARS!AB75</f>
        <v>~  evgr_d_rew  ~</v>
      </c>
      <c r="AB73" t="str">
        <f>PARS!AC75</f>
        <v>~  evgr_ad_rew  ~</v>
      </c>
      <c r="AC73" t="str">
        <f>PARS!AD75</f>
        <v>~  evgr_bd_rew  ~</v>
      </c>
      <c r="AD73" t="str">
        <f>PARS!AE75</f>
        <v>~  evgr_cd_rew  ~</v>
      </c>
      <c r="AE73" t="str">
        <f>PARS!AF75</f>
        <v>~  evgr_a_tew  ~</v>
      </c>
      <c r="AF73" t="str">
        <f>PARS!AG75</f>
        <v>~  evgr_b_tew  ~</v>
      </c>
      <c r="AG73" t="str">
        <f>PARS!AH75</f>
        <v>~  evgr_c_tew  ~</v>
      </c>
      <c r="AH73" t="str">
        <f>PARS!AI75</f>
        <v>~  evgr_d_tew  ~</v>
      </c>
      <c r="AI73" t="str">
        <f>PARS!AJ75</f>
        <v>~  evgr_ad_tew  ~</v>
      </c>
      <c r="AJ73" t="str">
        <f>PARS!AK75</f>
        <v>~  evgr_bd_tew  ~</v>
      </c>
      <c r="AK73" t="str">
        <f>PARS!AL75</f>
        <v>~  evgr_cd_tew  ~</v>
      </c>
      <c r="AL73">
        <f>PARS!AM75</f>
        <v>0.7</v>
      </c>
      <c r="AM73">
        <f>PARS!AN75</f>
        <v>50</v>
      </c>
      <c r="AN73">
        <f>PARS!AO75</f>
        <v>130</v>
      </c>
      <c r="AO73">
        <f>PARS!AP75</f>
        <v>0.7</v>
      </c>
      <c r="AP73" t="str">
        <f>TEXT(PARS!AQ75,"mm/dd")</f>
        <v>05/10</v>
      </c>
      <c r="AQ73" t="str">
        <f>TEXT(PARS!AR75,"mm/dd")</f>
        <v>09/10</v>
      </c>
      <c r="AR73">
        <f>PARS!AS75</f>
        <v>0</v>
      </c>
      <c r="AS73">
        <f>PARS!AT75</f>
        <v>1</v>
      </c>
      <c r="AT73" t="str">
        <f>PARS!AU75</f>
        <v>none</v>
      </c>
      <c r="AU73">
        <f>PARS!AV75</f>
        <v>1</v>
      </c>
    </row>
    <row r="74" spans="1:47" x14ac:dyDescent="0.3">
      <c r="A74">
        <f>PARS!B76</f>
        <v>143</v>
      </c>
      <c r="B74" t="str">
        <f>PARS!C76</f>
        <v>Mixed Forest</v>
      </c>
      <c r="C74" t="str">
        <f>PARS!D76</f>
        <v>mixfrst</v>
      </c>
      <c r="D74">
        <f>PARS!E76</f>
        <v>0</v>
      </c>
      <c r="E74" t="str">
        <f>PARS!F76</f>
        <v>~  decid_height  ~</v>
      </c>
      <c r="F74">
        <f>PARS!G76</f>
        <v>1.2557</v>
      </c>
      <c r="G74">
        <f>PARS!H76</f>
        <v>0.6</v>
      </c>
      <c r="H74" t="str">
        <f>PARS!I76</f>
        <v>~  dcd_kcb-mid  ~</v>
      </c>
      <c r="I74">
        <f>PARS!J76</f>
        <v>0.47499999999999998</v>
      </c>
      <c r="J74">
        <f>PARS!K76</f>
        <v>0.6</v>
      </c>
      <c r="K74">
        <f>PARS!L76</f>
        <v>109</v>
      </c>
      <c r="L74">
        <f>PARS!M76</f>
        <v>279</v>
      </c>
      <c r="M74">
        <f>PARS!N76</f>
        <v>-30</v>
      </c>
      <c r="N74">
        <f>PARS!O76</f>
        <v>1.4757</v>
      </c>
      <c r="O74">
        <f>PARS!P76</f>
        <v>89</v>
      </c>
      <c r="P74" t="str">
        <f>TEXT(PARS!Q76,"mm/dd")</f>
        <v>03/30</v>
      </c>
      <c r="Q74">
        <f>PARS!R76</f>
        <v>20</v>
      </c>
      <c r="R74">
        <f>PARS!S76</f>
        <v>50</v>
      </c>
      <c r="S74">
        <f>PARS!T76</f>
        <v>90</v>
      </c>
      <c r="T74">
        <f>PARS!U76</f>
        <v>30</v>
      </c>
      <c r="U74">
        <f>PARS!V76</f>
        <v>1</v>
      </c>
      <c r="V74">
        <f>PARS!W76</f>
        <v>9999</v>
      </c>
      <c r="W74" t="str">
        <f>PARS!X76</f>
        <v>DOY</v>
      </c>
      <c r="X74" t="str">
        <f>PARS!Y76</f>
        <v>~  decid_a_rew  ~</v>
      </c>
      <c r="Y74" t="str">
        <f>PARS!Z76</f>
        <v>~  decid_b_rew  ~</v>
      </c>
      <c r="Z74" t="str">
        <f>PARS!AA76</f>
        <v>~  decid_c_rew  ~</v>
      </c>
      <c r="AA74" t="str">
        <f>PARS!AB76</f>
        <v>~  decid_d_rew  ~</v>
      </c>
      <c r="AB74" t="str">
        <f>PARS!AC76</f>
        <v>~  decid_ab_rew  ~</v>
      </c>
      <c r="AC74" t="str">
        <f>PARS!AD76</f>
        <v>~  decid_bd_rew  ~</v>
      </c>
      <c r="AD74" t="str">
        <f>PARS!AE76</f>
        <v>~  decid_cd_rew  ~</v>
      </c>
      <c r="AE74" t="str">
        <f>PARS!AF76</f>
        <v>~  decid_a_tew  ~</v>
      </c>
      <c r="AF74" t="str">
        <f>PARS!AG76</f>
        <v>~  decid_b_tew  ~</v>
      </c>
      <c r="AG74" t="str">
        <f>PARS!AH76</f>
        <v>~  decid_c_tew  ~</v>
      </c>
      <c r="AH74" t="str">
        <f>PARS!AI76</f>
        <v>~  decid_d_tew  ~</v>
      </c>
      <c r="AI74" t="str">
        <f>PARS!AJ76</f>
        <v>~  decid_ab_tew  ~</v>
      </c>
      <c r="AJ74" t="str">
        <f>PARS!AK76</f>
        <v>~  decid_bd_tew  ~</v>
      </c>
      <c r="AK74" t="str">
        <f>PARS!AL76</f>
        <v>~  decid_cd_tew  ~</v>
      </c>
      <c r="AL74">
        <f>PARS!AM76</f>
        <v>0.6</v>
      </c>
      <c r="AM74">
        <f>PARS!AN76</f>
        <v>50</v>
      </c>
      <c r="AN74">
        <f>PARS!AO76</f>
        <v>130</v>
      </c>
      <c r="AO74">
        <f>PARS!AP76</f>
        <v>0.6</v>
      </c>
      <c r="AP74" t="str">
        <f>TEXT(PARS!AQ76,"mm/dd")</f>
        <v>05/10</v>
      </c>
      <c r="AQ74" t="str">
        <f>TEXT(PARS!AR76,"mm/dd")</f>
        <v>09/10</v>
      </c>
      <c r="AR74">
        <f>PARS!AS76</f>
        <v>0</v>
      </c>
      <c r="AS74">
        <f>PARS!AT76</f>
        <v>1</v>
      </c>
      <c r="AT74" t="str">
        <f>PARS!AU76</f>
        <v>none</v>
      </c>
      <c r="AU74">
        <f>PARS!AV76</f>
        <v>1</v>
      </c>
    </row>
    <row r="75" spans="1:47" x14ac:dyDescent="0.3">
      <c r="A75">
        <f>PARS!B77</f>
        <v>151</v>
      </c>
      <c r="B75" t="str">
        <f>PARS!C77</f>
        <v>Dwarf Scrub</v>
      </c>
      <c r="C75" t="str">
        <f>PARS!D77</f>
        <v>dwscrub</v>
      </c>
      <c r="D75">
        <f>PARS!E77</f>
        <v>0</v>
      </c>
      <c r="E75">
        <f>PARS!F77</f>
        <v>4.92</v>
      </c>
      <c r="F75">
        <f>PARS!G77</f>
        <v>1</v>
      </c>
      <c r="G75">
        <f>PARS!H77</f>
        <v>0.6</v>
      </c>
      <c r="H75">
        <f>PARS!I77</f>
        <v>1</v>
      </c>
      <c r="I75">
        <f>PARS!J77</f>
        <v>0.5</v>
      </c>
      <c r="J75">
        <f>PARS!K77</f>
        <v>0.6</v>
      </c>
      <c r="K75">
        <f>PARS!L77</f>
        <v>115</v>
      </c>
      <c r="L75">
        <f>PARS!M77</f>
        <v>367</v>
      </c>
      <c r="M75">
        <f>PARS!N77</f>
        <v>0</v>
      </c>
      <c r="N75">
        <f>PARS!O77</f>
        <v>1</v>
      </c>
      <c r="O75">
        <f>PARS!P77</f>
        <v>89</v>
      </c>
      <c r="P75" t="str">
        <f>TEXT(PARS!Q77,"mm/dd")</f>
        <v>03/30</v>
      </c>
      <c r="Q75">
        <f>PARS!R77</f>
        <v>26</v>
      </c>
      <c r="R75">
        <f>PARS!S77</f>
        <v>93</v>
      </c>
      <c r="S75">
        <f>PARS!T77</f>
        <v>119</v>
      </c>
      <c r="T75">
        <f>PARS!U77</f>
        <v>40</v>
      </c>
      <c r="U75">
        <f>PARS!V77</f>
        <v>1</v>
      </c>
      <c r="V75">
        <f>PARS!W77</f>
        <v>9999</v>
      </c>
      <c r="W75" t="str">
        <f>PARS!X77</f>
        <v>DOY</v>
      </c>
      <c r="X75">
        <f>PARS!Y77</f>
        <v>0.19600000000000001</v>
      </c>
      <c r="Y75">
        <f>PARS!Z77</f>
        <v>0.29499999999999998</v>
      </c>
      <c r="Z75">
        <f>PARS!AA77</f>
        <v>0.39300000000000002</v>
      </c>
      <c r="AA75">
        <f>PARS!AB77</f>
        <v>0.47199999999999998</v>
      </c>
      <c r="AB75">
        <f>PARS!AC77</f>
        <v>0.19600000000000001</v>
      </c>
      <c r="AC75">
        <f>PARS!AD77</f>
        <v>0.47199999999999998</v>
      </c>
      <c r="AD75">
        <f>PARS!AE77</f>
        <v>0.47199999999999998</v>
      </c>
      <c r="AE75">
        <f>PARS!AF77</f>
        <v>0.35399999999999998</v>
      </c>
      <c r="AF75">
        <f>PARS!AG77</f>
        <v>0.66900000000000004</v>
      </c>
      <c r="AG75">
        <f>PARS!AH77</f>
        <v>0.90600000000000003</v>
      </c>
      <c r="AH75">
        <f>PARS!AI77</f>
        <v>1.0629999999999999</v>
      </c>
      <c r="AI75">
        <f>PARS!AJ77</f>
        <v>0.35399999999999998</v>
      </c>
      <c r="AJ75">
        <f>PARS!AK77</f>
        <v>1.0629999999999999</v>
      </c>
      <c r="AK75">
        <f>PARS!AL77</f>
        <v>1.0629999999999999</v>
      </c>
      <c r="AL75">
        <f>PARS!AM77</f>
        <v>0.5</v>
      </c>
      <c r="AM75">
        <f>PARS!AN77</f>
        <v>50</v>
      </c>
      <c r="AN75">
        <f>PARS!AO77</f>
        <v>130</v>
      </c>
      <c r="AO75">
        <f>PARS!AP77</f>
        <v>0.5</v>
      </c>
      <c r="AP75" t="str">
        <f>TEXT(PARS!AQ77,"mm/dd")</f>
        <v>05/10</v>
      </c>
      <c r="AQ75" t="str">
        <f>TEXT(PARS!AR77,"mm/dd")</f>
        <v>09/10</v>
      </c>
      <c r="AR75">
        <f>PARS!AS77</f>
        <v>0</v>
      </c>
      <c r="AS75">
        <f>PARS!AT77</f>
        <v>1</v>
      </c>
      <c r="AT75" t="str">
        <f>PARS!AU77</f>
        <v>none</v>
      </c>
      <c r="AU75">
        <f>PARS!AV77</f>
        <v>1</v>
      </c>
    </row>
    <row r="76" spans="1:47" x14ac:dyDescent="0.3">
      <c r="A76">
        <f>PARS!B78</f>
        <v>152</v>
      </c>
      <c r="B76" t="str">
        <f>PARS!C78</f>
        <v>Shrub/Scrub</v>
      </c>
      <c r="C76" t="str">
        <f>PARS!D78</f>
        <v>shrub</v>
      </c>
      <c r="D76">
        <f>PARS!E78</f>
        <v>0</v>
      </c>
      <c r="E76">
        <f>PARS!F78</f>
        <v>3.7719999999999998</v>
      </c>
      <c r="F76">
        <f>PARS!G78</f>
        <v>0.70709999999999995</v>
      </c>
      <c r="G76">
        <f>PARS!H78</f>
        <v>0.6</v>
      </c>
      <c r="H76" t="str">
        <f>PARS!I78</f>
        <v>~  shrb_kcb-mid  ~</v>
      </c>
      <c r="I76">
        <f>PARS!J78</f>
        <v>0.35</v>
      </c>
      <c r="J76">
        <f>PARS!K78</f>
        <v>0.6</v>
      </c>
      <c r="K76">
        <f>PARS!L78</f>
        <v>99</v>
      </c>
      <c r="L76">
        <f>PARS!M78</f>
        <v>194</v>
      </c>
      <c r="M76">
        <f>PARS!N78</f>
        <v>-28.0258</v>
      </c>
      <c r="N76">
        <f>PARS!O78</f>
        <v>1.3233999999999999</v>
      </c>
      <c r="O76">
        <f>PARS!P78</f>
        <v>89</v>
      </c>
      <c r="P76" t="str">
        <f>TEXT(PARS!Q78,"mm/dd")</f>
        <v>03/30</v>
      </c>
      <c r="Q76">
        <f>PARS!R78</f>
        <v>10</v>
      </c>
      <c r="R76">
        <f>PARS!S78</f>
        <v>25</v>
      </c>
      <c r="S76">
        <f>PARS!T78</f>
        <v>35</v>
      </c>
      <c r="T76">
        <f>PARS!U78</f>
        <v>35</v>
      </c>
      <c r="U76">
        <f>PARS!V78</f>
        <v>1</v>
      </c>
      <c r="V76">
        <f>PARS!W78</f>
        <v>9999</v>
      </c>
      <c r="W76" t="str">
        <f>PARS!X78</f>
        <v>DOY</v>
      </c>
      <c r="X76" t="str">
        <f>PARS!Y78</f>
        <v>~ shrub_a_rew  ~</v>
      </c>
      <c r="Y76" t="str">
        <f>PARS!Z78</f>
        <v>~ shrub_b_rew  ~</v>
      </c>
      <c r="Z76" t="str">
        <f>PARS!AA78</f>
        <v>~ shrub_c_rew  ~</v>
      </c>
      <c r="AA76" t="str">
        <f>PARS!AB78</f>
        <v>~ shrub_d_rew  ~</v>
      </c>
      <c r="AB76" t="str">
        <f>PARS!AC78</f>
        <v>~ shrub_ad_rew  ~</v>
      </c>
      <c r="AC76" t="str">
        <f>PARS!AD78</f>
        <v>~ shrub_bd_rew  ~</v>
      </c>
      <c r="AD76" t="str">
        <f>PARS!AE78</f>
        <v>~ shrub_cd_rew  ~</v>
      </c>
      <c r="AE76" t="str">
        <f>PARS!AF78</f>
        <v>~ shrub_a_tew  ~</v>
      </c>
      <c r="AF76" t="str">
        <f>PARS!AG78</f>
        <v>~ shrub_b_tew  ~</v>
      </c>
      <c r="AG76" t="str">
        <f>PARS!AH78</f>
        <v>~ shrub_c_tew  ~</v>
      </c>
      <c r="AH76" t="str">
        <f>PARS!AI78</f>
        <v>~ shrub_d_tew  ~</v>
      </c>
      <c r="AI76" t="str">
        <f>PARS!AJ78</f>
        <v>~ shrub_ad_tew  ~</v>
      </c>
      <c r="AJ76" t="str">
        <f>PARS!AK78</f>
        <v>~ shrub_bd_tew  ~</v>
      </c>
      <c r="AK76" t="str">
        <f>PARS!AL78</f>
        <v>~ shrub_cd_tew  ~</v>
      </c>
      <c r="AL76">
        <f>PARS!AM78</f>
        <v>0.5</v>
      </c>
      <c r="AM76">
        <f>PARS!AN78</f>
        <v>50</v>
      </c>
      <c r="AN76">
        <f>PARS!AO78</f>
        <v>130</v>
      </c>
      <c r="AO76">
        <f>PARS!AP78</f>
        <v>0.5</v>
      </c>
      <c r="AP76" t="str">
        <f>TEXT(PARS!AQ78,"mm/dd")</f>
        <v>05/10</v>
      </c>
      <c r="AQ76" t="str">
        <f>TEXT(PARS!AR78,"mm/dd")</f>
        <v>09/10</v>
      </c>
      <c r="AR76">
        <f>PARS!AS78</f>
        <v>0</v>
      </c>
      <c r="AS76">
        <f>PARS!AT78</f>
        <v>1</v>
      </c>
      <c r="AT76" t="str">
        <f>PARS!AU78</f>
        <v>none</v>
      </c>
      <c r="AU76">
        <f>PARS!AV78</f>
        <v>1</v>
      </c>
    </row>
    <row r="77" spans="1:47" x14ac:dyDescent="0.3">
      <c r="A77">
        <f>PARS!B79</f>
        <v>171</v>
      </c>
      <c r="B77" t="str">
        <f>PARS!C79</f>
        <v>Grassland/Herbaceous (arid)</v>
      </c>
      <c r="C77" t="str">
        <f>PARS!D79</f>
        <v>grsherb</v>
      </c>
      <c r="D77">
        <f>PARS!E79</f>
        <v>0</v>
      </c>
      <c r="E77">
        <f>PARS!F79</f>
        <v>0.49199999999999999</v>
      </c>
      <c r="F77">
        <f>PARS!G79</f>
        <v>1</v>
      </c>
      <c r="G77">
        <f>PARS!H79</f>
        <v>0.3</v>
      </c>
      <c r="H77">
        <f>PARS!I79</f>
        <v>0.9</v>
      </c>
      <c r="I77">
        <f>PARS!J79</f>
        <v>0.45</v>
      </c>
      <c r="J77">
        <f>PARS!K79</f>
        <v>0.3</v>
      </c>
      <c r="K77">
        <f>PARS!L79</f>
        <v>120</v>
      </c>
      <c r="L77">
        <f>PARS!M79</f>
        <v>269</v>
      </c>
      <c r="M77">
        <f>PARS!N79</f>
        <v>0</v>
      </c>
      <c r="N77">
        <f>PARS!O79</f>
        <v>1</v>
      </c>
      <c r="O77">
        <f>PARS!P79</f>
        <v>105</v>
      </c>
      <c r="P77" t="str">
        <f>TEXT(PARS!Q79,"mm/dd")</f>
        <v>04/15</v>
      </c>
      <c r="Q77">
        <f>PARS!R79</f>
        <v>15</v>
      </c>
      <c r="R77">
        <f>PARS!S79</f>
        <v>45</v>
      </c>
      <c r="S77">
        <f>PARS!T79</f>
        <v>52</v>
      </c>
      <c r="T77">
        <f>PARS!U79</f>
        <v>52</v>
      </c>
      <c r="U77">
        <f>PARS!V79</f>
        <v>1</v>
      </c>
      <c r="V77">
        <f>PARS!W79</f>
        <v>9999</v>
      </c>
      <c r="W77" t="str">
        <f>PARS!X79</f>
        <v>DOY</v>
      </c>
      <c r="X77">
        <f>PARS!Y79</f>
        <v>0.19600000000000001</v>
      </c>
      <c r="Y77">
        <f>PARS!Z79</f>
        <v>0.29499999999999998</v>
      </c>
      <c r="Z77">
        <f>PARS!AA79</f>
        <v>0.39300000000000002</v>
      </c>
      <c r="AA77">
        <f>PARS!AB79</f>
        <v>0.47199999999999998</v>
      </c>
      <c r="AB77">
        <f>PARS!AC79</f>
        <v>0.19600000000000001</v>
      </c>
      <c r="AC77">
        <f>PARS!AD79</f>
        <v>0.47199999999999998</v>
      </c>
      <c r="AD77">
        <f>PARS!AE79</f>
        <v>0.47199999999999998</v>
      </c>
      <c r="AE77">
        <f>PARS!AF79</f>
        <v>0.35399999999999998</v>
      </c>
      <c r="AF77">
        <f>PARS!AG79</f>
        <v>0.66900000000000004</v>
      </c>
      <c r="AG77">
        <f>PARS!AH79</f>
        <v>0.90600000000000003</v>
      </c>
      <c r="AH77">
        <f>PARS!AI79</f>
        <v>1.0629999999999999</v>
      </c>
      <c r="AI77">
        <f>PARS!AJ79</f>
        <v>0.35399999999999998</v>
      </c>
      <c r="AJ77">
        <f>PARS!AK79</f>
        <v>1.0629999999999999</v>
      </c>
      <c r="AK77">
        <f>PARS!AL79</f>
        <v>1.0629999999999999</v>
      </c>
      <c r="AL77">
        <f>PARS!AM79</f>
        <v>0.55000000000000004</v>
      </c>
      <c r="AM77">
        <f>PARS!AN79</f>
        <v>50</v>
      </c>
      <c r="AN77">
        <f>PARS!AO79</f>
        <v>130</v>
      </c>
      <c r="AO77">
        <f>PARS!AP79</f>
        <v>0.55000000000000004</v>
      </c>
      <c r="AP77" t="str">
        <f>TEXT(PARS!AQ79,"mm/dd")</f>
        <v>05/10</v>
      </c>
      <c r="AQ77" t="str">
        <f>TEXT(PARS!AR79,"mm/dd")</f>
        <v>09/10</v>
      </c>
      <c r="AR77">
        <f>PARS!AS79</f>
        <v>0</v>
      </c>
      <c r="AS77">
        <f>PARS!AT79</f>
        <v>1</v>
      </c>
      <c r="AT77" t="str">
        <f>PARS!AU79</f>
        <v>none</v>
      </c>
      <c r="AU77">
        <f>PARS!AV79</f>
        <v>1</v>
      </c>
    </row>
    <row r="78" spans="1:47" x14ac:dyDescent="0.3">
      <c r="A78">
        <f>PARS!B80</f>
        <v>176</v>
      </c>
      <c r="B78" t="str">
        <f>PARS!C80</f>
        <v>Grass/Pasture</v>
      </c>
      <c r="C78" t="str">
        <f>PARS!D80</f>
        <v>pasture</v>
      </c>
      <c r="D78">
        <f>PARS!E80</f>
        <v>0</v>
      </c>
      <c r="E78" t="str">
        <f>PARS!F80</f>
        <v>~  past_height  ~</v>
      </c>
      <c r="F78">
        <f>PARS!G80</f>
        <v>1.0327999999999999</v>
      </c>
      <c r="G78">
        <f>PARS!H80</f>
        <v>0.4</v>
      </c>
      <c r="H78" t="str">
        <f>PARS!I80</f>
        <v>~  past_kcb-mid  ~</v>
      </c>
      <c r="I78">
        <f>PARS!J80</f>
        <v>0.5</v>
      </c>
      <c r="J78">
        <f>PARS!K80</f>
        <v>0.3</v>
      </c>
      <c r="K78">
        <f>PARS!L80</f>
        <v>115</v>
      </c>
      <c r="L78">
        <f>PARS!M80</f>
        <v>210</v>
      </c>
      <c r="M78">
        <f>PARS!N80</f>
        <v>28.3308</v>
      </c>
      <c r="N78">
        <f>PARS!O80</f>
        <v>1.4975000000000001</v>
      </c>
      <c r="O78">
        <f>PARS!P80</f>
        <v>105</v>
      </c>
      <c r="P78" t="str">
        <f>TEXT(PARS!Q80,"mm/dd")</f>
        <v>04/15</v>
      </c>
      <c r="Q78">
        <f>PARS!R80</f>
        <v>10</v>
      </c>
      <c r="R78">
        <f>PARS!S80</f>
        <v>25</v>
      </c>
      <c r="S78">
        <f>PARS!T80</f>
        <v>50</v>
      </c>
      <c r="T78">
        <f>PARS!U80</f>
        <v>20</v>
      </c>
      <c r="U78">
        <f>PARS!V80</f>
        <v>1</v>
      </c>
      <c r="V78">
        <f>PARS!W80</f>
        <v>9999</v>
      </c>
      <c r="W78" t="str">
        <f>PARS!X80</f>
        <v>DOY</v>
      </c>
      <c r="X78" t="str">
        <f>PARS!Y80</f>
        <v>~  crop3_a_rew  ~</v>
      </c>
      <c r="Y78" t="str">
        <f>PARS!Z80</f>
        <v>~  crop3_b_rew  ~</v>
      </c>
      <c r="Z78" t="str">
        <f>PARS!AA80</f>
        <v>~  crop3_c_rew  ~</v>
      </c>
      <c r="AA78" t="str">
        <f>PARS!AB80</f>
        <v>~  crop3_d_rew  ~</v>
      </c>
      <c r="AB78" t="str">
        <f>PARS!AC80</f>
        <v>~  crop3_ad_rew  ~</v>
      </c>
      <c r="AC78" t="str">
        <f>PARS!AD80</f>
        <v>~  crop3_bd_rew  ~</v>
      </c>
      <c r="AD78" t="str">
        <f>PARS!AE80</f>
        <v>~  crop3_cd_rew  ~</v>
      </c>
      <c r="AE78" t="str">
        <f>PARS!AF80</f>
        <v>~  crop3_a_tew  ~</v>
      </c>
      <c r="AF78" t="str">
        <f>PARS!AG80</f>
        <v>~  crop3_b_tew  ~</v>
      </c>
      <c r="AG78" t="str">
        <f>PARS!AH80</f>
        <v>~  crop3_c_tew  ~</v>
      </c>
      <c r="AH78" t="str">
        <f>PARS!AI80</f>
        <v>~  crop3_d_tew  ~</v>
      </c>
      <c r="AI78" t="str">
        <f>PARS!AJ80</f>
        <v>~  crop3_ad_tew  ~</v>
      </c>
      <c r="AJ78" t="str">
        <f>PARS!AK80</f>
        <v>~  crop3_bd_tew  ~</v>
      </c>
      <c r="AK78" t="str">
        <f>PARS!AL80</f>
        <v>~  crop3_cd_tew  ~</v>
      </c>
      <c r="AL78">
        <f>PARS!AM80</f>
        <v>0.55000000000000004</v>
      </c>
      <c r="AM78">
        <f>PARS!AN80</f>
        <v>50</v>
      </c>
      <c r="AN78">
        <f>PARS!AO80</f>
        <v>130</v>
      </c>
      <c r="AO78">
        <f>PARS!AP80</f>
        <v>0.55000000000000004</v>
      </c>
      <c r="AP78" t="str">
        <f>TEXT(PARS!AQ80,"mm/dd")</f>
        <v>05/10</v>
      </c>
      <c r="AQ78" t="str">
        <f>TEXT(PARS!AR80,"mm/dd")</f>
        <v>09/10</v>
      </c>
      <c r="AR78">
        <f>PARS!AS80</f>
        <v>0</v>
      </c>
      <c r="AS78">
        <f>PARS!AT80</f>
        <v>1</v>
      </c>
      <c r="AT78" t="str">
        <f>PARS!AU80</f>
        <v>none</v>
      </c>
      <c r="AU78">
        <f>PARS!AV80</f>
        <v>1</v>
      </c>
    </row>
    <row r="79" spans="1:47" x14ac:dyDescent="0.3">
      <c r="A79">
        <f>PARS!B81</f>
        <v>181</v>
      </c>
      <c r="B79" t="str">
        <f>PARS!C81</f>
        <v>Pasture/Hay (fair)</v>
      </c>
      <c r="C79" t="str">
        <f>PARS!D81</f>
        <v>hay</v>
      </c>
      <c r="D79">
        <f>PARS!E81</f>
        <v>0</v>
      </c>
      <c r="E79" t="str">
        <f>PARS!F81</f>
        <v>~  past_height  ~</v>
      </c>
      <c r="F79">
        <f>PARS!G81</f>
        <v>1.0327999999999999</v>
      </c>
      <c r="G79">
        <f>PARS!H81</f>
        <v>0.4</v>
      </c>
      <c r="H79" t="str">
        <f>PARS!I81</f>
        <v>~  past_kcb-mid  ~</v>
      </c>
      <c r="I79">
        <f>PARS!J81</f>
        <v>0.5</v>
      </c>
      <c r="J79">
        <f>PARS!K81</f>
        <v>0.3</v>
      </c>
      <c r="K79">
        <f>PARS!L81</f>
        <v>115</v>
      </c>
      <c r="L79">
        <f>PARS!M81</f>
        <v>245</v>
      </c>
      <c r="M79">
        <f>PARS!N81</f>
        <v>0</v>
      </c>
      <c r="N79">
        <f>PARS!O81</f>
        <v>1</v>
      </c>
      <c r="O79">
        <f>PARS!P81</f>
        <v>105</v>
      </c>
      <c r="P79" t="str">
        <f>TEXT(PARS!Q81,"mm/dd")</f>
        <v>04/15</v>
      </c>
      <c r="Q79">
        <f>PARS!R81</f>
        <v>10</v>
      </c>
      <c r="R79">
        <f>PARS!S81</f>
        <v>30</v>
      </c>
      <c r="S79">
        <f>PARS!T81</f>
        <v>80</v>
      </c>
      <c r="T79">
        <f>PARS!U81</f>
        <v>20</v>
      </c>
      <c r="U79">
        <f>PARS!V81</f>
        <v>1</v>
      </c>
      <c r="V79">
        <f>PARS!W81</f>
        <v>9999</v>
      </c>
      <c r="W79" t="str">
        <f>PARS!X81</f>
        <v>DOY</v>
      </c>
      <c r="X79">
        <f>PARS!Y81</f>
        <v>0.19600000000000001</v>
      </c>
      <c r="Y79">
        <f>PARS!Z81</f>
        <v>0.29499999999999998</v>
      </c>
      <c r="Z79">
        <f>PARS!AA81</f>
        <v>0.39300000000000002</v>
      </c>
      <c r="AA79">
        <f>PARS!AB81</f>
        <v>0.47199999999999998</v>
      </c>
      <c r="AB79">
        <f>PARS!AC81</f>
        <v>0.19600000000000001</v>
      </c>
      <c r="AC79">
        <f>PARS!AD81</f>
        <v>0.47199999999999998</v>
      </c>
      <c r="AD79">
        <f>PARS!AE81</f>
        <v>0.47199999999999998</v>
      </c>
      <c r="AE79">
        <f>PARS!AF81</f>
        <v>0.35399999999999998</v>
      </c>
      <c r="AF79">
        <f>PARS!AG81</f>
        <v>0.66900000000000004</v>
      </c>
      <c r="AG79">
        <f>PARS!AH81</f>
        <v>0.90600000000000003</v>
      </c>
      <c r="AH79">
        <f>PARS!AI81</f>
        <v>1.0629999999999999</v>
      </c>
      <c r="AI79">
        <f>PARS!AJ81</f>
        <v>0.35399999999999998</v>
      </c>
      <c r="AJ79">
        <f>PARS!AK81</f>
        <v>1.0629999999999999</v>
      </c>
      <c r="AK79">
        <f>PARS!AL81</f>
        <v>1.0629999999999999</v>
      </c>
      <c r="AL79">
        <f>PARS!AM81</f>
        <v>0.55000000000000004</v>
      </c>
      <c r="AM79">
        <f>PARS!AN81</f>
        <v>50</v>
      </c>
      <c r="AN79">
        <f>PARS!AO81</f>
        <v>130</v>
      </c>
      <c r="AO79">
        <f>PARS!AP81</f>
        <v>0.55000000000000004</v>
      </c>
      <c r="AP79" t="str">
        <f>TEXT(PARS!AQ81,"mm/dd")</f>
        <v>05/10</v>
      </c>
      <c r="AQ79" t="str">
        <f>TEXT(PARS!AR81,"mm/dd")</f>
        <v>09/10</v>
      </c>
      <c r="AR79">
        <f>PARS!AS81</f>
        <v>0</v>
      </c>
      <c r="AS79">
        <f>PARS!AT81</f>
        <v>1</v>
      </c>
      <c r="AT79" t="str">
        <f>PARS!AU81</f>
        <v>none</v>
      </c>
      <c r="AU79">
        <f>PARS!AV81</f>
        <v>1</v>
      </c>
    </row>
    <row r="80" spans="1:47" x14ac:dyDescent="0.3">
      <c r="A80">
        <f>PARS!B82</f>
        <v>182</v>
      </c>
      <c r="B80" t="str">
        <f>PARS!C82</f>
        <v>Cultivated Crops (SR+CR poor)</v>
      </c>
      <c r="C80" t="str">
        <f>PARS!D82</f>
        <v>gencrop</v>
      </c>
      <c r="D80">
        <f>PARS!E82</f>
        <v>0</v>
      </c>
      <c r="E80">
        <f>PARS!F82</f>
        <v>3.28</v>
      </c>
      <c r="F80">
        <f>PARS!G82</f>
        <v>1</v>
      </c>
      <c r="G80">
        <f>PARS!H82</f>
        <v>0.15</v>
      </c>
      <c r="H80">
        <f>PARS!I82</f>
        <v>1.1499999999999999</v>
      </c>
      <c r="I80">
        <f>PARS!J82</f>
        <v>0.57499999999999996</v>
      </c>
      <c r="J80">
        <f>PARS!K82</f>
        <v>0.15</v>
      </c>
      <c r="K80">
        <f>PARS!L82</f>
        <v>133</v>
      </c>
      <c r="L80">
        <f>PARS!M82</f>
        <v>289</v>
      </c>
      <c r="M80">
        <f>PARS!N82</f>
        <v>0</v>
      </c>
      <c r="N80">
        <f>PARS!O82</f>
        <v>1</v>
      </c>
      <c r="O80">
        <f>PARS!P82</f>
        <v>121</v>
      </c>
      <c r="P80" t="str">
        <f>TEXT(PARS!Q82,"mm/dd")</f>
        <v>05/01</v>
      </c>
      <c r="Q80">
        <f>PARS!R82</f>
        <v>12</v>
      </c>
      <c r="R80">
        <f>PARS!S82</f>
        <v>36</v>
      </c>
      <c r="S80">
        <f>PARS!T82</f>
        <v>96</v>
      </c>
      <c r="T80">
        <f>PARS!U82</f>
        <v>24</v>
      </c>
      <c r="U80">
        <f>PARS!V82</f>
        <v>1</v>
      </c>
      <c r="V80">
        <f>PARS!W82</f>
        <v>9999</v>
      </c>
      <c r="W80" t="str">
        <f>PARS!X82</f>
        <v>DOY</v>
      </c>
      <c r="X80">
        <f>PARS!Y82</f>
        <v>0.19600000000000001</v>
      </c>
      <c r="Y80">
        <f>PARS!Z82</f>
        <v>0.29499999999999998</v>
      </c>
      <c r="Z80">
        <f>PARS!AA82</f>
        <v>0.39300000000000002</v>
      </c>
      <c r="AA80">
        <f>PARS!AB82</f>
        <v>0.47199999999999998</v>
      </c>
      <c r="AB80">
        <f>PARS!AC82</f>
        <v>0.19600000000000001</v>
      </c>
      <c r="AC80">
        <f>PARS!AD82</f>
        <v>0.47199999999999998</v>
      </c>
      <c r="AD80">
        <f>PARS!AE82</f>
        <v>0.47199999999999998</v>
      </c>
      <c r="AE80">
        <f>PARS!AF82</f>
        <v>0.35399999999999998</v>
      </c>
      <c r="AF80">
        <f>PARS!AG82</f>
        <v>0.66900000000000004</v>
      </c>
      <c r="AG80">
        <f>PARS!AH82</f>
        <v>0.90600000000000003</v>
      </c>
      <c r="AH80">
        <f>PARS!AI82</f>
        <v>1.0629999999999999</v>
      </c>
      <c r="AI80">
        <f>PARS!AJ82</f>
        <v>0.35399999999999998</v>
      </c>
      <c r="AJ80">
        <f>PARS!AK82</f>
        <v>1.0629999999999999</v>
      </c>
      <c r="AK80">
        <f>PARS!AL82</f>
        <v>1.0629999999999999</v>
      </c>
      <c r="AL80">
        <f>PARS!AM82</f>
        <v>0.55000000000000004</v>
      </c>
      <c r="AM80">
        <f>PARS!AN82</f>
        <v>50</v>
      </c>
      <c r="AN80">
        <f>PARS!AO82</f>
        <v>130</v>
      </c>
      <c r="AO80">
        <f>PARS!AP82</f>
        <v>0.55000000000000004</v>
      </c>
      <c r="AP80" t="str">
        <f>TEXT(PARS!AQ82,"mm/dd")</f>
        <v>05/10</v>
      </c>
      <c r="AQ80" t="str">
        <f>TEXT(PARS!AR82,"mm/dd")</f>
        <v>09/10</v>
      </c>
      <c r="AR80">
        <f>PARS!AS82</f>
        <v>0</v>
      </c>
      <c r="AS80">
        <f>PARS!AT82</f>
        <v>1</v>
      </c>
      <c r="AT80" t="str">
        <f>PARS!AU82</f>
        <v>field_capacity</v>
      </c>
      <c r="AU80">
        <f>PARS!AV82</f>
        <v>1</v>
      </c>
    </row>
    <row r="81" spans="1:47" x14ac:dyDescent="0.3">
      <c r="A81">
        <f>PARS!B83</f>
        <v>190</v>
      </c>
      <c r="B81" t="str">
        <f>PARS!C83</f>
        <v>Woody Wetlands</v>
      </c>
      <c r="C81" t="str">
        <f>PARS!D83</f>
        <v>wdwetl</v>
      </c>
      <c r="D81">
        <f>PARS!E83</f>
        <v>0</v>
      </c>
      <c r="E81" t="str">
        <f>PARS!F83</f>
        <v>~  wetf_height  ~</v>
      </c>
      <c r="F81">
        <f>PARS!G83</f>
        <v>0.72060000000000002</v>
      </c>
      <c r="G81">
        <f>PARS!H83</f>
        <v>0.2</v>
      </c>
      <c r="H81" t="str">
        <f>PARS!I83</f>
        <v>~  wetf_kcb-mid  ~</v>
      </c>
      <c r="I81">
        <f>PARS!J83</f>
        <v>0.57499999999999996</v>
      </c>
      <c r="J81">
        <f>PARS!K83</f>
        <v>0.3</v>
      </c>
      <c r="K81">
        <f>PARS!L83</f>
        <v>102</v>
      </c>
      <c r="L81">
        <f>PARS!M83</f>
        <v>283</v>
      </c>
      <c r="M81">
        <f>PARS!N83</f>
        <v>-20.5688</v>
      </c>
      <c r="N81">
        <f>PARS!O83</f>
        <v>1.1964999999999999</v>
      </c>
      <c r="O81">
        <f>PARS!P83</f>
        <v>90</v>
      </c>
      <c r="P81" t="str">
        <f>TEXT(PARS!Q83,"mm/dd")</f>
        <v>03/30</v>
      </c>
      <c r="Q81">
        <f>PARS!R83</f>
        <v>12</v>
      </c>
      <c r="R81">
        <f>PARS!S83</f>
        <v>37</v>
      </c>
      <c r="S81">
        <f>PARS!T83</f>
        <v>120</v>
      </c>
      <c r="T81">
        <f>PARS!U83</f>
        <v>24</v>
      </c>
      <c r="U81">
        <f>PARS!V83</f>
        <v>1</v>
      </c>
      <c r="V81">
        <f>PARS!W83</f>
        <v>9999</v>
      </c>
      <c r="W81" t="str">
        <f>PARS!X83</f>
        <v>DOY</v>
      </c>
      <c r="X81" t="str">
        <f>PARS!Y83</f>
        <v>~ wetf_a_rew  ~</v>
      </c>
      <c r="Y81" t="str">
        <f>PARS!Z83</f>
        <v>~ wetf_b_rew  ~</v>
      </c>
      <c r="Z81" t="str">
        <f>PARS!AA83</f>
        <v>~ wetf_c_rew  ~</v>
      </c>
      <c r="AA81" t="str">
        <f>PARS!AB83</f>
        <v>~ wetf_d_rew  ~</v>
      </c>
      <c r="AB81" t="str">
        <f>PARS!AC83</f>
        <v>~ wetf_ad_rew  ~</v>
      </c>
      <c r="AC81" t="str">
        <f>PARS!AD83</f>
        <v>~ wetf_bd_rew  ~</v>
      </c>
      <c r="AD81" t="str">
        <f>PARS!AE83</f>
        <v>~ wetf_cd_rew  ~</v>
      </c>
      <c r="AE81" t="str">
        <f>PARS!AF83</f>
        <v>~ wetf_a_tew  ~</v>
      </c>
      <c r="AF81" t="str">
        <f>PARS!AG83</f>
        <v>~ wetf_b_tew  ~</v>
      </c>
      <c r="AG81" t="str">
        <f>PARS!AH83</f>
        <v>~ wetf_c_tew  ~</v>
      </c>
      <c r="AH81" t="str">
        <f>PARS!AI83</f>
        <v>~ wetf_d_tew  ~</v>
      </c>
      <c r="AI81" t="str">
        <f>PARS!AJ83</f>
        <v>~ wetf_ad_tew  ~</v>
      </c>
      <c r="AJ81" t="str">
        <f>PARS!AK83</f>
        <v>~ wetf_bd_tew  ~</v>
      </c>
      <c r="AK81" t="str">
        <f>PARS!AL83</f>
        <v>~ wetf_cd_tew  ~</v>
      </c>
      <c r="AL81">
        <f>PARS!AM83</f>
        <v>0.6</v>
      </c>
      <c r="AM81">
        <f>PARS!AN83</f>
        <v>50</v>
      </c>
      <c r="AN81">
        <f>PARS!AO83</f>
        <v>130</v>
      </c>
      <c r="AO81">
        <f>PARS!AP83</f>
        <v>0.6</v>
      </c>
      <c r="AP81" t="str">
        <f>TEXT(PARS!AQ83,"mm/dd")</f>
        <v>05/10</v>
      </c>
      <c r="AQ81" t="str">
        <f>TEXT(PARS!AR83,"mm/dd")</f>
        <v>09/10</v>
      </c>
      <c r="AR81">
        <f>PARS!AS83</f>
        <v>0</v>
      </c>
      <c r="AS81">
        <f>PARS!AT83</f>
        <v>1</v>
      </c>
      <c r="AT81" t="str">
        <f>PARS!AU83</f>
        <v>none</v>
      </c>
      <c r="AU81">
        <f>PARS!AV83</f>
        <v>1</v>
      </c>
    </row>
    <row r="82" spans="1:47" x14ac:dyDescent="0.3">
      <c r="A82">
        <f>PARS!B84</f>
        <v>195</v>
      </c>
      <c r="B82" t="str">
        <f>PARS!C84</f>
        <v>Emergent Herbaceous Wetlands</v>
      </c>
      <c r="C82" t="str">
        <f>PARS!D84</f>
        <v>hbwetl</v>
      </c>
      <c r="D82">
        <f>PARS!E84</f>
        <v>0</v>
      </c>
      <c r="E82" t="str">
        <f>PARS!F84</f>
        <v>~  wetem_height  ~</v>
      </c>
      <c r="F82">
        <f>PARS!G84</f>
        <v>1.0065</v>
      </c>
      <c r="G82">
        <f>PARS!H84</f>
        <v>0.3</v>
      </c>
      <c r="H82" t="str">
        <f>PARS!I84</f>
        <v>~  wtem_kcb-mid  ~</v>
      </c>
      <c r="I82">
        <f>PARS!J84</f>
        <v>0.3833333333333333</v>
      </c>
      <c r="J82">
        <f>PARS!K84</f>
        <v>0.3</v>
      </c>
      <c r="K82">
        <f>PARS!L84</f>
        <v>136</v>
      </c>
      <c r="L82">
        <f>PARS!M84</f>
        <v>256</v>
      </c>
      <c r="M82">
        <f>PARS!N84</f>
        <v>19.146000000000001</v>
      </c>
      <c r="N82">
        <f>PARS!O84</f>
        <v>1.2209000000000001</v>
      </c>
      <c r="O82">
        <f>PARS!P84</f>
        <v>106</v>
      </c>
      <c r="P82" t="str">
        <f>TEXT(PARS!Q84,"mm/dd")</f>
        <v>04/15</v>
      </c>
      <c r="Q82">
        <f>PARS!R84</f>
        <v>30</v>
      </c>
      <c r="R82">
        <f>PARS!S84</f>
        <v>40</v>
      </c>
      <c r="S82">
        <f>PARS!T84</f>
        <v>60</v>
      </c>
      <c r="T82">
        <f>PARS!U84</f>
        <v>20</v>
      </c>
      <c r="U82">
        <f>PARS!V84</f>
        <v>1</v>
      </c>
      <c r="V82">
        <f>PARS!W84</f>
        <v>9999</v>
      </c>
      <c r="W82" t="str">
        <f>PARS!X84</f>
        <v>DOY</v>
      </c>
      <c r="X82" t="str">
        <f>PARS!Y84</f>
        <v>~ wetem_a_rew  ~</v>
      </c>
      <c r="Y82" t="str">
        <f>PARS!Z84</f>
        <v>~ wetem_b_rew  ~</v>
      </c>
      <c r="Z82" t="str">
        <f>PARS!AA84</f>
        <v>~ wetem_c_rew  ~</v>
      </c>
      <c r="AA82" t="str">
        <f>PARS!AB84</f>
        <v>~ wetem_d_rew  ~</v>
      </c>
      <c r="AB82" t="str">
        <f>PARS!AC84</f>
        <v>~ wetem_ad_rew  ~</v>
      </c>
      <c r="AC82" t="str">
        <f>PARS!AD84</f>
        <v>~ wetem_bd_rew  ~</v>
      </c>
      <c r="AD82" t="str">
        <f>PARS!AE84</f>
        <v>~ wetem_cd_rew  ~</v>
      </c>
      <c r="AE82" t="str">
        <f>PARS!AF84</f>
        <v>~ wetem_a_tew  ~</v>
      </c>
      <c r="AF82" t="str">
        <f>PARS!AG84</f>
        <v>~ wetem_b_tew  ~</v>
      </c>
      <c r="AG82" t="str">
        <f>PARS!AH84</f>
        <v>~ wetem_c_tew  ~</v>
      </c>
      <c r="AH82" t="str">
        <f>PARS!AI84</f>
        <v>~ wetem_d_tew  ~</v>
      </c>
      <c r="AI82" t="str">
        <f>PARS!AJ84</f>
        <v>~ wetem_ad_tew  ~</v>
      </c>
      <c r="AJ82" t="str">
        <f>PARS!AK84</f>
        <v>~ wetem_bd_tew  ~</v>
      </c>
      <c r="AK82" t="str">
        <f>PARS!AL84</f>
        <v>~ wetem_cd_tew  ~</v>
      </c>
      <c r="AL82">
        <f>PARS!AM84</f>
        <v>0.5</v>
      </c>
      <c r="AM82">
        <f>PARS!AN84</f>
        <v>50</v>
      </c>
      <c r="AN82">
        <f>PARS!AO84</f>
        <v>130</v>
      </c>
      <c r="AO82">
        <f>PARS!AP84</f>
        <v>0.5</v>
      </c>
      <c r="AP82" t="str">
        <f>TEXT(PARS!AQ84,"mm/dd")</f>
        <v>05/10</v>
      </c>
      <c r="AQ82" t="str">
        <f>TEXT(PARS!AR84,"mm/dd")</f>
        <v>09/10</v>
      </c>
      <c r="AR82">
        <f>PARS!AS84</f>
        <v>0</v>
      </c>
      <c r="AS82">
        <f>PARS!AT84</f>
        <v>1</v>
      </c>
      <c r="AT82" t="str">
        <f>PARS!AU84</f>
        <v>none</v>
      </c>
      <c r="AU82">
        <f>PARS!AV84</f>
        <v>1</v>
      </c>
    </row>
    <row r="83" spans="1:47" x14ac:dyDescent="0.3">
      <c r="A83">
        <f>PARS!B85</f>
        <v>204</v>
      </c>
      <c r="B83" t="str">
        <f>PARS!C85</f>
        <v>Pistachios</v>
      </c>
      <c r="C83" t="str">
        <f>PARS!D85</f>
        <v>frttr</v>
      </c>
      <c r="D83">
        <f>PARS!E85</f>
        <v>0</v>
      </c>
      <c r="E83">
        <f>PARS!F85</f>
        <v>3.28</v>
      </c>
      <c r="F83">
        <f>PARS!G85</f>
        <v>1.0125999999999999</v>
      </c>
      <c r="G83">
        <f>PARS!H85</f>
        <v>0.15</v>
      </c>
      <c r="H83">
        <f>PARS!I85</f>
        <v>1</v>
      </c>
      <c r="I83">
        <f>PARS!J85</f>
        <v>0.5</v>
      </c>
      <c r="J83">
        <f>PARS!K85</f>
        <v>0.15</v>
      </c>
      <c r="K83">
        <f>PARS!L85</f>
        <v>137</v>
      </c>
      <c r="L83">
        <f>PARS!M85</f>
        <v>267</v>
      </c>
      <c r="M83">
        <f>PARS!N85</f>
        <v>0.4783</v>
      </c>
      <c r="N83">
        <f>PARS!O85</f>
        <v>1.0067999999999999</v>
      </c>
      <c r="O83">
        <f>PARS!P85</f>
        <v>105</v>
      </c>
      <c r="P83" t="str">
        <f>TEXT(PARS!Q85,"mm/dd")</f>
        <v>04/15</v>
      </c>
      <c r="Q83">
        <f>PARS!R85</f>
        <v>32</v>
      </c>
      <c r="R83">
        <f>PARS!S85</f>
        <v>43</v>
      </c>
      <c r="S83">
        <f>PARS!T85</f>
        <v>65</v>
      </c>
      <c r="T83">
        <f>PARS!U85</f>
        <v>22</v>
      </c>
      <c r="U83">
        <f>PARS!V85</f>
        <v>1</v>
      </c>
      <c r="V83">
        <f>PARS!W85</f>
        <v>9999</v>
      </c>
      <c r="W83" t="str">
        <f>PARS!X85</f>
        <v>DOY</v>
      </c>
      <c r="X83">
        <f>PARS!Y85</f>
        <v>0.19600000000000001</v>
      </c>
      <c r="Y83">
        <f>PARS!Z85</f>
        <v>0.29499999999999998</v>
      </c>
      <c r="Z83">
        <f>PARS!AA85</f>
        <v>0.39300000000000002</v>
      </c>
      <c r="AA83">
        <f>PARS!AB85</f>
        <v>0.47199999999999998</v>
      </c>
      <c r="AB83">
        <f>PARS!AC85</f>
        <v>0.19600000000000001</v>
      </c>
      <c r="AC83">
        <f>PARS!AD85</f>
        <v>0.47199999999999998</v>
      </c>
      <c r="AD83">
        <f>PARS!AE85</f>
        <v>0.47199999999999998</v>
      </c>
      <c r="AE83">
        <f>PARS!AF85</f>
        <v>0.35399999999999998</v>
      </c>
      <c r="AF83">
        <f>PARS!AG85</f>
        <v>0.66900000000000004</v>
      </c>
      <c r="AG83">
        <f>PARS!AH85</f>
        <v>0.90600000000000003</v>
      </c>
      <c r="AH83">
        <f>PARS!AI85</f>
        <v>1.0629999999999999</v>
      </c>
      <c r="AI83">
        <f>PARS!AJ85</f>
        <v>0.35399999999999998</v>
      </c>
      <c r="AJ83">
        <f>PARS!AK85</f>
        <v>1.0629999999999999</v>
      </c>
      <c r="AK83">
        <f>PARS!AL85</f>
        <v>1.0629999999999999</v>
      </c>
      <c r="AL83">
        <f>PARS!AM85</f>
        <v>0.35</v>
      </c>
      <c r="AM83">
        <f>PARS!AN85</f>
        <v>50</v>
      </c>
      <c r="AN83">
        <f>PARS!AO85</f>
        <v>130</v>
      </c>
      <c r="AO83">
        <f>PARS!AP85</f>
        <v>0.35</v>
      </c>
      <c r="AP83" t="str">
        <f>TEXT(PARS!AQ85,"mm/dd")</f>
        <v>05/10</v>
      </c>
      <c r="AQ83" t="str">
        <f>TEXT(PARS!AR85,"mm/dd")</f>
        <v>09/10</v>
      </c>
      <c r="AR83">
        <f>PARS!AS85</f>
        <v>0</v>
      </c>
      <c r="AS83">
        <f>PARS!AT85</f>
        <v>1</v>
      </c>
      <c r="AT83" t="str">
        <f>PARS!AU85</f>
        <v>field_capacity</v>
      </c>
      <c r="AU83">
        <f>PARS!AV85</f>
        <v>1</v>
      </c>
    </row>
    <row r="84" spans="1:47" x14ac:dyDescent="0.3">
      <c r="A84">
        <f>PARS!B86</f>
        <v>205</v>
      </c>
      <c r="B84" t="str">
        <f>PARS!C86</f>
        <v>Triticale</v>
      </c>
      <c r="C84" t="str">
        <f>PARS!D86</f>
        <v>smgrn</v>
      </c>
      <c r="D84">
        <f>PARS!E86</f>
        <v>0</v>
      </c>
      <c r="E84">
        <f>PARS!F86</f>
        <v>3.28</v>
      </c>
      <c r="F84">
        <f>PARS!G86</f>
        <v>0.55269999999999997</v>
      </c>
      <c r="G84">
        <f>PARS!H86</f>
        <v>0.15</v>
      </c>
      <c r="H84">
        <f>PARS!I86</f>
        <v>0.63560000000000005</v>
      </c>
      <c r="I84">
        <f>PARS!J86</f>
        <v>0.31780000000000003</v>
      </c>
      <c r="J84">
        <f>PARS!K86</f>
        <v>0.15</v>
      </c>
      <c r="K84">
        <f>PARS!L86</f>
        <v>135</v>
      </c>
      <c r="L84">
        <f>PARS!M86</f>
        <v>255</v>
      </c>
      <c r="M84">
        <f>PARS!N86</f>
        <v>-13.140499999999999</v>
      </c>
      <c r="N84">
        <f>PARS!O86</f>
        <v>1.0804</v>
      </c>
      <c r="O84">
        <f>PARS!P86</f>
        <v>105</v>
      </c>
      <c r="P84" t="str">
        <f>TEXT(PARS!Q86,"mm/dd")</f>
        <v>04/15</v>
      </c>
      <c r="Q84">
        <f>PARS!R86</f>
        <v>30</v>
      </c>
      <c r="R84">
        <f>PARS!S86</f>
        <v>40</v>
      </c>
      <c r="S84">
        <f>PARS!T86</f>
        <v>60</v>
      </c>
      <c r="T84">
        <f>PARS!U86</f>
        <v>20</v>
      </c>
      <c r="U84">
        <f>PARS!V86</f>
        <v>1</v>
      </c>
      <c r="V84">
        <f>PARS!W86</f>
        <v>9999</v>
      </c>
      <c r="W84" t="str">
        <f>PARS!X86</f>
        <v>DOY</v>
      </c>
      <c r="X84">
        <f>PARS!Y86</f>
        <v>0.19600000000000001</v>
      </c>
      <c r="Y84">
        <f>PARS!Z86</f>
        <v>0.29499999999999998</v>
      </c>
      <c r="Z84">
        <f>PARS!AA86</f>
        <v>0.39300000000000002</v>
      </c>
      <c r="AA84">
        <f>PARS!AB86</f>
        <v>0.47199999999999998</v>
      </c>
      <c r="AB84">
        <f>PARS!AC86</f>
        <v>0.19600000000000001</v>
      </c>
      <c r="AC84">
        <f>PARS!AD86</f>
        <v>0.47199999999999998</v>
      </c>
      <c r="AD84">
        <f>PARS!AE86</f>
        <v>0.47199999999999998</v>
      </c>
      <c r="AE84">
        <f>PARS!AF86</f>
        <v>0.35399999999999998</v>
      </c>
      <c r="AF84">
        <f>PARS!AG86</f>
        <v>0.66900000000000004</v>
      </c>
      <c r="AG84">
        <f>PARS!AH86</f>
        <v>0.90600000000000003</v>
      </c>
      <c r="AH84">
        <f>PARS!AI86</f>
        <v>1.0629999999999999</v>
      </c>
      <c r="AI84">
        <f>PARS!AJ86</f>
        <v>0.35399999999999998</v>
      </c>
      <c r="AJ84">
        <f>PARS!AK86</f>
        <v>1.0629999999999999</v>
      </c>
      <c r="AK84">
        <f>PARS!AL86</f>
        <v>1.0629999999999999</v>
      </c>
      <c r="AL84">
        <f>PARS!AM86</f>
        <v>0.35</v>
      </c>
      <c r="AM84">
        <f>PARS!AN86</f>
        <v>50</v>
      </c>
      <c r="AN84">
        <f>PARS!AO86</f>
        <v>130</v>
      </c>
      <c r="AO84">
        <f>PARS!AP86</f>
        <v>0.35</v>
      </c>
      <c r="AP84" t="str">
        <f>TEXT(PARS!AQ86,"mm/dd")</f>
        <v>05/10</v>
      </c>
      <c r="AQ84" t="str">
        <f>TEXT(PARS!AR86,"mm/dd")</f>
        <v>09/10</v>
      </c>
      <c r="AR84">
        <f>PARS!AS86</f>
        <v>0</v>
      </c>
      <c r="AS84">
        <f>PARS!AT86</f>
        <v>1</v>
      </c>
      <c r="AT84" t="str">
        <f>PARS!AU86</f>
        <v>field_capacity</v>
      </c>
      <c r="AU84">
        <f>PARS!AV86</f>
        <v>1</v>
      </c>
    </row>
    <row r="85" spans="1:47" x14ac:dyDescent="0.3">
      <c r="A85">
        <f>PARS!B87</f>
        <v>206</v>
      </c>
      <c r="B85" t="str">
        <f>PARS!C87</f>
        <v>Carrots</v>
      </c>
      <c r="C85" t="str">
        <f>PARS!D87</f>
        <v>rootvg</v>
      </c>
      <c r="D85">
        <f>PARS!E87</f>
        <v>0</v>
      </c>
      <c r="E85">
        <f>PARS!F87</f>
        <v>0.98399999999999999</v>
      </c>
      <c r="F85">
        <f>PARS!G87</f>
        <v>1</v>
      </c>
      <c r="G85">
        <f>PARS!H87</f>
        <v>0.15</v>
      </c>
      <c r="H85">
        <f>PARS!I87</f>
        <v>0.95</v>
      </c>
      <c r="I85">
        <f>PARS!J87</f>
        <v>0.47499999999999998</v>
      </c>
      <c r="J85">
        <f>PARS!K87</f>
        <v>0.15</v>
      </c>
      <c r="K85">
        <f>PARS!L87</f>
        <v>197</v>
      </c>
      <c r="L85">
        <f>PARS!M87</f>
        <v>478</v>
      </c>
      <c r="M85">
        <f>PARS!N87</f>
        <v>0</v>
      </c>
      <c r="N85">
        <f>PARS!O87</f>
        <v>1</v>
      </c>
      <c r="O85">
        <f>PARS!P87</f>
        <v>105</v>
      </c>
      <c r="P85" t="str">
        <f>TEXT(PARS!Q87,"mm/dd")</f>
        <v>04/15</v>
      </c>
      <c r="Q85">
        <f>PARS!R87</f>
        <v>92</v>
      </c>
      <c r="R85">
        <f>PARS!S87</f>
        <v>31</v>
      </c>
      <c r="S85">
        <f>PARS!T87</f>
        <v>204</v>
      </c>
      <c r="T85">
        <f>PARS!U87</f>
        <v>46</v>
      </c>
      <c r="U85">
        <f>PARS!V87</f>
        <v>1</v>
      </c>
      <c r="V85">
        <f>PARS!W87</f>
        <v>9999</v>
      </c>
      <c r="W85" t="str">
        <f>PARS!X87</f>
        <v>DOY</v>
      </c>
      <c r="X85">
        <f>PARS!Y87</f>
        <v>0.19600000000000001</v>
      </c>
      <c r="Y85">
        <f>PARS!Z87</f>
        <v>0.29499999999999998</v>
      </c>
      <c r="Z85">
        <f>PARS!AA87</f>
        <v>0.39300000000000002</v>
      </c>
      <c r="AA85">
        <f>PARS!AB87</f>
        <v>0.47199999999999998</v>
      </c>
      <c r="AB85">
        <f>PARS!AC87</f>
        <v>0.19600000000000001</v>
      </c>
      <c r="AC85">
        <f>PARS!AD87</f>
        <v>0.47199999999999998</v>
      </c>
      <c r="AD85">
        <f>PARS!AE87</f>
        <v>0.47199999999999998</v>
      </c>
      <c r="AE85">
        <f>PARS!AF87</f>
        <v>0.35399999999999998</v>
      </c>
      <c r="AF85">
        <f>PARS!AG87</f>
        <v>0.66900000000000004</v>
      </c>
      <c r="AG85">
        <f>PARS!AH87</f>
        <v>0.90600000000000003</v>
      </c>
      <c r="AH85">
        <f>PARS!AI87</f>
        <v>1.0629999999999999</v>
      </c>
      <c r="AI85">
        <f>PARS!AJ87</f>
        <v>0.35399999999999998</v>
      </c>
      <c r="AJ85">
        <f>PARS!AK87</f>
        <v>1.0629999999999999</v>
      </c>
      <c r="AK85">
        <f>PARS!AL87</f>
        <v>1.0629999999999999</v>
      </c>
      <c r="AL85">
        <f>PARS!AM87</f>
        <v>0.35</v>
      </c>
      <c r="AM85">
        <f>PARS!AN87</f>
        <v>50</v>
      </c>
      <c r="AN85">
        <f>PARS!AO87</f>
        <v>130</v>
      </c>
      <c r="AO85">
        <f>PARS!AP87</f>
        <v>0.35</v>
      </c>
      <c r="AP85" t="str">
        <f>TEXT(PARS!AQ87,"mm/dd")</f>
        <v>05/10</v>
      </c>
      <c r="AQ85" t="str">
        <f>TEXT(PARS!AR87,"mm/dd")</f>
        <v>09/10</v>
      </c>
      <c r="AR85">
        <f>PARS!AS87</f>
        <v>0</v>
      </c>
      <c r="AS85">
        <f>PARS!AT87</f>
        <v>1</v>
      </c>
      <c r="AT85" t="str">
        <f>PARS!AU87</f>
        <v>field_capacity</v>
      </c>
      <c r="AU85">
        <f>PARS!AV87</f>
        <v>1</v>
      </c>
    </row>
    <row r="86" spans="1:47" x14ac:dyDescent="0.3">
      <c r="A86">
        <f>PARS!B88</f>
        <v>207</v>
      </c>
      <c r="B86" t="str">
        <f>PARS!C88</f>
        <v>Asparagus</v>
      </c>
      <c r="C86" t="str">
        <f>PARS!D88</f>
        <v>smveg</v>
      </c>
      <c r="D86">
        <f>PARS!E88</f>
        <v>0</v>
      </c>
      <c r="E86">
        <f>PARS!F88</f>
        <v>0.65600000000000003</v>
      </c>
      <c r="F86">
        <f>PARS!G88</f>
        <v>1.0021</v>
      </c>
      <c r="G86">
        <f>PARS!H88</f>
        <v>0.5</v>
      </c>
      <c r="H86">
        <f>PARS!I88</f>
        <v>0.95199999999999996</v>
      </c>
      <c r="I86">
        <f>PARS!J88</f>
        <v>0.47599999999999998</v>
      </c>
      <c r="J86">
        <f>PARS!K88</f>
        <v>0.3</v>
      </c>
      <c r="K86">
        <f>PARS!L88</f>
        <v>138</v>
      </c>
      <c r="L86">
        <f>PARS!M88</f>
        <v>419</v>
      </c>
      <c r="M86">
        <f>PARS!N88</f>
        <v>1.3064</v>
      </c>
      <c r="N86">
        <f>PARS!O88</f>
        <v>1.0209999999999999</v>
      </c>
      <c r="O86">
        <f>PARS!P88</f>
        <v>46</v>
      </c>
      <c r="P86" t="str">
        <f>TEXT(PARS!Q88,"mm/dd")</f>
        <v>02/15</v>
      </c>
      <c r="Q86">
        <f>PARS!R88</f>
        <v>92</v>
      </c>
      <c r="R86">
        <f>PARS!S88</f>
        <v>31</v>
      </c>
      <c r="S86">
        <f>PARS!T88</f>
        <v>204</v>
      </c>
      <c r="T86">
        <f>PARS!U88</f>
        <v>46</v>
      </c>
      <c r="U86">
        <f>PARS!V88</f>
        <v>1</v>
      </c>
      <c r="V86">
        <f>PARS!W88</f>
        <v>9999</v>
      </c>
      <c r="W86" t="str">
        <f>PARS!X88</f>
        <v>DOY</v>
      </c>
      <c r="X86">
        <f>PARS!Y88</f>
        <v>0.19600000000000001</v>
      </c>
      <c r="Y86">
        <f>PARS!Z88</f>
        <v>0.29499999999999998</v>
      </c>
      <c r="Z86">
        <f>PARS!AA88</f>
        <v>0.39300000000000002</v>
      </c>
      <c r="AA86">
        <f>PARS!AB88</f>
        <v>0.47199999999999998</v>
      </c>
      <c r="AB86">
        <f>PARS!AC88</f>
        <v>0.19600000000000001</v>
      </c>
      <c r="AC86">
        <f>PARS!AD88</f>
        <v>0.47199999999999998</v>
      </c>
      <c r="AD86">
        <f>PARS!AE88</f>
        <v>0.47199999999999998</v>
      </c>
      <c r="AE86">
        <f>PARS!AF88</f>
        <v>0.35399999999999998</v>
      </c>
      <c r="AF86">
        <f>PARS!AG88</f>
        <v>0.66900000000000004</v>
      </c>
      <c r="AG86">
        <f>PARS!AH88</f>
        <v>0.90600000000000003</v>
      </c>
      <c r="AH86">
        <f>PARS!AI88</f>
        <v>1.0629999999999999</v>
      </c>
      <c r="AI86">
        <f>PARS!AJ88</f>
        <v>0.35399999999999998</v>
      </c>
      <c r="AJ86">
        <f>PARS!AK88</f>
        <v>1.0629999999999999</v>
      </c>
      <c r="AK86">
        <f>PARS!AL88</f>
        <v>1.0629999999999999</v>
      </c>
      <c r="AL86">
        <f>PARS!AM88</f>
        <v>0.45</v>
      </c>
      <c r="AM86">
        <f>PARS!AN88</f>
        <v>50</v>
      </c>
      <c r="AN86">
        <f>PARS!AO88</f>
        <v>130</v>
      </c>
      <c r="AO86">
        <f>PARS!AP88</f>
        <v>0.45</v>
      </c>
      <c r="AP86" t="str">
        <f>TEXT(PARS!AQ88,"mm/dd")</f>
        <v>05/10</v>
      </c>
      <c r="AQ86" t="str">
        <f>TEXT(PARS!AR88,"mm/dd")</f>
        <v>09/10</v>
      </c>
      <c r="AR86">
        <f>PARS!AS88</f>
        <v>0</v>
      </c>
      <c r="AS86">
        <f>PARS!AT88</f>
        <v>1</v>
      </c>
      <c r="AT86" t="str">
        <f>PARS!AU88</f>
        <v>field_capacity</v>
      </c>
      <c r="AU86">
        <f>PARS!AV88</f>
        <v>1</v>
      </c>
    </row>
    <row r="87" spans="1:47" x14ac:dyDescent="0.3">
      <c r="A87">
        <f>PARS!B89</f>
        <v>208</v>
      </c>
      <c r="B87" t="str">
        <f>PARS!C89</f>
        <v>Garlic</v>
      </c>
      <c r="C87" t="str">
        <f>PARS!D89</f>
        <v>smveg</v>
      </c>
      <c r="D87">
        <f>PARS!E89</f>
        <v>0</v>
      </c>
      <c r="E87">
        <f>PARS!F89</f>
        <v>0.65600000000000003</v>
      </c>
      <c r="F87">
        <f>PARS!G89</f>
        <v>1.0021</v>
      </c>
      <c r="G87">
        <f>PARS!H89</f>
        <v>0.4</v>
      </c>
      <c r="H87">
        <f>PARS!I89</f>
        <v>0.85170000000000001</v>
      </c>
      <c r="I87">
        <f>PARS!J89</f>
        <v>0.42585000000000001</v>
      </c>
      <c r="J87">
        <f>PARS!K89</f>
        <v>0.4</v>
      </c>
      <c r="K87">
        <f>PARS!L89</f>
        <v>56</v>
      </c>
      <c r="L87">
        <f>PARS!M89</f>
        <v>186</v>
      </c>
      <c r="M87">
        <f>PARS!N89</f>
        <v>1.3064</v>
      </c>
      <c r="N87">
        <f>PARS!O89</f>
        <v>1.0209999999999999</v>
      </c>
      <c r="O87">
        <f>PARS!P89</f>
        <v>46</v>
      </c>
      <c r="P87" t="str">
        <f>TEXT(PARS!Q89,"mm/dd")</f>
        <v>02/15</v>
      </c>
      <c r="Q87">
        <f>PARS!R89</f>
        <v>10</v>
      </c>
      <c r="R87">
        <f>PARS!S89</f>
        <v>30</v>
      </c>
      <c r="S87">
        <f>PARS!T89</f>
        <v>80</v>
      </c>
      <c r="T87">
        <f>PARS!U89</f>
        <v>20</v>
      </c>
      <c r="U87">
        <f>PARS!V89</f>
        <v>1</v>
      </c>
      <c r="V87">
        <f>PARS!W89</f>
        <v>9999</v>
      </c>
      <c r="W87" t="str">
        <f>PARS!X89</f>
        <v>DOY</v>
      </c>
      <c r="X87">
        <f>PARS!Y89</f>
        <v>0.19600000000000001</v>
      </c>
      <c r="Y87">
        <f>PARS!Z89</f>
        <v>0.29499999999999998</v>
      </c>
      <c r="Z87">
        <f>PARS!AA89</f>
        <v>0.39300000000000002</v>
      </c>
      <c r="AA87">
        <f>PARS!AB89</f>
        <v>0.47199999999999998</v>
      </c>
      <c r="AB87">
        <f>PARS!AC89</f>
        <v>0.19600000000000001</v>
      </c>
      <c r="AC87">
        <f>PARS!AD89</f>
        <v>0.47199999999999998</v>
      </c>
      <c r="AD87">
        <f>PARS!AE89</f>
        <v>0.47199999999999998</v>
      </c>
      <c r="AE87">
        <f>PARS!AF89</f>
        <v>0.35399999999999998</v>
      </c>
      <c r="AF87">
        <f>PARS!AG89</f>
        <v>0.66900000000000004</v>
      </c>
      <c r="AG87">
        <f>PARS!AH89</f>
        <v>0.90600000000000003</v>
      </c>
      <c r="AH87">
        <f>PARS!AI89</f>
        <v>1.0629999999999999</v>
      </c>
      <c r="AI87">
        <f>PARS!AJ89</f>
        <v>0.35399999999999998</v>
      </c>
      <c r="AJ87">
        <f>PARS!AK89</f>
        <v>1.0629999999999999</v>
      </c>
      <c r="AK87">
        <f>PARS!AL89</f>
        <v>1.0629999999999999</v>
      </c>
      <c r="AL87">
        <f>PARS!AM89</f>
        <v>0.45</v>
      </c>
      <c r="AM87">
        <f>PARS!AN89</f>
        <v>50</v>
      </c>
      <c r="AN87">
        <f>PARS!AO89</f>
        <v>130</v>
      </c>
      <c r="AO87">
        <f>PARS!AP89</f>
        <v>0.45</v>
      </c>
      <c r="AP87" t="str">
        <f>TEXT(PARS!AQ89,"mm/dd")</f>
        <v>05/10</v>
      </c>
      <c r="AQ87" t="str">
        <f>TEXT(PARS!AR89,"mm/dd")</f>
        <v>09/10</v>
      </c>
      <c r="AR87">
        <f>PARS!AS89</f>
        <v>0</v>
      </c>
      <c r="AS87">
        <f>PARS!AT89</f>
        <v>1</v>
      </c>
      <c r="AT87" t="str">
        <f>PARS!AU89</f>
        <v>field_capacity</v>
      </c>
      <c r="AU87">
        <f>PARS!AV89</f>
        <v>1</v>
      </c>
    </row>
    <row r="88" spans="1:47" x14ac:dyDescent="0.3">
      <c r="A88">
        <f>PARS!B90</f>
        <v>209</v>
      </c>
      <c r="B88" t="str">
        <f>PARS!C90</f>
        <v>Cantaloupes</v>
      </c>
      <c r="C88" t="str">
        <f>PARS!D90</f>
        <v>melon</v>
      </c>
      <c r="D88">
        <f>PARS!E90</f>
        <v>0</v>
      </c>
      <c r="E88">
        <f>PARS!F90</f>
        <v>4.0999999999999996</v>
      </c>
      <c r="F88">
        <f>PARS!G90</f>
        <v>1</v>
      </c>
      <c r="G88">
        <f>PARS!H90</f>
        <v>0.2</v>
      </c>
      <c r="H88">
        <f>PARS!I90</f>
        <v>0.96</v>
      </c>
      <c r="I88">
        <f>PARS!J90</f>
        <v>0.48</v>
      </c>
      <c r="J88">
        <f>PARS!K90</f>
        <v>0.2</v>
      </c>
      <c r="K88">
        <f>PARS!L90</f>
        <v>131</v>
      </c>
      <c r="L88">
        <f>PARS!M90</f>
        <v>262</v>
      </c>
      <c r="M88">
        <f>PARS!N90</f>
        <v>0</v>
      </c>
      <c r="N88">
        <f>PARS!O90</f>
        <v>1</v>
      </c>
      <c r="O88">
        <f>PARS!P90</f>
        <v>121</v>
      </c>
      <c r="P88" t="str">
        <f>TEXT(PARS!Q90,"mm/dd")</f>
        <v>05/01</v>
      </c>
      <c r="Q88">
        <f>PARS!R90</f>
        <v>10</v>
      </c>
      <c r="R88">
        <f>PARS!S90</f>
        <v>30</v>
      </c>
      <c r="S88">
        <f>PARS!T90</f>
        <v>81</v>
      </c>
      <c r="T88">
        <f>PARS!U90</f>
        <v>20</v>
      </c>
      <c r="U88">
        <f>PARS!V90</f>
        <v>1</v>
      </c>
      <c r="V88">
        <f>PARS!W90</f>
        <v>9999</v>
      </c>
      <c r="W88" t="str">
        <f>PARS!X90</f>
        <v>DOY</v>
      </c>
      <c r="X88">
        <f>PARS!Y90</f>
        <v>0.19600000000000001</v>
      </c>
      <c r="Y88">
        <f>PARS!Z90</f>
        <v>0.29499999999999998</v>
      </c>
      <c r="Z88">
        <f>PARS!AA90</f>
        <v>0.39300000000000002</v>
      </c>
      <c r="AA88">
        <f>PARS!AB90</f>
        <v>0.47199999999999998</v>
      </c>
      <c r="AB88">
        <f>PARS!AC90</f>
        <v>0.19600000000000001</v>
      </c>
      <c r="AC88">
        <f>PARS!AD90</f>
        <v>0.47199999999999998</v>
      </c>
      <c r="AD88">
        <f>PARS!AE90</f>
        <v>0.47199999999999998</v>
      </c>
      <c r="AE88">
        <f>PARS!AF90</f>
        <v>0.35399999999999998</v>
      </c>
      <c r="AF88">
        <f>PARS!AG90</f>
        <v>0.66900000000000004</v>
      </c>
      <c r="AG88">
        <f>PARS!AH90</f>
        <v>0.90600000000000003</v>
      </c>
      <c r="AH88">
        <f>PARS!AI90</f>
        <v>1.0629999999999999</v>
      </c>
      <c r="AI88">
        <f>PARS!AJ90</f>
        <v>0.35399999999999998</v>
      </c>
      <c r="AJ88">
        <f>PARS!AK90</f>
        <v>1.0629999999999999</v>
      </c>
      <c r="AK88">
        <f>PARS!AL90</f>
        <v>1.0629999999999999</v>
      </c>
      <c r="AL88">
        <f>PARS!AM90</f>
        <v>0.55000000000000004</v>
      </c>
      <c r="AM88">
        <f>PARS!AN90</f>
        <v>50</v>
      </c>
      <c r="AN88">
        <f>PARS!AO90</f>
        <v>130</v>
      </c>
      <c r="AO88">
        <f>PARS!AP90</f>
        <v>0.55000000000000004</v>
      </c>
      <c r="AP88" t="str">
        <f>TEXT(PARS!AQ90,"mm/dd")</f>
        <v>05/10</v>
      </c>
      <c r="AQ88" t="str">
        <f>TEXT(PARS!AR90,"mm/dd")</f>
        <v>09/10</v>
      </c>
      <c r="AR88">
        <f>PARS!AS90</f>
        <v>0</v>
      </c>
      <c r="AS88">
        <f>PARS!AT90</f>
        <v>1</v>
      </c>
      <c r="AT88" t="str">
        <f>PARS!AU90</f>
        <v>field_capacity</v>
      </c>
      <c r="AU88">
        <f>PARS!AV90</f>
        <v>1</v>
      </c>
    </row>
    <row r="89" spans="1:47" x14ac:dyDescent="0.3">
      <c r="A89">
        <f>PARS!B91</f>
        <v>210</v>
      </c>
      <c r="B89" t="str">
        <f>PARS!C91</f>
        <v>Prunes</v>
      </c>
      <c r="C89" t="str">
        <f>PARS!D91</f>
        <v>frttr</v>
      </c>
      <c r="D89">
        <f>PARS!E91</f>
        <v>0</v>
      </c>
      <c r="E89">
        <f>PARS!F91</f>
        <v>4.0999999999999996</v>
      </c>
      <c r="F89">
        <f>PARS!G91</f>
        <v>1.0125999999999999</v>
      </c>
      <c r="G89">
        <f>PARS!H91</f>
        <v>0.2</v>
      </c>
      <c r="H89">
        <f>PARS!I91</f>
        <v>0.97209999999999996</v>
      </c>
      <c r="I89">
        <f>PARS!J91</f>
        <v>0.48604999999999998</v>
      </c>
      <c r="J89">
        <f>PARS!K91</f>
        <v>0.2</v>
      </c>
      <c r="K89">
        <f>PARS!L91</f>
        <v>151</v>
      </c>
      <c r="L89">
        <f>PARS!M91</f>
        <v>261</v>
      </c>
      <c r="M89">
        <f>PARS!N91</f>
        <v>0.4783</v>
      </c>
      <c r="N89">
        <f>PARS!O91</f>
        <v>1.0067999999999999</v>
      </c>
      <c r="O89">
        <f>PARS!P91</f>
        <v>121</v>
      </c>
      <c r="P89" t="str">
        <f>TEXT(PARS!Q91,"mm/dd")</f>
        <v>05/01</v>
      </c>
      <c r="Q89">
        <f>PARS!R91</f>
        <v>30</v>
      </c>
      <c r="R89">
        <f>PARS!S91</f>
        <v>50</v>
      </c>
      <c r="S89">
        <f>PARS!T91</f>
        <v>40</v>
      </c>
      <c r="T89">
        <f>PARS!U91</f>
        <v>20</v>
      </c>
      <c r="U89">
        <f>PARS!V91</f>
        <v>1</v>
      </c>
      <c r="V89">
        <f>PARS!W91</f>
        <v>9999</v>
      </c>
      <c r="W89" t="str">
        <f>PARS!X91</f>
        <v>DOY</v>
      </c>
      <c r="X89">
        <f>PARS!Y91</f>
        <v>0.19600000000000001</v>
      </c>
      <c r="Y89">
        <f>PARS!Z91</f>
        <v>0.29499999999999998</v>
      </c>
      <c r="Z89">
        <f>PARS!AA91</f>
        <v>0.39300000000000002</v>
      </c>
      <c r="AA89">
        <f>PARS!AB91</f>
        <v>0.47199999999999998</v>
      </c>
      <c r="AB89">
        <f>PARS!AC91</f>
        <v>0.19600000000000001</v>
      </c>
      <c r="AC89">
        <f>PARS!AD91</f>
        <v>0.47199999999999998</v>
      </c>
      <c r="AD89">
        <f>PARS!AE91</f>
        <v>0.47199999999999998</v>
      </c>
      <c r="AE89">
        <f>PARS!AF91</f>
        <v>0.35399999999999998</v>
      </c>
      <c r="AF89">
        <f>PARS!AG91</f>
        <v>0.66900000000000004</v>
      </c>
      <c r="AG89">
        <f>PARS!AH91</f>
        <v>0.90600000000000003</v>
      </c>
      <c r="AH89">
        <f>PARS!AI91</f>
        <v>1.0629999999999999</v>
      </c>
      <c r="AI89">
        <f>PARS!AJ91</f>
        <v>0.35399999999999998</v>
      </c>
      <c r="AJ89">
        <f>PARS!AK91</f>
        <v>1.0629999999999999</v>
      </c>
      <c r="AK89">
        <f>PARS!AL91</f>
        <v>1.0629999999999999</v>
      </c>
      <c r="AL89">
        <f>PARS!AM91</f>
        <v>0.55000000000000004</v>
      </c>
      <c r="AM89">
        <f>PARS!AN91</f>
        <v>50</v>
      </c>
      <c r="AN89">
        <f>PARS!AO91</f>
        <v>130</v>
      </c>
      <c r="AO89">
        <f>PARS!AP91</f>
        <v>0.55000000000000004</v>
      </c>
      <c r="AP89" t="str">
        <f>TEXT(PARS!AQ91,"mm/dd")</f>
        <v>05/10</v>
      </c>
      <c r="AQ89" t="str">
        <f>TEXT(PARS!AR91,"mm/dd")</f>
        <v>09/10</v>
      </c>
      <c r="AR89">
        <f>PARS!AS91</f>
        <v>0</v>
      </c>
      <c r="AS89">
        <f>PARS!AT91</f>
        <v>1</v>
      </c>
      <c r="AT89" t="str">
        <f>PARS!AU91</f>
        <v>field_capacity</v>
      </c>
      <c r="AU89">
        <f>PARS!AV91</f>
        <v>1</v>
      </c>
    </row>
    <row r="90" spans="1:47" x14ac:dyDescent="0.3">
      <c r="A90">
        <f>PARS!B92</f>
        <v>211</v>
      </c>
      <c r="B90" t="str">
        <f>PARS!C92</f>
        <v>Olives</v>
      </c>
      <c r="C90" t="str">
        <f>PARS!D92</f>
        <v>frttr</v>
      </c>
      <c r="D90">
        <f>PARS!E92</f>
        <v>0</v>
      </c>
      <c r="E90">
        <f>PARS!F92</f>
        <v>3.28</v>
      </c>
      <c r="F90">
        <f>PARS!G92</f>
        <v>1.0125999999999999</v>
      </c>
      <c r="G90">
        <f>PARS!H92</f>
        <v>0.2</v>
      </c>
      <c r="H90">
        <f>PARS!I92</f>
        <v>0.97209999999999996</v>
      </c>
      <c r="I90">
        <f>PARS!J92</f>
        <v>0.48604999999999998</v>
      </c>
      <c r="J90">
        <f>PARS!K92</f>
        <v>0.2</v>
      </c>
      <c r="K90">
        <f>PARS!L92</f>
        <v>141</v>
      </c>
      <c r="L90">
        <f>PARS!M92</f>
        <v>302</v>
      </c>
      <c r="M90">
        <f>PARS!N92</f>
        <v>0.4783</v>
      </c>
      <c r="N90">
        <f>PARS!O92</f>
        <v>1.0067999999999999</v>
      </c>
      <c r="O90">
        <f>PARS!P92</f>
        <v>121</v>
      </c>
      <c r="P90" t="str">
        <f>TEXT(PARS!Q92,"mm/dd")</f>
        <v>05/01</v>
      </c>
      <c r="Q90">
        <f>PARS!R92</f>
        <v>20</v>
      </c>
      <c r="R90">
        <f>PARS!S92</f>
        <v>50</v>
      </c>
      <c r="S90">
        <f>PARS!T92</f>
        <v>91</v>
      </c>
      <c r="T90">
        <f>PARS!U92</f>
        <v>20</v>
      </c>
      <c r="U90">
        <f>PARS!V92</f>
        <v>1</v>
      </c>
      <c r="V90">
        <f>PARS!W92</f>
        <v>9999</v>
      </c>
      <c r="W90" t="str">
        <f>PARS!X92</f>
        <v>DOY</v>
      </c>
      <c r="X90">
        <f>PARS!Y92</f>
        <v>0.19600000000000001</v>
      </c>
      <c r="Y90">
        <f>PARS!Z92</f>
        <v>0.29499999999999998</v>
      </c>
      <c r="Z90">
        <f>PARS!AA92</f>
        <v>0.39300000000000002</v>
      </c>
      <c r="AA90">
        <f>PARS!AB92</f>
        <v>0.47199999999999998</v>
      </c>
      <c r="AB90">
        <f>PARS!AC92</f>
        <v>0.19600000000000001</v>
      </c>
      <c r="AC90">
        <f>PARS!AD92</f>
        <v>0.47199999999999998</v>
      </c>
      <c r="AD90">
        <f>PARS!AE92</f>
        <v>0.47199999999999998</v>
      </c>
      <c r="AE90">
        <f>PARS!AF92</f>
        <v>0.35399999999999998</v>
      </c>
      <c r="AF90">
        <f>PARS!AG92</f>
        <v>0.66900000000000004</v>
      </c>
      <c r="AG90">
        <f>PARS!AH92</f>
        <v>0.90600000000000003</v>
      </c>
      <c r="AH90">
        <f>PARS!AI92</f>
        <v>1.0629999999999999</v>
      </c>
      <c r="AI90">
        <f>PARS!AJ92</f>
        <v>0.35399999999999998</v>
      </c>
      <c r="AJ90">
        <f>PARS!AK92</f>
        <v>1.0629999999999999</v>
      </c>
      <c r="AK90">
        <f>PARS!AL92</f>
        <v>1.0629999999999999</v>
      </c>
      <c r="AL90">
        <f>PARS!AM92</f>
        <v>0.55000000000000004</v>
      </c>
      <c r="AM90">
        <f>PARS!AN92</f>
        <v>50</v>
      </c>
      <c r="AN90">
        <f>PARS!AO92</f>
        <v>130</v>
      </c>
      <c r="AO90">
        <f>PARS!AP92</f>
        <v>0.55000000000000004</v>
      </c>
      <c r="AP90" t="str">
        <f>TEXT(PARS!AQ92,"mm/dd")</f>
        <v>05/10</v>
      </c>
      <c r="AQ90" t="str">
        <f>TEXT(PARS!AR92,"mm/dd")</f>
        <v>09/10</v>
      </c>
      <c r="AR90">
        <f>PARS!AS92</f>
        <v>0</v>
      </c>
      <c r="AS90">
        <f>PARS!AT92</f>
        <v>1</v>
      </c>
      <c r="AT90" t="str">
        <f>PARS!AU92</f>
        <v>field_capacity</v>
      </c>
      <c r="AU90">
        <f>PARS!AV92</f>
        <v>1</v>
      </c>
    </row>
    <row r="91" spans="1:47" x14ac:dyDescent="0.3">
      <c r="A91">
        <f>PARS!B93</f>
        <v>212</v>
      </c>
      <c r="B91" t="str">
        <f>PARS!C93</f>
        <v>Oranges</v>
      </c>
      <c r="C91" t="str">
        <f>PARS!D93</f>
        <v>frttr</v>
      </c>
      <c r="D91">
        <f>PARS!E93</f>
        <v>0</v>
      </c>
      <c r="E91">
        <f>PARS!F93</f>
        <v>4.92</v>
      </c>
      <c r="F91">
        <f>PARS!G93</f>
        <v>1.0125999999999999</v>
      </c>
      <c r="G91">
        <f>PARS!H93</f>
        <v>0.3</v>
      </c>
      <c r="H91">
        <f>PARS!I93</f>
        <v>1.0631999999999999</v>
      </c>
      <c r="I91">
        <f>PARS!J93</f>
        <v>0.53159999999999996</v>
      </c>
      <c r="J91">
        <f>PARS!K93</f>
        <v>0.3</v>
      </c>
      <c r="K91">
        <f>PARS!L93</f>
        <v>130</v>
      </c>
      <c r="L91">
        <f>PARS!M93</f>
        <v>190</v>
      </c>
      <c r="M91">
        <f>PARS!N93</f>
        <v>0.4783</v>
      </c>
      <c r="N91">
        <f>PARS!O93</f>
        <v>1.0067999999999999</v>
      </c>
      <c r="O91">
        <f>PARS!P93</f>
        <v>110</v>
      </c>
      <c r="P91" t="str">
        <f>TEXT(PARS!Q93,"mm/dd")</f>
        <v>04/20</v>
      </c>
      <c r="Q91">
        <f>PARS!R93</f>
        <v>20</v>
      </c>
      <c r="R91">
        <f>PARS!S93</f>
        <v>30</v>
      </c>
      <c r="S91">
        <f>PARS!T93</f>
        <v>20</v>
      </c>
      <c r="T91">
        <f>PARS!U93</f>
        <v>10</v>
      </c>
      <c r="U91">
        <f>PARS!V93</f>
        <v>1</v>
      </c>
      <c r="V91">
        <f>PARS!W93</f>
        <v>9999</v>
      </c>
      <c r="W91" t="str">
        <f>PARS!X93</f>
        <v>DOY</v>
      </c>
      <c r="X91">
        <f>PARS!Y93</f>
        <v>0.19600000000000001</v>
      </c>
      <c r="Y91">
        <f>PARS!Z93</f>
        <v>0.29499999999999998</v>
      </c>
      <c r="Z91">
        <f>PARS!AA93</f>
        <v>0.39300000000000002</v>
      </c>
      <c r="AA91">
        <f>PARS!AB93</f>
        <v>0.47199999999999998</v>
      </c>
      <c r="AB91">
        <f>PARS!AC93</f>
        <v>0.19600000000000001</v>
      </c>
      <c r="AC91">
        <f>PARS!AD93</f>
        <v>0.47199999999999998</v>
      </c>
      <c r="AD91">
        <f>PARS!AE93</f>
        <v>0.47199999999999998</v>
      </c>
      <c r="AE91">
        <f>PARS!AF93</f>
        <v>0.35399999999999998</v>
      </c>
      <c r="AF91">
        <f>PARS!AG93</f>
        <v>0.66900000000000004</v>
      </c>
      <c r="AG91">
        <f>PARS!AH93</f>
        <v>0.90600000000000003</v>
      </c>
      <c r="AH91">
        <f>PARS!AI93</f>
        <v>1.0629999999999999</v>
      </c>
      <c r="AI91">
        <f>PARS!AJ93</f>
        <v>0.35399999999999998</v>
      </c>
      <c r="AJ91">
        <f>PARS!AK93</f>
        <v>1.0629999999999999</v>
      </c>
      <c r="AK91">
        <f>PARS!AL93</f>
        <v>1.0629999999999999</v>
      </c>
      <c r="AL91">
        <f>PARS!AM93</f>
        <v>0.45</v>
      </c>
      <c r="AM91">
        <f>PARS!AN93</f>
        <v>50</v>
      </c>
      <c r="AN91">
        <f>PARS!AO93</f>
        <v>130</v>
      </c>
      <c r="AO91">
        <f>PARS!AP93</f>
        <v>0.45</v>
      </c>
      <c r="AP91" t="str">
        <f>TEXT(PARS!AQ93,"mm/dd")</f>
        <v>05/10</v>
      </c>
      <c r="AQ91" t="str">
        <f>TEXT(PARS!AR93,"mm/dd")</f>
        <v>09/10</v>
      </c>
      <c r="AR91">
        <f>PARS!AS93</f>
        <v>0</v>
      </c>
      <c r="AS91">
        <f>PARS!AT93</f>
        <v>1</v>
      </c>
      <c r="AT91" t="str">
        <f>PARS!AU93</f>
        <v>field_capacity</v>
      </c>
      <c r="AU91">
        <f>PARS!AV93</f>
        <v>1</v>
      </c>
    </row>
    <row r="92" spans="1:47" x14ac:dyDescent="0.3">
      <c r="A92">
        <f>PARS!B94</f>
        <v>213</v>
      </c>
      <c r="B92" t="str">
        <f>PARS!C94</f>
        <v>Honeydew Melons</v>
      </c>
      <c r="C92" t="str">
        <f>PARS!D94</f>
        <v>melon</v>
      </c>
      <c r="D92">
        <f>PARS!E94</f>
        <v>0</v>
      </c>
      <c r="E92">
        <f>PARS!F94</f>
        <v>1.3120000000000001</v>
      </c>
      <c r="F92">
        <f>PARS!G94</f>
        <v>1</v>
      </c>
      <c r="G92">
        <f>PARS!H94</f>
        <v>0.15</v>
      </c>
      <c r="H92">
        <f>PARS!I94</f>
        <v>0.95</v>
      </c>
      <c r="I92">
        <f>PARS!J94</f>
        <v>0.47499999999999998</v>
      </c>
      <c r="J92">
        <f>PARS!K94</f>
        <v>0.15</v>
      </c>
      <c r="K92">
        <f>PARS!L94</f>
        <v>120</v>
      </c>
      <c r="L92">
        <f>PARS!M94</f>
        <v>253</v>
      </c>
      <c r="M92">
        <f>PARS!N94</f>
        <v>0</v>
      </c>
      <c r="N92">
        <f>PARS!O94</f>
        <v>1</v>
      </c>
      <c r="O92">
        <f>PARS!P94</f>
        <v>110</v>
      </c>
      <c r="P92" t="str">
        <f>TEXT(PARS!Q94,"mm/dd")</f>
        <v>04/20</v>
      </c>
      <c r="Q92">
        <f>PARS!R94</f>
        <v>10</v>
      </c>
      <c r="R92">
        <f>PARS!S94</f>
        <v>31</v>
      </c>
      <c r="S92">
        <f>PARS!T94</f>
        <v>82</v>
      </c>
      <c r="T92">
        <f>PARS!U94</f>
        <v>20</v>
      </c>
      <c r="U92">
        <f>PARS!V94</f>
        <v>1</v>
      </c>
      <c r="V92">
        <f>PARS!W94</f>
        <v>9999</v>
      </c>
      <c r="W92" t="str">
        <f>PARS!X94</f>
        <v>DOY</v>
      </c>
      <c r="X92">
        <f>PARS!Y94</f>
        <v>0.19600000000000001</v>
      </c>
      <c r="Y92">
        <f>PARS!Z94</f>
        <v>0.29499999999999998</v>
      </c>
      <c r="Z92">
        <f>PARS!AA94</f>
        <v>0.39300000000000002</v>
      </c>
      <c r="AA92">
        <f>PARS!AB94</f>
        <v>0.47199999999999998</v>
      </c>
      <c r="AB92">
        <f>PARS!AC94</f>
        <v>0.19600000000000001</v>
      </c>
      <c r="AC92">
        <f>PARS!AD94</f>
        <v>0.47199999999999998</v>
      </c>
      <c r="AD92">
        <f>PARS!AE94</f>
        <v>0.47199999999999998</v>
      </c>
      <c r="AE92">
        <f>PARS!AF94</f>
        <v>0.35399999999999998</v>
      </c>
      <c r="AF92">
        <f>PARS!AG94</f>
        <v>0.66900000000000004</v>
      </c>
      <c r="AG92">
        <f>PARS!AH94</f>
        <v>0.90600000000000003</v>
      </c>
      <c r="AH92">
        <f>PARS!AI94</f>
        <v>1.0629999999999999</v>
      </c>
      <c r="AI92">
        <f>PARS!AJ94</f>
        <v>0.35399999999999998</v>
      </c>
      <c r="AJ92">
        <f>PARS!AK94</f>
        <v>1.0629999999999999</v>
      </c>
      <c r="AK92">
        <f>PARS!AL94</f>
        <v>1.0629999999999999</v>
      </c>
      <c r="AL92">
        <f>PARS!AM94</f>
        <v>0.45</v>
      </c>
      <c r="AM92">
        <f>PARS!AN94</f>
        <v>50</v>
      </c>
      <c r="AN92">
        <f>PARS!AO94</f>
        <v>130</v>
      </c>
      <c r="AO92">
        <f>PARS!AP94</f>
        <v>0.45</v>
      </c>
      <c r="AP92" t="str">
        <f>TEXT(PARS!AQ94,"mm/dd")</f>
        <v>05/10</v>
      </c>
      <c r="AQ92" t="str">
        <f>TEXT(PARS!AR94,"mm/dd")</f>
        <v>09/10</v>
      </c>
      <c r="AR92">
        <f>PARS!AS94</f>
        <v>0</v>
      </c>
      <c r="AS92">
        <f>PARS!AT94</f>
        <v>1</v>
      </c>
      <c r="AT92" t="str">
        <f>PARS!AU94</f>
        <v>field_capacity</v>
      </c>
      <c r="AU92">
        <f>PARS!AV94</f>
        <v>1</v>
      </c>
    </row>
    <row r="93" spans="1:47" x14ac:dyDescent="0.3">
      <c r="A93">
        <f>PARS!B95</f>
        <v>214</v>
      </c>
      <c r="B93" t="str">
        <f>PARS!C95</f>
        <v>Broccoli</v>
      </c>
      <c r="C93" t="str">
        <f>PARS!D95</f>
        <v>smveg</v>
      </c>
      <c r="D93">
        <f>PARS!E95</f>
        <v>0</v>
      </c>
      <c r="E93">
        <f>PARS!F95</f>
        <v>0.49199999999999999</v>
      </c>
      <c r="F93">
        <f>PARS!G95</f>
        <v>1.0021</v>
      </c>
      <c r="G93">
        <f>PARS!H95</f>
        <v>0.3</v>
      </c>
      <c r="H93">
        <f>PARS!I95</f>
        <v>1.0522</v>
      </c>
      <c r="I93">
        <f>PARS!J95</f>
        <v>0.52610000000000001</v>
      </c>
      <c r="J93">
        <f>PARS!K95</f>
        <v>0.3</v>
      </c>
      <c r="K93">
        <f>PARS!L95</f>
        <v>157</v>
      </c>
      <c r="L93">
        <f>PARS!M95</f>
        <v>234</v>
      </c>
      <c r="M93">
        <f>PARS!N95</f>
        <v>1.3064</v>
      </c>
      <c r="N93">
        <f>PARS!O95</f>
        <v>1.0209999999999999</v>
      </c>
      <c r="O93">
        <f>PARS!P95</f>
        <v>121</v>
      </c>
      <c r="P93" t="str">
        <f>TEXT(PARS!Q95,"mm/dd")</f>
        <v>05/01</v>
      </c>
      <c r="Q93">
        <f>PARS!R95</f>
        <v>36</v>
      </c>
      <c r="R93">
        <f>PARS!S95</f>
        <v>26</v>
      </c>
      <c r="S93">
        <f>PARS!T95</f>
        <v>31</v>
      </c>
      <c r="T93">
        <f>PARS!U95</f>
        <v>20</v>
      </c>
      <c r="U93">
        <f>PARS!V95</f>
        <v>1</v>
      </c>
      <c r="V93">
        <f>PARS!W95</f>
        <v>9999</v>
      </c>
      <c r="W93" t="str">
        <f>PARS!X95</f>
        <v>DOY</v>
      </c>
      <c r="X93">
        <f>PARS!Y95</f>
        <v>0.19600000000000001</v>
      </c>
      <c r="Y93">
        <f>PARS!Z95</f>
        <v>0.29499999999999998</v>
      </c>
      <c r="Z93">
        <f>PARS!AA95</f>
        <v>0.39300000000000002</v>
      </c>
      <c r="AA93">
        <f>PARS!AB95</f>
        <v>0.47199999999999998</v>
      </c>
      <c r="AB93">
        <f>PARS!AC95</f>
        <v>0.19600000000000001</v>
      </c>
      <c r="AC93">
        <f>PARS!AD95</f>
        <v>0.47199999999999998</v>
      </c>
      <c r="AD93">
        <f>PARS!AE95</f>
        <v>0.47199999999999998</v>
      </c>
      <c r="AE93">
        <f>PARS!AF95</f>
        <v>0.35399999999999998</v>
      </c>
      <c r="AF93">
        <f>PARS!AG95</f>
        <v>0.66900000000000004</v>
      </c>
      <c r="AG93">
        <f>PARS!AH95</f>
        <v>0.90600000000000003</v>
      </c>
      <c r="AH93">
        <f>PARS!AI95</f>
        <v>1.0629999999999999</v>
      </c>
      <c r="AI93">
        <f>PARS!AJ95</f>
        <v>0.35399999999999998</v>
      </c>
      <c r="AJ93">
        <f>PARS!AK95</f>
        <v>1.0629999999999999</v>
      </c>
      <c r="AK93">
        <f>PARS!AL95</f>
        <v>1.0629999999999999</v>
      </c>
      <c r="AL93">
        <f>PARS!AM95</f>
        <v>0.5</v>
      </c>
      <c r="AM93">
        <f>PARS!AN95</f>
        <v>50</v>
      </c>
      <c r="AN93">
        <f>PARS!AO95</f>
        <v>130</v>
      </c>
      <c r="AO93">
        <f>PARS!AP95</f>
        <v>0.5</v>
      </c>
      <c r="AP93" t="str">
        <f>TEXT(PARS!AQ95,"mm/dd")</f>
        <v>05/10</v>
      </c>
      <c r="AQ93" t="str">
        <f>TEXT(PARS!AR95,"mm/dd")</f>
        <v>09/10</v>
      </c>
      <c r="AR93">
        <f>PARS!AS95</f>
        <v>0</v>
      </c>
      <c r="AS93">
        <f>PARS!AT95</f>
        <v>1</v>
      </c>
      <c r="AT93" t="str">
        <f>PARS!AU95</f>
        <v>field_capacity</v>
      </c>
      <c r="AU93">
        <f>PARS!AV95</f>
        <v>1</v>
      </c>
    </row>
    <row r="94" spans="1:47" x14ac:dyDescent="0.3">
      <c r="A94">
        <f>PARS!B96</f>
        <v>216</v>
      </c>
      <c r="B94" t="str">
        <f>PARS!C96</f>
        <v>Peppers</v>
      </c>
      <c r="C94" t="str">
        <f>PARS!D96</f>
        <v>smveg</v>
      </c>
      <c r="D94">
        <f>PARS!E96</f>
        <v>0</v>
      </c>
      <c r="E94">
        <f>PARS!F96</f>
        <v>0.98399999999999999</v>
      </c>
      <c r="F94">
        <f>PARS!G96</f>
        <v>1.0021</v>
      </c>
      <c r="G94">
        <f>PARS!H96</f>
        <v>0.6</v>
      </c>
      <c r="H94">
        <f>PARS!I96</f>
        <v>1.0021</v>
      </c>
      <c r="I94">
        <f>PARS!J96</f>
        <v>0.50105</v>
      </c>
      <c r="J94">
        <f>PARS!K96</f>
        <v>0.6</v>
      </c>
      <c r="K94">
        <f>PARS!L96</f>
        <v>145</v>
      </c>
      <c r="L94">
        <f>PARS!M96</f>
        <v>220</v>
      </c>
      <c r="M94">
        <f>PARS!N96</f>
        <v>1.3064</v>
      </c>
      <c r="N94">
        <f>PARS!O96</f>
        <v>1.0209999999999999</v>
      </c>
      <c r="O94">
        <f>PARS!P96</f>
        <v>110</v>
      </c>
      <c r="P94" t="str">
        <f>TEXT(PARS!Q96,"mm/dd")</f>
        <v>04/20</v>
      </c>
      <c r="Q94">
        <f>PARS!R96</f>
        <v>35</v>
      </c>
      <c r="R94">
        <f>PARS!S96</f>
        <v>25</v>
      </c>
      <c r="S94">
        <f>PARS!T96</f>
        <v>30</v>
      </c>
      <c r="T94">
        <f>PARS!U96</f>
        <v>20</v>
      </c>
      <c r="U94">
        <f>PARS!V96</f>
        <v>1</v>
      </c>
      <c r="V94">
        <f>PARS!W96</f>
        <v>9999</v>
      </c>
      <c r="W94" t="str">
        <f>PARS!X96</f>
        <v>DOY</v>
      </c>
      <c r="X94">
        <f>PARS!Y96</f>
        <v>0.19600000000000001</v>
      </c>
      <c r="Y94">
        <f>PARS!Z96</f>
        <v>0.29499999999999998</v>
      </c>
      <c r="Z94">
        <f>PARS!AA96</f>
        <v>0.39300000000000002</v>
      </c>
      <c r="AA94">
        <f>PARS!AB96</f>
        <v>0.47199999999999998</v>
      </c>
      <c r="AB94">
        <f>PARS!AC96</f>
        <v>0.19600000000000001</v>
      </c>
      <c r="AC94">
        <f>PARS!AD96</f>
        <v>0.47199999999999998</v>
      </c>
      <c r="AD94">
        <f>PARS!AE96</f>
        <v>0.47199999999999998</v>
      </c>
      <c r="AE94">
        <f>PARS!AF96</f>
        <v>0.35399999999999998</v>
      </c>
      <c r="AF94">
        <f>PARS!AG96</f>
        <v>0.66900000000000004</v>
      </c>
      <c r="AG94">
        <f>PARS!AH96</f>
        <v>0.90600000000000003</v>
      </c>
      <c r="AH94">
        <f>PARS!AI96</f>
        <v>1.0629999999999999</v>
      </c>
      <c r="AI94">
        <f>PARS!AJ96</f>
        <v>0.35399999999999998</v>
      </c>
      <c r="AJ94">
        <f>PARS!AK96</f>
        <v>1.0629999999999999</v>
      </c>
      <c r="AK94">
        <f>PARS!AL96</f>
        <v>1.0629999999999999</v>
      </c>
      <c r="AL94">
        <f>PARS!AM96</f>
        <v>0.35</v>
      </c>
      <c r="AM94">
        <f>PARS!AN96</f>
        <v>50</v>
      </c>
      <c r="AN94">
        <f>PARS!AO96</f>
        <v>130</v>
      </c>
      <c r="AO94">
        <f>PARS!AP96</f>
        <v>0.35</v>
      </c>
      <c r="AP94" t="str">
        <f>TEXT(PARS!AQ96,"mm/dd")</f>
        <v>05/10</v>
      </c>
      <c r="AQ94" t="str">
        <f>TEXT(PARS!AR96,"mm/dd")</f>
        <v>09/10</v>
      </c>
      <c r="AR94">
        <f>PARS!AS96</f>
        <v>0</v>
      </c>
      <c r="AS94">
        <f>PARS!AT96</f>
        <v>1</v>
      </c>
      <c r="AT94" t="str">
        <f>PARS!AU96</f>
        <v>field_capacity</v>
      </c>
      <c r="AU94">
        <f>PARS!AV96</f>
        <v>1</v>
      </c>
    </row>
    <row r="95" spans="1:47" x14ac:dyDescent="0.3">
      <c r="A95">
        <f>PARS!B97</f>
        <v>217</v>
      </c>
      <c r="B95" t="str">
        <f>PARS!C97</f>
        <v>Pomegranates</v>
      </c>
      <c r="C95" t="str">
        <f>PARS!D97</f>
        <v>frttr</v>
      </c>
      <c r="D95">
        <f>PARS!E97</f>
        <v>0</v>
      </c>
      <c r="E95">
        <f>PARS!F97</f>
        <v>0.98399999999999999</v>
      </c>
      <c r="F95">
        <f>PARS!G97</f>
        <v>1.0125999999999999</v>
      </c>
      <c r="G95">
        <f>PARS!H97</f>
        <v>0.6</v>
      </c>
      <c r="H95">
        <f>PARS!I97</f>
        <v>1.0125999999999999</v>
      </c>
      <c r="I95">
        <f>PARS!J97</f>
        <v>0.50629999999999997</v>
      </c>
      <c r="J95">
        <f>PARS!K97</f>
        <v>0.6</v>
      </c>
      <c r="K95">
        <f>PARS!L97</f>
        <v>145</v>
      </c>
      <c r="L95">
        <f>PARS!M97</f>
        <v>220</v>
      </c>
      <c r="M95">
        <f>PARS!N97</f>
        <v>0.4783</v>
      </c>
      <c r="N95">
        <f>PARS!O97</f>
        <v>1.0067999999999999</v>
      </c>
      <c r="O95">
        <f>PARS!P97</f>
        <v>110</v>
      </c>
      <c r="P95" t="str">
        <f>TEXT(PARS!Q97,"mm/dd")</f>
        <v>04/20</v>
      </c>
      <c r="Q95">
        <f>PARS!R97</f>
        <v>35</v>
      </c>
      <c r="R95">
        <f>PARS!S97</f>
        <v>25</v>
      </c>
      <c r="S95">
        <f>PARS!T97</f>
        <v>30</v>
      </c>
      <c r="T95">
        <f>PARS!U97</f>
        <v>20</v>
      </c>
      <c r="U95">
        <f>PARS!V97</f>
        <v>1</v>
      </c>
      <c r="V95">
        <f>PARS!W97</f>
        <v>9999</v>
      </c>
      <c r="W95" t="str">
        <f>PARS!X97</f>
        <v>DOY</v>
      </c>
      <c r="X95">
        <f>PARS!Y97</f>
        <v>0.19600000000000001</v>
      </c>
      <c r="Y95">
        <f>PARS!Z97</f>
        <v>0.29499999999999998</v>
      </c>
      <c r="Z95">
        <f>PARS!AA97</f>
        <v>0.39300000000000002</v>
      </c>
      <c r="AA95">
        <f>PARS!AB97</f>
        <v>0.47199999999999998</v>
      </c>
      <c r="AB95">
        <f>PARS!AC97</f>
        <v>0.19600000000000001</v>
      </c>
      <c r="AC95">
        <f>PARS!AD97</f>
        <v>0.47199999999999998</v>
      </c>
      <c r="AD95">
        <f>PARS!AE97</f>
        <v>0.47199999999999998</v>
      </c>
      <c r="AE95">
        <f>PARS!AF97</f>
        <v>0.35399999999999998</v>
      </c>
      <c r="AF95">
        <f>PARS!AG97</f>
        <v>0.66900000000000004</v>
      </c>
      <c r="AG95">
        <f>PARS!AH97</f>
        <v>0.90600000000000003</v>
      </c>
      <c r="AH95">
        <f>PARS!AI97</f>
        <v>1.0629999999999999</v>
      </c>
      <c r="AI95">
        <f>PARS!AJ97</f>
        <v>0.35399999999999998</v>
      </c>
      <c r="AJ95">
        <f>PARS!AK97</f>
        <v>1.0629999999999999</v>
      </c>
      <c r="AK95">
        <f>PARS!AL97</f>
        <v>1.0629999999999999</v>
      </c>
      <c r="AL95">
        <f>PARS!AM97</f>
        <v>0.35</v>
      </c>
      <c r="AM95">
        <f>PARS!AN97</f>
        <v>50</v>
      </c>
      <c r="AN95">
        <f>PARS!AO97</f>
        <v>130</v>
      </c>
      <c r="AO95">
        <f>PARS!AP97</f>
        <v>0.35</v>
      </c>
      <c r="AP95" t="str">
        <f>TEXT(PARS!AQ97,"mm/dd")</f>
        <v>05/10</v>
      </c>
      <c r="AQ95" t="str">
        <f>TEXT(PARS!AR97,"mm/dd")</f>
        <v>09/10</v>
      </c>
      <c r="AR95">
        <f>PARS!AS97</f>
        <v>0</v>
      </c>
      <c r="AS95">
        <f>PARS!AT97</f>
        <v>1</v>
      </c>
      <c r="AT95" t="str">
        <f>PARS!AU97</f>
        <v>field_capacity</v>
      </c>
      <c r="AU95">
        <f>PARS!AV97</f>
        <v>1</v>
      </c>
    </row>
    <row r="96" spans="1:47" x14ac:dyDescent="0.3">
      <c r="A96">
        <f>PARS!B98</f>
        <v>218</v>
      </c>
      <c r="B96" t="str">
        <f>PARS!C98</f>
        <v>Nectarines</v>
      </c>
      <c r="C96" t="str">
        <f>PARS!D98</f>
        <v>frttr</v>
      </c>
      <c r="D96">
        <f>PARS!E98</f>
        <v>0</v>
      </c>
      <c r="E96">
        <f>PARS!F98</f>
        <v>0.98399999999999999</v>
      </c>
      <c r="F96">
        <f>PARS!G98</f>
        <v>1.0125999999999999</v>
      </c>
      <c r="G96">
        <f>PARS!H98</f>
        <v>0.6</v>
      </c>
      <c r="H96">
        <f>PARS!I98</f>
        <v>1.0125999999999999</v>
      </c>
      <c r="I96">
        <f>PARS!J98</f>
        <v>0.50629999999999997</v>
      </c>
      <c r="J96">
        <f>PARS!K98</f>
        <v>0.6</v>
      </c>
      <c r="K96">
        <f>PARS!L98</f>
        <v>146</v>
      </c>
      <c r="L96">
        <f>PARS!M98</f>
        <v>223</v>
      </c>
      <c r="M96">
        <f>PARS!N98</f>
        <v>0.4783</v>
      </c>
      <c r="N96">
        <f>PARS!O98</f>
        <v>1.0067999999999999</v>
      </c>
      <c r="O96">
        <f>PARS!P98</f>
        <v>110</v>
      </c>
      <c r="P96" t="str">
        <f>TEXT(PARS!Q98,"mm/dd")</f>
        <v>04/20</v>
      </c>
      <c r="Q96">
        <f>PARS!R98</f>
        <v>36</v>
      </c>
      <c r="R96">
        <f>PARS!S98</f>
        <v>26</v>
      </c>
      <c r="S96">
        <f>PARS!T98</f>
        <v>31</v>
      </c>
      <c r="T96">
        <f>PARS!U98</f>
        <v>20</v>
      </c>
      <c r="U96">
        <f>PARS!V98</f>
        <v>1</v>
      </c>
      <c r="V96">
        <f>PARS!W98</f>
        <v>9999</v>
      </c>
      <c r="W96" t="str">
        <f>PARS!X98</f>
        <v>DOY</v>
      </c>
      <c r="X96">
        <f>PARS!Y98</f>
        <v>0.19600000000000001</v>
      </c>
      <c r="Y96">
        <f>PARS!Z98</f>
        <v>0.29499999999999998</v>
      </c>
      <c r="Z96">
        <f>PARS!AA98</f>
        <v>0.39300000000000002</v>
      </c>
      <c r="AA96">
        <f>PARS!AB98</f>
        <v>0.47199999999999998</v>
      </c>
      <c r="AB96">
        <f>PARS!AC98</f>
        <v>0.19600000000000001</v>
      </c>
      <c r="AC96">
        <f>PARS!AD98</f>
        <v>0.47199999999999998</v>
      </c>
      <c r="AD96">
        <f>PARS!AE98</f>
        <v>0.47199999999999998</v>
      </c>
      <c r="AE96">
        <f>PARS!AF98</f>
        <v>0.35399999999999998</v>
      </c>
      <c r="AF96">
        <f>PARS!AG98</f>
        <v>0.66900000000000004</v>
      </c>
      <c r="AG96">
        <f>PARS!AH98</f>
        <v>0.90600000000000003</v>
      </c>
      <c r="AH96">
        <f>PARS!AI98</f>
        <v>1.0629999999999999</v>
      </c>
      <c r="AI96">
        <f>PARS!AJ98</f>
        <v>0.35399999999999998</v>
      </c>
      <c r="AJ96">
        <f>PARS!AK98</f>
        <v>1.0629999999999999</v>
      </c>
      <c r="AK96">
        <f>PARS!AL98</f>
        <v>1.0629999999999999</v>
      </c>
      <c r="AL96">
        <f>PARS!AM98</f>
        <v>0.35</v>
      </c>
      <c r="AM96">
        <f>PARS!AN98</f>
        <v>50</v>
      </c>
      <c r="AN96">
        <f>PARS!AO98</f>
        <v>130</v>
      </c>
      <c r="AO96">
        <f>PARS!AP98</f>
        <v>0.35</v>
      </c>
      <c r="AP96" t="str">
        <f>TEXT(PARS!AQ98,"mm/dd")</f>
        <v>05/10</v>
      </c>
      <c r="AQ96" t="str">
        <f>TEXT(PARS!AR98,"mm/dd")</f>
        <v>09/10</v>
      </c>
      <c r="AR96">
        <f>PARS!AS98</f>
        <v>0</v>
      </c>
      <c r="AS96">
        <f>PARS!AT98</f>
        <v>1</v>
      </c>
      <c r="AT96" t="str">
        <f>PARS!AU98</f>
        <v>field_capacity</v>
      </c>
      <c r="AU96">
        <f>PARS!AV98</f>
        <v>1</v>
      </c>
    </row>
    <row r="97" spans="1:47" x14ac:dyDescent="0.3">
      <c r="A97">
        <f>PARS!B99</f>
        <v>219</v>
      </c>
      <c r="B97" t="str">
        <f>PARS!C99</f>
        <v>Greens</v>
      </c>
      <c r="C97" t="str">
        <f>PARS!D99</f>
        <v>smveg</v>
      </c>
      <c r="D97">
        <f>PARS!E99</f>
        <v>0</v>
      </c>
      <c r="E97">
        <f>PARS!F99</f>
        <v>0.98399999999999999</v>
      </c>
      <c r="F97">
        <f>PARS!G99</f>
        <v>1.0021</v>
      </c>
      <c r="G97">
        <f>PARS!H99</f>
        <v>0.6</v>
      </c>
      <c r="H97">
        <f>PARS!I99</f>
        <v>1.0021</v>
      </c>
      <c r="I97">
        <f>PARS!J99</f>
        <v>0.50105</v>
      </c>
      <c r="J97">
        <f>PARS!K99</f>
        <v>0.6</v>
      </c>
      <c r="K97">
        <f>PARS!L99</f>
        <v>145</v>
      </c>
      <c r="L97">
        <f>PARS!M99</f>
        <v>220</v>
      </c>
      <c r="M97">
        <f>PARS!N99</f>
        <v>1.3064</v>
      </c>
      <c r="N97">
        <f>PARS!O99</f>
        <v>1.0209999999999999</v>
      </c>
      <c r="O97">
        <f>PARS!P99</f>
        <v>110</v>
      </c>
      <c r="P97" t="str">
        <f>TEXT(PARS!Q99,"mm/dd")</f>
        <v>04/20</v>
      </c>
      <c r="Q97">
        <f>PARS!R99</f>
        <v>35</v>
      </c>
      <c r="R97">
        <f>PARS!S99</f>
        <v>25</v>
      </c>
      <c r="S97">
        <f>PARS!T99</f>
        <v>30</v>
      </c>
      <c r="T97">
        <f>PARS!U99</f>
        <v>20</v>
      </c>
      <c r="U97">
        <f>PARS!V99</f>
        <v>1</v>
      </c>
      <c r="V97">
        <f>PARS!W99</f>
        <v>9999</v>
      </c>
      <c r="W97" t="str">
        <f>PARS!X99</f>
        <v>DOY</v>
      </c>
      <c r="X97">
        <f>PARS!Y99</f>
        <v>0.19600000000000001</v>
      </c>
      <c r="Y97">
        <f>PARS!Z99</f>
        <v>0.29499999999999998</v>
      </c>
      <c r="Z97">
        <f>PARS!AA99</f>
        <v>0.39300000000000002</v>
      </c>
      <c r="AA97">
        <f>PARS!AB99</f>
        <v>0.47199999999999998</v>
      </c>
      <c r="AB97">
        <f>PARS!AC99</f>
        <v>0.19600000000000001</v>
      </c>
      <c r="AC97">
        <f>PARS!AD99</f>
        <v>0.47199999999999998</v>
      </c>
      <c r="AD97">
        <f>PARS!AE99</f>
        <v>0.47199999999999998</v>
      </c>
      <c r="AE97">
        <f>PARS!AF99</f>
        <v>0.35399999999999998</v>
      </c>
      <c r="AF97">
        <f>PARS!AG99</f>
        <v>0.66900000000000004</v>
      </c>
      <c r="AG97">
        <f>PARS!AH99</f>
        <v>0.90600000000000003</v>
      </c>
      <c r="AH97">
        <f>PARS!AI99</f>
        <v>1.0629999999999999</v>
      </c>
      <c r="AI97">
        <f>PARS!AJ99</f>
        <v>0.35399999999999998</v>
      </c>
      <c r="AJ97">
        <f>PARS!AK99</f>
        <v>1.0629999999999999</v>
      </c>
      <c r="AK97">
        <f>PARS!AL99</f>
        <v>1.0629999999999999</v>
      </c>
      <c r="AL97">
        <f>PARS!AM99</f>
        <v>0.35</v>
      </c>
      <c r="AM97">
        <f>PARS!AN99</f>
        <v>50</v>
      </c>
      <c r="AN97">
        <f>PARS!AO99</f>
        <v>130</v>
      </c>
      <c r="AO97">
        <f>PARS!AP99</f>
        <v>0.35</v>
      </c>
      <c r="AP97" t="str">
        <f>TEXT(PARS!AQ99,"mm/dd")</f>
        <v>05/10</v>
      </c>
      <c r="AQ97" t="str">
        <f>TEXT(PARS!AR99,"mm/dd")</f>
        <v>09/10</v>
      </c>
      <c r="AR97">
        <f>PARS!AS99</f>
        <v>0</v>
      </c>
      <c r="AS97">
        <f>PARS!AT99</f>
        <v>1</v>
      </c>
      <c r="AT97" t="str">
        <f>PARS!AU99</f>
        <v>field_capacity</v>
      </c>
      <c r="AU97">
        <f>PARS!AV99</f>
        <v>1</v>
      </c>
    </row>
    <row r="98" spans="1:47" x14ac:dyDescent="0.3">
      <c r="A98">
        <f>PARS!B100</f>
        <v>220</v>
      </c>
      <c r="B98" t="str">
        <f>PARS!C100</f>
        <v>Plums</v>
      </c>
      <c r="C98" t="str">
        <f>PARS!D100</f>
        <v>frttr</v>
      </c>
      <c r="D98">
        <f>PARS!E100</f>
        <v>0</v>
      </c>
      <c r="E98">
        <f>PARS!F100</f>
        <v>0.98399999999999999</v>
      </c>
      <c r="F98">
        <f>PARS!G100</f>
        <v>1.0125999999999999</v>
      </c>
      <c r="G98">
        <f>PARS!H100</f>
        <v>0.6</v>
      </c>
      <c r="H98">
        <f>PARS!I100</f>
        <v>1.0125999999999999</v>
      </c>
      <c r="I98">
        <f>PARS!J100</f>
        <v>0.50629999999999997</v>
      </c>
      <c r="J98">
        <f>PARS!K100</f>
        <v>0.6</v>
      </c>
      <c r="K98">
        <f>PARS!L100</f>
        <v>146</v>
      </c>
      <c r="L98">
        <f>PARS!M100</f>
        <v>223</v>
      </c>
      <c r="M98">
        <f>PARS!N100</f>
        <v>0.4783</v>
      </c>
      <c r="N98">
        <f>PARS!O100</f>
        <v>1.0067999999999999</v>
      </c>
      <c r="O98">
        <f>PARS!P100</f>
        <v>110</v>
      </c>
      <c r="P98" t="str">
        <f>TEXT(PARS!Q100,"mm/dd")</f>
        <v>04/20</v>
      </c>
      <c r="Q98">
        <f>PARS!R100</f>
        <v>36</v>
      </c>
      <c r="R98">
        <f>PARS!S100</f>
        <v>26</v>
      </c>
      <c r="S98">
        <f>PARS!T100</f>
        <v>31</v>
      </c>
      <c r="T98">
        <f>PARS!U100</f>
        <v>20</v>
      </c>
      <c r="U98">
        <f>PARS!V100</f>
        <v>1</v>
      </c>
      <c r="V98">
        <f>PARS!W100</f>
        <v>9999</v>
      </c>
      <c r="W98" t="str">
        <f>PARS!X100</f>
        <v>DOY</v>
      </c>
      <c r="X98">
        <f>PARS!Y100</f>
        <v>0.19600000000000001</v>
      </c>
      <c r="Y98">
        <f>PARS!Z100</f>
        <v>0.29499999999999998</v>
      </c>
      <c r="Z98">
        <f>PARS!AA100</f>
        <v>0.39300000000000002</v>
      </c>
      <c r="AA98">
        <f>PARS!AB100</f>
        <v>0.47199999999999998</v>
      </c>
      <c r="AB98">
        <f>PARS!AC100</f>
        <v>0.19600000000000001</v>
      </c>
      <c r="AC98">
        <f>PARS!AD100</f>
        <v>0.47199999999999998</v>
      </c>
      <c r="AD98">
        <f>PARS!AE100</f>
        <v>0.47199999999999998</v>
      </c>
      <c r="AE98">
        <f>PARS!AF100</f>
        <v>0.35399999999999998</v>
      </c>
      <c r="AF98">
        <f>PARS!AG100</f>
        <v>0.66900000000000004</v>
      </c>
      <c r="AG98">
        <f>PARS!AH100</f>
        <v>0.90600000000000003</v>
      </c>
      <c r="AH98">
        <f>PARS!AI100</f>
        <v>1.0629999999999999</v>
      </c>
      <c r="AI98">
        <f>PARS!AJ100</f>
        <v>0.35399999999999998</v>
      </c>
      <c r="AJ98">
        <f>PARS!AK100</f>
        <v>1.0629999999999999</v>
      </c>
      <c r="AK98">
        <f>PARS!AL100</f>
        <v>1.0629999999999999</v>
      </c>
      <c r="AL98">
        <f>PARS!AM100</f>
        <v>0.35</v>
      </c>
      <c r="AM98">
        <f>PARS!AN100</f>
        <v>50</v>
      </c>
      <c r="AN98">
        <f>PARS!AO100</f>
        <v>130</v>
      </c>
      <c r="AO98">
        <f>PARS!AP100</f>
        <v>0.35</v>
      </c>
      <c r="AP98" t="str">
        <f>TEXT(PARS!AQ100,"mm/dd")</f>
        <v>05/10</v>
      </c>
      <c r="AQ98" t="str">
        <f>TEXT(PARS!AR100,"mm/dd")</f>
        <v>09/10</v>
      </c>
      <c r="AR98">
        <f>PARS!AS100</f>
        <v>0</v>
      </c>
      <c r="AS98">
        <f>PARS!AT100</f>
        <v>1</v>
      </c>
      <c r="AT98" t="str">
        <f>PARS!AU100</f>
        <v>field_capacity</v>
      </c>
      <c r="AU98">
        <f>PARS!AV100</f>
        <v>1</v>
      </c>
    </row>
    <row r="99" spans="1:47" x14ac:dyDescent="0.3">
      <c r="A99">
        <f>PARS!B101</f>
        <v>221</v>
      </c>
      <c r="B99" t="str">
        <f>PARS!C101</f>
        <v>Strawberries</v>
      </c>
      <c r="C99" t="str">
        <f>PARS!D101</f>
        <v>smveg</v>
      </c>
      <c r="D99">
        <f>PARS!E101</f>
        <v>0</v>
      </c>
      <c r="E99">
        <f>PARS!F101</f>
        <v>0.98399999999999999</v>
      </c>
      <c r="F99">
        <f>PARS!G101</f>
        <v>1.0021</v>
      </c>
      <c r="G99">
        <f>PARS!H101</f>
        <v>0.6</v>
      </c>
      <c r="H99">
        <f>PARS!I101</f>
        <v>1.0021</v>
      </c>
      <c r="I99">
        <f>PARS!J101</f>
        <v>0.50105</v>
      </c>
      <c r="J99">
        <f>PARS!K101</f>
        <v>0.6</v>
      </c>
      <c r="K99">
        <f>PARS!L101</f>
        <v>161</v>
      </c>
      <c r="L99">
        <f>PARS!M101</f>
        <v>294</v>
      </c>
      <c r="M99">
        <f>PARS!N101</f>
        <v>1.3064</v>
      </c>
      <c r="N99">
        <f>PARS!O101</f>
        <v>1.0209999999999999</v>
      </c>
      <c r="O99">
        <f>PARS!P101</f>
        <v>110</v>
      </c>
      <c r="P99" t="str">
        <f>TEXT(PARS!Q101,"mm/dd")</f>
        <v>04/20</v>
      </c>
      <c r="Q99">
        <f>PARS!R101</f>
        <v>51</v>
      </c>
      <c r="R99">
        <f>PARS!S101</f>
        <v>41</v>
      </c>
      <c r="S99">
        <f>PARS!T101</f>
        <v>51</v>
      </c>
      <c r="T99">
        <f>PARS!U101</f>
        <v>41</v>
      </c>
      <c r="U99">
        <f>PARS!V101</f>
        <v>1</v>
      </c>
      <c r="V99">
        <f>PARS!W101</f>
        <v>9999</v>
      </c>
      <c r="W99" t="str">
        <f>PARS!X101</f>
        <v>DOY</v>
      </c>
      <c r="X99">
        <f>PARS!Y101</f>
        <v>0.19600000000000001</v>
      </c>
      <c r="Y99">
        <f>PARS!Z101</f>
        <v>0.29499999999999998</v>
      </c>
      <c r="Z99">
        <f>PARS!AA101</f>
        <v>0.39300000000000002</v>
      </c>
      <c r="AA99">
        <f>PARS!AB101</f>
        <v>0.47199999999999998</v>
      </c>
      <c r="AB99">
        <f>PARS!AC101</f>
        <v>0.19600000000000001</v>
      </c>
      <c r="AC99">
        <f>PARS!AD101</f>
        <v>0.47199999999999998</v>
      </c>
      <c r="AD99">
        <f>PARS!AE101</f>
        <v>0.47199999999999998</v>
      </c>
      <c r="AE99">
        <f>PARS!AF101</f>
        <v>0.35399999999999998</v>
      </c>
      <c r="AF99">
        <f>PARS!AG101</f>
        <v>0.66900000000000004</v>
      </c>
      <c r="AG99">
        <f>PARS!AH101</f>
        <v>0.90600000000000003</v>
      </c>
      <c r="AH99">
        <f>PARS!AI101</f>
        <v>1.0629999999999999</v>
      </c>
      <c r="AI99">
        <f>PARS!AJ101</f>
        <v>0.35399999999999998</v>
      </c>
      <c r="AJ99">
        <f>PARS!AK101</f>
        <v>1.0629999999999999</v>
      </c>
      <c r="AK99">
        <f>PARS!AL101</f>
        <v>1.0629999999999999</v>
      </c>
      <c r="AL99">
        <f>PARS!AM101</f>
        <v>0.35</v>
      </c>
      <c r="AM99">
        <f>PARS!AN101</f>
        <v>50</v>
      </c>
      <c r="AN99">
        <f>PARS!AO101</f>
        <v>130</v>
      </c>
      <c r="AO99">
        <f>PARS!AP101</f>
        <v>0.35</v>
      </c>
      <c r="AP99" t="str">
        <f>TEXT(PARS!AQ101,"mm/dd")</f>
        <v>05/10</v>
      </c>
      <c r="AQ99" t="str">
        <f>TEXT(PARS!AR101,"mm/dd")</f>
        <v>09/10</v>
      </c>
      <c r="AR99">
        <f>PARS!AS101</f>
        <v>0</v>
      </c>
      <c r="AS99">
        <f>PARS!AT101</f>
        <v>1</v>
      </c>
      <c r="AT99" t="str">
        <f>PARS!AU101</f>
        <v>field_capacity</v>
      </c>
      <c r="AU99">
        <f>PARS!AV101</f>
        <v>1</v>
      </c>
    </row>
    <row r="100" spans="1:47" x14ac:dyDescent="0.3">
      <c r="A100">
        <f>PARS!B102</f>
        <v>222</v>
      </c>
      <c r="B100" t="str">
        <f>PARS!C102</f>
        <v>Squash</v>
      </c>
      <c r="C100" t="str">
        <f>PARS!D102</f>
        <v>smveg</v>
      </c>
      <c r="D100">
        <f>PARS!E102</f>
        <v>0</v>
      </c>
      <c r="E100">
        <f>PARS!F102</f>
        <v>1.3120000000000001</v>
      </c>
      <c r="F100">
        <f>PARS!G102</f>
        <v>1.0021</v>
      </c>
      <c r="G100">
        <f>PARS!H102</f>
        <v>0.35</v>
      </c>
      <c r="H100">
        <f>PARS!I102</f>
        <v>1.2024999999999999</v>
      </c>
      <c r="I100">
        <f>PARS!J102</f>
        <v>0.60124999999999995</v>
      </c>
      <c r="J100">
        <f>PARS!K102</f>
        <v>0.7</v>
      </c>
      <c r="K100">
        <f>PARS!L102</f>
        <v>145</v>
      </c>
      <c r="L100">
        <f>PARS!M102</f>
        <v>220</v>
      </c>
      <c r="M100">
        <f>PARS!N102</f>
        <v>1.3064</v>
      </c>
      <c r="N100">
        <f>PARS!O102</f>
        <v>1.0209999999999999</v>
      </c>
      <c r="O100">
        <f>PARS!P102</f>
        <v>110</v>
      </c>
      <c r="P100" t="str">
        <f>TEXT(PARS!Q102,"mm/dd")</f>
        <v>04/20</v>
      </c>
      <c r="Q100">
        <f>PARS!R102</f>
        <v>35</v>
      </c>
      <c r="R100">
        <f>PARS!S102</f>
        <v>25</v>
      </c>
      <c r="S100">
        <f>PARS!T102</f>
        <v>30</v>
      </c>
      <c r="T100">
        <f>PARS!U102</f>
        <v>20</v>
      </c>
      <c r="U100">
        <f>PARS!V102</f>
        <v>1</v>
      </c>
      <c r="V100">
        <f>PARS!W102</f>
        <v>9999</v>
      </c>
      <c r="W100" t="str">
        <f>PARS!X102</f>
        <v>DOY</v>
      </c>
      <c r="X100">
        <f>PARS!Y102</f>
        <v>0.19600000000000001</v>
      </c>
      <c r="Y100">
        <f>PARS!Z102</f>
        <v>0.29499999999999998</v>
      </c>
      <c r="Z100">
        <f>PARS!AA102</f>
        <v>0.39300000000000002</v>
      </c>
      <c r="AA100">
        <f>PARS!AB102</f>
        <v>0.47199999999999998</v>
      </c>
      <c r="AB100">
        <f>PARS!AC102</f>
        <v>0.19600000000000001</v>
      </c>
      <c r="AC100">
        <f>PARS!AD102</f>
        <v>0.47199999999999998</v>
      </c>
      <c r="AD100">
        <f>PARS!AE102</f>
        <v>0.47199999999999998</v>
      </c>
      <c r="AE100">
        <f>PARS!AF102</f>
        <v>0.35399999999999998</v>
      </c>
      <c r="AF100">
        <f>PARS!AG102</f>
        <v>0.66900000000000004</v>
      </c>
      <c r="AG100">
        <f>PARS!AH102</f>
        <v>0.90600000000000003</v>
      </c>
      <c r="AH100">
        <f>PARS!AI102</f>
        <v>1.0629999999999999</v>
      </c>
      <c r="AI100">
        <f>PARS!AJ102</f>
        <v>0.35399999999999998</v>
      </c>
      <c r="AJ100">
        <f>PARS!AK102</f>
        <v>1.0629999999999999</v>
      </c>
      <c r="AK100">
        <f>PARS!AL102</f>
        <v>1.0629999999999999</v>
      </c>
      <c r="AL100">
        <f>PARS!AM102</f>
        <v>0.55000000000000004</v>
      </c>
      <c r="AM100">
        <f>PARS!AN102</f>
        <v>50</v>
      </c>
      <c r="AN100">
        <f>PARS!AO102</f>
        <v>130</v>
      </c>
      <c r="AO100">
        <f>PARS!AP102</f>
        <v>0.55000000000000004</v>
      </c>
      <c r="AP100" t="str">
        <f>TEXT(PARS!AQ102,"mm/dd")</f>
        <v>05/10</v>
      </c>
      <c r="AQ100" t="str">
        <f>TEXT(PARS!AR102,"mm/dd")</f>
        <v>09/10</v>
      </c>
      <c r="AR100">
        <f>PARS!AS102</f>
        <v>0</v>
      </c>
      <c r="AS100">
        <f>PARS!AT102</f>
        <v>1</v>
      </c>
      <c r="AT100" t="str">
        <f>PARS!AU102</f>
        <v>field_capacity</v>
      </c>
      <c r="AU100">
        <f>PARS!AV102</f>
        <v>1</v>
      </c>
    </row>
    <row r="101" spans="1:47" x14ac:dyDescent="0.3">
      <c r="A101">
        <f>PARS!B103</f>
        <v>223</v>
      </c>
      <c r="B101" t="str">
        <f>PARS!C103</f>
        <v>Apricots</v>
      </c>
      <c r="C101" t="str">
        <f>PARS!D103</f>
        <v>frttr</v>
      </c>
      <c r="D101">
        <f>PARS!E103</f>
        <v>0</v>
      </c>
      <c r="E101">
        <f>PARS!F103</f>
        <v>0.98399999999999999</v>
      </c>
      <c r="F101">
        <f>PARS!G103</f>
        <v>1.0125999999999999</v>
      </c>
      <c r="G101">
        <f>PARS!H103</f>
        <v>0.6</v>
      </c>
      <c r="H101">
        <f>PARS!I103</f>
        <v>1.0125999999999999</v>
      </c>
      <c r="I101">
        <f>PARS!J103</f>
        <v>0.50629999999999997</v>
      </c>
      <c r="J101">
        <f>PARS!K103</f>
        <v>0.6</v>
      </c>
      <c r="K101">
        <f>PARS!L103</f>
        <v>145</v>
      </c>
      <c r="L101">
        <f>PARS!M103</f>
        <v>220</v>
      </c>
      <c r="M101">
        <f>PARS!N103</f>
        <v>0.4783</v>
      </c>
      <c r="N101">
        <f>PARS!O103</f>
        <v>1.0067999999999999</v>
      </c>
      <c r="O101">
        <f>PARS!P103</f>
        <v>110</v>
      </c>
      <c r="P101" t="str">
        <f>TEXT(PARS!Q103,"mm/dd")</f>
        <v>04/20</v>
      </c>
      <c r="Q101">
        <f>PARS!R103</f>
        <v>35</v>
      </c>
      <c r="R101">
        <f>PARS!S103</f>
        <v>25</v>
      </c>
      <c r="S101">
        <f>PARS!T103</f>
        <v>30</v>
      </c>
      <c r="T101">
        <f>PARS!U103</f>
        <v>20</v>
      </c>
      <c r="U101">
        <f>PARS!V103</f>
        <v>1</v>
      </c>
      <c r="V101">
        <f>PARS!W103</f>
        <v>9999</v>
      </c>
      <c r="W101" t="str">
        <f>PARS!X103</f>
        <v>DOY</v>
      </c>
      <c r="X101">
        <f>PARS!Y103</f>
        <v>0.19600000000000001</v>
      </c>
      <c r="Y101">
        <f>PARS!Z103</f>
        <v>0.29499999999999998</v>
      </c>
      <c r="Z101">
        <f>PARS!AA103</f>
        <v>0.39300000000000002</v>
      </c>
      <c r="AA101">
        <f>PARS!AB103</f>
        <v>0.47199999999999998</v>
      </c>
      <c r="AB101">
        <f>PARS!AC103</f>
        <v>0.19600000000000001</v>
      </c>
      <c r="AC101">
        <f>PARS!AD103</f>
        <v>0.47199999999999998</v>
      </c>
      <c r="AD101">
        <f>PARS!AE103</f>
        <v>0.47199999999999998</v>
      </c>
      <c r="AE101">
        <f>PARS!AF103</f>
        <v>0.35399999999999998</v>
      </c>
      <c r="AF101">
        <f>PARS!AG103</f>
        <v>0.66900000000000004</v>
      </c>
      <c r="AG101">
        <f>PARS!AH103</f>
        <v>0.90600000000000003</v>
      </c>
      <c r="AH101">
        <f>PARS!AI103</f>
        <v>1.0629999999999999</v>
      </c>
      <c r="AI101">
        <f>PARS!AJ103</f>
        <v>0.35399999999999998</v>
      </c>
      <c r="AJ101">
        <f>PARS!AK103</f>
        <v>1.0629999999999999</v>
      </c>
      <c r="AK101">
        <f>PARS!AL103</f>
        <v>1.0629999999999999</v>
      </c>
      <c r="AL101">
        <f>PARS!AM103</f>
        <v>0.35</v>
      </c>
      <c r="AM101">
        <f>PARS!AN103</f>
        <v>50</v>
      </c>
      <c r="AN101">
        <f>PARS!AO103</f>
        <v>130</v>
      </c>
      <c r="AO101">
        <f>PARS!AP103</f>
        <v>0.35</v>
      </c>
      <c r="AP101" t="str">
        <f>TEXT(PARS!AQ103,"mm/dd")</f>
        <v>05/10</v>
      </c>
      <c r="AQ101" t="str">
        <f>TEXT(PARS!AR103,"mm/dd")</f>
        <v>09/10</v>
      </c>
      <c r="AR101">
        <f>PARS!AS103</f>
        <v>0</v>
      </c>
      <c r="AS101">
        <f>PARS!AT103</f>
        <v>1</v>
      </c>
      <c r="AT101" t="str">
        <f>PARS!AU103</f>
        <v>field_capacity</v>
      </c>
      <c r="AU101">
        <f>PARS!AV103</f>
        <v>1</v>
      </c>
    </row>
    <row r="102" spans="1:47" x14ac:dyDescent="0.3">
      <c r="A102">
        <f>PARS!B104</f>
        <v>224</v>
      </c>
      <c r="B102" t="str">
        <f>PARS!C104</f>
        <v>Vetch</v>
      </c>
      <c r="C102" t="str">
        <f>PARS!D104</f>
        <v>vetch</v>
      </c>
      <c r="D102">
        <f>PARS!E104</f>
        <v>0</v>
      </c>
      <c r="E102">
        <f>PARS!F104</f>
        <v>0.98399999999999999</v>
      </c>
      <c r="F102">
        <f>PARS!G104</f>
        <v>1</v>
      </c>
      <c r="G102">
        <f>PARS!H104</f>
        <v>0.6</v>
      </c>
      <c r="H102">
        <f>PARS!I104</f>
        <v>1</v>
      </c>
      <c r="I102">
        <f>PARS!J104</f>
        <v>0.5</v>
      </c>
      <c r="J102">
        <f>PARS!K104</f>
        <v>0.6</v>
      </c>
      <c r="K102">
        <f>PARS!L104</f>
        <v>122</v>
      </c>
      <c r="L102">
        <f>PARS!M104</f>
        <v>272</v>
      </c>
      <c r="M102">
        <f>PARS!N104</f>
        <v>0</v>
      </c>
      <c r="N102">
        <f>PARS!O104</f>
        <v>1</v>
      </c>
      <c r="O102">
        <f>PARS!P104</f>
        <v>110</v>
      </c>
      <c r="P102" t="str">
        <f>TEXT(PARS!Q104,"mm/dd")</f>
        <v>04/20</v>
      </c>
      <c r="Q102">
        <f>PARS!R104</f>
        <v>12</v>
      </c>
      <c r="R102">
        <f>PARS!S104</f>
        <v>35</v>
      </c>
      <c r="S102">
        <f>PARS!T104</f>
        <v>92</v>
      </c>
      <c r="T102">
        <f>PARS!U104</f>
        <v>23</v>
      </c>
      <c r="U102">
        <f>PARS!V104</f>
        <v>1</v>
      </c>
      <c r="V102">
        <f>PARS!W104</f>
        <v>9999</v>
      </c>
      <c r="W102" t="str">
        <f>PARS!X104</f>
        <v>DOY</v>
      </c>
      <c r="X102">
        <f>PARS!Y104</f>
        <v>0.19600000000000001</v>
      </c>
      <c r="Y102">
        <f>PARS!Z104</f>
        <v>0.29499999999999998</v>
      </c>
      <c r="Z102">
        <f>PARS!AA104</f>
        <v>0.39300000000000002</v>
      </c>
      <c r="AA102">
        <f>PARS!AB104</f>
        <v>0.47199999999999998</v>
      </c>
      <c r="AB102">
        <f>PARS!AC104</f>
        <v>0.19600000000000001</v>
      </c>
      <c r="AC102">
        <f>PARS!AD104</f>
        <v>0.47199999999999998</v>
      </c>
      <c r="AD102">
        <f>PARS!AE104</f>
        <v>0.47199999999999998</v>
      </c>
      <c r="AE102">
        <f>PARS!AF104</f>
        <v>0.35399999999999998</v>
      </c>
      <c r="AF102">
        <f>PARS!AG104</f>
        <v>0.66900000000000004</v>
      </c>
      <c r="AG102">
        <f>PARS!AH104</f>
        <v>0.90600000000000003</v>
      </c>
      <c r="AH102">
        <f>PARS!AI104</f>
        <v>1.0629999999999999</v>
      </c>
      <c r="AI102">
        <f>PARS!AJ104</f>
        <v>0.35399999999999998</v>
      </c>
      <c r="AJ102">
        <f>PARS!AK104</f>
        <v>1.0629999999999999</v>
      </c>
      <c r="AK102">
        <f>PARS!AL104</f>
        <v>1.0629999999999999</v>
      </c>
      <c r="AL102">
        <f>PARS!AM104</f>
        <v>0.35</v>
      </c>
      <c r="AM102">
        <f>PARS!AN104</f>
        <v>50</v>
      </c>
      <c r="AN102">
        <f>PARS!AO104</f>
        <v>130</v>
      </c>
      <c r="AO102">
        <f>PARS!AP104</f>
        <v>0.35</v>
      </c>
      <c r="AP102" t="str">
        <f>TEXT(PARS!AQ104,"mm/dd")</f>
        <v>05/10</v>
      </c>
      <c r="AQ102" t="str">
        <f>TEXT(PARS!AR104,"mm/dd")</f>
        <v>09/10</v>
      </c>
      <c r="AR102">
        <f>PARS!AS104</f>
        <v>0</v>
      </c>
      <c r="AS102">
        <f>PARS!AT104</f>
        <v>1</v>
      </c>
      <c r="AT102" t="str">
        <f>PARS!AU104</f>
        <v>none</v>
      </c>
      <c r="AU102">
        <f>PARS!AV104</f>
        <v>1</v>
      </c>
    </row>
    <row r="103" spans="1:47" x14ac:dyDescent="0.3">
      <c r="A103">
        <f>PARS!B105</f>
        <v>225</v>
      </c>
      <c r="B103" t="str">
        <f>PARS!C105</f>
        <v>Dbl Crop WinWht/Corn</v>
      </c>
      <c r="C103" t="str">
        <f>PARS!D105</f>
        <v>dblcrp</v>
      </c>
      <c r="D103">
        <f>PARS!E105</f>
        <v>0</v>
      </c>
      <c r="E103">
        <f>PARS!F105</f>
        <v>4.0999999999999996</v>
      </c>
      <c r="F103">
        <f>PARS!G105</f>
        <v>1.1449</v>
      </c>
      <c r="G103">
        <f>PARS!H105</f>
        <v>0.2</v>
      </c>
      <c r="H103" t="str">
        <f>PARS!I105</f>
        <v>~  cor_kcb-mid  ~</v>
      </c>
      <c r="I103">
        <f>PARS!J105</f>
        <v>0.42499999999999999</v>
      </c>
      <c r="J103">
        <f>PARS!K105</f>
        <v>0.2</v>
      </c>
      <c r="K103">
        <f>PARS!L105</f>
        <v>133</v>
      </c>
      <c r="L103">
        <f>PARS!M105</f>
        <v>283</v>
      </c>
      <c r="M103">
        <f>PARS!N105</f>
        <v>15.345700000000001</v>
      </c>
      <c r="N103">
        <f>PARS!O105</f>
        <v>1.1526000000000001</v>
      </c>
      <c r="O103">
        <f>PARS!P105</f>
        <v>121</v>
      </c>
      <c r="P103" t="str">
        <f>TEXT(PARS!Q105,"mm/dd")</f>
        <v>05/01</v>
      </c>
      <c r="Q103">
        <f>PARS!R105</f>
        <v>12</v>
      </c>
      <c r="R103">
        <f>PARS!S105</f>
        <v>35</v>
      </c>
      <c r="S103">
        <f>PARS!T105</f>
        <v>92</v>
      </c>
      <c r="T103">
        <f>PARS!U105</f>
        <v>23</v>
      </c>
      <c r="U103">
        <f>PARS!V105</f>
        <v>1</v>
      </c>
      <c r="V103">
        <f>PARS!W105</f>
        <v>9999</v>
      </c>
      <c r="W103" t="str">
        <f>PARS!X105</f>
        <v>DOY</v>
      </c>
      <c r="X103">
        <f>PARS!Y105</f>
        <v>0.19600000000000001</v>
      </c>
      <c r="Y103">
        <f>PARS!Z105</f>
        <v>0.29499999999999998</v>
      </c>
      <c r="Z103">
        <f>PARS!AA105</f>
        <v>0.39300000000000002</v>
      </c>
      <c r="AA103">
        <f>PARS!AB105</f>
        <v>0.47199999999999998</v>
      </c>
      <c r="AB103">
        <f>PARS!AC105</f>
        <v>0.19600000000000001</v>
      </c>
      <c r="AC103">
        <f>PARS!AD105</f>
        <v>0.47199999999999998</v>
      </c>
      <c r="AD103">
        <f>PARS!AE105</f>
        <v>0.47199999999999998</v>
      </c>
      <c r="AE103">
        <f>PARS!AF105</f>
        <v>0.35399999999999998</v>
      </c>
      <c r="AF103">
        <f>PARS!AG105</f>
        <v>0.66900000000000004</v>
      </c>
      <c r="AG103">
        <f>PARS!AH105</f>
        <v>0.90600000000000003</v>
      </c>
      <c r="AH103">
        <f>PARS!AI105</f>
        <v>1.0629999999999999</v>
      </c>
      <c r="AI103">
        <f>PARS!AJ105</f>
        <v>0.35399999999999998</v>
      </c>
      <c r="AJ103">
        <f>PARS!AK105</f>
        <v>1.0629999999999999</v>
      </c>
      <c r="AK103">
        <f>PARS!AL105</f>
        <v>1.0629999999999999</v>
      </c>
      <c r="AL103">
        <f>PARS!AM105</f>
        <v>0.55000000000000004</v>
      </c>
      <c r="AM103">
        <f>PARS!AN105</f>
        <v>50</v>
      </c>
      <c r="AN103">
        <f>PARS!AO105</f>
        <v>130</v>
      </c>
      <c r="AO103">
        <f>PARS!AP105</f>
        <v>0.55000000000000004</v>
      </c>
      <c r="AP103" t="str">
        <f>TEXT(PARS!AQ105,"mm/dd")</f>
        <v>05/10</v>
      </c>
      <c r="AQ103" t="str">
        <f>TEXT(PARS!AR105,"mm/dd")</f>
        <v>09/10</v>
      </c>
      <c r="AR103">
        <f>PARS!AS105</f>
        <v>0</v>
      </c>
      <c r="AS103">
        <f>PARS!AT105</f>
        <v>1</v>
      </c>
      <c r="AT103" t="str">
        <f>PARS!AU105</f>
        <v>field_capacity</v>
      </c>
      <c r="AU103">
        <f>PARS!AV105</f>
        <v>1</v>
      </c>
    </row>
    <row r="104" spans="1:47" x14ac:dyDescent="0.3">
      <c r="A104">
        <f>PARS!B106</f>
        <v>226</v>
      </c>
      <c r="B104" t="str">
        <f>PARS!C106</f>
        <v>Dbl Crop Oats/Corn</v>
      </c>
      <c r="C104" t="str">
        <f>PARS!D106</f>
        <v>dblcrp</v>
      </c>
      <c r="D104">
        <f>PARS!E106</f>
        <v>0</v>
      </c>
      <c r="E104">
        <f>PARS!F106</f>
        <v>4.0999999999999996</v>
      </c>
      <c r="F104">
        <f>PARS!G106</f>
        <v>1.1449</v>
      </c>
      <c r="G104">
        <f>PARS!H106</f>
        <v>0.2</v>
      </c>
      <c r="H104">
        <f>PARS!I106</f>
        <v>1.0991</v>
      </c>
      <c r="I104">
        <f>PARS!J106</f>
        <v>0.54954999999999998</v>
      </c>
      <c r="J104">
        <f>PARS!K106</f>
        <v>0.2</v>
      </c>
      <c r="K104">
        <f>PARS!L106</f>
        <v>136</v>
      </c>
      <c r="L104">
        <f>PARS!M106</f>
        <v>274</v>
      </c>
      <c r="M104">
        <f>PARS!N106</f>
        <v>15.345700000000001</v>
      </c>
      <c r="N104">
        <f>PARS!O106</f>
        <v>1.1526000000000001</v>
      </c>
      <c r="O104">
        <f>PARS!P106</f>
        <v>121</v>
      </c>
      <c r="P104" t="str">
        <f>TEXT(PARS!Q106,"mm/dd")</f>
        <v>05/01</v>
      </c>
      <c r="Q104">
        <f>PARS!R106</f>
        <v>15</v>
      </c>
      <c r="R104">
        <f>PARS!S106</f>
        <v>26</v>
      </c>
      <c r="S104">
        <f>PARS!T106</f>
        <v>71</v>
      </c>
      <c r="T104">
        <f>PARS!U106</f>
        <v>41</v>
      </c>
      <c r="U104">
        <f>PARS!V106</f>
        <v>1</v>
      </c>
      <c r="V104">
        <f>PARS!W106</f>
        <v>9999</v>
      </c>
      <c r="W104" t="str">
        <f>PARS!X106</f>
        <v>DOY</v>
      </c>
      <c r="X104">
        <f>PARS!Y106</f>
        <v>0.19600000000000001</v>
      </c>
      <c r="Y104">
        <f>PARS!Z106</f>
        <v>0.29499999999999998</v>
      </c>
      <c r="Z104">
        <f>PARS!AA106</f>
        <v>0.39300000000000002</v>
      </c>
      <c r="AA104">
        <f>PARS!AB106</f>
        <v>0.47199999999999998</v>
      </c>
      <c r="AB104">
        <f>PARS!AC106</f>
        <v>0.19600000000000001</v>
      </c>
      <c r="AC104">
        <f>PARS!AD106</f>
        <v>0.47199999999999998</v>
      </c>
      <c r="AD104">
        <f>PARS!AE106</f>
        <v>0.47199999999999998</v>
      </c>
      <c r="AE104">
        <f>PARS!AF106</f>
        <v>0.35399999999999998</v>
      </c>
      <c r="AF104">
        <f>PARS!AG106</f>
        <v>0.66900000000000004</v>
      </c>
      <c r="AG104">
        <f>PARS!AH106</f>
        <v>0.90600000000000003</v>
      </c>
      <c r="AH104">
        <f>PARS!AI106</f>
        <v>1.0629999999999999</v>
      </c>
      <c r="AI104">
        <f>PARS!AJ106</f>
        <v>0.35399999999999998</v>
      </c>
      <c r="AJ104">
        <f>PARS!AK106</f>
        <v>1.0629999999999999</v>
      </c>
      <c r="AK104">
        <f>PARS!AL106</f>
        <v>1.0629999999999999</v>
      </c>
      <c r="AL104">
        <f>PARS!AM106</f>
        <v>0.55000000000000004</v>
      </c>
      <c r="AM104">
        <f>PARS!AN106</f>
        <v>50</v>
      </c>
      <c r="AN104">
        <f>PARS!AO106</f>
        <v>130</v>
      </c>
      <c r="AO104">
        <f>PARS!AP106</f>
        <v>0.55000000000000004</v>
      </c>
      <c r="AP104" t="str">
        <f>TEXT(PARS!AQ106,"mm/dd")</f>
        <v>05/10</v>
      </c>
      <c r="AQ104" t="str">
        <f>TEXT(PARS!AR106,"mm/dd")</f>
        <v>09/10</v>
      </c>
      <c r="AR104">
        <f>PARS!AS106</f>
        <v>0</v>
      </c>
      <c r="AS104">
        <f>PARS!AT106</f>
        <v>1</v>
      </c>
      <c r="AT104" t="str">
        <f>PARS!AU106</f>
        <v>field_capacity</v>
      </c>
      <c r="AU104">
        <f>PARS!AV106</f>
        <v>1</v>
      </c>
    </row>
    <row r="105" spans="1:47" x14ac:dyDescent="0.3">
      <c r="A105">
        <f>PARS!B107</f>
        <v>227</v>
      </c>
      <c r="B105" t="str">
        <f>PARS!C107</f>
        <v>Lettuce</v>
      </c>
      <c r="C105" t="str">
        <f>PARS!D107</f>
        <v>smveg</v>
      </c>
      <c r="D105">
        <f>PARS!E107</f>
        <v>0</v>
      </c>
      <c r="E105">
        <f>PARS!F107</f>
        <v>0.98399999999999999</v>
      </c>
      <c r="F105">
        <f>PARS!G107</f>
        <v>1.0021</v>
      </c>
      <c r="G105">
        <f>PARS!H107</f>
        <v>0.15</v>
      </c>
      <c r="H105">
        <f>PARS!I107</f>
        <v>0.95199999999999996</v>
      </c>
      <c r="I105">
        <f>PARS!J107</f>
        <v>0.47599999999999998</v>
      </c>
      <c r="J105">
        <f>PARS!K107</f>
        <v>0.15</v>
      </c>
      <c r="K105">
        <f>PARS!L107</f>
        <v>155</v>
      </c>
      <c r="L105">
        <f>PARS!M107</f>
        <v>285</v>
      </c>
      <c r="M105">
        <f>PARS!N107</f>
        <v>1.3064</v>
      </c>
      <c r="N105">
        <f>PARS!O107</f>
        <v>1.0209999999999999</v>
      </c>
      <c r="O105">
        <f>PARS!P107</f>
        <v>105</v>
      </c>
      <c r="P105" t="str">
        <f>TEXT(PARS!Q107,"mm/dd")</f>
        <v>04/15</v>
      </c>
      <c r="Q105">
        <f>PARS!R107</f>
        <v>50</v>
      </c>
      <c r="R105">
        <f>PARS!S107</f>
        <v>40</v>
      </c>
      <c r="S105">
        <f>PARS!T107</f>
        <v>50</v>
      </c>
      <c r="T105">
        <f>PARS!U107</f>
        <v>40</v>
      </c>
      <c r="U105">
        <f>PARS!V107</f>
        <v>1</v>
      </c>
      <c r="V105">
        <f>PARS!W107</f>
        <v>9999</v>
      </c>
      <c r="W105" t="str">
        <f>PARS!X107</f>
        <v>DOY</v>
      </c>
      <c r="X105">
        <f>PARS!Y107</f>
        <v>0.19600000000000001</v>
      </c>
      <c r="Y105">
        <f>PARS!Z107</f>
        <v>0.29499999999999998</v>
      </c>
      <c r="Z105">
        <f>PARS!AA107</f>
        <v>0.39300000000000002</v>
      </c>
      <c r="AA105">
        <f>PARS!AB107</f>
        <v>0.47199999999999998</v>
      </c>
      <c r="AB105">
        <f>PARS!AC107</f>
        <v>0.19600000000000001</v>
      </c>
      <c r="AC105">
        <f>PARS!AD107</f>
        <v>0.47199999999999998</v>
      </c>
      <c r="AD105">
        <f>PARS!AE107</f>
        <v>0.47199999999999998</v>
      </c>
      <c r="AE105">
        <f>PARS!AF107</f>
        <v>0.35399999999999998</v>
      </c>
      <c r="AF105">
        <f>PARS!AG107</f>
        <v>0.66900000000000004</v>
      </c>
      <c r="AG105">
        <f>PARS!AH107</f>
        <v>0.90600000000000003</v>
      </c>
      <c r="AH105">
        <f>PARS!AI107</f>
        <v>1.0629999999999999</v>
      </c>
      <c r="AI105">
        <f>PARS!AJ107</f>
        <v>0.35399999999999998</v>
      </c>
      <c r="AJ105">
        <f>PARS!AK107</f>
        <v>1.0629999999999999</v>
      </c>
      <c r="AK105">
        <f>PARS!AL107</f>
        <v>1.0629999999999999</v>
      </c>
      <c r="AL105">
        <f>PARS!AM107</f>
        <v>0.3</v>
      </c>
      <c r="AM105">
        <f>PARS!AN107</f>
        <v>50</v>
      </c>
      <c r="AN105">
        <f>PARS!AO107</f>
        <v>130</v>
      </c>
      <c r="AO105">
        <f>PARS!AP107</f>
        <v>0.3</v>
      </c>
      <c r="AP105" t="str">
        <f>TEXT(PARS!AQ107,"mm/dd")</f>
        <v>05/10</v>
      </c>
      <c r="AQ105" t="str">
        <f>TEXT(PARS!AR107,"mm/dd")</f>
        <v>09/10</v>
      </c>
      <c r="AR105">
        <f>PARS!AS107</f>
        <v>0</v>
      </c>
      <c r="AS105">
        <f>PARS!AT107</f>
        <v>1</v>
      </c>
      <c r="AT105" t="str">
        <f>PARS!AU107</f>
        <v>field_capacity</v>
      </c>
      <c r="AU105">
        <f>PARS!AV107</f>
        <v>1</v>
      </c>
    </row>
    <row r="106" spans="1:47" x14ac:dyDescent="0.3">
      <c r="A106">
        <f>PARS!B108</f>
        <v>229</v>
      </c>
      <c r="B106" t="str">
        <f>PARS!C108</f>
        <v>Pumpkins</v>
      </c>
      <c r="C106" t="str">
        <f>PARS!D108</f>
        <v>melon</v>
      </c>
      <c r="D106">
        <f>PARS!E108</f>
        <v>0</v>
      </c>
      <c r="E106">
        <f>PARS!F108</f>
        <v>1.3120000000000001</v>
      </c>
      <c r="F106">
        <f>PARS!G108</f>
        <v>1</v>
      </c>
      <c r="G106">
        <f>PARS!H108</f>
        <v>0.35</v>
      </c>
      <c r="H106">
        <f>PARS!I108</f>
        <v>1.2</v>
      </c>
      <c r="I106">
        <f>PARS!J108</f>
        <v>0.6</v>
      </c>
      <c r="J106">
        <f>PARS!K108</f>
        <v>0.7</v>
      </c>
      <c r="K106">
        <f>PARS!L108</f>
        <v>122</v>
      </c>
      <c r="L106">
        <f>PARS!M108</f>
        <v>272</v>
      </c>
      <c r="M106">
        <f>PARS!N108</f>
        <v>0</v>
      </c>
      <c r="N106">
        <f>PARS!O108</f>
        <v>1</v>
      </c>
      <c r="O106">
        <f>PARS!P108</f>
        <v>110</v>
      </c>
      <c r="P106" t="str">
        <f>TEXT(PARS!Q108,"mm/dd")</f>
        <v>04/20</v>
      </c>
      <c r="Q106">
        <f>PARS!R108</f>
        <v>12</v>
      </c>
      <c r="R106">
        <f>PARS!S108</f>
        <v>35</v>
      </c>
      <c r="S106">
        <f>PARS!T108</f>
        <v>92</v>
      </c>
      <c r="T106">
        <f>PARS!U108</f>
        <v>23</v>
      </c>
      <c r="U106">
        <f>PARS!V108</f>
        <v>1</v>
      </c>
      <c r="V106">
        <f>PARS!W108</f>
        <v>9999</v>
      </c>
      <c r="W106" t="str">
        <f>PARS!X108</f>
        <v>DOY</v>
      </c>
      <c r="X106">
        <f>PARS!Y108</f>
        <v>0.19600000000000001</v>
      </c>
      <c r="Y106">
        <f>PARS!Z108</f>
        <v>0.29499999999999998</v>
      </c>
      <c r="Z106">
        <f>PARS!AA108</f>
        <v>0.39300000000000002</v>
      </c>
      <c r="AA106">
        <f>PARS!AB108</f>
        <v>0.47199999999999998</v>
      </c>
      <c r="AB106">
        <f>PARS!AC108</f>
        <v>0.19600000000000001</v>
      </c>
      <c r="AC106">
        <f>PARS!AD108</f>
        <v>0.47199999999999998</v>
      </c>
      <c r="AD106">
        <f>PARS!AE108</f>
        <v>0.47199999999999998</v>
      </c>
      <c r="AE106">
        <f>PARS!AF108</f>
        <v>0.35399999999999998</v>
      </c>
      <c r="AF106">
        <f>PARS!AG108</f>
        <v>0.66900000000000004</v>
      </c>
      <c r="AG106">
        <f>PARS!AH108</f>
        <v>0.90600000000000003</v>
      </c>
      <c r="AH106">
        <f>PARS!AI108</f>
        <v>1.0629999999999999</v>
      </c>
      <c r="AI106">
        <f>PARS!AJ108</f>
        <v>0.35399999999999998</v>
      </c>
      <c r="AJ106">
        <f>PARS!AK108</f>
        <v>1.0629999999999999</v>
      </c>
      <c r="AK106">
        <f>PARS!AL108</f>
        <v>1.0629999999999999</v>
      </c>
      <c r="AL106">
        <f>PARS!AM108</f>
        <v>0.55000000000000004</v>
      </c>
      <c r="AM106">
        <f>PARS!AN108</f>
        <v>50</v>
      </c>
      <c r="AN106">
        <f>PARS!AO108</f>
        <v>130</v>
      </c>
      <c r="AO106">
        <f>PARS!AP108</f>
        <v>0.55000000000000004</v>
      </c>
      <c r="AP106" t="str">
        <f>TEXT(PARS!AQ108,"mm/dd")</f>
        <v>05/10</v>
      </c>
      <c r="AQ106" t="str">
        <f>TEXT(PARS!AR108,"mm/dd")</f>
        <v>09/10</v>
      </c>
      <c r="AR106">
        <f>PARS!AS108</f>
        <v>0</v>
      </c>
      <c r="AS106">
        <f>PARS!AT108</f>
        <v>1</v>
      </c>
      <c r="AT106" t="str">
        <f>PARS!AU108</f>
        <v>field_capacity</v>
      </c>
      <c r="AU106">
        <f>PARS!AV108</f>
        <v>1</v>
      </c>
    </row>
    <row r="107" spans="1:47" x14ac:dyDescent="0.3">
      <c r="A107">
        <f>PARS!B109</f>
        <v>230</v>
      </c>
      <c r="B107" t="str">
        <f>PARS!C109</f>
        <v>Dbl Crop Lettuce/Durum Wht</v>
      </c>
      <c r="C107" t="str">
        <f>PARS!D109</f>
        <v>dblcrp</v>
      </c>
      <c r="D107">
        <f>PARS!E109</f>
        <v>0</v>
      </c>
      <c r="E107">
        <f>PARS!F109</f>
        <v>4.0999999999999996</v>
      </c>
      <c r="F107">
        <f>PARS!G109</f>
        <v>1.1449</v>
      </c>
      <c r="G107">
        <f>PARS!H109</f>
        <v>0.2</v>
      </c>
      <c r="H107">
        <f>PARS!I109</f>
        <v>1.0991</v>
      </c>
      <c r="I107">
        <f>PARS!J109</f>
        <v>0.54954999999999998</v>
      </c>
      <c r="J107">
        <f>PARS!K109</f>
        <v>0.2</v>
      </c>
      <c r="K107">
        <f>PARS!L109</f>
        <v>133</v>
      </c>
      <c r="L107">
        <f>PARS!M109</f>
        <v>283</v>
      </c>
      <c r="M107">
        <f>PARS!N109</f>
        <v>15.345700000000001</v>
      </c>
      <c r="N107">
        <f>PARS!O109</f>
        <v>1.1526000000000001</v>
      </c>
      <c r="O107">
        <f>PARS!P109</f>
        <v>121</v>
      </c>
      <c r="P107" t="str">
        <f>TEXT(PARS!Q109,"mm/dd")</f>
        <v>05/01</v>
      </c>
      <c r="Q107">
        <f>PARS!R109</f>
        <v>12</v>
      </c>
      <c r="R107">
        <f>PARS!S109</f>
        <v>35</v>
      </c>
      <c r="S107">
        <f>PARS!T109</f>
        <v>92</v>
      </c>
      <c r="T107">
        <f>PARS!U109</f>
        <v>23</v>
      </c>
      <c r="U107">
        <f>PARS!V109</f>
        <v>1</v>
      </c>
      <c r="V107">
        <f>PARS!W109</f>
        <v>9999</v>
      </c>
      <c r="W107" t="str">
        <f>PARS!X109</f>
        <v>DOY</v>
      </c>
      <c r="X107">
        <f>PARS!Y109</f>
        <v>0.19600000000000001</v>
      </c>
      <c r="Y107">
        <f>PARS!Z109</f>
        <v>0.29499999999999998</v>
      </c>
      <c r="Z107">
        <f>PARS!AA109</f>
        <v>0.39300000000000002</v>
      </c>
      <c r="AA107">
        <f>PARS!AB109</f>
        <v>0.47199999999999998</v>
      </c>
      <c r="AB107">
        <f>PARS!AC109</f>
        <v>0.19600000000000001</v>
      </c>
      <c r="AC107">
        <f>PARS!AD109</f>
        <v>0.47199999999999998</v>
      </c>
      <c r="AD107">
        <f>PARS!AE109</f>
        <v>0.47199999999999998</v>
      </c>
      <c r="AE107">
        <f>PARS!AF109</f>
        <v>0.35399999999999998</v>
      </c>
      <c r="AF107">
        <f>PARS!AG109</f>
        <v>0.66900000000000004</v>
      </c>
      <c r="AG107">
        <f>PARS!AH109</f>
        <v>0.90600000000000003</v>
      </c>
      <c r="AH107">
        <f>PARS!AI109</f>
        <v>1.0629999999999999</v>
      </c>
      <c r="AI107">
        <f>PARS!AJ109</f>
        <v>0.35399999999999998</v>
      </c>
      <c r="AJ107">
        <f>PARS!AK109</f>
        <v>1.0629999999999999</v>
      </c>
      <c r="AK107">
        <f>PARS!AL109</f>
        <v>1.0629999999999999</v>
      </c>
      <c r="AL107">
        <f>PARS!AM109</f>
        <v>0.55000000000000004</v>
      </c>
      <c r="AM107">
        <f>PARS!AN109</f>
        <v>50</v>
      </c>
      <c r="AN107">
        <f>PARS!AO109</f>
        <v>130</v>
      </c>
      <c r="AO107">
        <f>PARS!AP109</f>
        <v>0.55000000000000004</v>
      </c>
      <c r="AP107" t="str">
        <f>TEXT(PARS!AQ109,"mm/dd")</f>
        <v>05/10</v>
      </c>
      <c r="AQ107" t="str">
        <f>TEXT(PARS!AR109,"mm/dd")</f>
        <v>09/10</v>
      </c>
      <c r="AR107">
        <f>PARS!AS109</f>
        <v>0</v>
      </c>
      <c r="AS107">
        <f>PARS!AT109</f>
        <v>1</v>
      </c>
      <c r="AT107" t="str">
        <f>PARS!AU109</f>
        <v>field_capacity</v>
      </c>
      <c r="AU107">
        <f>PARS!AV109</f>
        <v>1</v>
      </c>
    </row>
    <row r="108" spans="1:47" x14ac:dyDescent="0.3">
      <c r="A108">
        <f>PARS!B110</f>
        <v>231</v>
      </c>
      <c r="B108" t="str">
        <f>PARS!C110</f>
        <v>Dbl Crop Lettuce/Cantaloupe</v>
      </c>
      <c r="C108" t="str">
        <f>PARS!D110</f>
        <v>dblcrp</v>
      </c>
      <c r="D108">
        <f>PARS!E110</f>
        <v>0</v>
      </c>
      <c r="E108">
        <f>PARS!F110</f>
        <v>4.0999999999999996</v>
      </c>
      <c r="F108">
        <f>PARS!G110</f>
        <v>1.1449</v>
      </c>
      <c r="G108">
        <f>PARS!H110</f>
        <v>0.2</v>
      </c>
      <c r="H108">
        <f>PARS!I110</f>
        <v>1.0991</v>
      </c>
      <c r="I108">
        <f>PARS!J110</f>
        <v>0.54954999999999998</v>
      </c>
      <c r="J108">
        <f>PARS!K110</f>
        <v>0.2</v>
      </c>
      <c r="K108">
        <f>PARS!L110</f>
        <v>133</v>
      </c>
      <c r="L108">
        <f>PARS!M110</f>
        <v>283</v>
      </c>
      <c r="M108">
        <f>PARS!N110</f>
        <v>15.345700000000001</v>
      </c>
      <c r="N108">
        <f>PARS!O110</f>
        <v>1.1526000000000001</v>
      </c>
      <c r="O108">
        <f>PARS!P110</f>
        <v>121</v>
      </c>
      <c r="P108" t="str">
        <f>TEXT(PARS!Q110,"mm/dd")</f>
        <v>05/01</v>
      </c>
      <c r="Q108">
        <f>PARS!R110</f>
        <v>12</v>
      </c>
      <c r="R108">
        <f>PARS!S110</f>
        <v>35</v>
      </c>
      <c r="S108">
        <f>PARS!T110</f>
        <v>92</v>
      </c>
      <c r="T108">
        <f>PARS!U110</f>
        <v>23</v>
      </c>
      <c r="U108">
        <f>PARS!V110</f>
        <v>1</v>
      </c>
      <c r="V108">
        <f>PARS!W110</f>
        <v>9999</v>
      </c>
      <c r="W108" t="str">
        <f>PARS!X110</f>
        <v>DOY</v>
      </c>
      <c r="X108">
        <f>PARS!Y110</f>
        <v>0.19600000000000001</v>
      </c>
      <c r="Y108">
        <f>PARS!Z110</f>
        <v>0.29499999999999998</v>
      </c>
      <c r="Z108">
        <f>PARS!AA110</f>
        <v>0.39300000000000002</v>
      </c>
      <c r="AA108">
        <f>PARS!AB110</f>
        <v>0.47199999999999998</v>
      </c>
      <c r="AB108">
        <f>PARS!AC110</f>
        <v>0.19600000000000001</v>
      </c>
      <c r="AC108">
        <f>PARS!AD110</f>
        <v>0.47199999999999998</v>
      </c>
      <c r="AD108">
        <f>PARS!AE110</f>
        <v>0.47199999999999998</v>
      </c>
      <c r="AE108">
        <f>PARS!AF110</f>
        <v>0.35399999999999998</v>
      </c>
      <c r="AF108">
        <f>PARS!AG110</f>
        <v>0.66900000000000004</v>
      </c>
      <c r="AG108">
        <f>PARS!AH110</f>
        <v>0.90600000000000003</v>
      </c>
      <c r="AH108">
        <f>PARS!AI110</f>
        <v>1.0629999999999999</v>
      </c>
      <c r="AI108">
        <f>PARS!AJ110</f>
        <v>0.35399999999999998</v>
      </c>
      <c r="AJ108">
        <f>PARS!AK110</f>
        <v>1.0629999999999999</v>
      </c>
      <c r="AK108">
        <f>PARS!AL110</f>
        <v>1.0629999999999999</v>
      </c>
      <c r="AL108">
        <f>PARS!AM110</f>
        <v>0.55000000000000004</v>
      </c>
      <c r="AM108">
        <f>PARS!AN110</f>
        <v>50</v>
      </c>
      <c r="AN108">
        <f>PARS!AO110</f>
        <v>130</v>
      </c>
      <c r="AO108">
        <f>PARS!AP110</f>
        <v>0.55000000000000004</v>
      </c>
      <c r="AP108" t="str">
        <f>TEXT(PARS!AQ110,"mm/dd")</f>
        <v>05/10</v>
      </c>
      <c r="AQ108" t="str">
        <f>TEXT(PARS!AR110,"mm/dd")</f>
        <v>09/10</v>
      </c>
      <c r="AR108">
        <f>PARS!AS110</f>
        <v>0</v>
      </c>
      <c r="AS108">
        <f>PARS!AT110</f>
        <v>1</v>
      </c>
      <c r="AT108" t="str">
        <f>PARS!AU110</f>
        <v>field_capacity</v>
      </c>
      <c r="AU108">
        <f>PARS!AV110</f>
        <v>1</v>
      </c>
    </row>
    <row r="109" spans="1:47" x14ac:dyDescent="0.3">
      <c r="A109">
        <f>PARS!B111</f>
        <v>232</v>
      </c>
      <c r="B109" t="str">
        <f>PARS!C111</f>
        <v>Dbl Crop Lettuce/Cotton</v>
      </c>
      <c r="C109" t="str">
        <f>PARS!D111</f>
        <v>dblcrp</v>
      </c>
      <c r="D109">
        <f>PARS!E111</f>
        <v>0</v>
      </c>
      <c r="E109">
        <f>PARS!F111</f>
        <v>4.0999999999999996</v>
      </c>
      <c r="F109">
        <f>PARS!G111</f>
        <v>1.1449</v>
      </c>
      <c r="G109">
        <f>PARS!H111</f>
        <v>0.2</v>
      </c>
      <c r="H109">
        <f>PARS!I111</f>
        <v>1.0991</v>
      </c>
      <c r="I109">
        <f>PARS!J111</f>
        <v>0.54954999999999998</v>
      </c>
      <c r="J109">
        <f>PARS!K111</f>
        <v>0.2</v>
      </c>
      <c r="K109">
        <f>PARS!L111</f>
        <v>133</v>
      </c>
      <c r="L109">
        <f>PARS!M111</f>
        <v>283</v>
      </c>
      <c r="M109">
        <f>PARS!N111</f>
        <v>15.345700000000001</v>
      </c>
      <c r="N109">
        <f>PARS!O111</f>
        <v>1.1526000000000001</v>
      </c>
      <c r="O109">
        <f>PARS!P111</f>
        <v>121</v>
      </c>
      <c r="P109" t="str">
        <f>TEXT(PARS!Q111,"mm/dd")</f>
        <v>05/01</v>
      </c>
      <c r="Q109">
        <f>PARS!R111</f>
        <v>12</v>
      </c>
      <c r="R109">
        <f>PARS!S111</f>
        <v>35</v>
      </c>
      <c r="S109">
        <f>PARS!T111</f>
        <v>92</v>
      </c>
      <c r="T109">
        <f>PARS!U111</f>
        <v>23</v>
      </c>
      <c r="U109">
        <f>PARS!V111</f>
        <v>1</v>
      </c>
      <c r="V109">
        <f>PARS!W111</f>
        <v>9999</v>
      </c>
      <c r="W109" t="str">
        <f>PARS!X111</f>
        <v>DOY</v>
      </c>
      <c r="X109">
        <f>PARS!Y111</f>
        <v>0.19600000000000001</v>
      </c>
      <c r="Y109">
        <f>PARS!Z111</f>
        <v>0.29499999999999998</v>
      </c>
      <c r="Z109">
        <f>PARS!AA111</f>
        <v>0.39300000000000002</v>
      </c>
      <c r="AA109">
        <f>PARS!AB111</f>
        <v>0.47199999999999998</v>
      </c>
      <c r="AB109">
        <f>PARS!AC111</f>
        <v>0.19600000000000001</v>
      </c>
      <c r="AC109">
        <f>PARS!AD111</f>
        <v>0.47199999999999998</v>
      </c>
      <c r="AD109">
        <f>PARS!AE111</f>
        <v>0.47199999999999998</v>
      </c>
      <c r="AE109">
        <f>PARS!AF111</f>
        <v>0.35399999999999998</v>
      </c>
      <c r="AF109">
        <f>PARS!AG111</f>
        <v>0.66900000000000004</v>
      </c>
      <c r="AG109">
        <f>PARS!AH111</f>
        <v>0.90600000000000003</v>
      </c>
      <c r="AH109">
        <f>PARS!AI111</f>
        <v>1.0629999999999999</v>
      </c>
      <c r="AI109">
        <f>PARS!AJ111</f>
        <v>0.35399999999999998</v>
      </c>
      <c r="AJ109">
        <f>PARS!AK111</f>
        <v>1.0629999999999999</v>
      </c>
      <c r="AK109">
        <f>PARS!AL111</f>
        <v>1.0629999999999999</v>
      </c>
      <c r="AL109">
        <f>PARS!AM111</f>
        <v>0.55000000000000004</v>
      </c>
      <c r="AM109">
        <f>PARS!AN111</f>
        <v>50</v>
      </c>
      <c r="AN109">
        <f>PARS!AO111</f>
        <v>130</v>
      </c>
      <c r="AO109">
        <f>PARS!AP111</f>
        <v>0.55000000000000004</v>
      </c>
      <c r="AP109" t="str">
        <f>TEXT(PARS!AQ111,"mm/dd")</f>
        <v>05/10</v>
      </c>
      <c r="AQ109" t="str">
        <f>TEXT(PARS!AR111,"mm/dd")</f>
        <v>09/10</v>
      </c>
      <c r="AR109">
        <f>PARS!AS111</f>
        <v>0</v>
      </c>
      <c r="AS109">
        <f>PARS!AT111</f>
        <v>1</v>
      </c>
      <c r="AT109" t="str">
        <f>PARS!AU111</f>
        <v>field_capacity</v>
      </c>
      <c r="AU109">
        <f>PARS!AV111</f>
        <v>1</v>
      </c>
    </row>
    <row r="110" spans="1:47" x14ac:dyDescent="0.3">
      <c r="A110">
        <f>PARS!B112</f>
        <v>233</v>
      </c>
      <c r="B110" t="str">
        <f>PARS!C112</f>
        <v>Dbl Crop Lettuce/Barley</v>
      </c>
      <c r="C110" t="str">
        <f>PARS!D112</f>
        <v>dblcrp</v>
      </c>
      <c r="D110">
        <f>PARS!E112</f>
        <v>0</v>
      </c>
      <c r="E110">
        <f>PARS!F112</f>
        <v>4.0999999999999996</v>
      </c>
      <c r="F110">
        <f>PARS!G112</f>
        <v>1.1449</v>
      </c>
      <c r="G110">
        <f>PARS!H112</f>
        <v>0.2</v>
      </c>
      <c r="H110">
        <f>PARS!I112</f>
        <v>1.0991</v>
      </c>
      <c r="I110">
        <f>PARS!J112</f>
        <v>0.54954999999999998</v>
      </c>
      <c r="J110">
        <f>PARS!K112</f>
        <v>0.2</v>
      </c>
      <c r="K110">
        <f>PARS!L112</f>
        <v>133</v>
      </c>
      <c r="L110">
        <f>PARS!M112</f>
        <v>283</v>
      </c>
      <c r="M110">
        <f>PARS!N112</f>
        <v>15.345700000000001</v>
      </c>
      <c r="N110">
        <f>PARS!O112</f>
        <v>1.1526000000000001</v>
      </c>
      <c r="O110">
        <f>PARS!P112</f>
        <v>121</v>
      </c>
      <c r="P110" t="str">
        <f>TEXT(PARS!Q112,"mm/dd")</f>
        <v>05/01</v>
      </c>
      <c r="Q110">
        <f>PARS!R112</f>
        <v>12</v>
      </c>
      <c r="R110">
        <f>PARS!S112</f>
        <v>35</v>
      </c>
      <c r="S110">
        <f>PARS!T112</f>
        <v>92</v>
      </c>
      <c r="T110">
        <f>PARS!U112</f>
        <v>23</v>
      </c>
      <c r="U110">
        <f>PARS!V112</f>
        <v>1</v>
      </c>
      <c r="V110">
        <f>PARS!W112</f>
        <v>9999</v>
      </c>
      <c r="W110" t="str">
        <f>PARS!X112</f>
        <v>DOY</v>
      </c>
      <c r="X110">
        <f>PARS!Y112</f>
        <v>0.19600000000000001</v>
      </c>
      <c r="Y110">
        <f>PARS!Z112</f>
        <v>0.29499999999999998</v>
      </c>
      <c r="Z110">
        <f>PARS!AA112</f>
        <v>0.39300000000000002</v>
      </c>
      <c r="AA110">
        <f>PARS!AB112</f>
        <v>0.47199999999999998</v>
      </c>
      <c r="AB110">
        <f>PARS!AC112</f>
        <v>0.19600000000000001</v>
      </c>
      <c r="AC110">
        <f>PARS!AD112</f>
        <v>0.47199999999999998</v>
      </c>
      <c r="AD110">
        <f>PARS!AE112</f>
        <v>0.47199999999999998</v>
      </c>
      <c r="AE110">
        <f>PARS!AF112</f>
        <v>0.35399999999999998</v>
      </c>
      <c r="AF110">
        <f>PARS!AG112</f>
        <v>0.66900000000000004</v>
      </c>
      <c r="AG110">
        <f>PARS!AH112</f>
        <v>0.90600000000000003</v>
      </c>
      <c r="AH110">
        <f>PARS!AI112</f>
        <v>1.0629999999999999</v>
      </c>
      <c r="AI110">
        <f>PARS!AJ112</f>
        <v>0.35399999999999998</v>
      </c>
      <c r="AJ110">
        <f>PARS!AK112</f>
        <v>1.0629999999999999</v>
      </c>
      <c r="AK110">
        <f>PARS!AL112</f>
        <v>1.0629999999999999</v>
      </c>
      <c r="AL110">
        <f>PARS!AM112</f>
        <v>0.55000000000000004</v>
      </c>
      <c r="AM110">
        <f>PARS!AN112</f>
        <v>50</v>
      </c>
      <c r="AN110">
        <f>PARS!AO112</f>
        <v>130</v>
      </c>
      <c r="AO110">
        <f>PARS!AP112</f>
        <v>0.55000000000000004</v>
      </c>
      <c r="AP110" t="str">
        <f>TEXT(PARS!AQ112,"mm/dd")</f>
        <v>05/10</v>
      </c>
      <c r="AQ110" t="str">
        <f>TEXT(PARS!AR112,"mm/dd")</f>
        <v>09/10</v>
      </c>
      <c r="AR110">
        <f>PARS!AS112</f>
        <v>0</v>
      </c>
      <c r="AS110">
        <f>PARS!AT112</f>
        <v>1</v>
      </c>
      <c r="AT110" t="str">
        <f>PARS!AU112</f>
        <v>field_capacity</v>
      </c>
      <c r="AU110">
        <f>PARS!AV112</f>
        <v>1</v>
      </c>
    </row>
    <row r="111" spans="1:47" x14ac:dyDescent="0.3">
      <c r="A111">
        <f>PARS!B113</f>
        <v>234</v>
      </c>
      <c r="B111" t="str">
        <f>PARS!C113</f>
        <v>Dbl Crop Durum Wht/Sorghum</v>
      </c>
      <c r="C111" t="str">
        <f>PARS!D113</f>
        <v>dblcrp</v>
      </c>
      <c r="D111">
        <f>PARS!E113</f>
        <v>0</v>
      </c>
      <c r="E111">
        <f>PARS!F113</f>
        <v>4.0999999999999996</v>
      </c>
      <c r="F111">
        <f>PARS!G113</f>
        <v>1.1449</v>
      </c>
      <c r="G111">
        <f>PARS!H113</f>
        <v>0.2</v>
      </c>
      <c r="H111">
        <f>PARS!I113</f>
        <v>1.0991</v>
      </c>
      <c r="I111">
        <f>PARS!J113</f>
        <v>0.54954999999999998</v>
      </c>
      <c r="J111">
        <f>PARS!K113</f>
        <v>0.2</v>
      </c>
      <c r="K111">
        <f>PARS!L113</f>
        <v>133</v>
      </c>
      <c r="L111">
        <f>PARS!M113</f>
        <v>283</v>
      </c>
      <c r="M111">
        <f>PARS!N113</f>
        <v>15.345700000000001</v>
      </c>
      <c r="N111">
        <f>PARS!O113</f>
        <v>1.1526000000000001</v>
      </c>
      <c r="O111">
        <f>PARS!P113</f>
        <v>121</v>
      </c>
      <c r="P111" t="str">
        <f>TEXT(PARS!Q113,"mm/dd")</f>
        <v>05/01</v>
      </c>
      <c r="Q111">
        <f>PARS!R113</f>
        <v>12</v>
      </c>
      <c r="R111">
        <f>PARS!S113</f>
        <v>35</v>
      </c>
      <c r="S111">
        <f>PARS!T113</f>
        <v>92</v>
      </c>
      <c r="T111">
        <f>PARS!U113</f>
        <v>23</v>
      </c>
      <c r="U111">
        <f>PARS!V113</f>
        <v>1</v>
      </c>
      <c r="V111">
        <f>PARS!W113</f>
        <v>9999</v>
      </c>
      <c r="W111" t="str">
        <f>PARS!X113</f>
        <v>DOY</v>
      </c>
      <c r="X111">
        <f>PARS!Y113</f>
        <v>0.19600000000000001</v>
      </c>
      <c r="Y111">
        <f>PARS!Z113</f>
        <v>0.29499999999999998</v>
      </c>
      <c r="Z111">
        <f>PARS!AA113</f>
        <v>0.39300000000000002</v>
      </c>
      <c r="AA111">
        <f>PARS!AB113</f>
        <v>0.47199999999999998</v>
      </c>
      <c r="AB111">
        <f>PARS!AC113</f>
        <v>0.19600000000000001</v>
      </c>
      <c r="AC111">
        <f>PARS!AD113</f>
        <v>0.47199999999999998</v>
      </c>
      <c r="AD111">
        <f>PARS!AE113</f>
        <v>0.47199999999999998</v>
      </c>
      <c r="AE111">
        <f>PARS!AF113</f>
        <v>0.35399999999999998</v>
      </c>
      <c r="AF111">
        <f>PARS!AG113</f>
        <v>0.66900000000000004</v>
      </c>
      <c r="AG111">
        <f>PARS!AH113</f>
        <v>0.90600000000000003</v>
      </c>
      <c r="AH111">
        <f>PARS!AI113</f>
        <v>1.0629999999999999</v>
      </c>
      <c r="AI111">
        <f>PARS!AJ113</f>
        <v>0.35399999999999998</v>
      </c>
      <c r="AJ111">
        <f>PARS!AK113</f>
        <v>1.0629999999999999</v>
      </c>
      <c r="AK111">
        <f>PARS!AL113</f>
        <v>1.0629999999999999</v>
      </c>
      <c r="AL111">
        <f>PARS!AM113</f>
        <v>0.55000000000000004</v>
      </c>
      <c r="AM111">
        <f>PARS!AN113</f>
        <v>50</v>
      </c>
      <c r="AN111">
        <f>PARS!AO113</f>
        <v>130</v>
      </c>
      <c r="AO111">
        <f>PARS!AP113</f>
        <v>0.55000000000000004</v>
      </c>
      <c r="AP111" t="str">
        <f>TEXT(PARS!AQ113,"mm/dd")</f>
        <v>05/10</v>
      </c>
      <c r="AQ111" t="str">
        <f>TEXT(PARS!AR113,"mm/dd")</f>
        <v>09/10</v>
      </c>
      <c r="AR111">
        <f>PARS!AS113</f>
        <v>0</v>
      </c>
      <c r="AS111">
        <f>PARS!AT113</f>
        <v>1</v>
      </c>
      <c r="AT111" t="str">
        <f>PARS!AU113</f>
        <v>field_capacity</v>
      </c>
      <c r="AU111">
        <f>PARS!AV113</f>
        <v>1</v>
      </c>
    </row>
    <row r="112" spans="1:47" x14ac:dyDescent="0.3">
      <c r="A112">
        <f>PARS!B114</f>
        <v>235</v>
      </c>
      <c r="B112" t="str">
        <f>PARS!C114</f>
        <v>Dbl Crop Barley/Sorghum</v>
      </c>
      <c r="C112" t="str">
        <f>PARS!D114</f>
        <v>dblcrp</v>
      </c>
      <c r="D112">
        <f>PARS!E114</f>
        <v>0</v>
      </c>
      <c r="E112">
        <f>PARS!F114</f>
        <v>4.0999999999999996</v>
      </c>
      <c r="F112">
        <f>PARS!G114</f>
        <v>1.1449</v>
      </c>
      <c r="G112">
        <f>PARS!H114</f>
        <v>0.2</v>
      </c>
      <c r="H112">
        <f>PARS!I114</f>
        <v>1.0991</v>
      </c>
      <c r="I112">
        <f>PARS!J114</f>
        <v>0.54954999999999998</v>
      </c>
      <c r="J112">
        <f>PARS!K114</f>
        <v>0.2</v>
      </c>
      <c r="K112">
        <f>PARS!L114</f>
        <v>133</v>
      </c>
      <c r="L112">
        <f>PARS!M114</f>
        <v>283</v>
      </c>
      <c r="M112">
        <f>PARS!N114</f>
        <v>15.345700000000001</v>
      </c>
      <c r="N112">
        <f>PARS!O114</f>
        <v>1.1526000000000001</v>
      </c>
      <c r="O112">
        <f>PARS!P114</f>
        <v>121</v>
      </c>
      <c r="P112" t="str">
        <f>TEXT(PARS!Q114,"mm/dd")</f>
        <v>05/01</v>
      </c>
      <c r="Q112">
        <f>PARS!R114</f>
        <v>12</v>
      </c>
      <c r="R112">
        <f>PARS!S114</f>
        <v>35</v>
      </c>
      <c r="S112">
        <f>PARS!T114</f>
        <v>92</v>
      </c>
      <c r="T112">
        <f>PARS!U114</f>
        <v>23</v>
      </c>
      <c r="U112">
        <f>PARS!V114</f>
        <v>1</v>
      </c>
      <c r="V112">
        <f>PARS!W114</f>
        <v>9999</v>
      </c>
      <c r="W112" t="str">
        <f>PARS!X114</f>
        <v>DOY</v>
      </c>
      <c r="X112">
        <f>PARS!Y114</f>
        <v>0.19600000000000001</v>
      </c>
      <c r="Y112">
        <f>PARS!Z114</f>
        <v>0.29499999999999998</v>
      </c>
      <c r="Z112">
        <f>PARS!AA114</f>
        <v>0.39300000000000002</v>
      </c>
      <c r="AA112">
        <f>PARS!AB114</f>
        <v>0.47199999999999998</v>
      </c>
      <c r="AB112">
        <f>PARS!AC114</f>
        <v>0.19600000000000001</v>
      </c>
      <c r="AC112">
        <f>PARS!AD114</f>
        <v>0.47199999999999998</v>
      </c>
      <c r="AD112">
        <f>PARS!AE114</f>
        <v>0.47199999999999998</v>
      </c>
      <c r="AE112">
        <f>PARS!AF114</f>
        <v>0.35399999999999998</v>
      </c>
      <c r="AF112">
        <f>PARS!AG114</f>
        <v>0.66900000000000004</v>
      </c>
      <c r="AG112">
        <f>PARS!AH114</f>
        <v>0.90600000000000003</v>
      </c>
      <c r="AH112">
        <f>PARS!AI114</f>
        <v>1.0629999999999999</v>
      </c>
      <c r="AI112">
        <f>PARS!AJ114</f>
        <v>0.35399999999999998</v>
      </c>
      <c r="AJ112">
        <f>PARS!AK114</f>
        <v>1.0629999999999999</v>
      </c>
      <c r="AK112">
        <f>PARS!AL114</f>
        <v>1.0629999999999999</v>
      </c>
      <c r="AL112">
        <f>PARS!AM114</f>
        <v>0.55000000000000004</v>
      </c>
      <c r="AM112">
        <f>PARS!AN114</f>
        <v>50</v>
      </c>
      <c r="AN112">
        <f>PARS!AO114</f>
        <v>130</v>
      </c>
      <c r="AO112">
        <f>PARS!AP114</f>
        <v>0.55000000000000004</v>
      </c>
      <c r="AP112" t="str">
        <f>TEXT(PARS!AQ114,"mm/dd")</f>
        <v>05/10</v>
      </c>
      <c r="AQ112" t="str">
        <f>TEXT(PARS!AR114,"mm/dd")</f>
        <v>09/10</v>
      </c>
      <c r="AR112">
        <f>PARS!AS114</f>
        <v>0</v>
      </c>
      <c r="AS112">
        <f>PARS!AT114</f>
        <v>1</v>
      </c>
      <c r="AT112" t="str">
        <f>PARS!AU114</f>
        <v>field_capacity</v>
      </c>
      <c r="AU112">
        <f>PARS!AV114</f>
        <v>1</v>
      </c>
    </row>
    <row r="113" spans="1:47" x14ac:dyDescent="0.3">
      <c r="A113">
        <f>PARS!B115</f>
        <v>236</v>
      </c>
      <c r="B113" t="str">
        <f>PARS!C115</f>
        <v>Dbl Crop WinWht/Sorghum</v>
      </c>
      <c r="C113" t="str">
        <f>PARS!D115</f>
        <v>dblcrp</v>
      </c>
      <c r="D113">
        <f>PARS!E115</f>
        <v>0</v>
      </c>
      <c r="E113">
        <f>PARS!F115</f>
        <v>4.0999999999999996</v>
      </c>
      <c r="F113">
        <f>PARS!G115</f>
        <v>1.1449</v>
      </c>
      <c r="G113">
        <f>PARS!H115</f>
        <v>0.2</v>
      </c>
      <c r="H113" t="str">
        <f>PARS!I115</f>
        <v>~  sorg_kcb-mid  ~</v>
      </c>
      <c r="I113">
        <f>PARS!J115</f>
        <v>0.45</v>
      </c>
      <c r="J113">
        <f>PARS!K115</f>
        <v>0.2</v>
      </c>
      <c r="K113">
        <f>PARS!L115</f>
        <v>133</v>
      </c>
      <c r="L113">
        <f>PARS!M115</f>
        <v>283</v>
      </c>
      <c r="M113">
        <f>PARS!N115</f>
        <v>15.345700000000001</v>
      </c>
      <c r="N113">
        <f>PARS!O115</f>
        <v>1.1526000000000001</v>
      </c>
      <c r="O113">
        <f>PARS!P115</f>
        <v>121</v>
      </c>
      <c r="P113" t="str">
        <f>TEXT(PARS!Q115,"mm/dd")</f>
        <v>05/01</v>
      </c>
      <c r="Q113">
        <f>PARS!R115</f>
        <v>12</v>
      </c>
      <c r="R113">
        <f>PARS!S115</f>
        <v>35</v>
      </c>
      <c r="S113">
        <f>PARS!T115</f>
        <v>92</v>
      </c>
      <c r="T113">
        <f>PARS!U115</f>
        <v>23</v>
      </c>
      <c r="U113">
        <f>PARS!V115</f>
        <v>1</v>
      </c>
      <c r="V113">
        <f>PARS!W115</f>
        <v>9999</v>
      </c>
      <c r="W113" t="str">
        <f>PARS!X115</f>
        <v>DOY</v>
      </c>
      <c r="X113">
        <f>PARS!Y115</f>
        <v>0.19600000000000001</v>
      </c>
      <c r="Y113">
        <f>PARS!Z115</f>
        <v>0.29499999999999998</v>
      </c>
      <c r="Z113">
        <f>PARS!AA115</f>
        <v>0.39300000000000002</v>
      </c>
      <c r="AA113">
        <f>PARS!AB115</f>
        <v>0.47199999999999998</v>
      </c>
      <c r="AB113">
        <f>PARS!AC115</f>
        <v>0.19600000000000001</v>
      </c>
      <c r="AC113">
        <f>PARS!AD115</f>
        <v>0.47199999999999998</v>
      </c>
      <c r="AD113">
        <f>PARS!AE115</f>
        <v>0.47199999999999998</v>
      </c>
      <c r="AE113">
        <f>PARS!AF115</f>
        <v>0.35399999999999998</v>
      </c>
      <c r="AF113">
        <f>PARS!AG115</f>
        <v>0.66900000000000004</v>
      </c>
      <c r="AG113">
        <f>PARS!AH115</f>
        <v>0.90600000000000003</v>
      </c>
      <c r="AH113">
        <f>PARS!AI115</f>
        <v>1.0629999999999999</v>
      </c>
      <c r="AI113">
        <f>PARS!AJ115</f>
        <v>0.35399999999999998</v>
      </c>
      <c r="AJ113">
        <f>PARS!AK115</f>
        <v>1.0629999999999999</v>
      </c>
      <c r="AK113">
        <f>PARS!AL115</f>
        <v>1.0629999999999999</v>
      </c>
      <c r="AL113">
        <f>PARS!AM115</f>
        <v>0.55000000000000004</v>
      </c>
      <c r="AM113">
        <f>PARS!AN115</f>
        <v>50</v>
      </c>
      <c r="AN113">
        <f>PARS!AO115</f>
        <v>130</v>
      </c>
      <c r="AO113">
        <f>PARS!AP115</f>
        <v>0.55000000000000004</v>
      </c>
      <c r="AP113" t="str">
        <f>TEXT(PARS!AQ115,"mm/dd")</f>
        <v>05/10</v>
      </c>
      <c r="AQ113" t="str">
        <f>TEXT(PARS!AR115,"mm/dd")</f>
        <v>09/10</v>
      </c>
      <c r="AR113">
        <f>PARS!AS115</f>
        <v>0</v>
      </c>
      <c r="AS113">
        <f>PARS!AT115</f>
        <v>1</v>
      </c>
      <c r="AT113" t="str">
        <f>PARS!AU115</f>
        <v>field_capacity</v>
      </c>
      <c r="AU113">
        <f>PARS!AV115</f>
        <v>1</v>
      </c>
    </row>
    <row r="114" spans="1:47" x14ac:dyDescent="0.3">
      <c r="A114">
        <f>PARS!B116</f>
        <v>237</v>
      </c>
      <c r="B114" t="str">
        <f>PARS!C116</f>
        <v>Dbl Crop Barley/Corn</v>
      </c>
      <c r="C114" t="str">
        <f>PARS!D116</f>
        <v>dblcrp</v>
      </c>
      <c r="D114">
        <f>PARS!E116</f>
        <v>0</v>
      </c>
      <c r="E114">
        <f>PARS!F116</f>
        <v>4.0999999999999996</v>
      </c>
      <c r="F114">
        <f>PARS!G116</f>
        <v>1.1449</v>
      </c>
      <c r="G114">
        <f>PARS!H116</f>
        <v>0.2</v>
      </c>
      <c r="H114">
        <f>PARS!I116</f>
        <v>1.0991</v>
      </c>
      <c r="I114">
        <f>PARS!J116</f>
        <v>0.54954999999999998</v>
      </c>
      <c r="J114">
        <f>PARS!K116</f>
        <v>0.2</v>
      </c>
      <c r="K114">
        <f>PARS!L116</f>
        <v>133</v>
      </c>
      <c r="L114">
        <f>PARS!M116</f>
        <v>283</v>
      </c>
      <c r="M114">
        <f>PARS!N116</f>
        <v>15.345700000000001</v>
      </c>
      <c r="N114">
        <f>PARS!O116</f>
        <v>1.1526000000000001</v>
      </c>
      <c r="O114">
        <f>PARS!P116</f>
        <v>121</v>
      </c>
      <c r="P114" t="str">
        <f>TEXT(PARS!Q116,"mm/dd")</f>
        <v>05/01</v>
      </c>
      <c r="Q114">
        <f>PARS!R116</f>
        <v>12</v>
      </c>
      <c r="R114">
        <f>PARS!S116</f>
        <v>35</v>
      </c>
      <c r="S114">
        <f>PARS!T116</f>
        <v>92</v>
      </c>
      <c r="T114">
        <f>PARS!U116</f>
        <v>23</v>
      </c>
      <c r="U114">
        <f>PARS!V116</f>
        <v>1</v>
      </c>
      <c r="V114">
        <f>PARS!W116</f>
        <v>9999</v>
      </c>
      <c r="W114" t="str">
        <f>PARS!X116</f>
        <v>DOY</v>
      </c>
      <c r="X114">
        <f>PARS!Y116</f>
        <v>0.19600000000000001</v>
      </c>
      <c r="Y114">
        <f>PARS!Z116</f>
        <v>0.29499999999999998</v>
      </c>
      <c r="Z114">
        <f>PARS!AA116</f>
        <v>0.39300000000000002</v>
      </c>
      <c r="AA114">
        <f>PARS!AB116</f>
        <v>0.47199999999999998</v>
      </c>
      <c r="AB114">
        <f>PARS!AC116</f>
        <v>0.19600000000000001</v>
      </c>
      <c r="AC114">
        <f>PARS!AD116</f>
        <v>0.47199999999999998</v>
      </c>
      <c r="AD114">
        <f>PARS!AE116</f>
        <v>0.47199999999999998</v>
      </c>
      <c r="AE114">
        <f>PARS!AF116</f>
        <v>0.35399999999999998</v>
      </c>
      <c r="AF114">
        <f>PARS!AG116</f>
        <v>0.66900000000000004</v>
      </c>
      <c r="AG114">
        <f>PARS!AH116</f>
        <v>0.90600000000000003</v>
      </c>
      <c r="AH114">
        <f>PARS!AI116</f>
        <v>1.0629999999999999</v>
      </c>
      <c r="AI114">
        <f>PARS!AJ116</f>
        <v>0.35399999999999998</v>
      </c>
      <c r="AJ114">
        <f>PARS!AK116</f>
        <v>1.0629999999999999</v>
      </c>
      <c r="AK114">
        <f>PARS!AL116</f>
        <v>1.0629999999999999</v>
      </c>
      <c r="AL114">
        <f>PARS!AM116</f>
        <v>0.55000000000000004</v>
      </c>
      <c r="AM114">
        <f>PARS!AN116</f>
        <v>50</v>
      </c>
      <c r="AN114">
        <f>PARS!AO116</f>
        <v>130</v>
      </c>
      <c r="AO114">
        <f>PARS!AP116</f>
        <v>0.55000000000000004</v>
      </c>
      <c r="AP114" t="str">
        <f>TEXT(PARS!AQ116,"mm/dd")</f>
        <v>05/10</v>
      </c>
      <c r="AQ114" t="str">
        <f>TEXT(PARS!AR116,"mm/dd")</f>
        <v>09/10</v>
      </c>
      <c r="AR114">
        <f>PARS!AS116</f>
        <v>0</v>
      </c>
      <c r="AS114">
        <f>PARS!AT116</f>
        <v>1</v>
      </c>
      <c r="AT114" t="str">
        <f>PARS!AU116</f>
        <v>field_capacity</v>
      </c>
      <c r="AU114">
        <f>PARS!AV116</f>
        <v>1</v>
      </c>
    </row>
    <row r="115" spans="1:47" x14ac:dyDescent="0.3">
      <c r="A115">
        <f>PARS!B117</f>
        <v>238</v>
      </c>
      <c r="B115" t="str">
        <f>PARS!C117</f>
        <v>Dbl Crop WinWht/Cotton</v>
      </c>
      <c r="C115" t="str">
        <f>PARS!D117</f>
        <v>dblcrp</v>
      </c>
      <c r="D115">
        <f>PARS!E117</f>
        <v>0</v>
      </c>
      <c r="E115">
        <f>PARS!F117</f>
        <v>4.0999999999999996</v>
      </c>
      <c r="F115">
        <f>PARS!G117</f>
        <v>1.1449</v>
      </c>
      <c r="G115">
        <f>PARS!H117</f>
        <v>0.2</v>
      </c>
      <c r="H115">
        <f>PARS!I117</f>
        <v>1.0991</v>
      </c>
      <c r="I115">
        <f>PARS!J117</f>
        <v>0.54954999999999998</v>
      </c>
      <c r="J115">
        <f>PARS!K117</f>
        <v>0.2</v>
      </c>
      <c r="K115">
        <f>PARS!L117</f>
        <v>133</v>
      </c>
      <c r="L115">
        <f>PARS!M117</f>
        <v>283</v>
      </c>
      <c r="M115">
        <f>PARS!N117</f>
        <v>15.345700000000001</v>
      </c>
      <c r="N115">
        <f>PARS!O117</f>
        <v>1.1526000000000001</v>
      </c>
      <c r="O115">
        <f>PARS!P117</f>
        <v>121</v>
      </c>
      <c r="P115" t="str">
        <f>TEXT(PARS!Q117,"mm/dd")</f>
        <v>05/01</v>
      </c>
      <c r="Q115">
        <f>PARS!R117</f>
        <v>12</v>
      </c>
      <c r="R115">
        <f>PARS!S117</f>
        <v>35</v>
      </c>
      <c r="S115">
        <f>PARS!T117</f>
        <v>92</v>
      </c>
      <c r="T115">
        <f>PARS!U117</f>
        <v>23</v>
      </c>
      <c r="U115">
        <f>PARS!V117</f>
        <v>1</v>
      </c>
      <c r="V115">
        <f>PARS!W117</f>
        <v>9999</v>
      </c>
      <c r="W115" t="str">
        <f>PARS!X117</f>
        <v>DOY</v>
      </c>
      <c r="X115">
        <f>PARS!Y117</f>
        <v>0.19600000000000001</v>
      </c>
      <c r="Y115">
        <f>PARS!Z117</f>
        <v>0.29499999999999998</v>
      </c>
      <c r="Z115">
        <f>PARS!AA117</f>
        <v>0.39300000000000002</v>
      </c>
      <c r="AA115">
        <f>PARS!AB117</f>
        <v>0.47199999999999998</v>
      </c>
      <c r="AB115">
        <f>PARS!AC117</f>
        <v>0.19600000000000001</v>
      </c>
      <c r="AC115">
        <f>PARS!AD117</f>
        <v>0.47199999999999998</v>
      </c>
      <c r="AD115">
        <f>PARS!AE117</f>
        <v>0.47199999999999998</v>
      </c>
      <c r="AE115">
        <f>PARS!AF117</f>
        <v>0.35399999999999998</v>
      </c>
      <c r="AF115">
        <f>PARS!AG117</f>
        <v>0.66900000000000004</v>
      </c>
      <c r="AG115">
        <f>PARS!AH117</f>
        <v>0.90600000000000003</v>
      </c>
      <c r="AH115">
        <f>PARS!AI117</f>
        <v>1.0629999999999999</v>
      </c>
      <c r="AI115">
        <f>PARS!AJ117</f>
        <v>0.35399999999999998</v>
      </c>
      <c r="AJ115">
        <f>PARS!AK117</f>
        <v>1.0629999999999999</v>
      </c>
      <c r="AK115">
        <f>PARS!AL117</f>
        <v>1.0629999999999999</v>
      </c>
      <c r="AL115">
        <f>PARS!AM117</f>
        <v>0.55000000000000004</v>
      </c>
      <c r="AM115">
        <f>PARS!AN117</f>
        <v>50</v>
      </c>
      <c r="AN115">
        <f>PARS!AO117</f>
        <v>130</v>
      </c>
      <c r="AO115">
        <f>PARS!AP117</f>
        <v>0.55000000000000004</v>
      </c>
      <c r="AP115" t="str">
        <f>TEXT(PARS!AQ117,"mm/dd")</f>
        <v>05/10</v>
      </c>
      <c r="AQ115" t="str">
        <f>TEXT(PARS!AR117,"mm/dd")</f>
        <v>09/10</v>
      </c>
      <c r="AR115">
        <f>PARS!AS117</f>
        <v>0</v>
      </c>
      <c r="AS115">
        <f>PARS!AT117</f>
        <v>1</v>
      </c>
      <c r="AT115" t="str">
        <f>PARS!AU117</f>
        <v>field_capacity</v>
      </c>
      <c r="AU115">
        <f>PARS!AV117</f>
        <v>1</v>
      </c>
    </row>
    <row r="116" spans="1:47" x14ac:dyDescent="0.3">
      <c r="A116">
        <f>PARS!B118</f>
        <v>239</v>
      </c>
      <c r="B116" t="str">
        <f>PARS!C118</f>
        <v>Dbl Crop Soybeans/Cotton</v>
      </c>
      <c r="C116" t="str">
        <f>PARS!D118</f>
        <v>dblcrp</v>
      </c>
      <c r="D116">
        <f>PARS!E118</f>
        <v>0</v>
      </c>
      <c r="E116">
        <f>PARS!F118</f>
        <v>4.0999999999999996</v>
      </c>
      <c r="F116">
        <f>PARS!G118</f>
        <v>1.1449</v>
      </c>
      <c r="G116">
        <f>PARS!H118</f>
        <v>0.2</v>
      </c>
      <c r="H116">
        <f>PARS!I118</f>
        <v>1.0991</v>
      </c>
      <c r="I116">
        <f>PARS!J118</f>
        <v>0.54954999999999998</v>
      </c>
      <c r="J116">
        <f>PARS!K118</f>
        <v>0.2</v>
      </c>
      <c r="K116">
        <f>PARS!L118</f>
        <v>133</v>
      </c>
      <c r="L116">
        <f>PARS!M118</f>
        <v>283</v>
      </c>
      <c r="M116">
        <f>PARS!N118</f>
        <v>15.345700000000001</v>
      </c>
      <c r="N116">
        <f>PARS!O118</f>
        <v>1.1526000000000001</v>
      </c>
      <c r="O116">
        <f>PARS!P118</f>
        <v>121</v>
      </c>
      <c r="P116" t="str">
        <f>TEXT(PARS!Q118,"mm/dd")</f>
        <v>05/01</v>
      </c>
      <c r="Q116">
        <f>PARS!R118</f>
        <v>12</v>
      </c>
      <c r="R116">
        <f>PARS!S118</f>
        <v>35</v>
      </c>
      <c r="S116">
        <f>PARS!T118</f>
        <v>92</v>
      </c>
      <c r="T116">
        <f>PARS!U118</f>
        <v>23</v>
      </c>
      <c r="U116">
        <f>PARS!V118</f>
        <v>1</v>
      </c>
      <c r="V116">
        <f>PARS!W118</f>
        <v>9999</v>
      </c>
      <c r="W116" t="str">
        <f>PARS!X118</f>
        <v>DOY</v>
      </c>
      <c r="X116">
        <f>PARS!Y118</f>
        <v>0.19600000000000001</v>
      </c>
      <c r="Y116">
        <f>PARS!Z118</f>
        <v>0.29499999999999998</v>
      </c>
      <c r="Z116">
        <f>PARS!AA118</f>
        <v>0.39300000000000002</v>
      </c>
      <c r="AA116">
        <f>PARS!AB118</f>
        <v>0.47199999999999998</v>
      </c>
      <c r="AB116">
        <f>PARS!AC118</f>
        <v>0.19600000000000001</v>
      </c>
      <c r="AC116">
        <f>PARS!AD118</f>
        <v>0.47199999999999998</v>
      </c>
      <c r="AD116">
        <f>PARS!AE118</f>
        <v>0.47199999999999998</v>
      </c>
      <c r="AE116">
        <f>PARS!AF118</f>
        <v>0.35399999999999998</v>
      </c>
      <c r="AF116">
        <f>PARS!AG118</f>
        <v>0.66900000000000004</v>
      </c>
      <c r="AG116">
        <f>PARS!AH118</f>
        <v>0.90600000000000003</v>
      </c>
      <c r="AH116">
        <f>PARS!AI118</f>
        <v>1.0629999999999999</v>
      </c>
      <c r="AI116">
        <f>PARS!AJ118</f>
        <v>0.35399999999999998</v>
      </c>
      <c r="AJ116">
        <f>PARS!AK118</f>
        <v>1.0629999999999999</v>
      </c>
      <c r="AK116">
        <f>PARS!AL118</f>
        <v>1.0629999999999999</v>
      </c>
      <c r="AL116">
        <f>PARS!AM118</f>
        <v>0.55000000000000004</v>
      </c>
      <c r="AM116">
        <f>PARS!AN118</f>
        <v>50</v>
      </c>
      <c r="AN116">
        <f>PARS!AO118</f>
        <v>130</v>
      </c>
      <c r="AO116">
        <f>PARS!AP118</f>
        <v>0.55000000000000004</v>
      </c>
      <c r="AP116" t="str">
        <f>TEXT(PARS!AQ118,"mm/dd")</f>
        <v>05/10</v>
      </c>
      <c r="AQ116" t="str">
        <f>TEXT(PARS!AR118,"mm/dd")</f>
        <v>09/10</v>
      </c>
      <c r="AR116">
        <f>PARS!AS118</f>
        <v>0</v>
      </c>
      <c r="AS116">
        <f>PARS!AT118</f>
        <v>1</v>
      </c>
      <c r="AT116" t="str">
        <f>PARS!AU118</f>
        <v>field_capacity</v>
      </c>
      <c r="AU116">
        <f>PARS!AV118</f>
        <v>1</v>
      </c>
    </row>
    <row r="117" spans="1:47" x14ac:dyDescent="0.3">
      <c r="A117">
        <f>PARS!B119</f>
        <v>240</v>
      </c>
      <c r="B117" t="str">
        <f>PARS!C119</f>
        <v>Dbl Crop Soybeans/Oats</v>
      </c>
      <c r="C117" t="str">
        <f>PARS!D119</f>
        <v>dblcrp</v>
      </c>
      <c r="D117">
        <f>PARS!E119</f>
        <v>0</v>
      </c>
      <c r="E117">
        <f>PARS!F119</f>
        <v>4.0999999999999996</v>
      </c>
      <c r="F117">
        <f>PARS!G119</f>
        <v>1.1449</v>
      </c>
      <c r="G117">
        <f>PARS!H119</f>
        <v>0.2</v>
      </c>
      <c r="H117">
        <f>PARS!I119</f>
        <v>1.0991</v>
      </c>
      <c r="I117">
        <f>PARS!J119</f>
        <v>0.54954999999999998</v>
      </c>
      <c r="J117">
        <f>PARS!K119</f>
        <v>0.2</v>
      </c>
      <c r="K117">
        <f>PARS!L119</f>
        <v>133</v>
      </c>
      <c r="L117">
        <f>PARS!M119</f>
        <v>283</v>
      </c>
      <c r="M117">
        <f>PARS!N119</f>
        <v>15.345700000000001</v>
      </c>
      <c r="N117">
        <f>PARS!O119</f>
        <v>1.1526000000000001</v>
      </c>
      <c r="O117">
        <f>PARS!P119</f>
        <v>121</v>
      </c>
      <c r="P117" t="str">
        <f>TEXT(PARS!Q119,"mm/dd")</f>
        <v>05/01</v>
      </c>
      <c r="Q117">
        <f>PARS!R119</f>
        <v>12</v>
      </c>
      <c r="R117">
        <f>PARS!S119</f>
        <v>35</v>
      </c>
      <c r="S117">
        <f>PARS!T119</f>
        <v>92</v>
      </c>
      <c r="T117">
        <f>PARS!U119</f>
        <v>23</v>
      </c>
      <c r="U117">
        <f>PARS!V119</f>
        <v>1</v>
      </c>
      <c r="V117">
        <f>PARS!W119</f>
        <v>9999</v>
      </c>
      <c r="W117" t="str">
        <f>PARS!X119</f>
        <v>DOY</v>
      </c>
      <c r="X117">
        <f>PARS!Y119</f>
        <v>0.19600000000000001</v>
      </c>
      <c r="Y117">
        <f>PARS!Z119</f>
        <v>0.29499999999999998</v>
      </c>
      <c r="Z117">
        <f>PARS!AA119</f>
        <v>0.39300000000000002</v>
      </c>
      <c r="AA117">
        <f>PARS!AB119</f>
        <v>0.47199999999999998</v>
      </c>
      <c r="AB117">
        <f>PARS!AC119</f>
        <v>0.19600000000000001</v>
      </c>
      <c r="AC117">
        <f>PARS!AD119</f>
        <v>0.47199999999999998</v>
      </c>
      <c r="AD117">
        <f>PARS!AE119</f>
        <v>0.47199999999999998</v>
      </c>
      <c r="AE117">
        <f>PARS!AF119</f>
        <v>0.35399999999999998</v>
      </c>
      <c r="AF117">
        <f>PARS!AG119</f>
        <v>0.66900000000000004</v>
      </c>
      <c r="AG117">
        <f>PARS!AH119</f>
        <v>0.90600000000000003</v>
      </c>
      <c r="AH117">
        <f>PARS!AI119</f>
        <v>1.0629999999999999</v>
      </c>
      <c r="AI117">
        <f>PARS!AJ119</f>
        <v>0.35399999999999998</v>
      </c>
      <c r="AJ117">
        <f>PARS!AK119</f>
        <v>1.0629999999999999</v>
      </c>
      <c r="AK117">
        <f>PARS!AL119</f>
        <v>1.0629999999999999</v>
      </c>
      <c r="AL117">
        <f>PARS!AM119</f>
        <v>0.55000000000000004</v>
      </c>
      <c r="AM117">
        <f>PARS!AN119</f>
        <v>50</v>
      </c>
      <c r="AN117">
        <f>PARS!AO119</f>
        <v>130</v>
      </c>
      <c r="AO117">
        <f>PARS!AP119</f>
        <v>0.55000000000000004</v>
      </c>
      <c r="AP117" t="str">
        <f>TEXT(PARS!AQ119,"mm/dd")</f>
        <v>05/10</v>
      </c>
      <c r="AQ117" t="str">
        <f>TEXT(PARS!AR119,"mm/dd")</f>
        <v>09/10</v>
      </c>
      <c r="AR117">
        <f>PARS!AS119</f>
        <v>0</v>
      </c>
      <c r="AS117">
        <f>PARS!AT119</f>
        <v>1</v>
      </c>
      <c r="AT117" t="str">
        <f>PARS!AU119</f>
        <v>field_capacity</v>
      </c>
      <c r="AU117">
        <f>PARS!AV119</f>
        <v>1</v>
      </c>
    </row>
    <row r="118" spans="1:47" x14ac:dyDescent="0.3">
      <c r="A118">
        <f>PARS!B120</f>
        <v>241</v>
      </c>
      <c r="B118" t="str">
        <f>PARS!C120</f>
        <v>Dbl Crop Corn/Soybeans</v>
      </c>
      <c r="C118" t="str">
        <f>PARS!D120</f>
        <v>dblcrp</v>
      </c>
      <c r="D118">
        <f>PARS!E120</f>
        <v>0</v>
      </c>
      <c r="E118">
        <f>PARS!F120</f>
        <v>4.0999999999999996</v>
      </c>
      <c r="F118">
        <f>PARS!G120</f>
        <v>1.1449</v>
      </c>
      <c r="G118">
        <f>PARS!H120</f>
        <v>0.2</v>
      </c>
      <c r="H118">
        <f>PARS!I120</f>
        <v>1.0991</v>
      </c>
      <c r="I118">
        <f>PARS!J120</f>
        <v>0.54954999999999998</v>
      </c>
      <c r="J118">
        <f>PARS!K120</f>
        <v>0.2</v>
      </c>
      <c r="K118">
        <f>PARS!L120</f>
        <v>147</v>
      </c>
      <c r="L118">
        <f>PARS!M120</f>
        <v>358</v>
      </c>
      <c r="M118">
        <f>PARS!N120</f>
        <v>15.345700000000001</v>
      </c>
      <c r="N118">
        <f>PARS!O120</f>
        <v>1.1526000000000001</v>
      </c>
      <c r="O118">
        <f>PARS!P120</f>
        <v>121</v>
      </c>
      <c r="P118" t="str">
        <f>TEXT(PARS!Q120,"mm/dd")</f>
        <v>05/01</v>
      </c>
      <c r="Q118">
        <f>PARS!R120</f>
        <v>26</v>
      </c>
      <c r="R118">
        <f>PARS!S120</f>
        <v>66</v>
      </c>
      <c r="S118">
        <f>PARS!T120</f>
        <v>119</v>
      </c>
      <c r="T118">
        <f>PARS!U120</f>
        <v>26</v>
      </c>
      <c r="U118">
        <f>PARS!V120</f>
        <v>1</v>
      </c>
      <c r="V118">
        <f>PARS!W120</f>
        <v>9999</v>
      </c>
      <c r="W118" t="str">
        <f>PARS!X120</f>
        <v>DOY</v>
      </c>
      <c r="X118">
        <f>PARS!Y120</f>
        <v>0.19600000000000001</v>
      </c>
      <c r="Y118">
        <f>PARS!Z120</f>
        <v>0.29499999999999998</v>
      </c>
      <c r="Z118">
        <f>PARS!AA120</f>
        <v>0.39300000000000002</v>
      </c>
      <c r="AA118">
        <f>PARS!AB120</f>
        <v>0.47199999999999998</v>
      </c>
      <c r="AB118">
        <f>PARS!AC120</f>
        <v>0.19600000000000001</v>
      </c>
      <c r="AC118">
        <f>PARS!AD120</f>
        <v>0.47199999999999998</v>
      </c>
      <c r="AD118">
        <f>PARS!AE120</f>
        <v>0.47199999999999998</v>
      </c>
      <c r="AE118">
        <f>PARS!AF120</f>
        <v>0.35399999999999998</v>
      </c>
      <c r="AF118">
        <f>PARS!AG120</f>
        <v>0.66900000000000004</v>
      </c>
      <c r="AG118">
        <f>PARS!AH120</f>
        <v>0.90600000000000003</v>
      </c>
      <c r="AH118">
        <f>PARS!AI120</f>
        <v>1.0629999999999999</v>
      </c>
      <c r="AI118">
        <f>PARS!AJ120</f>
        <v>0.35399999999999998</v>
      </c>
      <c r="AJ118">
        <f>PARS!AK120</f>
        <v>1.0629999999999999</v>
      </c>
      <c r="AK118">
        <f>PARS!AL120</f>
        <v>1.0629999999999999</v>
      </c>
      <c r="AL118">
        <f>PARS!AM120</f>
        <v>0.55000000000000004</v>
      </c>
      <c r="AM118">
        <f>PARS!AN120</f>
        <v>50</v>
      </c>
      <c r="AN118">
        <f>PARS!AO120</f>
        <v>130</v>
      </c>
      <c r="AO118">
        <f>PARS!AP120</f>
        <v>0.55000000000000004</v>
      </c>
      <c r="AP118" t="str">
        <f>TEXT(PARS!AQ120,"mm/dd")</f>
        <v>05/10</v>
      </c>
      <c r="AQ118" t="str">
        <f>TEXT(PARS!AR120,"mm/dd")</f>
        <v>09/10</v>
      </c>
      <c r="AR118">
        <f>PARS!AS120</f>
        <v>0</v>
      </c>
      <c r="AS118">
        <f>PARS!AT120</f>
        <v>1</v>
      </c>
      <c r="AT118" t="str">
        <f>PARS!AU120</f>
        <v>field_capacity</v>
      </c>
      <c r="AU118">
        <f>PARS!AV120</f>
        <v>1</v>
      </c>
    </row>
    <row r="119" spans="1:47" x14ac:dyDescent="0.3">
      <c r="A119">
        <f>PARS!B121</f>
        <v>242</v>
      </c>
      <c r="B119" t="str">
        <f>PARS!C121</f>
        <v>Blueberries</v>
      </c>
      <c r="C119" t="str">
        <f>PARS!D121</f>
        <v>shrub</v>
      </c>
      <c r="D119">
        <f>PARS!E121</f>
        <v>0</v>
      </c>
      <c r="E119">
        <f>PARS!F121</f>
        <v>4.92</v>
      </c>
      <c r="F119">
        <f>PARS!G121</f>
        <v>0.70709999999999995</v>
      </c>
      <c r="G119">
        <f>PARS!H121</f>
        <v>0.3</v>
      </c>
      <c r="H119">
        <f>PARS!I121</f>
        <v>0.74250000000000005</v>
      </c>
      <c r="I119">
        <f>PARS!J121</f>
        <v>0.37125000000000002</v>
      </c>
      <c r="J119">
        <f>PARS!K121</f>
        <v>0.3</v>
      </c>
      <c r="K119">
        <f>PARS!L121</f>
        <v>130</v>
      </c>
      <c r="L119">
        <f>PARS!M121</f>
        <v>191</v>
      </c>
      <c r="M119">
        <f>PARS!N121</f>
        <v>-28.0258</v>
      </c>
      <c r="N119">
        <f>PARS!O121</f>
        <v>1.3233999999999999</v>
      </c>
      <c r="O119">
        <f>PARS!P121</f>
        <v>110</v>
      </c>
      <c r="P119" t="str">
        <f>TEXT(PARS!Q121,"mm/dd")</f>
        <v>04/20</v>
      </c>
      <c r="Q119">
        <f>PARS!R121</f>
        <v>20</v>
      </c>
      <c r="R119">
        <f>PARS!S121</f>
        <v>31</v>
      </c>
      <c r="S119">
        <f>PARS!T121</f>
        <v>20</v>
      </c>
      <c r="T119">
        <f>PARS!U121</f>
        <v>10</v>
      </c>
      <c r="U119">
        <f>PARS!V121</f>
        <v>1</v>
      </c>
      <c r="V119">
        <f>PARS!W121</f>
        <v>9999</v>
      </c>
      <c r="W119" t="str">
        <f>PARS!X121</f>
        <v>DOY</v>
      </c>
      <c r="X119">
        <f>PARS!Y121</f>
        <v>0.19600000000000001</v>
      </c>
      <c r="Y119">
        <f>PARS!Z121</f>
        <v>0.29499999999999998</v>
      </c>
      <c r="Z119">
        <f>PARS!AA121</f>
        <v>0.39300000000000002</v>
      </c>
      <c r="AA119">
        <f>PARS!AB121</f>
        <v>0.47199999999999998</v>
      </c>
      <c r="AB119">
        <f>PARS!AC121</f>
        <v>0.19600000000000001</v>
      </c>
      <c r="AC119">
        <f>PARS!AD121</f>
        <v>0.47199999999999998</v>
      </c>
      <c r="AD119">
        <f>PARS!AE121</f>
        <v>0.47199999999999998</v>
      </c>
      <c r="AE119">
        <f>PARS!AF121</f>
        <v>0.35399999999999998</v>
      </c>
      <c r="AF119">
        <f>PARS!AG121</f>
        <v>0.66900000000000004</v>
      </c>
      <c r="AG119">
        <f>PARS!AH121</f>
        <v>0.90600000000000003</v>
      </c>
      <c r="AH119">
        <f>PARS!AI121</f>
        <v>1.0629999999999999</v>
      </c>
      <c r="AI119">
        <f>PARS!AJ121</f>
        <v>0.35399999999999998</v>
      </c>
      <c r="AJ119">
        <f>PARS!AK121</f>
        <v>1.0629999999999999</v>
      </c>
      <c r="AK119">
        <f>PARS!AL121</f>
        <v>1.0629999999999999</v>
      </c>
      <c r="AL119">
        <f>PARS!AM121</f>
        <v>0.45</v>
      </c>
      <c r="AM119">
        <f>PARS!AN121</f>
        <v>50</v>
      </c>
      <c r="AN119">
        <f>PARS!AO121</f>
        <v>130</v>
      </c>
      <c r="AO119">
        <f>PARS!AP121</f>
        <v>0.45</v>
      </c>
      <c r="AP119" t="str">
        <f>TEXT(PARS!AQ121,"mm/dd")</f>
        <v>05/10</v>
      </c>
      <c r="AQ119" t="str">
        <f>TEXT(PARS!AR121,"mm/dd")</f>
        <v>09/10</v>
      </c>
      <c r="AR119">
        <f>PARS!AS121</f>
        <v>0</v>
      </c>
      <c r="AS119">
        <f>PARS!AT121</f>
        <v>1</v>
      </c>
      <c r="AT119" t="str">
        <f>PARS!AU121</f>
        <v>field_capacity</v>
      </c>
      <c r="AU119">
        <f>PARS!AV121</f>
        <v>1</v>
      </c>
    </row>
    <row r="120" spans="1:47" x14ac:dyDescent="0.3">
      <c r="A120">
        <f>PARS!B122</f>
        <v>243</v>
      </c>
      <c r="B120" t="str">
        <f>PARS!C122</f>
        <v>Cabbage</v>
      </c>
      <c r="C120" t="str">
        <f>PARS!D122</f>
        <v>smveg</v>
      </c>
      <c r="D120">
        <f>PARS!E122</f>
        <v>0</v>
      </c>
      <c r="E120">
        <f>PARS!F122</f>
        <v>1.3120000000000001</v>
      </c>
      <c r="F120">
        <f>PARS!G122</f>
        <v>1.0021</v>
      </c>
      <c r="G120">
        <f>PARS!H122</f>
        <v>0.15</v>
      </c>
      <c r="H120">
        <f>PARS!I122</f>
        <v>0.95199999999999996</v>
      </c>
      <c r="I120">
        <f>PARS!J122</f>
        <v>0.47599999999999998</v>
      </c>
      <c r="J120">
        <f>PARS!K122</f>
        <v>0.15</v>
      </c>
      <c r="K120">
        <f>PARS!L122</f>
        <v>161</v>
      </c>
      <c r="L120">
        <f>PARS!M122</f>
        <v>294</v>
      </c>
      <c r="M120">
        <f>PARS!N122</f>
        <v>1.3064</v>
      </c>
      <c r="N120">
        <f>PARS!O122</f>
        <v>1.0209999999999999</v>
      </c>
      <c r="O120">
        <f>PARS!P122</f>
        <v>110</v>
      </c>
      <c r="P120" t="str">
        <f>TEXT(PARS!Q122,"mm/dd")</f>
        <v>04/20</v>
      </c>
      <c r="Q120">
        <f>PARS!R122</f>
        <v>51</v>
      </c>
      <c r="R120">
        <f>PARS!S122</f>
        <v>41</v>
      </c>
      <c r="S120">
        <f>PARS!T122</f>
        <v>51</v>
      </c>
      <c r="T120">
        <f>PARS!U122</f>
        <v>41</v>
      </c>
      <c r="U120">
        <f>PARS!V122</f>
        <v>1</v>
      </c>
      <c r="V120">
        <f>PARS!W122</f>
        <v>9999</v>
      </c>
      <c r="W120" t="str">
        <f>PARS!X122</f>
        <v>DOY</v>
      </c>
      <c r="X120">
        <f>PARS!Y122</f>
        <v>0.19600000000000001</v>
      </c>
      <c r="Y120">
        <f>PARS!Z122</f>
        <v>0.29499999999999998</v>
      </c>
      <c r="Z120">
        <f>PARS!AA122</f>
        <v>0.39300000000000002</v>
      </c>
      <c r="AA120">
        <f>PARS!AB122</f>
        <v>0.47199999999999998</v>
      </c>
      <c r="AB120">
        <f>PARS!AC122</f>
        <v>0.19600000000000001</v>
      </c>
      <c r="AC120">
        <f>PARS!AD122</f>
        <v>0.47199999999999998</v>
      </c>
      <c r="AD120">
        <f>PARS!AE122</f>
        <v>0.47199999999999998</v>
      </c>
      <c r="AE120">
        <f>PARS!AF122</f>
        <v>0.35399999999999998</v>
      </c>
      <c r="AF120">
        <f>PARS!AG122</f>
        <v>0.66900000000000004</v>
      </c>
      <c r="AG120">
        <f>PARS!AH122</f>
        <v>0.90600000000000003</v>
      </c>
      <c r="AH120">
        <f>PARS!AI122</f>
        <v>1.0629999999999999</v>
      </c>
      <c r="AI120">
        <f>PARS!AJ122</f>
        <v>0.35399999999999998</v>
      </c>
      <c r="AJ120">
        <f>PARS!AK122</f>
        <v>1.0629999999999999</v>
      </c>
      <c r="AK120">
        <f>PARS!AL122</f>
        <v>1.0629999999999999</v>
      </c>
      <c r="AL120">
        <f>PARS!AM122</f>
        <v>0.45</v>
      </c>
      <c r="AM120">
        <f>PARS!AN122</f>
        <v>50</v>
      </c>
      <c r="AN120">
        <f>PARS!AO122</f>
        <v>130</v>
      </c>
      <c r="AO120">
        <f>PARS!AP122</f>
        <v>0.45</v>
      </c>
      <c r="AP120" t="str">
        <f>TEXT(PARS!AQ122,"mm/dd")</f>
        <v>05/10</v>
      </c>
      <c r="AQ120" t="str">
        <f>TEXT(PARS!AR122,"mm/dd")</f>
        <v>09/10</v>
      </c>
      <c r="AR120">
        <f>PARS!AS122</f>
        <v>0</v>
      </c>
      <c r="AS120">
        <f>PARS!AT122</f>
        <v>1</v>
      </c>
      <c r="AT120" t="str">
        <f>PARS!AU122</f>
        <v>field_capacity</v>
      </c>
      <c r="AU120">
        <f>PARS!AV122</f>
        <v>1</v>
      </c>
    </row>
    <row r="121" spans="1:47" x14ac:dyDescent="0.3">
      <c r="A121">
        <f>PARS!B123</f>
        <v>244</v>
      </c>
      <c r="B121" t="str">
        <f>PARS!C123</f>
        <v>Cauliflower</v>
      </c>
      <c r="C121" t="str">
        <f>PARS!D123</f>
        <v>smveg</v>
      </c>
      <c r="D121">
        <f>PARS!E123</f>
        <v>0</v>
      </c>
      <c r="E121">
        <f>PARS!F123</f>
        <v>1.3120000000000001</v>
      </c>
      <c r="F121">
        <f>PARS!G123</f>
        <v>1.0021</v>
      </c>
      <c r="G121">
        <f>PARS!H123</f>
        <v>0.35</v>
      </c>
      <c r="H121">
        <f>PARS!I123</f>
        <v>1.2024999999999999</v>
      </c>
      <c r="I121">
        <f>PARS!J123</f>
        <v>0.60124999999999995</v>
      </c>
      <c r="J121">
        <f>PARS!K123</f>
        <v>0.7</v>
      </c>
      <c r="K121">
        <f>PARS!L123</f>
        <v>161</v>
      </c>
      <c r="L121">
        <f>PARS!M123</f>
        <v>294</v>
      </c>
      <c r="M121">
        <f>PARS!N123</f>
        <v>1.3064</v>
      </c>
      <c r="N121">
        <f>PARS!O123</f>
        <v>1.0209999999999999</v>
      </c>
      <c r="O121">
        <f>PARS!P123</f>
        <v>110</v>
      </c>
      <c r="P121" t="str">
        <f>TEXT(PARS!Q123,"mm/dd")</f>
        <v>04/20</v>
      </c>
      <c r="Q121">
        <f>PARS!R123</f>
        <v>51</v>
      </c>
      <c r="R121">
        <f>PARS!S123</f>
        <v>41</v>
      </c>
      <c r="S121">
        <f>PARS!T123</f>
        <v>51</v>
      </c>
      <c r="T121">
        <f>PARS!U123</f>
        <v>41</v>
      </c>
      <c r="U121">
        <f>PARS!V123</f>
        <v>1</v>
      </c>
      <c r="V121">
        <f>PARS!W123</f>
        <v>9999</v>
      </c>
      <c r="W121" t="str">
        <f>PARS!X123</f>
        <v>DOY</v>
      </c>
      <c r="X121">
        <f>PARS!Y123</f>
        <v>0.19600000000000001</v>
      </c>
      <c r="Y121">
        <f>PARS!Z123</f>
        <v>0.29499999999999998</v>
      </c>
      <c r="Z121">
        <f>PARS!AA123</f>
        <v>0.39300000000000002</v>
      </c>
      <c r="AA121">
        <f>PARS!AB123</f>
        <v>0.47199999999999998</v>
      </c>
      <c r="AB121">
        <f>PARS!AC123</f>
        <v>0.19600000000000001</v>
      </c>
      <c r="AC121">
        <f>PARS!AD123</f>
        <v>0.47199999999999998</v>
      </c>
      <c r="AD121">
        <f>PARS!AE123</f>
        <v>0.47199999999999998</v>
      </c>
      <c r="AE121">
        <f>PARS!AF123</f>
        <v>0.35399999999999998</v>
      </c>
      <c r="AF121">
        <f>PARS!AG123</f>
        <v>0.66900000000000004</v>
      </c>
      <c r="AG121">
        <f>PARS!AH123</f>
        <v>0.90600000000000003</v>
      </c>
      <c r="AH121">
        <f>PARS!AI123</f>
        <v>1.0629999999999999</v>
      </c>
      <c r="AI121">
        <f>PARS!AJ123</f>
        <v>0.35399999999999998</v>
      </c>
      <c r="AJ121">
        <f>PARS!AK123</f>
        <v>1.0629999999999999</v>
      </c>
      <c r="AK121">
        <f>PARS!AL123</f>
        <v>1.0629999999999999</v>
      </c>
      <c r="AL121">
        <f>PARS!AM123</f>
        <v>0.55000000000000004</v>
      </c>
      <c r="AM121">
        <f>PARS!AN123</f>
        <v>50</v>
      </c>
      <c r="AN121">
        <f>PARS!AO123</f>
        <v>130</v>
      </c>
      <c r="AO121">
        <f>PARS!AP123</f>
        <v>0.55000000000000004</v>
      </c>
      <c r="AP121" t="str">
        <f>TEXT(PARS!AQ123,"mm/dd")</f>
        <v>05/10</v>
      </c>
      <c r="AQ121" t="str">
        <f>TEXT(PARS!AR123,"mm/dd")</f>
        <v>09/10</v>
      </c>
      <c r="AR121">
        <f>PARS!AS123</f>
        <v>0</v>
      </c>
      <c r="AS121">
        <f>PARS!AT123</f>
        <v>1</v>
      </c>
      <c r="AT121" t="str">
        <f>PARS!AU123</f>
        <v>field_capacity</v>
      </c>
      <c r="AU121">
        <f>PARS!AV123</f>
        <v>1</v>
      </c>
    </row>
    <row r="122" spans="1:47" x14ac:dyDescent="0.3">
      <c r="A122">
        <f>PARS!B124</f>
        <v>245</v>
      </c>
      <c r="B122" t="str">
        <f>PARS!C124</f>
        <v>Celery</v>
      </c>
      <c r="C122" t="str">
        <f>PARS!D124</f>
        <v>smveg</v>
      </c>
      <c r="D122">
        <f>PARS!E124</f>
        <v>0</v>
      </c>
      <c r="E122">
        <f>PARS!F124</f>
        <v>1.3120000000000001</v>
      </c>
      <c r="F122">
        <f>PARS!G124</f>
        <v>1.0021</v>
      </c>
      <c r="G122">
        <f>PARS!H124</f>
        <v>0.35</v>
      </c>
      <c r="H122">
        <f>PARS!I124</f>
        <v>1.2024999999999999</v>
      </c>
      <c r="I122">
        <f>PARS!J124</f>
        <v>0.60124999999999995</v>
      </c>
      <c r="J122">
        <f>PARS!K124</f>
        <v>0.7</v>
      </c>
      <c r="K122">
        <f>PARS!L124</f>
        <v>160</v>
      </c>
      <c r="L122">
        <f>PARS!M124</f>
        <v>290</v>
      </c>
      <c r="M122">
        <f>PARS!N124</f>
        <v>1.3064</v>
      </c>
      <c r="N122">
        <f>PARS!O124</f>
        <v>1.0209999999999999</v>
      </c>
      <c r="O122">
        <f>PARS!P124</f>
        <v>110</v>
      </c>
      <c r="P122" t="str">
        <f>TEXT(PARS!Q124,"mm/dd")</f>
        <v>04/20</v>
      </c>
      <c r="Q122">
        <f>PARS!R124</f>
        <v>50</v>
      </c>
      <c r="R122">
        <f>PARS!S124</f>
        <v>40</v>
      </c>
      <c r="S122">
        <f>PARS!T124</f>
        <v>50</v>
      </c>
      <c r="T122">
        <f>PARS!U124</f>
        <v>40</v>
      </c>
      <c r="U122">
        <f>PARS!V124</f>
        <v>1</v>
      </c>
      <c r="V122">
        <f>PARS!W124</f>
        <v>9999</v>
      </c>
      <c r="W122" t="str">
        <f>PARS!X124</f>
        <v>DOY</v>
      </c>
      <c r="X122">
        <f>PARS!Y124</f>
        <v>0.19600000000000001</v>
      </c>
      <c r="Y122">
        <f>PARS!Z124</f>
        <v>0.29499999999999998</v>
      </c>
      <c r="Z122">
        <f>PARS!AA124</f>
        <v>0.39300000000000002</v>
      </c>
      <c r="AA122">
        <f>PARS!AB124</f>
        <v>0.47199999999999998</v>
      </c>
      <c r="AB122">
        <f>PARS!AC124</f>
        <v>0.19600000000000001</v>
      </c>
      <c r="AC122">
        <f>PARS!AD124</f>
        <v>0.47199999999999998</v>
      </c>
      <c r="AD122">
        <f>PARS!AE124</f>
        <v>0.47199999999999998</v>
      </c>
      <c r="AE122">
        <f>PARS!AF124</f>
        <v>0.35399999999999998</v>
      </c>
      <c r="AF122">
        <f>PARS!AG124</f>
        <v>0.66900000000000004</v>
      </c>
      <c r="AG122">
        <f>PARS!AH124</f>
        <v>0.90600000000000003</v>
      </c>
      <c r="AH122">
        <f>PARS!AI124</f>
        <v>1.0629999999999999</v>
      </c>
      <c r="AI122">
        <f>PARS!AJ124</f>
        <v>0.35399999999999998</v>
      </c>
      <c r="AJ122">
        <f>PARS!AK124</f>
        <v>1.0629999999999999</v>
      </c>
      <c r="AK122">
        <f>PARS!AL124</f>
        <v>1.0629999999999999</v>
      </c>
      <c r="AL122">
        <f>PARS!AM124</f>
        <v>0.55000000000000004</v>
      </c>
      <c r="AM122">
        <f>PARS!AN124</f>
        <v>50</v>
      </c>
      <c r="AN122">
        <f>PARS!AO124</f>
        <v>130</v>
      </c>
      <c r="AO122">
        <f>PARS!AP124</f>
        <v>0.55000000000000004</v>
      </c>
      <c r="AP122" t="str">
        <f>TEXT(PARS!AQ124,"mm/dd")</f>
        <v>05/10</v>
      </c>
      <c r="AQ122" t="str">
        <f>TEXT(PARS!AR124,"mm/dd")</f>
        <v>09/10</v>
      </c>
      <c r="AR122">
        <f>PARS!AS124</f>
        <v>0</v>
      </c>
      <c r="AS122">
        <f>PARS!AT124</f>
        <v>1</v>
      </c>
      <c r="AT122" t="str">
        <f>PARS!AU124</f>
        <v>field_capacity</v>
      </c>
      <c r="AU122">
        <f>PARS!AV124</f>
        <v>1</v>
      </c>
    </row>
    <row r="123" spans="1:47" x14ac:dyDescent="0.3">
      <c r="A123">
        <f>PARS!B125</f>
        <v>246</v>
      </c>
      <c r="B123" t="str">
        <f>PARS!C125</f>
        <v>Radishes</v>
      </c>
      <c r="C123" t="str">
        <f>PARS!D125</f>
        <v>rootvg</v>
      </c>
      <c r="D123">
        <f>PARS!E125</f>
        <v>0</v>
      </c>
      <c r="E123">
        <f>PARS!F125</f>
        <v>1.3120000000000001</v>
      </c>
      <c r="F123">
        <f>PARS!G125</f>
        <v>1</v>
      </c>
      <c r="G123">
        <f>PARS!H125</f>
        <v>0.35</v>
      </c>
      <c r="H123">
        <f>PARS!I125</f>
        <v>1.2</v>
      </c>
      <c r="I123">
        <f>PARS!J125</f>
        <v>0.6</v>
      </c>
      <c r="J123">
        <f>PARS!K125</f>
        <v>0.7</v>
      </c>
      <c r="K123">
        <f>PARS!L125</f>
        <v>160</v>
      </c>
      <c r="L123">
        <f>PARS!M125</f>
        <v>290</v>
      </c>
      <c r="M123">
        <f>PARS!N125</f>
        <v>0</v>
      </c>
      <c r="N123">
        <f>PARS!O125</f>
        <v>1</v>
      </c>
      <c r="O123">
        <f>PARS!P125</f>
        <v>110</v>
      </c>
      <c r="P123" t="str">
        <f>TEXT(PARS!Q125,"mm/dd")</f>
        <v>04/20</v>
      </c>
      <c r="Q123">
        <f>PARS!R125</f>
        <v>50</v>
      </c>
      <c r="R123">
        <f>PARS!S125</f>
        <v>40</v>
      </c>
      <c r="S123">
        <f>PARS!T125</f>
        <v>50</v>
      </c>
      <c r="T123">
        <f>PARS!U125</f>
        <v>40</v>
      </c>
      <c r="U123">
        <f>PARS!V125</f>
        <v>1</v>
      </c>
      <c r="V123">
        <f>PARS!W125</f>
        <v>9999</v>
      </c>
      <c r="W123" t="str">
        <f>PARS!X125</f>
        <v>DOY</v>
      </c>
      <c r="X123">
        <f>PARS!Y125</f>
        <v>0.19600000000000001</v>
      </c>
      <c r="Y123">
        <f>PARS!Z125</f>
        <v>0.29499999999999998</v>
      </c>
      <c r="Z123">
        <f>PARS!AA125</f>
        <v>0.39300000000000002</v>
      </c>
      <c r="AA123">
        <f>PARS!AB125</f>
        <v>0.47199999999999998</v>
      </c>
      <c r="AB123">
        <f>PARS!AC125</f>
        <v>0.19600000000000001</v>
      </c>
      <c r="AC123">
        <f>PARS!AD125</f>
        <v>0.47199999999999998</v>
      </c>
      <c r="AD123">
        <f>PARS!AE125</f>
        <v>0.47199999999999998</v>
      </c>
      <c r="AE123">
        <f>PARS!AF125</f>
        <v>0.35399999999999998</v>
      </c>
      <c r="AF123">
        <f>PARS!AG125</f>
        <v>0.66900000000000004</v>
      </c>
      <c r="AG123">
        <f>PARS!AH125</f>
        <v>0.90600000000000003</v>
      </c>
      <c r="AH123">
        <f>PARS!AI125</f>
        <v>1.0629999999999999</v>
      </c>
      <c r="AI123">
        <f>PARS!AJ125</f>
        <v>0.35399999999999998</v>
      </c>
      <c r="AJ123">
        <f>PARS!AK125</f>
        <v>1.0629999999999999</v>
      </c>
      <c r="AK123">
        <f>PARS!AL125</f>
        <v>1.0629999999999999</v>
      </c>
      <c r="AL123">
        <f>PARS!AM125</f>
        <v>0.55000000000000004</v>
      </c>
      <c r="AM123">
        <f>PARS!AN125</f>
        <v>50</v>
      </c>
      <c r="AN123">
        <f>PARS!AO125</f>
        <v>130</v>
      </c>
      <c r="AO123">
        <f>PARS!AP125</f>
        <v>0.55000000000000004</v>
      </c>
      <c r="AP123" t="str">
        <f>TEXT(PARS!AQ125,"mm/dd")</f>
        <v>05/10</v>
      </c>
      <c r="AQ123" t="str">
        <f>TEXT(PARS!AR125,"mm/dd")</f>
        <v>09/10</v>
      </c>
      <c r="AR123">
        <f>PARS!AS125</f>
        <v>0</v>
      </c>
      <c r="AS123">
        <f>PARS!AT125</f>
        <v>1</v>
      </c>
      <c r="AT123" t="str">
        <f>PARS!AU125</f>
        <v>field_capacity</v>
      </c>
      <c r="AU123">
        <f>PARS!AV125</f>
        <v>1</v>
      </c>
    </row>
    <row r="124" spans="1:47" x14ac:dyDescent="0.3">
      <c r="A124">
        <f>PARS!B126</f>
        <v>247</v>
      </c>
      <c r="B124" t="str">
        <f>PARS!C126</f>
        <v>Turnips</v>
      </c>
      <c r="C124" t="str">
        <f>PARS!D126</f>
        <v>rootvg</v>
      </c>
      <c r="D124">
        <f>PARS!E126</f>
        <v>0</v>
      </c>
      <c r="E124">
        <f>PARS!F126</f>
        <v>1.3120000000000001</v>
      </c>
      <c r="F124">
        <f>PARS!G126</f>
        <v>1</v>
      </c>
      <c r="G124">
        <f>PARS!H126</f>
        <v>0.35</v>
      </c>
      <c r="H124">
        <f>PARS!I126</f>
        <v>1.2</v>
      </c>
      <c r="I124">
        <f>PARS!J126</f>
        <v>0.6</v>
      </c>
      <c r="J124">
        <f>PARS!K126</f>
        <v>0.7</v>
      </c>
      <c r="K124">
        <f>PARS!L126</f>
        <v>161</v>
      </c>
      <c r="L124">
        <f>PARS!M126</f>
        <v>294</v>
      </c>
      <c r="M124">
        <f>PARS!N126</f>
        <v>0</v>
      </c>
      <c r="N124">
        <f>PARS!O126</f>
        <v>1</v>
      </c>
      <c r="O124">
        <f>PARS!P126</f>
        <v>110</v>
      </c>
      <c r="P124" t="str">
        <f>TEXT(PARS!Q126,"mm/dd")</f>
        <v>04/20</v>
      </c>
      <c r="Q124">
        <f>PARS!R126</f>
        <v>51</v>
      </c>
      <c r="R124">
        <f>PARS!S126</f>
        <v>41</v>
      </c>
      <c r="S124">
        <f>PARS!T126</f>
        <v>51</v>
      </c>
      <c r="T124">
        <f>PARS!U126</f>
        <v>41</v>
      </c>
      <c r="U124">
        <f>PARS!V126</f>
        <v>1</v>
      </c>
      <c r="V124">
        <f>PARS!W126</f>
        <v>9999</v>
      </c>
      <c r="W124" t="str">
        <f>PARS!X126</f>
        <v>DOY</v>
      </c>
      <c r="X124">
        <f>PARS!Y126</f>
        <v>0.19600000000000001</v>
      </c>
      <c r="Y124">
        <f>PARS!Z126</f>
        <v>0.29499999999999998</v>
      </c>
      <c r="Z124">
        <f>PARS!AA126</f>
        <v>0.39300000000000002</v>
      </c>
      <c r="AA124">
        <f>PARS!AB126</f>
        <v>0.47199999999999998</v>
      </c>
      <c r="AB124">
        <f>PARS!AC126</f>
        <v>0.19600000000000001</v>
      </c>
      <c r="AC124">
        <f>PARS!AD126</f>
        <v>0.47199999999999998</v>
      </c>
      <c r="AD124">
        <f>PARS!AE126</f>
        <v>0.47199999999999998</v>
      </c>
      <c r="AE124">
        <f>PARS!AF126</f>
        <v>0.35399999999999998</v>
      </c>
      <c r="AF124">
        <f>PARS!AG126</f>
        <v>0.66900000000000004</v>
      </c>
      <c r="AG124">
        <f>PARS!AH126</f>
        <v>0.90600000000000003</v>
      </c>
      <c r="AH124">
        <f>PARS!AI126</f>
        <v>1.0629999999999999</v>
      </c>
      <c r="AI124">
        <f>PARS!AJ126</f>
        <v>0.35399999999999998</v>
      </c>
      <c r="AJ124">
        <f>PARS!AK126</f>
        <v>1.0629999999999999</v>
      </c>
      <c r="AK124">
        <f>PARS!AL126</f>
        <v>1.0629999999999999</v>
      </c>
      <c r="AL124">
        <f>PARS!AM126</f>
        <v>0.55000000000000004</v>
      </c>
      <c r="AM124">
        <f>PARS!AN126</f>
        <v>50</v>
      </c>
      <c r="AN124">
        <f>PARS!AO126</f>
        <v>130</v>
      </c>
      <c r="AO124">
        <f>PARS!AP126</f>
        <v>0.55000000000000004</v>
      </c>
      <c r="AP124" t="str">
        <f>TEXT(PARS!AQ126,"mm/dd")</f>
        <v>05/10</v>
      </c>
      <c r="AQ124" t="str">
        <f>TEXT(PARS!AR126,"mm/dd")</f>
        <v>09/10</v>
      </c>
      <c r="AR124">
        <f>PARS!AS126</f>
        <v>0</v>
      </c>
      <c r="AS124">
        <f>PARS!AT126</f>
        <v>1</v>
      </c>
      <c r="AT124" t="str">
        <f>PARS!AU126</f>
        <v>field_capacity</v>
      </c>
      <c r="AU124">
        <f>PARS!AV126</f>
        <v>1</v>
      </c>
    </row>
    <row r="125" spans="1:47" x14ac:dyDescent="0.3">
      <c r="A125">
        <f>PARS!B127</f>
        <v>248</v>
      </c>
      <c r="B125" t="str">
        <f>PARS!C127</f>
        <v>Eggplants</v>
      </c>
      <c r="C125" t="str">
        <f>PARS!D127</f>
        <v>smveg</v>
      </c>
      <c r="D125">
        <f>PARS!E127</f>
        <v>0</v>
      </c>
      <c r="E125">
        <f>PARS!F127</f>
        <v>1.3120000000000001</v>
      </c>
      <c r="F125">
        <f>PARS!G127</f>
        <v>1.0021</v>
      </c>
      <c r="G125">
        <f>PARS!H127</f>
        <v>0.35</v>
      </c>
      <c r="H125">
        <f>PARS!I127</f>
        <v>1.2024999999999999</v>
      </c>
      <c r="I125">
        <f>PARS!J127</f>
        <v>0.60124999999999995</v>
      </c>
      <c r="J125">
        <f>PARS!K127</f>
        <v>0.7</v>
      </c>
      <c r="K125">
        <f>PARS!L127</f>
        <v>161</v>
      </c>
      <c r="L125">
        <f>PARS!M127</f>
        <v>294</v>
      </c>
      <c r="M125">
        <f>PARS!N127</f>
        <v>1.3064</v>
      </c>
      <c r="N125">
        <f>PARS!O127</f>
        <v>1.0209999999999999</v>
      </c>
      <c r="O125">
        <f>PARS!P127</f>
        <v>110</v>
      </c>
      <c r="P125" t="str">
        <f>TEXT(PARS!Q127,"mm/dd")</f>
        <v>04/20</v>
      </c>
      <c r="Q125">
        <f>PARS!R127</f>
        <v>51</v>
      </c>
      <c r="R125">
        <f>PARS!S127</f>
        <v>41</v>
      </c>
      <c r="S125">
        <f>PARS!T127</f>
        <v>51</v>
      </c>
      <c r="T125">
        <f>PARS!U127</f>
        <v>41</v>
      </c>
      <c r="U125">
        <f>PARS!V127</f>
        <v>1</v>
      </c>
      <c r="V125">
        <f>PARS!W127</f>
        <v>9999</v>
      </c>
      <c r="W125" t="str">
        <f>PARS!X127</f>
        <v>DOY</v>
      </c>
      <c r="X125">
        <f>PARS!Y127</f>
        <v>0.19600000000000001</v>
      </c>
      <c r="Y125">
        <f>PARS!Z127</f>
        <v>0.29499999999999998</v>
      </c>
      <c r="Z125">
        <f>PARS!AA127</f>
        <v>0.39300000000000002</v>
      </c>
      <c r="AA125">
        <f>PARS!AB127</f>
        <v>0.47199999999999998</v>
      </c>
      <c r="AB125">
        <f>PARS!AC127</f>
        <v>0.19600000000000001</v>
      </c>
      <c r="AC125">
        <f>PARS!AD127</f>
        <v>0.47199999999999998</v>
      </c>
      <c r="AD125">
        <f>PARS!AE127</f>
        <v>0.47199999999999998</v>
      </c>
      <c r="AE125">
        <f>PARS!AF127</f>
        <v>0.35399999999999998</v>
      </c>
      <c r="AF125">
        <f>PARS!AG127</f>
        <v>0.66900000000000004</v>
      </c>
      <c r="AG125">
        <f>PARS!AH127</f>
        <v>0.90600000000000003</v>
      </c>
      <c r="AH125">
        <f>PARS!AI127</f>
        <v>1.0629999999999999</v>
      </c>
      <c r="AI125">
        <f>PARS!AJ127</f>
        <v>0.35399999999999998</v>
      </c>
      <c r="AJ125">
        <f>PARS!AK127</f>
        <v>1.0629999999999999</v>
      </c>
      <c r="AK125">
        <f>PARS!AL127</f>
        <v>1.0629999999999999</v>
      </c>
      <c r="AL125">
        <f>PARS!AM127</f>
        <v>0.55000000000000004</v>
      </c>
      <c r="AM125">
        <f>PARS!AN127</f>
        <v>50</v>
      </c>
      <c r="AN125">
        <f>PARS!AO127</f>
        <v>130</v>
      </c>
      <c r="AO125">
        <f>PARS!AP127</f>
        <v>0.55000000000000004</v>
      </c>
      <c r="AP125" t="str">
        <f>TEXT(PARS!AQ127,"mm/dd")</f>
        <v>05/10</v>
      </c>
      <c r="AQ125" t="str">
        <f>TEXT(PARS!AR127,"mm/dd")</f>
        <v>09/10</v>
      </c>
      <c r="AR125">
        <f>PARS!AS127</f>
        <v>0</v>
      </c>
      <c r="AS125">
        <f>PARS!AT127</f>
        <v>1</v>
      </c>
      <c r="AT125" t="str">
        <f>PARS!AU127</f>
        <v>field_capacity</v>
      </c>
      <c r="AU125">
        <f>PARS!AV127</f>
        <v>1</v>
      </c>
    </row>
    <row r="126" spans="1:47" x14ac:dyDescent="0.3">
      <c r="A126">
        <f>PARS!B128</f>
        <v>249</v>
      </c>
      <c r="B126" t="str">
        <f>PARS!C128</f>
        <v>Gourds</v>
      </c>
      <c r="C126" t="str">
        <f>PARS!D128</f>
        <v>smveg</v>
      </c>
      <c r="D126">
        <f>PARS!E128</f>
        <v>0</v>
      </c>
      <c r="E126">
        <f>PARS!F128</f>
        <v>1.3120000000000001</v>
      </c>
      <c r="F126">
        <f>PARS!G128</f>
        <v>1.0021</v>
      </c>
      <c r="G126">
        <f>PARS!H128</f>
        <v>0.35</v>
      </c>
      <c r="H126">
        <f>PARS!I128</f>
        <v>1.2024999999999999</v>
      </c>
      <c r="I126">
        <f>PARS!J128</f>
        <v>0.60124999999999995</v>
      </c>
      <c r="J126">
        <f>PARS!K128</f>
        <v>0.7</v>
      </c>
      <c r="K126">
        <f>PARS!L128</f>
        <v>120</v>
      </c>
      <c r="L126">
        <f>PARS!M128</f>
        <v>250</v>
      </c>
      <c r="M126">
        <f>PARS!N128</f>
        <v>1.3064</v>
      </c>
      <c r="N126">
        <f>PARS!O128</f>
        <v>1.0209999999999999</v>
      </c>
      <c r="O126">
        <f>PARS!P128</f>
        <v>110</v>
      </c>
      <c r="P126" t="str">
        <f>TEXT(PARS!Q128,"mm/dd")</f>
        <v>04/20</v>
      </c>
      <c r="Q126">
        <f>PARS!R128</f>
        <v>10</v>
      </c>
      <c r="R126">
        <f>PARS!S128</f>
        <v>30</v>
      </c>
      <c r="S126">
        <f>PARS!T128</f>
        <v>80</v>
      </c>
      <c r="T126">
        <f>PARS!U128</f>
        <v>20</v>
      </c>
      <c r="U126">
        <f>PARS!V128</f>
        <v>1</v>
      </c>
      <c r="V126">
        <f>PARS!W128</f>
        <v>9999</v>
      </c>
      <c r="W126" t="str">
        <f>PARS!X128</f>
        <v>DOY</v>
      </c>
      <c r="X126">
        <f>PARS!Y128</f>
        <v>0.19600000000000001</v>
      </c>
      <c r="Y126">
        <f>PARS!Z128</f>
        <v>0.29499999999999998</v>
      </c>
      <c r="Z126">
        <f>PARS!AA128</f>
        <v>0.39300000000000002</v>
      </c>
      <c r="AA126">
        <f>PARS!AB128</f>
        <v>0.47199999999999998</v>
      </c>
      <c r="AB126">
        <f>PARS!AC128</f>
        <v>0.19600000000000001</v>
      </c>
      <c r="AC126">
        <f>PARS!AD128</f>
        <v>0.47199999999999998</v>
      </c>
      <c r="AD126">
        <f>PARS!AE128</f>
        <v>0.47199999999999998</v>
      </c>
      <c r="AE126">
        <f>PARS!AF128</f>
        <v>0.35399999999999998</v>
      </c>
      <c r="AF126">
        <f>PARS!AG128</f>
        <v>0.66900000000000004</v>
      </c>
      <c r="AG126">
        <f>PARS!AH128</f>
        <v>0.90600000000000003</v>
      </c>
      <c r="AH126">
        <f>PARS!AI128</f>
        <v>1.0629999999999999</v>
      </c>
      <c r="AI126">
        <f>PARS!AJ128</f>
        <v>0.35399999999999998</v>
      </c>
      <c r="AJ126">
        <f>PARS!AK128</f>
        <v>1.0629999999999999</v>
      </c>
      <c r="AK126">
        <f>PARS!AL128</f>
        <v>1.0629999999999999</v>
      </c>
      <c r="AL126">
        <f>PARS!AM128</f>
        <v>0.55000000000000004</v>
      </c>
      <c r="AM126">
        <f>PARS!AN128</f>
        <v>50</v>
      </c>
      <c r="AN126">
        <f>PARS!AO128</f>
        <v>130</v>
      </c>
      <c r="AO126">
        <f>PARS!AP128</f>
        <v>0.55000000000000004</v>
      </c>
      <c r="AP126" t="str">
        <f>TEXT(PARS!AQ128,"mm/dd")</f>
        <v>05/10</v>
      </c>
      <c r="AQ126" t="str">
        <f>TEXT(PARS!AR128,"mm/dd")</f>
        <v>09/10</v>
      </c>
      <c r="AR126">
        <f>PARS!AS128</f>
        <v>0</v>
      </c>
      <c r="AS126">
        <f>PARS!AT128</f>
        <v>1</v>
      </c>
      <c r="AT126" t="str">
        <f>PARS!AU128</f>
        <v>field_capacity</v>
      </c>
      <c r="AU126">
        <f>PARS!AV128</f>
        <v>1</v>
      </c>
    </row>
    <row r="127" spans="1:47" x14ac:dyDescent="0.3">
      <c r="A127">
        <f>PARS!B129</f>
        <v>250</v>
      </c>
      <c r="B127" t="str">
        <f>PARS!C129</f>
        <v>Cranberries</v>
      </c>
      <c r="C127" t="str">
        <f>PARS!D129</f>
        <v>cran</v>
      </c>
      <c r="D127">
        <f>PARS!E129</f>
        <v>0</v>
      </c>
      <c r="E127">
        <f>PARS!F129</f>
        <v>0.49199999999999999</v>
      </c>
      <c r="F127">
        <f>PARS!G129</f>
        <v>1</v>
      </c>
      <c r="G127">
        <f>PARS!H129</f>
        <v>0.3</v>
      </c>
      <c r="H127">
        <f>PARS!I129</f>
        <v>1.05</v>
      </c>
      <c r="I127">
        <f>PARS!J129</f>
        <v>0.52500000000000002</v>
      </c>
      <c r="J127">
        <f>PARS!K129</f>
        <v>0.3</v>
      </c>
      <c r="K127">
        <f>PARS!L129</f>
        <v>133</v>
      </c>
      <c r="L127">
        <f>PARS!M129</f>
        <v>283</v>
      </c>
      <c r="M127">
        <f>PARS!N129</f>
        <v>0</v>
      </c>
      <c r="N127">
        <f>PARS!O129</f>
        <v>1</v>
      </c>
      <c r="O127">
        <f>PARS!P129</f>
        <v>121</v>
      </c>
      <c r="P127" t="str">
        <f>TEXT(PARS!Q129,"mm/dd")</f>
        <v>05/01</v>
      </c>
      <c r="Q127">
        <f>PARS!R129</f>
        <v>10</v>
      </c>
      <c r="R127">
        <f>PARS!S129</f>
        <v>30</v>
      </c>
      <c r="S127">
        <f>PARS!T129</f>
        <v>80</v>
      </c>
      <c r="T127">
        <f>PARS!U129</f>
        <v>20</v>
      </c>
      <c r="U127">
        <f>PARS!V129</f>
        <v>1</v>
      </c>
      <c r="V127">
        <f>PARS!W129</f>
        <v>9999</v>
      </c>
      <c r="W127" t="str">
        <f>PARS!X129</f>
        <v>DOY</v>
      </c>
      <c r="X127">
        <f>PARS!Y129</f>
        <v>0.19600000000000001</v>
      </c>
      <c r="Y127">
        <f>PARS!Z129</f>
        <v>0.29499999999999998</v>
      </c>
      <c r="Z127">
        <f>PARS!AA129</f>
        <v>0.39300000000000002</v>
      </c>
      <c r="AA127">
        <f>PARS!AB129</f>
        <v>0.47199999999999998</v>
      </c>
      <c r="AB127">
        <f>PARS!AC129</f>
        <v>0.19600000000000001</v>
      </c>
      <c r="AC127">
        <f>PARS!AD129</f>
        <v>0.47199999999999998</v>
      </c>
      <c r="AD127">
        <f>PARS!AE129</f>
        <v>0.47199999999999998</v>
      </c>
      <c r="AE127">
        <f>PARS!AF129</f>
        <v>0.35399999999999998</v>
      </c>
      <c r="AF127">
        <f>PARS!AG129</f>
        <v>0.66900000000000004</v>
      </c>
      <c r="AG127">
        <f>PARS!AH129</f>
        <v>0.90600000000000003</v>
      </c>
      <c r="AH127">
        <f>PARS!AI129</f>
        <v>1.0629999999999999</v>
      </c>
      <c r="AI127">
        <f>PARS!AJ129</f>
        <v>0.35399999999999998</v>
      </c>
      <c r="AJ127">
        <f>PARS!AK129</f>
        <v>1.0629999999999999</v>
      </c>
      <c r="AK127">
        <f>PARS!AL129</f>
        <v>1.0629999999999999</v>
      </c>
      <c r="AL127">
        <f>PARS!AM129</f>
        <v>0.5</v>
      </c>
      <c r="AM127">
        <f>PARS!AN129</f>
        <v>50</v>
      </c>
      <c r="AN127">
        <f>PARS!AO129</f>
        <v>130</v>
      </c>
      <c r="AO127">
        <f>PARS!AP129</f>
        <v>0.5</v>
      </c>
      <c r="AP127" t="str">
        <f>TEXT(PARS!AQ129,"mm/dd")</f>
        <v>05/10</v>
      </c>
      <c r="AQ127" t="str">
        <f>TEXT(PARS!AR129,"mm/dd")</f>
        <v>09/10</v>
      </c>
      <c r="AR127">
        <f>PARS!AS129</f>
        <v>0</v>
      </c>
      <c r="AS127">
        <f>PARS!AT129</f>
        <v>1</v>
      </c>
      <c r="AT127" t="str">
        <f>PARS!AU129</f>
        <v>field_capacity</v>
      </c>
      <c r="AU127">
        <f>PARS!AV129</f>
        <v>1</v>
      </c>
    </row>
    <row r="128" spans="1:47" x14ac:dyDescent="0.3">
      <c r="A128">
        <f>PARS!B130</f>
        <v>254</v>
      </c>
      <c r="B128" t="str">
        <f>PARS!C130</f>
        <v>Dbl Crop Barley/Soybeans</v>
      </c>
      <c r="C128" t="str">
        <f>PARS!D130</f>
        <v>dblcrp</v>
      </c>
      <c r="D128">
        <f>PARS!E130</f>
        <v>0</v>
      </c>
      <c r="E128">
        <f>PARS!F130</f>
        <v>4.0999999999999996</v>
      </c>
      <c r="F128">
        <f>PARS!G130</f>
        <v>1.1449</v>
      </c>
      <c r="G128">
        <f>PARS!H130</f>
        <v>0.2</v>
      </c>
      <c r="H128">
        <f>PARS!I130</f>
        <v>1.0991</v>
      </c>
      <c r="I128">
        <f>PARS!J130</f>
        <v>0.54954999999999998</v>
      </c>
      <c r="J128">
        <f>PARS!K130</f>
        <v>0.2</v>
      </c>
      <c r="K128">
        <f>PARS!L130</f>
        <v>121</v>
      </c>
      <c r="L128">
        <f>PARS!M130</f>
        <v>121</v>
      </c>
      <c r="M128">
        <f>PARS!N130</f>
        <v>15.345700000000001</v>
      </c>
      <c r="N128">
        <f>PARS!O130</f>
        <v>1.1526000000000001</v>
      </c>
      <c r="O128">
        <f>PARS!P130</f>
        <v>121</v>
      </c>
      <c r="P128" t="str">
        <f>TEXT(PARS!Q130,"mm/dd")</f>
        <v>05/01</v>
      </c>
      <c r="Q128">
        <f>PARS!R130</f>
        <v>11.525600000000001</v>
      </c>
      <c r="R128">
        <f>PARS!S130</f>
        <v>34.576799999999999</v>
      </c>
      <c r="S128">
        <f>PARS!T130</f>
        <v>92.204800000000006</v>
      </c>
      <c r="T128">
        <f>PARS!U130</f>
        <v>23.051200000000001</v>
      </c>
      <c r="U128">
        <f>PARS!V130</f>
        <v>1</v>
      </c>
      <c r="V128">
        <f>PARS!W130</f>
        <v>9999</v>
      </c>
      <c r="W128" t="str">
        <f>PARS!X130</f>
        <v>DOY</v>
      </c>
      <c r="X128">
        <f>PARS!Y130</f>
        <v>0.19600000000000001</v>
      </c>
      <c r="Y128">
        <f>PARS!Z130</f>
        <v>0.29499999999999998</v>
      </c>
      <c r="Z128">
        <f>PARS!AA130</f>
        <v>0.39300000000000002</v>
      </c>
      <c r="AA128">
        <f>PARS!AB130</f>
        <v>0.47199999999999998</v>
      </c>
      <c r="AB128">
        <f>PARS!AC130</f>
        <v>0.19600000000000001</v>
      </c>
      <c r="AC128">
        <f>PARS!AD130</f>
        <v>0.47199999999999998</v>
      </c>
      <c r="AD128">
        <f>PARS!AE130</f>
        <v>0.47199999999999998</v>
      </c>
      <c r="AE128">
        <f>PARS!AF130</f>
        <v>0.35399999999999998</v>
      </c>
      <c r="AF128">
        <f>PARS!AG130</f>
        <v>0.66900000000000004</v>
      </c>
      <c r="AG128">
        <f>PARS!AH130</f>
        <v>0.90600000000000003</v>
      </c>
      <c r="AH128">
        <f>PARS!AI130</f>
        <v>1.0629999999999999</v>
      </c>
      <c r="AI128">
        <f>PARS!AJ130</f>
        <v>0.35399999999999998</v>
      </c>
      <c r="AJ128">
        <f>PARS!AK130</f>
        <v>1.0629999999999999</v>
      </c>
      <c r="AK128">
        <f>PARS!AL130</f>
        <v>1.0629999999999999</v>
      </c>
      <c r="AL128">
        <f>PARS!AM130</f>
        <v>0.55000000000000004</v>
      </c>
      <c r="AM128">
        <f>PARS!AN130</f>
        <v>50</v>
      </c>
      <c r="AN128">
        <f>PARS!AO130</f>
        <v>130</v>
      </c>
      <c r="AO128">
        <f>PARS!AP130</f>
        <v>0.55000000000000004</v>
      </c>
      <c r="AP128" t="str">
        <f>TEXT(PARS!AQ130,"mm/dd")</f>
        <v>05/10</v>
      </c>
      <c r="AQ128" t="str">
        <f>TEXT(PARS!AR130,"mm/dd")</f>
        <v>09/10</v>
      </c>
      <c r="AR128">
        <f>PARS!AS130</f>
        <v>0</v>
      </c>
      <c r="AS128">
        <f>PARS!AT130</f>
        <v>1</v>
      </c>
      <c r="AT128" t="str">
        <f>PARS!AU130</f>
        <v>field_capacity</v>
      </c>
      <c r="AU128">
        <f>PARS!AV130</f>
        <v>1</v>
      </c>
    </row>
  </sheetData>
  <sheetProtection algorithmName="SHA-512" hashValue="/uMJdKWz4viaVFxFIJLE+NBhMSWS0ktNHGPYI/KknlA9VSBVpqx4tnNv+sPCd0hFrj0p0dkZgmap2aYTQcdHjA==" saltValue="U5XU1ZViCQ7v81oOq89fvA==" spinCount="100000" sheet="1" objects="1" scenarios="1" formatCells="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27"/>
  <sheetViews>
    <sheetView workbookViewId="0">
      <selection sqref="A1:XFD1"/>
    </sheetView>
  </sheetViews>
  <sheetFormatPr defaultRowHeight="14.4" x14ac:dyDescent="0.3"/>
  <sheetData>
    <row r="1" spans="1:4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">
      <c r="A2">
        <v>0</v>
      </c>
      <c r="B2">
        <v>1</v>
      </c>
      <c r="C2" t="s">
        <v>47</v>
      </c>
      <c r="D2" t="s">
        <v>48</v>
      </c>
      <c r="F2">
        <v>8</v>
      </c>
      <c r="G2">
        <v>0.59460000000000002</v>
      </c>
      <c r="H2">
        <v>0.2</v>
      </c>
      <c r="I2">
        <v>0.65410000000000001</v>
      </c>
      <c r="J2">
        <v>0.35680000000000001</v>
      </c>
      <c r="K2">
        <v>0.2</v>
      </c>
      <c r="L2">
        <v>145.5651</v>
      </c>
      <c r="M2">
        <v>159.16589999999999</v>
      </c>
      <c r="N2">
        <v>-12.289400000000001</v>
      </c>
      <c r="O2">
        <v>1.3784000000000001</v>
      </c>
      <c r="P2">
        <v>106.8815</v>
      </c>
      <c r="Q2" s="1">
        <v>43575</v>
      </c>
      <c r="R2">
        <v>27.567699999999999</v>
      </c>
      <c r="S2">
        <v>68.919300000000007</v>
      </c>
      <c r="T2">
        <v>55.1355</v>
      </c>
      <c r="U2">
        <v>41.351599999999998</v>
      </c>
      <c r="V2">
        <v>1</v>
      </c>
      <c r="W2">
        <v>9999</v>
      </c>
      <c r="X2" t="s">
        <v>49</v>
      </c>
      <c r="Y2">
        <v>0.19600000000000001</v>
      </c>
      <c r="Z2">
        <v>0.29499999999999998</v>
      </c>
      <c r="AA2">
        <v>0.39300000000000002</v>
      </c>
      <c r="AB2">
        <v>0.47199999999999998</v>
      </c>
      <c r="AC2">
        <v>0.19600000000000001</v>
      </c>
      <c r="AD2">
        <v>0.47199999999999998</v>
      </c>
      <c r="AE2">
        <v>0.47199999999999998</v>
      </c>
      <c r="AF2">
        <v>0.35399999999999998</v>
      </c>
      <c r="AG2">
        <v>0.66900000000000004</v>
      </c>
      <c r="AH2">
        <v>0.90600000000000003</v>
      </c>
      <c r="AI2">
        <v>1.0629999999999999</v>
      </c>
      <c r="AJ2">
        <v>0.35399999999999998</v>
      </c>
      <c r="AK2">
        <v>1.0629999999999999</v>
      </c>
      <c r="AL2">
        <v>1.0629999999999999</v>
      </c>
      <c r="AM2">
        <v>0.55000000000000004</v>
      </c>
      <c r="AN2">
        <v>50</v>
      </c>
      <c r="AO2">
        <v>130</v>
      </c>
      <c r="AP2">
        <v>0.55000000000000004</v>
      </c>
      <c r="AQ2" s="1">
        <v>43595</v>
      </c>
      <c r="AR2" s="1">
        <v>43718</v>
      </c>
      <c r="AS2">
        <v>0</v>
      </c>
      <c r="AT2">
        <v>1</v>
      </c>
      <c r="AU2" t="s">
        <v>50</v>
      </c>
      <c r="AV2">
        <v>1</v>
      </c>
    </row>
    <row r="3" spans="1:48" x14ac:dyDescent="0.3">
      <c r="A3">
        <v>1</v>
      </c>
      <c r="B3">
        <v>2</v>
      </c>
      <c r="C3" t="s">
        <v>51</v>
      </c>
      <c r="D3" t="s">
        <v>52</v>
      </c>
      <c r="E3" t="s">
        <v>53</v>
      </c>
      <c r="F3">
        <v>6</v>
      </c>
      <c r="G3">
        <v>0.94089999999999996</v>
      </c>
      <c r="H3">
        <v>0.2</v>
      </c>
      <c r="I3">
        <v>1.0348999999999999</v>
      </c>
      <c r="J3">
        <v>0.5645</v>
      </c>
      <c r="K3">
        <v>0.2</v>
      </c>
      <c r="L3">
        <v>114.26649999999999</v>
      </c>
      <c r="M3">
        <v>243.15350000000001</v>
      </c>
      <c r="N3">
        <v>-30</v>
      </c>
      <c r="O3">
        <v>1.4823999999999999</v>
      </c>
      <c r="P3">
        <v>91.739199999999997</v>
      </c>
      <c r="Q3" s="1">
        <v>43575</v>
      </c>
      <c r="R3">
        <v>29.647400000000001</v>
      </c>
      <c r="S3">
        <v>74.118399999999994</v>
      </c>
      <c r="T3">
        <v>59.294699999999999</v>
      </c>
      <c r="U3">
        <v>44.470999999999997</v>
      </c>
      <c r="V3">
        <v>1</v>
      </c>
      <c r="W3">
        <v>9999</v>
      </c>
      <c r="X3" t="s">
        <v>49</v>
      </c>
      <c r="Y3">
        <v>0.19600000000000001</v>
      </c>
      <c r="Z3">
        <v>0.29499999999999998</v>
      </c>
      <c r="AA3">
        <v>0.39300000000000002</v>
      </c>
      <c r="AB3">
        <v>0.47199999999999998</v>
      </c>
      <c r="AC3">
        <v>0.19600000000000001</v>
      </c>
      <c r="AD3">
        <v>0.47199999999999998</v>
      </c>
      <c r="AE3">
        <v>0.47199999999999998</v>
      </c>
      <c r="AF3">
        <v>0.35399999999999998</v>
      </c>
      <c r="AG3">
        <v>0.66900000000000004</v>
      </c>
      <c r="AH3">
        <v>0.90600000000000003</v>
      </c>
      <c r="AI3">
        <v>1.0629999999999999</v>
      </c>
      <c r="AJ3">
        <v>0.35399999999999998</v>
      </c>
      <c r="AK3">
        <v>1.0629999999999999</v>
      </c>
      <c r="AL3">
        <v>1.0629999999999999</v>
      </c>
      <c r="AM3">
        <v>0.55000000000000004</v>
      </c>
      <c r="AN3">
        <v>60</v>
      </c>
      <c r="AO3">
        <v>130</v>
      </c>
      <c r="AP3">
        <v>0.55000000000000004</v>
      </c>
      <c r="AQ3" s="1">
        <v>43595</v>
      </c>
      <c r="AR3" s="1">
        <v>43718</v>
      </c>
      <c r="AS3">
        <v>0</v>
      </c>
      <c r="AT3">
        <v>1</v>
      </c>
      <c r="AU3" t="s">
        <v>50</v>
      </c>
      <c r="AV3">
        <v>1</v>
      </c>
    </row>
    <row r="4" spans="1:48" x14ac:dyDescent="0.3">
      <c r="A4">
        <v>2</v>
      </c>
      <c r="B4">
        <v>3</v>
      </c>
      <c r="C4" t="s">
        <v>54</v>
      </c>
      <c r="D4" t="s">
        <v>55</v>
      </c>
      <c r="F4">
        <v>3</v>
      </c>
      <c r="G4">
        <v>0.84670000000000001</v>
      </c>
      <c r="H4">
        <v>0.2</v>
      </c>
      <c r="I4">
        <v>0.93140000000000001</v>
      </c>
      <c r="J4">
        <v>0.50800000000000001</v>
      </c>
      <c r="K4">
        <v>0.2</v>
      </c>
      <c r="L4">
        <v>109.41549999999999</v>
      </c>
      <c r="M4">
        <v>280.86040000000003</v>
      </c>
      <c r="N4">
        <v>-12.823600000000001</v>
      </c>
      <c r="O4">
        <v>1.3602000000000001</v>
      </c>
      <c r="P4">
        <v>120.59569999999999</v>
      </c>
      <c r="Q4" s="1">
        <v>43575</v>
      </c>
      <c r="R4">
        <v>27.204799999999999</v>
      </c>
      <c r="S4">
        <v>68.011899999999997</v>
      </c>
      <c r="T4">
        <v>54.409500000000001</v>
      </c>
      <c r="U4">
        <v>40.807099999999998</v>
      </c>
      <c r="V4">
        <v>1</v>
      </c>
      <c r="W4">
        <v>9999</v>
      </c>
      <c r="X4" t="s">
        <v>49</v>
      </c>
      <c r="Y4">
        <v>0.19600000000000001</v>
      </c>
      <c r="Z4">
        <v>0.29499999999999998</v>
      </c>
      <c r="AA4">
        <v>0.39300000000000002</v>
      </c>
      <c r="AB4">
        <v>0.47199999999999998</v>
      </c>
      <c r="AC4">
        <v>0.19600000000000001</v>
      </c>
      <c r="AD4">
        <v>0.47199999999999998</v>
      </c>
      <c r="AE4">
        <v>0.47199999999999998</v>
      </c>
      <c r="AF4">
        <v>0.35399999999999998</v>
      </c>
      <c r="AG4">
        <v>0.66900000000000004</v>
      </c>
      <c r="AH4">
        <v>0.90600000000000003</v>
      </c>
      <c r="AI4">
        <v>1.0629999999999999</v>
      </c>
      <c r="AJ4">
        <v>0.35399999999999998</v>
      </c>
      <c r="AK4">
        <v>1.0629999999999999</v>
      </c>
      <c r="AL4">
        <v>1.0629999999999999</v>
      </c>
      <c r="AM4">
        <v>0.55000000000000004</v>
      </c>
      <c r="AN4">
        <v>50</v>
      </c>
      <c r="AO4">
        <v>130</v>
      </c>
      <c r="AP4">
        <v>0.55000000000000004</v>
      </c>
      <c r="AQ4" s="1">
        <v>43595</v>
      </c>
      <c r="AR4" s="1">
        <v>43718</v>
      </c>
      <c r="AS4">
        <v>0</v>
      </c>
      <c r="AT4">
        <v>1</v>
      </c>
      <c r="AU4" t="s">
        <v>50</v>
      </c>
      <c r="AV4">
        <v>0.7</v>
      </c>
    </row>
    <row r="5" spans="1:48" x14ac:dyDescent="0.3">
      <c r="A5">
        <v>3</v>
      </c>
      <c r="B5">
        <v>4</v>
      </c>
      <c r="C5" t="s">
        <v>56</v>
      </c>
      <c r="D5" t="s">
        <v>57</v>
      </c>
      <c r="F5">
        <v>3.28</v>
      </c>
      <c r="G5">
        <v>0.93540000000000001</v>
      </c>
      <c r="H5">
        <v>0.15</v>
      </c>
      <c r="I5">
        <v>0.93540000000000001</v>
      </c>
      <c r="J5">
        <v>0.51449999999999996</v>
      </c>
      <c r="K5">
        <v>0.15</v>
      </c>
      <c r="L5">
        <v>114.783</v>
      </c>
      <c r="M5">
        <v>239.35560000000001</v>
      </c>
      <c r="N5">
        <v>3.0312000000000001</v>
      </c>
      <c r="O5">
        <v>1.0214000000000001</v>
      </c>
      <c r="P5">
        <v>117.9372</v>
      </c>
      <c r="Q5" s="1">
        <v>43575</v>
      </c>
      <c r="R5">
        <v>20.428699999999999</v>
      </c>
      <c r="S5">
        <v>35.7502</v>
      </c>
      <c r="T5">
        <v>40.857399999999998</v>
      </c>
      <c r="U5">
        <v>30.6431</v>
      </c>
      <c r="V5">
        <v>1</v>
      </c>
      <c r="W5">
        <v>9999</v>
      </c>
      <c r="X5" t="s">
        <v>49</v>
      </c>
      <c r="Y5">
        <v>0.19600000000000001</v>
      </c>
      <c r="Z5">
        <v>0.29499999999999998</v>
      </c>
      <c r="AA5">
        <v>0.39300000000000002</v>
      </c>
      <c r="AB5">
        <v>0.47199999999999998</v>
      </c>
      <c r="AC5">
        <v>0.19600000000000001</v>
      </c>
      <c r="AD5">
        <v>0.47199999999999998</v>
      </c>
      <c r="AE5">
        <v>0.47199999999999998</v>
      </c>
      <c r="AF5">
        <v>0.35399999999999998</v>
      </c>
      <c r="AG5">
        <v>0.66900000000000004</v>
      </c>
      <c r="AH5">
        <v>0.90600000000000003</v>
      </c>
      <c r="AI5">
        <v>1.0629999999999999</v>
      </c>
      <c r="AJ5">
        <v>0.35399999999999998</v>
      </c>
      <c r="AK5">
        <v>1.0629999999999999</v>
      </c>
      <c r="AL5">
        <v>1.0629999999999999</v>
      </c>
      <c r="AM5">
        <v>0.5</v>
      </c>
      <c r="AN5">
        <v>50</v>
      </c>
      <c r="AO5">
        <v>130</v>
      </c>
      <c r="AP5">
        <v>0.5</v>
      </c>
      <c r="AQ5" s="1">
        <v>43595</v>
      </c>
      <c r="AR5" s="1">
        <v>43718</v>
      </c>
      <c r="AS5">
        <v>0</v>
      </c>
      <c r="AT5">
        <v>1</v>
      </c>
      <c r="AU5" t="s">
        <v>50</v>
      </c>
      <c r="AV5">
        <v>1</v>
      </c>
    </row>
    <row r="6" spans="1:48" x14ac:dyDescent="0.3">
      <c r="A6">
        <v>4</v>
      </c>
      <c r="B6">
        <v>5</v>
      </c>
      <c r="C6" t="s">
        <v>58</v>
      </c>
      <c r="D6" t="s">
        <v>59</v>
      </c>
      <c r="F6">
        <v>2.75</v>
      </c>
      <c r="G6">
        <v>0.89700000000000002</v>
      </c>
      <c r="H6">
        <v>0.2</v>
      </c>
      <c r="I6">
        <v>0.94189999999999996</v>
      </c>
      <c r="J6">
        <v>0.26910000000000001</v>
      </c>
      <c r="K6">
        <v>0.2</v>
      </c>
      <c r="L6">
        <v>149.92689999999999</v>
      </c>
      <c r="M6">
        <v>125</v>
      </c>
      <c r="N6">
        <v>0.1042</v>
      </c>
      <c r="O6">
        <v>1.1311</v>
      </c>
      <c r="P6">
        <v>135.22409999999999</v>
      </c>
      <c r="Q6" s="1">
        <v>43575</v>
      </c>
      <c r="R6">
        <v>22.6218</v>
      </c>
      <c r="S6">
        <v>33.932699999999997</v>
      </c>
      <c r="T6">
        <v>67.865399999999994</v>
      </c>
      <c r="U6">
        <v>28.277200000000001</v>
      </c>
      <c r="V6">
        <v>1</v>
      </c>
      <c r="W6">
        <v>9999</v>
      </c>
      <c r="X6" t="s">
        <v>49</v>
      </c>
      <c r="Y6">
        <v>0.19600000000000001</v>
      </c>
      <c r="Z6">
        <v>0.29499999999999998</v>
      </c>
      <c r="AA6">
        <v>0.39300000000000002</v>
      </c>
      <c r="AB6">
        <v>0.47199999999999998</v>
      </c>
      <c r="AC6">
        <v>0.19600000000000001</v>
      </c>
      <c r="AD6">
        <v>0.47199999999999998</v>
      </c>
      <c r="AE6">
        <v>0.47199999999999998</v>
      </c>
      <c r="AF6">
        <v>0.35399999999999998</v>
      </c>
      <c r="AG6">
        <v>0.66900000000000004</v>
      </c>
      <c r="AH6">
        <v>0.90600000000000003</v>
      </c>
      <c r="AI6">
        <v>1.0629999999999999</v>
      </c>
      <c r="AJ6">
        <v>0.35399999999999998</v>
      </c>
      <c r="AK6">
        <v>1.0629999999999999</v>
      </c>
      <c r="AL6">
        <v>1.0629999999999999</v>
      </c>
      <c r="AM6">
        <v>0.5</v>
      </c>
      <c r="AN6">
        <v>50</v>
      </c>
      <c r="AO6">
        <v>130</v>
      </c>
      <c r="AP6">
        <v>0.5</v>
      </c>
      <c r="AQ6" s="1">
        <v>43595</v>
      </c>
      <c r="AR6" s="1">
        <v>43718</v>
      </c>
      <c r="AS6">
        <v>0</v>
      </c>
      <c r="AT6">
        <v>1</v>
      </c>
      <c r="AU6" t="s">
        <v>50</v>
      </c>
      <c r="AV6">
        <v>1</v>
      </c>
    </row>
    <row r="7" spans="1:48" x14ac:dyDescent="0.3">
      <c r="A7">
        <v>5</v>
      </c>
      <c r="B7">
        <v>6</v>
      </c>
      <c r="C7" t="s">
        <v>60</v>
      </c>
      <c r="D7" t="s">
        <v>61</v>
      </c>
      <c r="F7">
        <v>6.56</v>
      </c>
      <c r="G7">
        <v>1</v>
      </c>
      <c r="H7">
        <v>0.15</v>
      </c>
      <c r="I7">
        <v>1</v>
      </c>
      <c r="J7">
        <v>0.35</v>
      </c>
      <c r="K7">
        <v>0.15</v>
      </c>
      <c r="L7">
        <v>115</v>
      </c>
      <c r="M7">
        <v>245</v>
      </c>
      <c r="N7">
        <v>0</v>
      </c>
      <c r="O7">
        <v>1</v>
      </c>
      <c r="P7">
        <v>110</v>
      </c>
      <c r="Q7" s="1">
        <v>43575</v>
      </c>
      <c r="R7">
        <v>25</v>
      </c>
      <c r="S7">
        <v>35</v>
      </c>
      <c r="T7">
        <v>45</v>
      </c>
      <c r="U7">
        <v>25</v>
      </c>
      <c r="V7">
        <v>1</v>
      </c>
      <c r="W7">
        <v>9999</v>
      </c>
      <c r="X7" t="s">
        <v>49</v>
      </c>
      <c r="Y7">
        <v>0.19600000000000001</v>
      </c>
      <c r="Z7">
        <v>0.29499999999999998</v>
      </c>
      <c r="AA7">
        <v>0.39300000000000002</v>
      </c>
      <c r="AB7">
        <v>0.47199999999999998</v>
      </c>
      <c r="AC7">
        <v>0.19600000000000001</v>
      </c>
      <c r="AD7">
        <v>0.47199999999999998</v>
      </c>
      <c r="AE7">
        <v>0.47199999999999998</v>
      </c>
      <c r="AF7">
        <v>0.35399999999999998</v>
      </c>
      <c r="AG7">
        <v>0.66900000000000004</v>
      </c>
      <c r="AH7">
        <v>0.90600000000000003</v>
      </c>
      <c r="AI7">
        <v>1.0629999999999999</v>
      </c>
      <c r="AJ7">
        <v>0.35399999999999998</v>
      </c>
      <c r="AK7">
        <v>1.0629999999999999</v>
      </c>
      <c r="AL7">
        <v>1.0629999999999999</v>
      </c>
      <c r="AM7">
        <v>0.45</v>
      </c>
      <c r="AN7">
        <v>50</v>
      </c>
      <c r="AO7">
        <v>130</v>
      </c>
      <c r="AP7">
        <v>0.45</v>
      </c>
      <c r="AQ7" s="1">
        <v>43595</v>
      </c>
      <c r="AR7" s="1">
        <v>43718</v>
      </c>
      <c r="AS7">
        <v>0</v>
      </c>
      <c r="AT7">
        <v>1</v>
      </c>
      <c r="AU7" t="s">
        <v>50</v>
      </c>
      <c r="AV7">
        <v>1</v>
      </c>
    </row>
    <row r="8" spans="1:48" x14ac:dyDescent="0.3">
      <c r="A8">
        <v>6</v>
      </c>
      <c r="B8">
        <v>10</v>
      </c>
      <c r="C8" t="s">
        <v>62</v>
      </c>
      <c r="D8" t="s">
        <v>63</v>
      </c>
      <c r="F8">
        <v>3.28</v>
      </c>
      <c r="G8">
        <v>0.99550000000000005</v>
      </c>
      <c r="H8">
        <v>0.15</v>
      </c>
      <c r="I8">
        <v>0.99550000000000005</v>
      </c>
      <c r="J8">
        <v>0.54749999999999999</v>
      </c>
      <c r="K8">
        <v>0.15</v>
      </c>
      <c r="L8">
        <v>114.9896</v>
      </c>
      <c r="M8">
        <v>245</v>
      </c>
      <c r="N8">
        <v>0.33660000000000001</v>
      </c>
      <c r="O8">
        <v>1.0034000000000001</v>
      </c>
      <c r="P8">
        <v>111.0834</v>
      </c>
      <c r="Q8" s="1">
        <v>43575</v>
      </c>
      <c r="R8">
        <v>20.068300000000001</v>
      </c>
      <c r="S8">
        <v>35.119500000000002</v>
      </c>
      <c r="T8">
        <v>40.136600000000001</v>
      </c>
      <c r="U8">
        <v>30.102399999999999</v>
      </c>
      <c r="V8">
        <v>1</v>
      </c>
      <c r="W8">
        <v>9999</v>
      </c>
      <c r="X8" t="s">
        <v>49</v>
      </c>
      <c r="Y8">
        <v>0.19600000000000001</v>
      </c>
      <c r="Z8">
        <v>0.29499999999999998</v>
      </c>
      <c r="AA8">
        <v>0.39300000000000002</v>
      </c>
      <c r="AB8">
        <v>0.47199999999999998</v>
      </c>
      <c r="AC8">
        <v>0.19600000000000001</v>
      </c>
      <c r="AD8">
        <v>0.47199999999999998</v>
      </c>
      <c r="AE8">
        <v>0.47199999999999998</v>
      </c>
      <c r="AF8">
        <v>0.35399999999999998</v>
      </c>
      <c r="AG8">
        <v>0.66900000000000004</v>
      </c>
      <c r="AH8">
        <v>0.90600000000000003</v>
      </c>
      <c r="AI8">
        <v>1.0629999999999999</v>
      </c>
      <c r="AJ8">
        <v>0.35399999999999998</v>
      </c>
      <c r="AK8">
        <v>1.0629999999999999</v>
      </c>
      <c r="AL8">
        <v>1.0629999999999999</v>
      </c>
      <c r="AM8">
        <v>0.5</v>
      </c>
      <c r="AN8">
        <v>50</v>
      </c>
      <c r="AO8">
        <v>130</v>
      </c>
      <c r="AP8">
        <v>0.5</v>
      </c>
      <c r="AQ8" s="1">
        <v>43595</v>
      </c>
      <c r="AR8" s="1">
        <v>43718</v>
      </c>
      <c r="AS8">
        <v>0</v>
      </c>
      <c r="AT8">
        <v>1</v>
      </c>
      <c r="AU8" t="s">
        <v>50</v>
      </c>
      <c r="AV8">
        <v>1</v>
      </c>
    </row>
    <row r="9" spans="1:48" x14ac:dyDescent="0.3">
      <c r="A9">
        <v>7</v>
      </c>
      <c r="B9">
        <v>11</v>
      </c>
      <c r="C9" t="s">
        <v>64</v>
      </c>
      <c r="D9" t="s">
        <v>65</v>
      </c>
      <c r="F9">
        <v>6.56</v>
      </c>
      <c r="G9">
        <v>1</v>
      </c>
      <c r="H9">
        <v>0.15</v>
      </c>
      <c r="I9">
        <v>1</v>
      </c>
      <c r="J9">
        <v>0.35</v>
      </c>
      <c r="K9">
        <v>0.15</v>
      </c>
      <c r="L9">
        <v>115</v>
      </c>
      <c r="M9">
        <v>245</v>
      </c>
      <c r="N9">
        <v>0</v>
      </c>
      <c r="O9">
        <v>1</v>
      </c>
      <c r="P9">
        <v>110</v>
      </c>
      <c r="Q9" s="1">
        <v>43575</v>
      </c>
      <c r="R9">
        <v>25</v>
      </c>
      <c r="S9">
        <v>35</v>
      </c>
      <c r="T9">
        <v>45</v>
      </c>
      <c r="U9">
        <v>25</v>
      </c>
      <c r="V9">
        <v>1</v>
      </c>
      <c r="W9">
        <v>9999</v>
      </c>
      <c r="X9" t="s">
        <v>49</v>
      </c>
      <c r="Y9">
        <v>0.19600000000000001</v>
      </c>
      <c r="Z9">
        <v>0.29499999999999998</v>
      </c>
      <c r="AA9">
        <v>0.39300000000000002</v>
      </c>
      <c r="AB9">
        <v>0.47199999999999998</v>
      </c>
      <c r="AC9">
        <v>0.19600000000000001</v>
      </c>
      <c r="AD9">
        <v>0.47199999999999998</v>
      </c>
      <c r="AE9">
        <v>0.47199999999999998</v>
      </c>
      <c r="AF9">
        <v>0.35399999999999998</v>
      </c>
      <c r="AG9">
        <v>0.66900000000000004</v>
      </c>
      <c r="AH9">
        <v>0.90600000000000003</v>
      </c>
      <c r="AI9">
        <v>1.0629999999999999</v>
      </c>
      <c r="AJ9">
        <v>0.35399999999999998</v>
      </c>
      <c r="AK9">
        <v>1.0629999999999999</v>
      </c>
      <c r="AL9">
        <v>1.0629999999999999</v>
      </c>
      <c r="AM9">
        <v>0.45</v>
      </c>
      <c r="AN9">
        <v>50</v>
      </c>
      <c r="AO9">
        <v>130</v>
      </c>
      <c r="AP9">
        <v>0.45</v>
      </c>
      <c r="AQ9" s="1">
        <v>43595</v>
      </c>
      <c r="AR9" s="1">
        <v>43718</v>
      </c>
      <c r="AS9">
        <v>0</v>
      </c>
      <c r="AT9">
        <v>1</v>
      </c>
      <c r="AU9" t="s">
        <v>50</v>
      </c>
      <c r="AV9">
        <v>1</v>
      </c>
    </row>
    <row r="10" spans="1:48" x14ac:dyDescent="0.3">
      <c r="A10">
        <v>8</v>
      </c>
      <c r="B10">
        <v>12</v>
      </c>
      <c r="C10" t="s">
        <v>66</v>
      </c>
      <c r="D10" t="s">
        <v>48</v>
      </c>
      <c r="F10">
        <v>6</v>
      </c>
      <c r="G10">
        <v>0.59460000000000002</v>
      </c>
      <c r="H10">
        <v>0.2</v>
      </c>
      <c r="I10">
        <v>0.65410000000000001</v>
      </c>
      <c r="J10">
        <v>0.35680000000000001</v>
      </c>
      <c r="K10">
        <v>0.2</v>
      </c>
      <c r="L10">
        <v>145.5651</v>
      </c>
      <c r="M10">
        <v>159.16589999999999</v>
      </c>
      <c r="N10">
        <v>-12.289400000000001</v>
      </c>
      <c r="O10">
        <v>1.3784000000000001</v>
      </c>
      <c r="P10">
        <v>106.8815</v>
      </c>
      <c r="Q10" s="1">
        <v>43575</v>
      </c>
      <c r="R10">
        <v>27.567699999999999</v>
      </c>
      <c r="S10">
        <v>68.919300000000007</v>
      </c>
      <c r="T10">
        <v>55.1355</v>
      </c>
      <c r="U10">
        <v>27.567699999999999</v>
      </c>
      <c r="V10">
        <v>1</v>
      </c>
      <c r="W10">
        <v>9999</v>
      </c>
      <c r="X10" t="s">
        <v>49</v>
      </c>
      <c r="Y10">
        <v>0.19600000000000001</v>
      </c>
      <c r="Z10">
        <v>0.29499999999999998</v>
      </c>
      <c r="AA10">
        <v>0.39300000000000002</v>
      </c>
      <c r="AB10">
        <v>0.47199999999999998</v>
      </c>
      <c r="AC10">
        <v>0.19600000000000001</v>
      </c>
      <c r="AD10">
        <v>0.47199999999999998</v>
      </c>
      <c r="AE10">
        <v>0.47199999999999998</v>
      </c>
      <c r="AF10">
        <v>0.35399999999999998</v>
      </c>
      <c r="AG10">
        <v>0.66900000000000004</v>
      </c>
      <c r="AH10">
        <v>0.90600000000000003</v>
      </c>
      <c r="AI10">
        <v>1.0629999999999999</v>
      </c>
      <c r="AJ10">
        <v>0.35399999999999998</v>
      </c>
      <c r="AK10">
        <v>1.0629999999999999</v>
      </c>
      <c r="AL10">
        <v>1.0629999999999999</v>
      </c>
      <c r="AM10">
        <v>0.55000000000000004</v>
      </c>
      <c r="AN10">
        <v>50</v>
      </c>
      <c r="AO10">
        <v>130</v>
      </c>
      <c r="AP10">
        <v>0.55000000000000004</v>
      </c>
      <c r="AQ10" s="1">
        <v>43595</v>
      </c>
      <c r="AR10" s="1">
        <v>43718</v>
      </c>
      <c r="AS10">
        <v>0</v>
      </c>
      <c r="AT10">
        <v>1</v>
      </c>
      <c r="AU10" t="s">
        <v>50</v>
      </c>
      <c r="AV10">
        <v>1</v>
      </c>
    </row>
    <row r="11" spans="1:48" x14ac:dyDescent="0.3">
      <c r="A11">
        <v>9</v>
      </c>
      <c r="B11">
        <v>13</v>
      </c>
      <c r="C11" t="s">
        <v>67</v>
      </c>
      <c r="D11" t="s">
        <v>48</v>
      </c>
      <c r="F11">
        <v>6</v>
      </c>
      <c r="G11">
        <v>0.59460000000000002</v>
      </c>
      <c r="H11">
        <v>0.2</v>
      </c>
      <c r="I11">
        <v>0.65410000000000001</v>
      </c>
      <c r="J11">
        <v>0.35680000000000001</v>
      </c>
      <c r="K11">
        <v>0.2</v>
      </c>
      <c r="L11">
        <v>145.5651</v>
      </c>
      <c r="M11">
        <v>159.16589999999999</v>
      </c>
      <c r="N11">
        <v>-12.289400000000001</v>
      </c>
      <c r="O11">
        <v>1.3784000000000001</v>
      </c>
      <c r="P11">
        <v>106.8815</v>
      </c>
      <c r="Q11" s="1">
        <v>43575</v>
      </c>
      <c r="R11">
        <v>27.567699999999999</v>
      </c>
      <c r="S11">
        <v>68.919300000000007</v>
      </c>
      <c r="T11">
        <v>55.1355</v>
      </c>
      <c r="U11">
        <v>27.567699999999999</v>
      </c>
      <c r="V11">
        <v>1</v>
      </c>
      <c r="W11">
        <v>9999</v>
      </c>
      <c r="X11" t="s">
        <v>49</v>
      </c>
      <c r="Y11">
        <v>0.19600000000000001</v>
      </c>
      <c r="Z11">
        <v>0.29499999999999998</v>
      </c>
      <c r="AA11">
        <v>0.39300000000000002</v>
      </c>
      <c r="AB11">
        <v>0.47199999999999998</v>
      </c>
      <c r="AC11">
        <v>0.19600000000000001</v>
      </c>
      <c r="AD11">
        <v>0.47199999999999998</v>
      </c>
      <c r="AE11">
        <v>0.47199999999999998</v>
      </c>
      <c r="AF11">
        <v>0.35399999999999998</v>
      </c>
      <c r="AG11">
        <v>0.66900000000000004</v>
      </c>
      <c r="AH11">
        <v>0.90600000000000003</v>
      </c>
      <c r="AI11">
        <v>1.0629999999999999</v>
      </c>
      <c r="AJ11">
        <v>0.35399999999999998</v>
      </c>
      <c r="AK11">
        <v>1.0629999999999999</v>
      </c>
      <c r="AL11">
        <v>1.0629999999999999</v>
      </c>
      <c r="AM11">
        <v>0.55000000000000004</v>
      </c>
      <c r="AN11">
        <v>50</v>
      </c>
      <c r="AO11">
        <v>130</v>
      </c>
      <c r="AP11">
        <v>0.55000000000000004</v>
      </c>
      <c r="AQ11" s="1">
        <v>43595</v>
      </c>
      <c r="AR11" s="1">
        <v>43718</v>
      </c>
      <c r="AS11">
        <v>0</v>
      </c>
      <c r="AT11">
        <v>1</v>
      </c>
      <c r="AU11" t="s">
        <v>50</v>
      </c>
      <c r="AV11">
        <v>1</v>
      </c>
    </row>
    <row r="12" spans="1:48" x14ac:dyDescent="0.3">
      <c r="A12">
        <v>10</v>
      </c>
      <c r="B12">
        <v>14</v>
      </c>
      <c r="C12" t="s">
        <v>68</v>
      </c>
      <c r="D12" t="s">
        <v>63</v>
      </c>
      <c r="F12">
        <v>2.75</v>
      </c>
      <c r="G12">
        <v>0.99550000000000005</v>
      </c>
      <c r="H12">
        <v>0.2</v>
      </c>
      <c r="I12">
        <v>1.0452999999999999</v>
      </c>
      <c r="J12">
        <v>0.29870000000000002</v>
      </c>
      <c r="K12">
        <v>0.2</v>
      </c>
      <c r="L12">
        <v>114.9896</v>
      </c>
      <c r="M12">
        <v>245</v>
      </c>
      <c r="N12">
        <v>0.33660000000000001</v>
      </c>
      <c r="O12">
        <v>1.0034000000000001</v>
      </c>
      <c r="P12">
        <v>111.0834</v>
      </c>
      <c r="Q12" s="1">
        <v>43575</v>
      </c>
      <c r="R12">
        <v>20.068300000000001</v>
      </c>
      <c r="S12">
        <v>30.102399999999999</v>
      </c>
      <c r="T12">
        <v>60.204900000000002</v>
      </c>
      <c r="U12">
        <v>25.0854</v>
      </c>
      <c r="V12">
        <v>1</v>
      </c>
      <c r="W12">
        <v>9999</v>
      </c>
      <c r="X12" t="s">
        <v>49</v>
      </c>
      <c r="Y12">
        <v>0.19600000000000001</v>
      </c>
      <c r="Z12">
        <v>0.29499999999999998</v>
      </c>
      <c r="AA12">
        <v>0.39300000000000002</v>
      </c>
      <c r="AB12">
        <v>0.47199999999999998</v>
      </c>
      <c r="AC12">
        <v>0.19600000000000001</v>
      </c>
      <c r="AD12">
        <v>0.47199999999999998</v>
      </c>
      <c r="AE12">
        <v>0.47199999999999998</v>
      </c>
      <c r="AF12">
        <v>0.35399999999999998</v>
      </c>
      <c r="AG12">
        <v>0.66900000000000004</v>
      </c>
      <c r="AH12">
        <v>0.90600000000000003</v>
      </c>
      <c r="AI12">
        <v>1.0629999999999999</v>
      </c>
      <c r="AJ12">
        <v>0.35399999999999998</v>
      </c>
      <c r="AK12">
        <v>1.0629999999999999</v>
      </c>
      <c r="AL12">
        <v>1.0629999999999999</v>
      </c>
      <c r="AM12">
        <v>0.5</v>
      </c>
      <c r="AN12">
        <v>50</v>
      </c>
      <c r="AO12">
        <v>130</v>
      </c>
      <c r="AP12">
        <v>0.5</v>
      </c>
      <c r="AQ12" s="1">
        <v>43595</v>
      </c>
      <c r="AR12" s="1">
        <v>43718</v>
      </c>
      <c r="AS12">
        <v>0</v>
      </c>
      <c r="AT12">
        <v>1</v>
      </c>
      <c r="AU12" t="s">
        <v>50</v>
      </c>
      <c r="AV12">
        <v>1</v>
      </c>
    </row>
    <row r="13" spans="1:48" x14ac:dyDescent="0.3">
      <c r="A13">
        <v>11</v>
      </c>
      <c r="B13">
        <v>21</v>
      </c>
      <c r="C13" t="s">
        <v>69</v>
      </c>
      <c r="D13" t="s">
        <v>70</v>
      </c>
      <c r="F13">
        <v>3.28</v>
      </c>
      <c r="G13">
        <v>0.55269999999999997</v>
      </c>
      <c r="H13">
        <v>0.15</v>
      </c>
      <c r="I13">
        <v>0.63560000000000005</v>
      </c>
      <c r="J13">
        <v>0.13819999999999999</v>
      </c>
      <c r="K13">
        <v>0.15</v>
      </c>
      <c r="L13">
        <v>153.3844</v>
      </c>
      <c r="M13">
        <v>345.0754</v>
      </c>
      <c r="N13">
        <v>-13.140499999999999</v>
      </c>
      <c r="O13">
        <v>1.0804</v>
      </c>
      <c r="P13">
        <v>148.41290000000001</v>
      </c>
      <c r="Q13" s="1">
        <v>43575</v>
      </c>
      <c r="R13">
        <v>43.2151</v>
      </c>
      <c r="S13">
        <v>43.2151</v>
      </c>
      <c r="T13">
        <v>54.018900000000002</v>
      </c>
      <c r="U13">
        <v>54.018900000000002</v>
      </c>
      <c r="V13">
        <v>1</v>
      </c>
      <c r="W13">
        <v>9999</v>
      </c>
      <c r="X13" t="s">
        <v>49</v>
      </c>
      <c r="Y13">
        <v>0.19600000000000001</v>
      </c>
      <c r="Z13">
        <v>0.29499999999999998</v>
      </c>
      <c r="AA13">
        <v>0.39300000000000002</v>
      </c>
      <c r="AB13">
        <v>0.47199999999999998</v>
      </c>
      <c r="AC13">
        <v>0.19600000000000001</v>
      </c>
      <c r="AD13">
        <v>0.47199999999999998</v>
      </c>
      <c r="AE13">
        <v>0.47199999999999998</v>
      </c>
      <c r="AF13">
        <v>0.35399999999999998</v>
      </c>
      <c r="AG13">
        <v>0.66900000000000004</v>
      </c>
      <c r="AH13">
        <v>0.90600000000000003</v>
      </c>
      <c r="AI13">
        <v>1.0629999999999999</v>
      </c>
      <c r="AJ13">
        <v>0.35399999999999998</v>
      </c>
      <c r="AK13">
        <v>1.0629999999999999</v>
      </c>
      <c r="AL13">
        <v>1.0629999999999999</v>
      </c>
      <c r="AM13">
        <v>0.55000000000000004</v>
      </c>
      <c r="AN13">
        <v>50</v>
      </c>
      <c r="AO13">
        <v>130</v>
      </c>
      <c r="AP13">
        <v>0.55000000000000004</v>
      </c>
      <c r="AQ13" s="1">
        <v>43595</v>
      </c>
      <c r="AR13" s="1">
        <v>43718</v>
      </c>
      <c r="AS13">
        <v>0</v>
      </c>
      <c r="AT13">
        <v>1</v>
      </c>
      <c r="AU13" t="s">
        <v>50</v>
      </c>
      <c r="AV13">
        <v>1</v>
      </c>
    </row>
    <row r="14" spans="1:48" x14ac:dyDescent="0.3">
      <c r="A14">
        <v>12</v>
      </c>
      <c r="B14">
        <v>22</v>
      </c>
      <c r="C14" t="s">
        <v>71</v>
      </c>
      <c r="D14" t="s">
        <v>70</v>
      </c>
      <c r="F14">
        <v>3.28</v>
      </c>
      <c r="G14">
        <v>0.55269999999999997</v>
      </c>
      <c r="H14">
        <v>0.4</v>
      </c>
      <c r="I14">
        <v>0.63560000000000005</v>
      </c>
      <c r="J14">
        <v>0.13819999999999999</v>
      </c>
      <c r="K14">
        <v>0.25</v>
      </c>
      <c r="L14">
        <v>153.3844</v>
      </c>
      <c r="M14">
        <v>345.0754</v>
      </c>
      <c r="N14">
        <v>-13.140499999999999</v>
      </c>
      <c r="O14">
        <v>1.0804</v>
      </c>
      <c r="P14">
        <v>148.41290000000001</v>
      </c>
      <c r="Q14" s="1">
        <v>43739</v>
      </c>
      <c r="R14">
        <v>172.8605</v>
      </c>
      <c r="S14">
        <v>81.028300000000002</v>
      </c>
      <c r="T14">
        <v>81.028300000000002</v>
      </c>
      <c r="U14">
        <v>27.009399999999999</v>
      </c>
      <c r="V14">
        <v>1</v>
      </c>
      <c r="W14">
        <v>9999</v>
      </c>
      <c r="X14" t="s">
        <v>49</v>
      </c>
      <c r="Y14">
        <v>0.19600000000000001</v>
      </c>
      <c r="Z14">
        <v>0.29499999999999998</v>
      </c>
      <c r="AA14">
        <v>0.39300000000000002</v>
      </c>
      <c r="AB14">
        <v>0.47199999999999998</v>
      </c>
      <c r="AC14">
        <v>0.19600000000000001</v>
      </c>
      <c r="AD14">
        <v>0.47199999999999998</v>
      </c>
      <c r="AE14">
        <v>0.47199999999999998</v>
      </c>
      <c r="AF14">
        <v>0.35399999999999998</v>
      </c>
      <c r="AG14">
        <v>0.66900000000000004</v>
      </c>
      <c r="AH14">
        <v>0.90600000000000003</v>
      </c>
      <c r="AI14">
        <v>1.0629999999999999</v>
      </c>
      <c r="AJ14">
        <v>0.35399999999999998</v>
      </c>
      <c r="AK14">
        <v>1.0629999999999999</v>
      </c>
      <c r="AL14">
        <v>1.0629999999999999</v>
      </c>
      <c r="AM14">
        <v>0.55000000000000004</v>
      </c>
      <c r="AN14">
        <v>50</v>
      </c>
      <c r="AO14">
        <v>130</v>
      </c>
      <c r="AP14">
        <v>0.55000000000000004</v>
      </c>
      <c r="AQ14" s="1">
        <v>43595</v>
      </c>
      <c r="AR14" s="1">
        <v>43718</v>
      </c>
      <c r="AS14">
        <v>0</v>
      </c>
      <c r="AT14">
        <v>1</v>
      </c>
      <c r="AU14" t="s">
        <v>50</v>
      </c>
      <c r="AV14">
        <v>1</v>
      </c>
    </row>
    <row r="15" spans="1:48" x14ac:dyDescent="0.3">
      <c r="A15">
        <v>13</v>
      </c>
      <c r="B15">
        <v>23</v>
      </c>
      <c r="C15" t="s">
        <v>72</v>
      </c>
      <c r="D15" t="s">
        <v>70</v>
      </c>
      <c r="F15">
        <v>3.28</v>
      </c>
      <c r="G15">
        <v>0.55269999999999997</v>
      </c>
      <c r="H15">
        <v>0.15</v>
      </c>
      <c r="I15">
        <v>0.63560000000000005</v>
      </c>
      <c r="J15">
        <v>0.13819999999999999</v>
      </c>
      <c r="K15">
        <v>0.15</v>
      </c>
      <c r="L15">
        <v>153.3844</v>
      </c>
      <c r="M15">
        <v>345.0754</v>
      </c>
      <c r="N15">
        <v>-13.140499999999999</v>
      </c>
      <c r="O15">
        <v>1.0804</v>
      </c>
      <c r="P15">
        <v>148.41290000000001</v>
      </c>
      <c r="Q15" s="1">
        <v>43575</v>
      </c>
      <c r="R15">
        <v>21.607600000000001</v>
      </c>
      <c r="S15">
        <v>27.009399999999999</v>
      </c>
      <c r="T15">
        <v>64.822699999999998</v>
      </c>
      <c r="U15">
        <v>32.411299999999997</v>
      </c>
      <c r="V15">
        <v>1</v>
      </c>
      <c r="W15">
        <v>9999</v>
      </c>
      <c r="X15" t="s">
        <v>49</v>
      </c>
      <c r="Y15">
        <v>0.19600000000000001</v>
      </c>
      <c r="Z15">
        <v>0.29499999999999998</v>
      </c>
      <c r="AA15">
        <v>0.39300000000000002</v>
      </c>
      <c r="AB15">
        <v>0.47199999999999998</v>
      </c>
      <c r="AC15">
        <v>0.19600000000000001</v>
      </c>
      <c r="AD15">
        <v>0.47199999999999998</v>
      </c>
      <c r="AE15">
        <v>0.47199999999999998</v>
      </c>
      <c r="AF15">
        <v>0.35399999999999998</v>
      </c>
      <c r="AG15">
        <v>0.66900000000000004</v>
      </c>
      <c r="AH15">
        <v>0.90600000000000003</v>
      </c>
      <c r="AI15">
        <v>1.0629999999999999</v>
      </c>
      <c r="AJ15">
        <v>0.35399999999999998</v>
      </c>
      <c r="AK15">
        <v>1.0629999999999999</v>
      </c>
      <c r="AL15">
        <v>1.0629999999999999</v>
      </c>
      <c r="AM15">
        <v>0.55000000000000004</v>
      </c>
      <c r="AN15">
        <v>50</v>
      </c>
      <c r="AO15">
        <v>130</v>
      </c>
      <c r="AP15">
        <v>0.55000000000000004</v>
      </c>
      <c r="AQ15" s="1">
        <v>43595</v>
      </c>
      <c r="AR15" s="1">
        <v>43718</v>
      </c>
      <c r="AS15">
        <v>0</v>
      </c>
      <c r="AT15">
        <v>1</v>
      </c>
      <c r="AU15" t="s">
        <v>50</v>
      </c>
      <c r="AV15">
        <v>1</v>
      </c>
    </row>
    <row r="16" spans="1:48" x14ac:dyDescent="0.3">
      <c r="A16">
        <v>14</v>
      </c>
      <c r="B16">
        <v>24</v>
      </c>
      <c r="C16" t="s">
        <v>73</v>
      </c>
      <c r="D16" t="s">
        <v>70</v>
      </c>
      <c r="F16">
        <v>3.28</v>
      </c>
      <c r="G16">
        <v>0.55269999999999997</v>
      </c>
      <c r="H16">
        <v>0.4</v>
      </c>
      <c r="I16">
        <v>0.63560000000000005</v>
      </c>
      <c r="J16">
        <v>0.13819999999999999</v>
      </c>
      <c r="K16">
        <v>0.25</v>
      </c>
      <c r="L16">
        <v>153.3844</v>
      </c>
      <c r="M16">
        <v>345.0754</v>
      </c>
      <c r="N16">
        <v>-13.140499999999999</v>
      </c>
      <c r="O16">
        <v>1.0804</v>
      </c>
      <c r="P16">
        <v>148.41290000000001</v>
      </c>
      <c r="Q16" s="1">
        <v>43739</v>
      </c>
      <c r="R16">
        <v>172.8605</v>
      </c>
      <c r="S16">
        <v>81.028300000000002</v>
      </c>
      <c r="T16">
        <v>81.028300000000002</v>
      </c>
      <c r="U16">
        <v>27.009399999999999</v>
      </c>
      <c r="V16">
        <v>1</v>
      </c>
      <c r="W16">
        <v>9999</v>
      </c>
      <c r="X16" t="s">
        <v>49</v>
      </c>
      <c r="Y16">
        <v>0.19600000000000001</v>
      </c>
      <c r="Z16">
        <v>0.29499999999999998</v>
      </c>
      <c r="AA16">
        <v>0.39300000000000002</v>
      </c>
      <c r="AB16">
        <v>0.47199999999999998</v>
      </c>
      <c r="AC16">
        <v>0.19600000000000001</v>
      </c>
      <c r="AD16">
        <v>0.47199999999999998</v>
      </c>
      <c r="AE16">
        <v>0.47199999999999998</v>
      </c>
      <c r="AF16">
        <v>0.35399999999999998</v>
      </c>
      <c r="AG16">
        <v>0.66900000000000004</v>
      </c>
      <c r="AH16">
        <v>0.90600000000000003</v>
      </c>
      <c r="AI16">
        <v>1.0629999999999999</v>
      </c>
      <c r="AJ16">
        <v>0.35399999999999998</v>
      </c>
      <c r="AK16">
        <v>1.0629999999999999</v>
      </c>
      <c r="AL16">
        <v>1.0629999999999999</v>
      </c>
      <c r="AM16">
        <v>0.55000000000000004</v>
      </c>
      <c r="AN16">
        <v>50</v>
      </c>
      <c r="AO16">
        <v>130</v>
      </c>
      <c r="AP16">
        <v>0.55000000000000004</v>
      </c>
      <c r="AQ16" s="1">
        <v>43595</v>
      </c>
      <c r="AR16" s="1">
        <v>43718</v>
      </c>
      <c r="AS16">
        <v>0</v>
      </c>
      <c r="AT16">
        <v>1</v>
      </c>
      <c r="AU16" t="s">
        <v>50</v>
      </c>
      <c r="AV16">
        <v>1</v>
      </c>
    </row>
    <row r="17" spans="1:48" x14ac:dyDescent="0.3">
      <c r="A17">
        <v>15</v>
      </c>
      <c r="B17">
        <v>25</v>
      </c>
      <c r="C17" t="s">
        <v>74</v>
      </c>
      <c r="D17" t="s">
        <v>70</v>
      </c>
      <c r="F17">
        <v>3.28</v>
      </c>
      <c r="G17">
        <v>0.55269999999999997</v>
      </c>
      <c r="H17">
        <v>0.4</v>
      </c>
      <c r="I17">
        <v>0.63560000000000005</v>
      </c>
      <c r="J17">
        <v>0.13819999999999999</v>
      </c>
      <c r="K17">
        <v>0.25</v>
      </c>
      <c r="L17">
        <v>153.3844</v>
      </c>
      <c r="M17">
        <v>345.0754</v>
      </c>
      <c r="N17">
        <v>-13.140499999999999</v>
      </c>
      <c r="O17">
        <v>1.0804</v>
      </c>
      <c r="P17">
        <v>148.41290000000001</v>
      </c>
      <c r="Q17" s="1">
        <v>43575</v>
      </c>
      <c r="R17">
        <v>21.607600000000001</v>
      </c>
      <c r="S17">
        <v>54.018900000000002</v>
      </c>
      <c r="T17">
        <v>43.2151</v>
      </c>
      <c r="U17">
        <v>21.607600000000001</v>
      </c>
      <c r="V17">
        <v>1</v>
      </c>
      <c r="W17">
        <v>9999</v>
      </c>
      <c r="X17" t="s">
        <v>49</v>
      </c>
      <c r="Y17">
        <v>0.19600000000000001</v>
      </c>
      <c r="Z17">
        <v>0.29499999999999998</v>
      </c>
      <c r="AA17">
        <v>0.39300000000000002</v>
      </c>
      <c r="AB17">
        <v>0.47199999999999998</v>
      </c>
      <c r="AC17">
        <v>0.19600000000000001</v>
      </c>
      <c r="AD17">
        <v>0.47199999999999998</v>
      </c>
      <c r="AE17">
        <v>0.47199999999999998</v>
      </c>
      <c r="AF17">
        <v>0.35399999999999998</v>
      </c>
      <c r="AG17">
        <v>0.66900000000000004</v>
      </c>
      <c r="AH17">
        <v>0.90600000000000003</v>
      </c>
      <c r="AI17">
        <v>1.0629999999999999</v>
      </c>
      <c r="AJ17">
        <v>0.35399999999999998</v>
      </c>
      <c r="AK17">
        <v>1.0629999999999999</v>
      </c>
      <c r="AL17">
        <v>1.0629999999999999</v>
      </c>
      <c r="AM17">
        <v>0.55000000000000004</v>
      </c>
      <c r="AN17">
        <v>50</v>
      </c>
      <c r="AO17">
        <v>130</v>
      </c>
      <c r="AP17">
        <v>0.55000000000000004</v>
      </c>
      <c r="AQ17" s="1">
        <v>43595</v>
      </c>
      <c r="AR17" s="1">
        <v>43718</v>
      </c>
      <c r="AS17">
        <v>0</v>
      </c>
      <c r="AT17">
        <v>1</v>
      </c>
      <c r="AU17" t="s">
        <v>50</v>
      </c>
      <c r="AV17">
        <v>1</v>
      </c>
    </row>
    <row r="18" spans="1:48" x14ac:dyDescent="0.3">
      <c r="A18">
        <v>16</v>
      </c>
      <c r="B18">
        <v>26</v>
      </c>
      <c r="C18" t="s">
        <v>75</v>
      </c>
      <c r="D18" t="s">
        <v>70</v>
      </c>
      <c r="F18">
        <v>2.46</v>
      </c>
      <c r="G18">
        <v>0.55269999999999997</v>
      </c>
      <c r="H18">
        <v>0.2</v>
      </c>
      <c r="I18">
        <v>0.58030000000000004</v>
      </c>
      <c r="J18">
        <v>0.1658</v>
      </c>
      <c r="K18">
        <v>0.2</v>
      </c>
      <c r="L18">
        <v>153.3844</v>
      </c>
      <c r="M18">
        <v>345.0754</v>
      </c>
      <c r="N18">
        <v>-13.140499999999999</v>
      </c>
      <c r="O18">
        <v>1.0804</v>
      </c>
      <c r="P18">
        <v>148.41290000000001</v>
      </c>
      <c r="Q18" s="1">
        <v>43600</v>
      </c>
      <c r="R18">
        <v>21.607600000000001</v>
      </c>
      <c r="S18">
        <v>32.411299999999997</v>
      </c>
      <c r="T18">
        <v>64.822699999999998</v>
      </c>
      <c r="U18">
        <v>27.009399999999999</v>
      </c>
      <c r="V18">
        <v>1</v>
      </c>
      <c r="W18">
        <v>9999</v>
      </c>
      <c r="X18" t="s">
        <v>49</v>
      </c>
      <c r="Y18">
        <v>0.19600000000000001</v>
      </c>
      <c r="Z18">
        <v>0.29499999999999998</v>
      </c>
      <c r="AA18">
        <v>0.39300000000000002</v>
      </c>
      <c r="AB18">
        <v>0.47199999999999998</v>
      </c>
      <c r="AC18">
        <v>0.19600000000000001</v>
      </c>
      <c r="AD18">
        <v>0.47199999999999998</v>
      </c>
      <c r="AE18">
        <v>0.47199999999999998</v>
      </c>
      <c r="AF18">
        <v>0.35399999999999998</v>
      </c>
      <c r="AG18">
        <v>0.66900000000000004</v>
      </c>
      <c r="AH18">
        <v>0.90600000000000003</v>
      </c>
      <c r="AI18">
        <v>1.0629999999999999</v>
      </c>
      <c r="AJ18">
        <v>0.35399999999999998</v>
      </c>
      <c r="AK18">
        <v>1.0629999999999999</v>
      </c>
      <c r="AL18">
        <v>1.0629999999999999</v>
      </c>
      <c r="AM18">
        <v>0.55000000000000004</v>
      </c>
      <c r="AN18">
        <v>50</v>
      </c>
      <c r="AO18">
        <v>130</v>
      </c>
      <c r="AP18">
        <v>0.55000000000000004</v>
      </c>
      <c r="AQ18" s="1">
        <v>43595</v>
      </c>
      <c r="AR18" s="1">
        <v>43718</v>
      </c>
      <c r="AS18">
        <v>0</v>
      </c>
      <c r="AT18">
        <v>1</v>
      </c>
      <c r="AU18" t="s">
        <v>50</v>
      </c>
      <c r="AV18">
        <v>1</v>
      </c>
    </row>
    <row r="19" spans="1:48" x14ac:dyDescent="0.3">
      <c r="A19">
        <v>17</v>
      </c>
      <c r="B19">
        <v>27</v>
      </c>
      <c r="C19" t="s">
        <v>76</v>
      </c>
      <c r="D19" t="s">
        <v>70</v>
      </c>
      <c r="F19">
        <v>0.98399999999999999</v>
      </c>
      <c r="G19">
        <v>0.55269999999999997</v>
      </c>
      <c r="H19">
        <v>0.95</v>
      </c>
      <c r="I19">
        <v>0.58030000000000004</v>
      </c>
      <c r="J19">
        <v>0.55269999999999997</v>
      </c>
      <c r="K19">
        <v>0.15</v>
      </c>
      <c r="L19">
        <v>153.3844</v>
      </c>
      <c r="M19">
        <v>345.0754</v>
      </c>
      <c r="N19">
        <v>-13.140499999999999</v>
      </c>
      <c r="O19">
        <v>1.0804</v>
      </c>
      <c r="P19">
        <v>148.41290000000001</v>
      </c>
      <c r="Q19" s="1">
        <v>43575</v>
      </c>
      <c r="R19">
        <v>21.607600000000001</v>
      </c>
      <c r="S19">
        <v>27.009399999999999</v>
      </c>
      <c r="T19">
        <v>64.822699999999998</v>
      </c>
      <c r="U19">
        <v>32.411299999999997</v>
      </c>
      <c r="V19">
        <v>1</v>
      </c>
      <c r="W19">
        <v>9999</v>
      </c>
      <c r="X19" t="s">
        <v>49</v>
      </c>
      <c r="Y19">
        <v>0.19600000000000001</v>
      </c>
      <c r="Z19">
        <v>0.29499999999999998</v>
      </c>
      <c r="AA19">
        <v>0.39300000000000002</v>
      </c>
      <c r="AB19">
        <v>0.47199999999999998</v>
      </c>
      <c r="AC19">
        <v>0.19600000000000001</v>
      </c>
      <c r="AD19">
        <v>0.47199999999999998</v>
      </c>
      <c r="AE19">
        <v>0.47199999999999998</v>
      </c>
      <c r="AF19">
        <v>0.35399999999999998</v>
      </c>
      <c r="AG19">
        <v>0.66900000000000004</v>
      </c>
      <c r="AH19">
        <v>0.90600000000000003</v>
      </c>
      <c r="AI19">
        <v>1.0629999999999999</v>
      </c>
      <c r="AJ19">
        <v>0.35399999999999998</v>
      </c>
      <c r="AK19">
        <v>1.0629999999999999</v>
      </c>
      <c r="AL19">
        <v>1.0629999999999999</v>
      </c>
      <c r="AM19">
        <v>0.55000000000000004</v>
      </c>
      <c r="AN19">
        <v>50</v>
      </c>
      <c r="AO19">
        <v>130</v>
      </c>
      <c r="AP19">
        <v>0.55000000000000004</v>
      </c>
      <c r="AQ19" s="1">
        <v>43595</v>
      </c>
      <c r="AR19" s="1">
        <v>43718</v>
      </c>
      <c r="AS19">
        <v>0</v>
      </c>
      <c r="AT19">
        <v>1</v>
      </c>
      <c r="AU19" t="s">
        <v>50</v>
      </c>
      <c r="AV19">
        <v>1</v>
      </c>
    </row>
    <row r="20" spans="1:48" x14ac:dyDescent="0.3">
      <c r="A20">
        <v>18</v>
      </c>
      <c r="B20">
        <v>28</v>
      </c>
      <c r="C20" t="s">
        <v>77</v>
      </c>
      <c r="D20" t="s">
        <v>70</v>
      </c>
      <c r="F20">
        <v>3.28</v>
      </c>
      <c r="G20">
        <v>0.55269999999999997</v>
      </c>
      <c r="H20">
        <v>0.15</v>
      </c>
      <c r="I20">
        <v>0.63560000000000005</v>
      </c>
      <c r="J20">
        <v>0.13819999999999999</v>
      </c>
      <c r="K20">
        <v>0.15</v>
      </c>
      <c r="L20">
        <v>153.3844</v>
      </c>
      <c r="M20">
        <v>345.0754</v>
      </c>
      <c r="N20">
        <v>-13.140499999999999</v>
      </c>
      <c r="O20">
        <v>1.0804</v>
      </c>
      <c r="P20">
        <v>148.41290000000001</v>
      </c>
      <c r="Q20" s="1">
        <v>43575</v>
      </c>
      <c r="R20">
        <v>21.607600000000001</v>
      </c>
      <c r="S20">
        <v>27.009399999999999</v>
      </c>
      <c r="T20">
        <v>64.822699999999998</v>
      </c>
      <c r="U20">
        <v>32.411299999999997</v>
      </c>
      <c r="V20">
        <v>1</v>
      </c>
      <c r="W20">
        <v>9999</v>
      </c>
      <c r="X20" t="s">
        <v>49</v>
      </c>
      <c r="Y20">
        <v>0.19600000000000001</v>
      </c>
      <c r="Z20">
        <v>0.29499999999999998</v>
      </c>
      <c r="AA20">
        <v>0.39300000000000002</v>
      </c>
      <c r="AB20">
        <v>0.47199999999999998</v>
      </c>
      <c r="AC20">
        <v>0.19600000000000001</v>
      </c>
      <c r="AD20">
        <v>0.47199999999999998</v>
      </c>
      <c r="AE20">
        <v>0.47199999999999998</v>
      </c>
      <c r="AF20">
        <v>0.35399999999999998</v>
      </c>
      <c r="AG20">
        <v>0.66900000000000004</v>
      </c>
      <c r="AH20">
        <v>0.90600000000000003</v>
      </c>
      <c r="AI20">
        <v>1.0629999999999999</v>
      </c>
      <c r="AJ20">
        <v>0.35399999999999998</v>
      </c>
      <c r="AK20">
        <v>1.0629999999999999</v>
      </c>
      <c r="AL20">
        <v>1.0629999999999999</v>
      </c>
      <c r="AM20">
        <v>0.55000000000000004</v>
      </c>
      <c r="AN20">
        <v>50</v>
      </c>
      <c r="AO20">
        <v>130</v>
      </c>
      <c r="AP20">
        <v>0.55000000000000004</v>
      </c>
      <c r="AQ20" s="1">
        <v>43595</v>
      </c>
      <c r="AR20" s="1">
        <v>43718</v>
      </c>
      <c r="AS20">
        <v>0</v>
      </c>
      <c r="AT20">
        <v>1</v>
      </c>
      <c r="AU20" t="s">
        <v>50</v>
      </c>
      <c r="AV20">
        <v>1</v>
      </c>
    </row>
    <row r="21" spans="1:48" x14ac:dyDescent="0.3">
      <c r="A21">
        <v>19</v>
      </c>
      <c r="B21">
        <v>29</v>
      </c>
      <c r="C21" t="s">
        <v>78</v>
      </c>
      <c r="D21" t="s">
        <v>70</v>
      </c>
      <c r="F21">
        <v>4.92</v>
      </c>
      <c r="G21">
        <v>0.55269999999999997</v>
      </c>
      <c r="H21">
        <v>0.15</v>
      </c>
      <c r="I21">
        <v>0.55269999999999997</v>
      </c>
      <c r="J21">
        <v>0.1658</v>
      </c>
      <c r="K21">
        <v>0.15</v>
      </c>
      <c r="L21">
        <v>153.3844</v>
      </c>
      <c r="M21">
        <v>345.0754</v>
      </c>
      <c r="N21">
        <v>-13.140499999999999</v>
      </c>
      <c r="O21">
        <v>1.0804</v>
      </c>
      <c r="P21">
        <v>148.41290000000001</v>
      </c>
      <c r="Q21" s="1">
        <v>43575</v>
      </c>
      <c r="R21">
        <v>21.607600000000001</v>
      </c>
      <c r="S21">
        <v>32.411299999999997</v>
      </c>
      <c r="T21">
        <v>59.4208</v>
      </c>
      <c r="U21">
        <v>37.813200000000002</v>
      </c>
      <c r="V21">
        <v>1</v>
      </c>
      <c r="W21">
        <v>9999</v>
      </c>
      <c r="X21" t="s">
        <v>49</v>
      </c>
      <c r="Y21">
        <v>0.19600000000000001</v>
      </c>
      <c r="Z21">
        <v>0.29499999999999998</v>
      </c>
      <c r="AA21">
        <v>0.39300000000000002</v>
      </c>
      <c r="AB21">
        <v>0.47199999999999998</v>
      </c>
      <c r="AC21">
        <v>0.19600000000000001</v>
      </c>
      <c r="AD21">
        <v>0.47199999999999998</v>
      </c>
      <c r="AE21">
        <v>0.47199999999999998</v>
      </c>
      <c r="AF21">
        <v>0.35399999999999998</v>
      </c>
      <c r="AG21">
        <v>0.66900000000000004</v>
      </c>
      <c r="AH21">
        <v>0.90600000000000003</v>
      </c>
      <c r="AI21">
        <v>1.0629999999999999</v>
      </c>
      <c r="AJ21">
        <v>0.35399999999999998</v>
      </c>
      <c r="AK21">
        <v>1.0629999999999999</v>
      </c>
      <c r="AL21">
        <v>1.0629999999999999</v>
      </c>
      <c r="AM21">
        <v>0.55000000000000004</v>
      </c>
      <c r="AN21">
        <v>50</v>
      </c>
      <c r="AO21">
        <v>130</v>
      </c>
      <c r="AP21">
        <v>0.55000000000000004</v>
      </c>
      <c r="AQ21" s="1">
        <v>43595</v>
      </c>
      <c r="AR21" s="1">
        <v>43718</v>
      </c>
      <c r="AS21">
        <v>0</v>
      </c>
      <c r="AT21">
        <v>1</v>
      </c>
      <c r="AU21" t="s">
        <v>50</v>
      </c>
      <c r="AV21">
        <v>1</v>
      </c>
    </row>
    <row r="22" spans="1:48" x14ac:dyDescent="0.3">
      <c r="A22">
        <v>20</v>
      </c>
      <c r="B22">
        <v>30</v>
      </c>
      <c r="C22" t="s">
        <v>79</v>
      </c>
      <c r="D22" t="s">
        <v>70</v>
      </c>
      <c r="F22">
        <v>3.28</v>
      </c>
      <c r="G22">
        <v>0.55269999999999997</v>
      </c>
      <c r="H22">
        <v>0.15</v>
      </c>
      <c r="I22">
        <v>0.63560000000000005</v>
      </c>
      <c r="J22">
        <v>0.13819999999999999</v>
      </c>
      <c r="K22">
        <v>0.15</v>
      </c>
      <c r="L22">
        <v>153.3844</v>
      </c>
      <c r="M22">
        <v>345.0754</v>
      </c>
      <c r="N22">
        <v>-13.140499999999999</v>
      </c>
      <c r="O22">
        <v>1.0804</v>
      </c>
      <c r="P22">
        <v>148.41290000000001</v>
      </c>
      <c r="Q22" s="1">
        <v>43575</v>
      </c>
      <c r="R22">
        <v>21.607600000000001</v>
      </c>
      <c r="S22">
        <v>27.009399999999999</v>
      </c>
      <c r="T22">
        <v>64.822699999999998</v>
      </c>
      <c r="U22">
        <v>32.411299999999997</v>
      </c>
      <c r="V22">
        <v>1</v>
      </c>
      <c r="W22">
        <v>9999</v>
      </c>
      <c r="X22" t="s">
        <v>49</v>
      </c>
      <c r="Y22">
        <v>0.19600000000000001</v>
      </c>
      <c r="Z22">
        <v>0.29499999999999998</v>
      </c>
      <c r="AA22">
        <v>0.39300000000000002</v>
      </c>
      <c r="AB22">
        <v>0.47199999999999998</v>
      </c>
      <c r="AC22">
        <v>0.19600000000000001</v>
      </c>
      <c r="AD22">
        <v>0.47199999999999998</v>
      </c>
      <c r="AE22">
        <v>0.47199999999999998</v>
      </c>
      <c r="AF22">
        <v>0.35399999999999998</v>
      </c>
      <c r="AG22">
        <v>0.66900000000000004</v>
      </c>
      <c r="AH22">
        <v>0.90600000000000003</v>
      </c>
      <c r="AI22">
        <v>1.0629999999999999</v>
      </c>
      <c r="AJ22">
        <v>0.35399999999999998</v>
      </c>
      <c r="AK22">
        <v>1.0629999999999999</v>
      </c>
      <c r="AL22">
        <v>1.0629999999999999</v>
      </c>
      <c r="AM22">
        <v>0.55000000000000004</v>
      </c>
      <c r="AN22">
        <v>50</v>
      </c>
      <c r="AO22">
        <v>130</v>
      </c>
      <c r="AP22">
        <v>0.55000000000000004</v>
      </c>
      <c r="AQ22" s="1">
        <v>43595</v>
      </c>
      <c r="AR22" s="1">
        <v>43718</v>
      </c>
      <c r="AS22">
        <v>0</v>
      </c>
      <c r="AT22">
        <v>1</v>
      </c>
      <c r="AU22" t="s">
        <v>50</v>
      </c>
      <c r="AV22">
        <v>1</v>
      </c>
    </row>
    <row r="23" spans="1:48" x14ac:dyDescent="0.3">
      <c r="A23">
        <v>21</v>
      </c>
      <c r="B23">
        <v>31</v>
      </c>
      <c r="C23" t="s">
        <v>80</v>
      </c>
      <c r="D23" t="s">
        <v>70</v>
      </c>
      <c r="F23">
        <v>3.9359999999999999</v>
      </c>
      <c r="G23">
        <v>0.55269999999999997</v>
      </c>
      <c r="H23">
        <v>0.15</v>
      </c>
      <c r="I23">
        <v>0.6079</v>
      </c>
      <c r="J23">
        <v>0.13819999999999999</v>
      </c>
      <c r="K23">
        <v>0.15</v>
      </c>
      <c r="L23">
        <v>153.3844</v>
      </c>
      <c r="M23">
        <v>345.0754</v>
      </c>
      <c r="N23">
        <v>-13.140499999999999</v>
      </c>
      <c r="O23">
        <v>1.0804</v>
      </c>
      <c r="P23">
        <v>148.41290000000001</v>
      </c>
      <c r="Q23" s="1">
        <v>43575</v>
      </c>
      <c r="R23">
        <v>21.607600000000001</v>
      </c>
      <c r="S23">
        <v>27.009399999999999</v>
      </c>
      <c r="T23">
        <v>64.822699999999998</v>
      </c>
      <c r="U23">
        <v>32.411299999999997</v>
      </c>
      <c r="V23">
        <v>1</v>
      </c>
      <c r="W23">
        <v>9999</v>
      </c>
      <c r="X23" t="s">
        <v>49</v>
      </c>
      <c r="Y23">
        <v>0.19600000000000001</v>
      </c>
      <c r="Z23">
        <v>0.29499999999999998</v>
      </c>
      <c r="AA23">
        <v>0.39300000000000002</v>
      </c>
      <c r="AB23">
        <v>0.47199999999999998</v>
      </c>
      <c r="AC23">
        <v>0.19600000000000001</v>
      </c>
      <c r="AD23">
        <v>0.47199999999999998</v>
      </c>
      <c r="AE23">
        <v>0.47199999999999998</v>
      </c>
      <c r="AF23">
        <v>0.35399999999999998</v>
      </c>
      <c r="AG23">
        <v>0.66900000000000004</v>
      </c>
      <c r="AH23">
        <v>0.90600000000000003</v>
      </c>
      <c r="AI23">
        <v>1.0629999999999999</v>
      </c>
      <c r="AJ23">
        <v>0.35399999999999998</v>
      </c>
      <c r="AK23">
        <v>1.0629999999999999</v>
      </c>
      <c r="AL23">
        <v>1.0629999999999999</v>
      </c>
      <c r="AM23">
        <v>0.55000000000000004</v>
      </c>
      <c r="AN23">
        <v>50</v>
      </c>
      <c r="AO23">
        <v>130</v>
      </c>
      <c r="AP23">
        <v>0.55000000000000004</v>
      </c>
      <c r="AQ23" s="1">
        <v>43595</v>
      </c>
      <c r="AR23" s="1">
        <v>43718</v>
      </c>
      <c r="AS23">
        <v>0</v>
      </c>
      <c r="AT23">
        <v>1</v>
      </c>
      <c r="AU23" t="s">
        <v>50</v>
      </c>
      <c r="AV23">
        <v>1</v>
      </c>
    </row>
    <row r="24" spans="1:48" x14ac:dyDescent="0.3">
      <c r="A24">
        <v>22</v>
      </c>
      <c r="B24">
        <v>32</v>
      </c>
      <c r="C24" t="s">
        <v>81</v>
      </c>
      <c r="D24" t="s">
        <v>70</v>
      </c>
      <c r="F24">
        <v>3.9359999999999999</v>
      </c>
      <c r="G24">
        <v>0.55269999999999997</v>
      </c>
      <c r="H24">
        <v>0.15</v>
      </c>
      <c r="I24">
        <v>0.6079</v>
      </c>
      <c r="J24">
        <v>0.13819999999999999</v>
      </c>
      <c r="K24">
        <v>0.15</v>
      </c>
      <c r="L24">
        <v>153.3844</v>
      </c>
      <c r="M24">
        <v>345.0754</v>
      </c>
      <c r="N24">
        <v>-13.140499999999999</v>
      </c>
      <c r="O24">
        <v>1.0804</v>
      </c>
      <c r="P24">
        <v>148.41290000000001</v>
      </c>
      <c r="Q24" s="1">
        <v>43575</v>
      </c>
      <c r="R24">
        <v>21.607600000000001</v>
      </c>
      <c r="S24">
        <v>27.009399999999999</v>
      </c>
      <c r="T24">
        <v>64.822699999999998</v>
      </c>
      <c r="U24">
        <v>32.411299999999997</v>
      </c>
      <c r="V24">
        <v>1</v>
      </c>
      <c r="W24">
        <v>9999</v>
      </c>
      <c r="X24" t="s">
        <v>49</v>
      </c>
      <c r="Y24">
        <v>0.19600000000000001</v>
      </c>
      <c r="Z24">
        <v>0.29499999999999998</v>
      </c>
      <c r="AA24">
        <v>0.39300000000000002</v>
      </c>
      <c r="AB24">
        <v>0.47199999999999998</v>
      </c>
      <c r="AC24">
        <v>0.19600000000000001</v>
      </c>
      <c r="AD24">
        <v>0.47199999999999998</v>
      </c>
      <c r="AE24">
        <v>0.47199999999999998</v>
      </c>
      <c r="AF24">
        <v>0.35399999999999998</v>
      </c>
      <c r="AG24">
        <v>0.66900000000000004</v>
      </c>
      <c r="AH24">
        <v>0.90600000000000003</v>
      </c>
      <c r="AI24">
        <v>1.0629999999999999</v>
      </c>
      <c r="AJ24">
        <v>0.35399999999999998</v>
      </c>
      <c r="AK24">
        <v>1.0629999999999999</v>
      </c>
      <c r="AL24">
        <v>1.0629999999999999</v>
      </c>
      <c r="AM24">
        <v>0.55000000000000004</v>
      </c>
      <c r="AN24">
        <v>50</v>
      </c>
      <c r="AO24">
        <v>130</v>
      </c>
      <c r="AP24">
        <v>0.55000000000000004</v>
      </c>
      <c r="AQ24" s="1">
        <v>43595</v>
      </c>
      <c r="AR24" s="1">
        <v>43718</v>
      </c>
      <c r="AS24">
        <v>0</v>
      </c>
      <c r="AT24">
        <v>1</v>
      </c>
      <c r="AU24" t="s">
        <v>50</v>
      </c>
      <c r="AV24">
        <v>1</v>
      </c>
    </row>
    <row r="25" spans="1:48" x14ac:dyDescent="0.3">
      <c r="A25">
        <v>23</v>
      </c>
      <c r="B25">
        <v>33</v>
      </c>
      <c r="C25" t="s">
        <v>82</v>
      </c>
      <c r="D25" t="s">
        <v>70</v>
      </c>
      <c r="F25">
        <v>3.9359999999999999</v>
      </c>
      <c r="G25">
        <v>0.55269999999999997</v>
      </c>
      <c r="H25">
        <v>0.15</v>
      </c>
      <c r="I25">
        <v>0.6079</v>
      </c>
      <c r="J25">
        <v>0.13819999999999999</v>
      </c>
      <c r="K25">
        <v>0.15</v>
      </c>
      <c r="L25">
        <v>153.3844</v>
      </c>
      <c r="M25">
        <v>345.0754</v>
      </c>
      <c r="N25">
        <v>-13.140499999999999</v>
      </c>
      <c r="O25">
        <v>1.0804</v>
      </c>
      <c r="P25">
        <v>148.41290000000001</v>
      </c>
      <c r="Q25" s="1">
        <v>43575</v>
      </c>
      <c r="R25">
        <v>21.607600000000001</v>
      </c>
      <c r="S25">
        <v>27.009399999999999</v>
      </c>
      <c r="T25">
        <v>64.822699999999998</v>
      </c>
      <c r="U25">
        <v>32.411299999999997</v>
      </c>
      <c r="V25">
        <v>1</v>
      </c>
      <c r="W25">
        <v>9999</v>
      </c>
      <c r="X25" t="s">
        <v>49</v>
      </c>
      <c r="Y25">
        <v>0.19600000000000001</v>
      </c>
      <c r="Z25">
        <v>0.29499999999999998</v>
      </c>
      <c r="AA25">
        <v>0.39300000000000002</v>
      </c>
      <c r="AB25">
        <v>0.47199999999999998</v>
      </c>
      <c r="AC25">
        <v>0.19600000000000001</v>
      </c>
      <c r="AD25">
        <v>0.47199999999999998</v>
      </c>
      <c r="AE25">
        <v>0.47199999999999998</v>
      </c>
      <c r="AF25">
        <v>0.35399999999999998</v>
      </c>
      <c r="AG25">
        <v>0.66900000000000004</v>
      </c>
      <c r="AH25">
        <v>0.90600000000000003</v>
      </c>
      <c r="AI25">
        <v>1.0629999999999999</v>
      </c>
      <c r="AJ25">
        <v>0.35399999999999998</v>
      </c>
      <c r="AK25">
        <v>1.0629999999999999</v>
      </c>
      <c r="AL25">
        <v>1.0629999999999999</v>
      </c>
      <c r="AM25">
        <v>0.55000000000000004</v>
      </c>
      <c r="AN25">
        <v>50</v>
      </c>
      <c r="AO25">
        <v>130</v>
      </c>
      <c r="AP25">
        <v>0.55000000000000004</v>
      </c>
      <c r="AQ25" s="1">
        <v>43595</v>
      </c>
      <c r="AR25" s="1">
        <v>43718</v>
      </c>
      <c r="AS25">
        <v>0</v>
      </c>
      <c r="AT25">
        <v>1</v>
      </c>
      <c r="AU25" t="s">
        <v>50</v>
      </c>
      <c r="AV25">
        <v>1</v>
      </c>
    </row>
    <row r="26" spans="1:48" x14ac:dyDescent="0.3">
      <c r="A26">
        <v>24</v>
      </c>
      <c r="B26">
        <v>34</v>
      </c>
      <c r="C26" t="s">
        <v>83</v>
      </c>
      <c r="D26" t="s">
        <v>70</v>
      </c>
      <c r="F26">
        <v>3.9359999999999999</v>
      </c>
      <c r="G26">
        <v>0.55269999999999997</v>
      </c>
      <c r="H26">
        <v>0.15</v>
      </c>
      <c r="I26">
        <v>0.6079</v>
      </c>
      <c r="J26">
        <v>0.13819999999999999</v>
      </c>
      <c r="K26">
        <v>0.15</v>
      </c>
      <c r="L26">
        <v>153.3844</v>
      </c>
      <c r="M26">
        <v>345.0754</v>
      </c>
      <c r="N26">
        <v>-13.140499999999999</v>
      </c>
      <c r="O26">
        <v>1.0804</v>
      </c>
      <c r="P26">
        <v>148.41290000000001</v>
      </c>
      <c r="Q26" s="1">
        <v>43575</v>
      </c>
      <c r="R26">
        <v>21.607600000000001</v>
      </c>
      <c r="S26">
        <v>27.009399999999999</v>
      </c>
      <c r="T26">
        <v>64.822699999999998</v>
      </c>
      <c r="U26">
        <v>32.411299999999997</v>
      </c>
      <c r="V26">
        <v>1</v>
      </c>
      <c r="W26">
        <v>9999</v>
      </c>
      <c r="X26" t="s">
        <v>49</v>
      </c>
      <c r="Y26">
        <v>0.19600000000000001</v>
      </c>
      <c r="Z26">
        <v>0.29499999999999998</v>
      </c>
      <c r="AA26">
        <v>0.39300000000000002</v>
      </c>
      <c r="AB26">
        <v>0.47199999999999998</v>
      </c>
      <c r="AC26">
        <v>0.19600000000000001</v>
      </c>
      <c r="AD26">
        <v>0.47199999999999998</v>
      </c>
      <c r="AE26">
        <v>0.47199999999999998</v>
      </c>
      <c r="AF26">
        <v>0.35399999999999998</v>
      </c>
      <c r="AG26">
        <v>0.66900000000000004</v>
      </c>
      <c r="AH26">
        <v>0.90600000000000003</v>
      </c>
      <c r="AI26">
        <v>1.0629999999999999</v>
      </c>
      <c r="AJ26">
        <v>0.35399999999999998</v>
      </c>
      <c r="AK26">
        <v>1.0629999999999999</v>
      </c>
      <c r="AL26">
        <v>1.0629999999999999</v>
      </c>
      <c r="AM26">
        <v>0.55000000000000004</v>
      </c>
      <c r="AN26">
        <v>50</v>
      </c>
      <c r="AO26">
        <v>130</v>
      </c>
      <c r="AP26">
        <v>0.55000000000000004</v>
      </c>
      <c r="AQ26" s="1">
        <v>43595</v>
      </c>
      <c r="AR26" s="1">
        <v>43718</v>
      </c>
      <c r="AS26">
        <v>0</v>
      </c>
      <c r="AT26">
        <v>1</v>
      </c>
      <c r="AU26" t="s">
        <v>50</v>
      </c>
      <c r="AV26">
        <v>1</v>
      </c>
    </row>
    <row r="27" spans="1:48" x14ac:dyDescent="0.3">
      <c r="A27">
        <v>25</v>
      </c>
      <c r="B27">
        <v>35</v>
      </c>
      <c r="C27" t="s">
        <v>84</v>
      </c>
      <c r="D27" t="s">
        <v>70</v>
      </c>
      <c r="F27">
        <v>3.9359999999999999</v>
      </c>
      <c r="G27">
        <v>0.55269999999999997</v>
      </c>
      <c r="H27">
        <v>0.15</v>
      </c>
      <c r="I27">
        <v>0.6079</v>
      </c>
      <c r="J27">
        <v>0.13819999999999999</v>
      </c>
      <c r="K27">
        <v>0.15</v>
      </c>
      <c r="L27">
        <v>153.3844</v>
      </c>
      <c r="M27">
        <v>345.0754</v>
      </c>
      <c r="N27">
        <v>-13.140499999999999</v>
      </c>
      <c r="O27">
        <v>1.0804</v>
      </c>
      <c r="P27">
        <v>148.41290000000001</v>
      </c>
      <c r="Q27" s="1">
        <v>43575</v>
      </c>
      <c r="R27">
        <v>21.607600000000001</v>
      </c>
      <c r="S27">
        <v>27.009399999999999</v>
      </c>
      <c r="T27">
        <v>64.822699999999998</v>
      </c>
      <c r="U27">
        <v>32.411299999999997</v>
      </c>
      <c r="V27">
        <v>1</v>
      </c>
      <c r="W27">
        <v>9999</v>
      </c>
      <c r="X27" t="s">
        <v>49</v>
      </c>
      <c r="Y27">
        <v>0.19600000000000001</v>
      </c>
      <c r="Z27">
        <v>0.29499999999999998</v>
      </c>
      <c r="AA27">
        <v>0.39300000000000002</v>
      </c>
      <c r="AB27">
        <v>0.47199999999999998</v>
      </c>
      <c r="AC27">
        <v>0.19600000000000001</v>
      </c>
      <c r="AD27">
        <v>0.47199999999999998</v>
      </c>
      <c r="AE27">
        <v>0.47199999999999998</v>
      </c>
      <c r="AF27">
        <v>0.35399999999999998</v>
      </c>
      <c r="AG27">
        <v>0.66900000000000004</v>
      </c>
      <c r="AH27">
        <v>0.90600000000000003</v>
      </c>
      <c r="AI27">
        <v>1.0629999999999999</v>
      </c>
      <c r="AJ27">
        <v>0.35399999999999998</v>
      </c>
      <c r="AK27">
        <v>1.0629999999999999</v>
      </c>
      <c r="AL27">
        <v>1.0629999999999999</v>
      </c>
      <c r="AM27">
        <v>0.55000000000000004</v>
      </c>
      <c r="AN27">
        <v>50</v>
      </c>
      <c r="AO27">
        <v>130</v>
      </c>
      <c r="AP27">
        <v>0.55000000000000004</v>
      </c>
      <c r="AQ27" s="1">
        <v>43595</v>
      </c>
      <c r="AR27" s="1">
        <v>43718</v>
      </c>
      <c r="AS27">
        <v>0</v>
      </c>
      <c r="AT27">
        <v>1</v>
      </c>
      <c r="AU27" t="s">
        <v>50</v>
      </c>
      <c r="AV27">
        <v>1</v>
      </c>
    </row>
    <row r="28" spans="1:48" x14ac:dyDescent="0.3">
      <c r="A28">
        <v>26</v>
      </c>
      <c r="B28">
        <v>36</v>
      </c>
      <c r="C28" t="s">
        <v>85</v>
      </c>
      <c r="D28" t="s">
        <v>86</v>
      </c>
      <c r="F28">
        <v>3</v>
      </c>
      <c r="G28">
        <v>0.95699999999999996</v>
      </c>
      <c r="H28">
        <v>0.4</v>
      </c>
      <c r="I28">
        <v>0.90920000000000001</v>
      </c>
      <c r="J28">
        <v>0.86129999999999995</v>
      </c>
      <c r="K28">
        <v>0.4</v>
      </c>
      <c r="L28">
        <v>110</v>
      </c>
      <c r="M28">
        <v>269.99979999999999</v>
      </c>
      <c r="N28">
        <v>2.9792000000000001</v>
      </c>
      <c r="O28">
        <v>1.0011000000000001</v>
      </c>
      <c r="P28">
        <v>109.9171</v>
      </c>
      <c r="Q28" s="1">
        <v>43570</v>
      </c>
      <c r="R28">
        <v>10.011200000000001</v>
      </c>
      <c r="S28">
        <v>30.0334</v>
      </c>
      <c r="T28">
        <v>90.100300000000004</v>
      </c>
      <c r="U28">
        <v>30.0334</v>
      </c>
      <c r="V28">
        <v>1</v>
      </c>
      <c r="W28">
        <v>9999</v>
      </c>
      <c r="X28" t="s">
        <v>49</v>
      </c>
      <c r="Y28">
        <v>0.19600000000000001</v>
      </c>
      <c r="Z28">
        <v>0.29499999999999998</v>
      </c>
      <c r="AA28">
        <v>0.39300000000000002</v>
      </c>
      <c r="AB28">
        <v>0.47199999999999998</v>
      </c>
      <c r="AC28">
        <v>0.19600000000000001</v>
      </c>
      <c r="AD28">
        <v>0.47199999999999998</v>
      </c>
      <c r="AE28">
        <v>0.47199999999999998</v>
      </c>
      <c r="AF28">
        <v>0.35399999999999998</v>
      </c>
      <c r="AG28">
        <v>0.66900000000000004</v>
      </c>
      <c r="AH28">
        <v>0.90600000000000003</v>
      </c>
      <c r="AI28">
        <v>1.0629999999999999</v>
      </c>
      <c r="AJ28">
        <v>0.35399999999999998</v>
      </c>
      <c r="AK28">
        <v>1.0629999999999999</v>
      </c>
      <c r="AL28">
        <v>1.0629999999999999</v>
      </c>
      <c r="AM28">
        <v>0.6</v>
      </c>
      <c r="AN28">
        <v>50</v>
      </c>
      <c r="AO28">
        <v>130</v>
      </c>
      <c r="AP28">
        <v>0.6</v>
      </c>
      <c r="AQ28" s="1">
        <v>43556</v>
      </c>
      <c r="AR28" s="1">
        <v>43718</v>
      </c>
      <c r="AS28">
        <v>0</v>
      </c>
      <c r="AT28">
        <v>1</v>
      </c>
      <c r="AU28" t="s">
        <v>50</v>
      </c>
      <c r="AV28">
        <v>1</v>
      </c>
    </row>
    <row r="29" spans="1:48" x14ac:dyDescent="0.3">
      <c r="A29">
        <v>27</v>
      </c>
      <c r="B29">
        <v>37</v>
      </c>
      <c r="C29" t="s">
        <v>87</v>
      </c>
      <c r="D29" t="s">
        <v>88</v>
      </c>
      <c r="F29">
        <v>1.968</v>
      </c>
      <c r="G29">
        <v>1.423</v>
      </c>
      <c r="H29">
        <v>0.4</v>
      </c>
      <c r="I29">
        <v>1.2806999999999999</v>
      </c>
      <c r="J29">
        <v>1.2096</v>
      </c>
      <c r="K29">
        <v>0.4</v>
      </c>
      <c r="L29">
        <v>132.47059999999999</v>
      </c>
      <c r="M29">
        <v>177.91239999999999</v>
      </c>
      <c r="N29">
        <v>-19.957100000000001</v>
      </c>
      <c r="O29">
        <v>1.1312</v>
      </c>
      <c r="P29">
        <v>79.669600000000003</v>
      </c>
      <c r="Q29" s="1">
        <v>43586</v>
      </c>
      <c r="R29">
        <v>11.3118</v>
      </c>
      <c r="S29">
        <v>33.935499999999998</v>
      </c>
      <c r="T29">
        <v>28.279599999999999</v>
      </c>
      <c r="U29">
        <v>11.3118</v>
      </c>
      <c r="V29">
        <v>1</v>
      </c>
      <c r="W29">
        <v>9999</v>
      </c>
      <c r="X29" t="s">
        <v>49</v>
      </c>
      <c r="Y29">
        <v>0.19600000000000001</v>
      </c>
      <c r="Z29">
        <v>0.29499999999999998</v>
      </c>
      <c r="AA29">
        <v>0.39300000000000002</v>
      </c>
      <c r="AB29">
        <v>0.47199999999999998</v>
      </c>
      <c r="AC29">
        <v>0.19600000000000001</v>
      </c>
      <c r="AD29">
        <v>0.47199999999999998</v>
      </c>
      <c r="AE29">
        <v>0.47199999999999998</v>
      </c>
      <c r="AF29">
        <v>0.35399999999999998</v>
      </c>
      <c r="AG29">
        <v>0.66900000000000004</v>
      </c>
      <c r="AH29">
        <v>0.90600000000000003</v>
      </c>
      <c r="AI29">
        <v>1.0629999999999999</v>
      </c>
      <c r="AJ29">
        <v>0.35399999999999998</v>
      </c>
      <c r="AK29">
        <v>1.0629999999999999</v>
      </c>
      <c r="AL29">
        <v>1.0629999999999999</v>
      </c>
      <c r="AM29">
        <v>0.55000000000000004</v>
      </c>
      <c r="AN29">
        <v>50</v>
      </c>
      <c r="AO29">
        <v>130</v>
      </c>
      <c r="AP29">
        <v>0.55000000000000004</v>
      </c>
      <c r="AQ29" s="1">
        <v>43595</v>
      </c>
      <c r="AR29" s="1">
        <v>43718</v>
      </c>
      <c r="AS29">
        <v>0</v>
      </c>
      <c r="AT29">
        <v>1</v>
      </c>
      <c r="AU29" t="s">
        <v>50</v>
      </c>
      <c r="AV29">
        <v>1</v>
      </c>
    </row>
    <row r="30" spans="1:48" x14ac:dyDescent="0.3">
      <c r="A30">
        <v>28</v>
      </c>
      <c r="B30">
        <v>38</v>
      </c>
      <c r="C30" t="s">
        <v>89</v>
      </c>
      <c r="D30" t="s">
        <v>70</v>
      </c>
      <c r="F30">
        <v>1.968</v>
      </c>
      <c r="G30">
        <v>0.55269999999999997</v>
      </c>
      <c r="H30">
        <v>0.15</v>
      </c>
      <c r="I30">
        <v>0.63560000000000005</v>
      </c>
      <c r="J30">
        <v>0.13819999999999999</v>
      </c>
      <c r="K30">
        <v>0.15</v>
      </c>
      <c r="L30">
        <v>153.3844</v>
      </c>
      <c r="M30">
        <v>345.0754</v>
      </c>
      <c r="N30">
        <v>-13.140499999999999</v>
      </c>
      <c r="O30">
        <v>1.0804</v>
      </c>
      <c r="P30">
        <v>148.41290000000001</v>
      </c>
      <c r="Q30" s="1">
        <v>43586</v>
      </c>
      <c r="R30">
        <v>10.803800000000001</v>
      </c>
      <c r="S30">
        <v>32.411299999999997</v>
      </c>
      <c r="T30">
        <v>27.009399999999999</v>
      </c>
      <c r="U30">
        <v>10.803800000000001</v>
      </c>
      <c r="V30">
        <v>1</v>
      </c>
      <c r="W30">
        <v>9999</v>
      </c>
      <c r="X30" t="s">
        <v>49</v>
      </c>
      <c r="Y30">
        <v>0.19600000000000001</v>
      </c>
      <c r="Z30">
        <v>0.29499999999999998</v>
      </c>
      <c r="AA30">
        <v>0.39300000000000002</v>
      </c>
      <c r="AB30">
        <v>0.47199999999999998</v>
      </c>
      <c r="AC30">
        <v>0.19600000000000001</v>
      </c>
      <c r="AD30">
        <v>0.47199999999999998</v>
      </c>
      <c r="AE30">
        <v>0.47199999999999998</v>
      </c>
      <c r="AF30">
        <v>0.35399999999999998</v>
      </c>
      <c r="AG30">
        <v>0.66900000000000004</v>
      </c>
      <c r="AH30">
        <v>0.90600000000000003</v>
      </c>
      <c r="AI30">
        <v>1.0629999999999999</v>
      </c>
      <c r="AJ30">
        <v>0.35399999999999998</v>
      </c>
      <c r="AK30">
        <v>1.0629999999999999</v>
      </c>
      <c r="AL30">
        <v>1.0629999999999999</v>
      </c>
      <c r="AM30">
        <v>0.55000000000000004</v>
      </c>
      <c r="AN30">
        <v>50</v>
      </c>
      <c r="AO30">
        <v>130</v>
      </c>
      <c r="AP30">
        <v>0.55000000000000004</v>
      </c>
      <c r="AQ30" s="1">
        <v>43595</v>
      </c>
      <c r="AR30" s="1">
        <v>43718</v>
      </c>
      <c r="AS30">
        <v>0</v>
      </c>
      <c r="AT30">
        <v>1</v>
      </c>
      <c r="AU30" t="s">
        <v>50</v>
      </c>
      <c r="AV30">
        <v>1</v>
      </c>
    </row>
    <row r="31" spans="1:48" x14ac:dyDescent="0.3">
      <c r="A31">
        <v>29</v>
      </c>
      <c r="B31">
        <v>39</v>
      </c>
      <c r="C31" t="s">
        <v>90</v>
      </c>
      <c r="D31" t="s">
        <v>70</v>
      </c>
      <c r="F31">
        <v>3.28</v>
      </c>
      <c r="G31">
        <v>0.55269999999999997</v>
      </c>
      <c r="H31">
        <v>0.4</v>
      </c>
      <c r="I31">
        <v>0.63560000000000005</v>
      </c>
      <c r="J31">
        <v>0.13819999999999999</v>
      </c>
      <c r="K31">
        <v>0.25</v>
      </c>
      <c r="L31">
        <v>153.3844</v>
      </c>
      <c r="M31">
        <v>345.0754</v>
      </c>
      <c r="N31">
        <v>-13.140499999999999</v>
      </c>
      <c r="O31">
        <v>1.0804</v>
      </c>
      <c r="P31">
        <v>148.41290000000001</v>
      </c>
      <c r="Q31" s="1">
        <v>43739</v>
      </c>
      <c r="R31">
        <v>172.8605</v>
      </c>
      <c r="S31">
        <v>81.028300000000002</v>
      </c>
      <c r="T31">
        <v>81.028300000000002</v>
      </c>
      <c r="U31">
        <v>27.009399999999999</v>
      </c>
      <c r="V31">
        <v>1</v>
      </c>
      <c r="W31">
        <v>9999</v>
      </c>
      <c r="X31" t="s">
        <v>49</v>
      </c>
      <c r="Y31">
        <v>0.19600000000000001</v>
      </c>
      <c r="Z31">
        <v>0.29499999999999998</v>
      </c>
      <c r="AA31">
        <v>0.39300000000000002</v>
      </c>
      <c r="AB31">
        <v>0.47199999999999998</v>
      </c>
      <c r="AC31">
        <v>0.19600000000000001</v>
      </c>
      <c r="AD31">
        <v>0.47199999999999998</v>
      </c>
      <c r="AE31">
        <v>0.47199999999999998</v>
      </c>
      <c r="AF31">
        <v>0.35399999999999998</v>
      </c>
      <c r="AG31">
        <v>0.66900000000000004</v>
      </c>
      <c r="AH31">
        <v>0.90600000000000003</v>
      </c>
      <c r="AI31">
        <v>1.0629999999999999</v>
      </c>
      <c r="AJ31">
        <v>0.35399999999999998</v>
      </c>
      <c r="AK31">
        <v>1.0629999999999999</v>
      </c>
      <c r="AL31">
        <v>1.0629999999999999</v>
      </c>
      <c r="AM31">
        <v>0.55000000000000004</v>
      </c>
      <c r="AN31">
        <v>50</v>
      </c>
      <c r="AO31">
        <v>130</v>
      </c>
      <c r="AP31">
        <v>0.55000000000000004</v>
      </c>
      <c r="AQ31" s="1">
        <v>43595</v>
      </c>
      <c r="AR31" s="1">
        <v>43718</v>
      </c>
      <c r="AS31">
        <v>0</v>
      </c>
      <c r="AT31">
        <v>1</v>
      </c>
      <c r="AU31" t="s">
        <v>50</v>
      </c>
      <c r="AV31">
        <v>1</v>
      </c>
    </row>
    <row r="32" spans="1:48" x14ac:dyDescent="0.3">
      <c r="A32">
        <v>30</v>
      </c>
      <c r="B32">
        <v>41</v>
      </c>
      <c r="C32" t="s">
        <v>91</v>
      </c>
      <c r="D32" t="s">
        <v>92</v>
      </c>
      <c r="F32">
        <v>1.3120000000000001</v>
      </c>
      <c r="G32">
        <v>1</v>
      </c>
      <c r="H32">
        <v>0.35</v>
      </c>
      <c r="I32">
        <v>1.2</v>
      </c>
      <c r="J32">
        <v>0.7</v>
      </c>
      <c r="K32">
        <v>0.7</v>
      </c>
      <c r="L32">
        <v>118</v>
      </c>
      <c r="M32">
        <v>282</v>
      </c>
      <c r="N32">
        <v>0</v>
      </c>
      <c r="O32">
        <v>1</v>
      </c>
      <c r="P32">
        <v>113</v>
      </c>
      <c r="Q32" s="1">
        <v>43575</v>
      </c>
      <c r="R32">
        <v>50</v>
      </c>
      <c r="S32">
        <v>40</v>
      </c>
      <c r="T32">
        <v>50</v>
      </c>
      <c r="U32">
        <v>40</v>
      </c>
      <c r="V32">
        <v>1</v>
      </c>
      <c r="W32">
        <v>9999</v>
      </c>
      <c r="X32" t="s">
        <v>49</v>
      </c>
      <c r="Y32">
        <v>0.19600000000000001</v>
      </c>
      <c r="Z32">
        <v>0.29499999999999998</v>
      </c>
      <c r="AA32">
        <v>0.39300000000000002</v>
      </c>
      <c r="AB32">
        <v>0.47199999999999998</v>
      </c>
      <c r="AC32">
        <v>0.19600000000000001</v>
      </c>
      <c r="AD32">
        <v>0.47199999999999998</v>
      </c>
      <c r="AE32">
        <v>0.47199999999999998</v>
      </c>
      <c r="AF32">
        <v>0.35399999999999998</v>
      </c>
      <c r="AG32">
        <v>0.66900000000000004</v>
      </c>
      <c r="AH32">
        <v>0.90600000000000003</v>
      </c>
      <c r="AI32">
        <v>1.0629999999999999</v>
      </c>
      <c r="AJ32">
        <v>0.35399999999999998</v>
      </c>
      <c r="AK32">
        <v>1.0629999999999999</v>
      </c>
      <c r="AL32">
        <v>1.0629999999999999</v>
      </c>
      <c r="AM32">
        <v>0.55000000000000004</v>
      </c>
      <c r="AN32">
        <v>50</v>
      </c>
      <c r="AO32">
        <v>130</v>
      </c>
      <c r="AP32">
        <v>0.55000000000000004</v>
      </c>
      <c r="AQ32" s="1">
        <v>43595</v>
      </c>
      <c r="AR32" s="1">
        <v>43718</v>
      </c>
      <c r="AS32">
        <v>0</v>
      </c>
      <c r="AT32">
        <v>1</v>
      </c>
      <c r="AU32" t="s">
        <v>50</v>
      </c>
      <c r="AV32">
        <v>1</v>
      </c>
    </row>
    <row r="33" spans="1:48" x14ac:dyDescent="0.3">
      <c r="A33">
        <v>31</v>
      </c>
      <c r="B33">
        <v>42</v>
      </c>
      <c r="C33" t="s">
        <v>93</v>
      </c>
      <c r="D33" t="s">
        <v>94</v>
      </c>
      <c r="F33">
        <v>1.3120000000000001</v>
      </c>
      <c r="G33">
        <v>1.0021</v>
      </c>
      <c r="H33">
        <v>0.5</v>
      </c>
      <c r="I33">
        <v>1.0522</v>
      </c>
      <c r="J33">
        <v>0.95199999999999996</v>
      </c>
      <c r="K33">
        <v>0.5</v>
      </c>
      <c r="L33">
        <v>110.64879999999999</v>
      </c>
      <c r="M33">
        <v>271.30349999999999</v>
      </c>
      <c r="N33">
        <v>1.3064</v>
      </c>
      <c r="O33">
        <v>1.0209999999999999</v>
      </c>
      <c r="P33">
        <v>110.1808</v>
      </c>
      <c r="Q33" s="1">
        <v>43605</v>
      </c>
      <c r="R33">
        <v>20.4209</v>
      </c>
      <c r="S33">
        <v>30.631399999999999</v>
      </c>
      <c r="T33">
        <v>40.841799999999999</v>
      </c>
      <c r="U33">
        <v>20.4209</v>
      </c>
      <c r="V33">
        <v>1</v>
      </c>
      <c r="W33">
        <v>9999</v>
      </c>
      <c r="X33" t="s">
        <v>49</v>
      </c>
      <c r="Y33">
        <v>0.19600000000000001</v>
      </c>
      <c r="Z33">
        <v>0.29499999999999998</v>
      </c>
      <c r="AA33">
        <v>0.39300000000000002</v>
      </c>
      <c r="AB33">
        <v>0.47199999999999998</v>
      </c>
      <c r="AC33">
        <v>0.19600000000000001</v>
      </c>
      <c r="AD33">
        <v>0.47199999999999998</v>
      </c>
      <c r="AE33">
        <v>0.47199999999999998</v>
      </c>
      <c r="AF33">
        <v>0.35399999999999998</v>
      </c>
      <c r="AG33">
        <v>0.66900000000000004</v>
      </c>
      <c r="AH33">
        <v>0.90600000000000003</v>
      </c>
      <c r="AI33">
        <v>1.0629999999999999</v>
      </c>
      <c r="AJ33">
        <v>0.35399999999999998</v>
      </c>
      <c r="AK33">
        <v>1.0629999999999999</v>
      </c>
      <c r="AL33">
        <v>1.0629999999999999</v>
      </c>
      <c r="AM33">
        <v>0.45</v>
      </c>
      <c r="AN33">
        <v>50</v>
      </c>
      <c r="AO33">
        <v>130</v>
      </c>
      <c r="AP33">
        <v>0.45</v>
      </c>
      <c r="AQ33" s="1">
        <v>43595</v>
      </c>
      <c r="AR33" s="1">
        <v>43718</v>
      </c>
      <c r="AS33">
        <v>0</v>
      </c>
      <c r="AT33">
        <v>1</v>
      </c>
      <c r="AU33" t="s">
        <v>50</v>
      </c>
      <c r="AV33">
        <v>1</v>
      </c>
    </row>
    <row r="34" spans="1:48" x14ac:dyDescent="0.3">
      <c r="A34">
        <v>32</v>
      </c>
      <c r="B34">
        <v>43</v>
      </c>
      <c r="C34" t="s">
        <v>95</v>
      </c>
      <c r="D34" t="s">
        <v>92</v>
      </c>
      <c r="F34">
        <v>2.5</v>
      </c>
      <c r="G34">
        <v>1</v>
      </c>
      <c r="H34">
        <v>0.2</v>
      </c>
      <c r="I34">
        <v>0.9</v>
      </c>
      <c r="J34">
        <v>1.05</v>
      </c>
      <c r="K34">
        <v>0.2</v>
      </c>
      <c r="L34">
        <v>118</v>
      </c>
      <c r="M34">
        <v>282</v>
      </c>
      <c r="N34">
        <v>0</v>
      </c>
      <c r="O34">
        <v>1</v>
      </c>
      <c r="P34">
        <v>113</v>
      </c>
      <c r="Q34" s="1">
        <v>43595</v>
      </c>
      <c r="R34">
        <v>20</v>
      </c>
      <c r="S34">
        <v>70</v>
      </c>
      <c r="T34">
        <v>30</v>
      </c>
      <c r="U34">
        <v>10</v>
      </c>
      <c r="V34">
        <v>1</v>
      </c>
      <c r="W34">
        <v>9999</v>
      </c>
      <c r="X34" t="s">
        <v>49</v>
      </c>
      <c r="Y34">
        <v>0.19600000000000001</v>
      </c>
      <c r="Z34">
        <v>0.29499999999999998</v>
      </c>
      <c r="AA34">
        <v>0.39300000000000002</v>
      </c>
      <c r="AB34">
        <v>0.47199999999999998</v>
      </c>
      <c r="AC34">
        <v>0.19600000000000001</v>
      </c>
      <c r="AD34">
        <v>0.47199999999999998</v>
      </c>
      <c r="AE34">
        <v>0.47199999999999998</v>
      </c>
      <c r="AF34">
        <v>0.35399999999999998</v>
      </c>
      <c r="AG34">
        <v>0.66900000000000004</v>
      </c>
      <c r="AH34">
        <v>0.90600000000000003</v>
      </c>
      <c r="AI34">
        <v>1.0629999999999999</v>
      </c>
      <c r="AJ34">
        <v>0.35399999999999998</v>
      </c>
      <c r="AK34">
        <v>1.0629999999999999</v>
      </c>
      <c r="AL34">
        <v>1.0629999999999999</v>
      </c>
      <c r="AM34">
        <v>0.45</v>
      </c>
      <c r="AN34">
        <v>50</v>
      </c>
      <c r="AO34">
        <v>130</v>
      </c>
      <c r="AP34">
        <v>0.45</v>
      </c>
      <c r="AQ34" s="1">
        <v>43595</v>
      </c>
      <c r="AR34" s="1">
        <v>43718</v>
      </c>
      <c r="AS34">
        <v>0</v>
      </c>
      <c r="AT34">
        <v>1</v>
      </c>
      <c r="AU34" t="s">
        <v>50</v>
      </c>
      <c r="AV34">
        <v>1</v>
      </c>
    </row>
    <row r="35" spans="1:48" x14ac:dyDescent="0.3">
      <c r="A35">
        <v>33</v>
      </c>
      <c r="B35">
        <v>44</v>
      </c>
      <c r="C35" t="s">
        <v>96</v>
      </c>
      <c r="D35" t="s">
        <v>94</v>
      </c>
      <c r="F35">
        <v>2</v>
      </c>
      <c r="G35">
        <v>1.0021</v>
      </c>
      <c r="H35">
        <v>0.2</v>
      </c>
      <c r="I35">
        <v>0.90180000000000005</v>
      </c>
      <c r="J35">
        <v>1.0522</v>
      </c>
      <c r="K35">
        <v>0.2</v>
      </c>
      <c r="L35">
        <v>110.64879999999999</v>
      </c>
      <c r="M35">
        <v>271.30349999999999</v>
      </c>
      <c r="N35">
        <v>1.3064</v>
      </c>
      <c r="O35">
        <v>1.0209999999999999</v>
      </c>
      <c r="P35">
        <v>110.1808</v>
      </c>
      <c r="Q35" s="1">
        <v>43595</v>
      </c>
      <c r="R35">
        <v>20.4209</v>
      </c>
      <c r="S35">
        <v>71.473200000000006</v>
      </c>
      <c r="T35">
        <v>30.631399999999999</v>
      </c>
      <c r="U35">
        <v>10.2105</v>
      </c>
      <c r="V35">
        <v>1</v>
      </c>
      <c r="W35">
        <v>9999</v>
      </c>
      <c r="X35" t="s">
        <v>49</v>
      </c>
      <c r="Y35">
        <v>0.19600000000000001</v>
      </c>
      <c r="Z35">
        <v>0.29499999999999998</v>
      </c>
      <c r="AA35">
        <v>0.39300000000000002</v>
      </c>
      <c r="AB35">
        <v>0.47199999999999998</v>
      </c>
      <c r="AC35">
        <v>0.19600000000000001</v>
      </c>
      <c r="AD35">
        <v>0.47199999999999998</v>
      </c>
      <c r="AE35">
        <v>0.47199999999999998</v>
      </c>
      <c r="AF35">
        <v>0.35399999999999998</v>
      </c>
      <c r="AG35">
        <v>0.66900000000000004</v>
      </c>
      <c r="AH35">
        <v>0.90600000000000003</v>
      </c>
      <c r="AI35">
        <v>1.0629999999999999</v>
      </c>
      <c r="AJ35">
        <v>0.35399999999999998</v>
      </c>
      <c r="AK35">
        <v>1.0629999999999999</v>
      </c>
      <c r="AL35">
        <v>1.0629999999999999</v>
      </c>
      <c r="AM35">
        <v>0.45</v>
      </c>
      <c r="AN35">
        <v>50</v>
      </c>
      <c r="AO35">
        <v>130</v>
      </c>
      <c r="AP35">
        <v>0.45</v>
      </c>
      <c r="AQ35" s="1">
        <v>43595</v>
      </c>
      <c r="AR35" s="1">
        <v>43718</v>
      </c>
      <c r="AS35">
        <v>0</v>
      </c>
      <c r="AT35">
        <v>1</v>
      </c>
      <c r="AU35" t="s">
        <v>50</v>
      </c>
      <c r="AV35">
        <v>1</v>
      </c>
    </row>
    <row r="36" spans="1:48" x14ac:dyDescent="0.3">
      <c r="A36">
        <v>34</v>
      </c>
      <c r="B36">
        <v>45</v>
      </c>
      <c r="C36" t="s">
        <v>97</v>
      </c>
      <c r="D36" t="s">
        <v>98</v>
      </c>
      <c r="F36">
        <v>6</v>
      </c>
      <c r="G36">
        <v>1</v>
      </c>
      <c r="H36">
        <v>0.15</v>
      </c>
      <c r="I36">
        <v>1</v>
      </c>
      <c r="J36">
        <v>0.35</v>
      </c>
      <c r="K36">
        <v>0.15</v>
      </c>
      <c r="L36">
        <v>126</v>
      </c>
      <c r="M36">
        <v>256</v>
      </c>
      <c r="N36">
        <v>0</v>
      </c>
      <c r="O36">
        <v>1</v>
      </c>
      <c r="P36">
        <v>121</v>
      </c>
      <c r="Q36" s="1">
        <v>43586</v>
      </c>
      <c r="R36">
        <v>25</v>
      </c>
      <c r="S36">
        <v>35</v>
      </c>
      <c r="T36">
        <v>45</v>
      </c>
      <c r="U36">
        <v>25</v>
      </c>
      <c r="V36">
        <v>1</v>
      </c>
      <c r="W36">
        <v>9999</v>
      </c>
      <c r="X36" t="s">
        <v>49</v>
      </c>
      <c r="Y36">
        <v>0.19600000000000001</v>
      </c>
      <c r="Z36">
        <v>0.29499999999999998</v>
      </c>
      <c r="AA36">
        <v>0.39300000000000002</v>
      </c>
      <c r="AB36">
        <v>0.47199999999999998</v>
      </c>
      <c r="AC36">
        <v>0.19600000000000001</v>
      </c>
      <c r="AD36">
        <v>0.47199999999999998</v>
      </c>
      <c r="AE36">
        <v>0.47199999999999998</v>
      </c>
      <c r="AF36">
        <v>0.35399999999999998</v>
      </c>
      <c r="AG36">
        <v>0.66900000000000004</v>
      </c>
      <c r="AH36">
        <v>0.90600000000000003</v>
      </c>
      <c r="AI36">
        <v>1.0629999999999999</v>
      </c>
      <c r="AJ36">
        <v>0.35399999999999998</v>
      </c>
      <c r="AK36">
        <v>1.0629999999999999</v>
      </c>
      <c r="AL36">
        <v>1.0629999999999999</v>
      </c>
      <c r="AM36">
        <v>0.45</v>
      </c>
      <c r="AN36">
        <v>50</v>
      </c>
      <c r="AO36">
        <v>130</v>
      </c>
      <c r="AP36">
        <v>0.45</v>
      </c>
      <c r="AQ36" s="1">
        <v>43595</v>
      </c>
      <c r="AR36" s="1">
        <v>43718</v>
      </c>
      <c r="AS36">
        <v>0</v>
      </c>
      <c r="AT36">
        <v>1</v>
      </c>
      <c r="AU36" t="s">
        <v>50</v>
      </c>
      <c r="AV36">
        <v>1</v>
      </c>
    </row>
    <row r="37" spans="1:48" x14ac:dyDescent="0.3">
      <c r="A37">
        <v>35</v>
      </c>
      <c r="B37">
        <v>46</v>
      </c>
      <c r="C37" t="s">
        <v>99</v>
      </c>
      <c r="D37" t="s">
        <v>100</v>
      </c>
      <c r="F37">
        <v>3</v>
      </c>
      <c r="G37">
        <v>1.0713999999999999</v>
      </c>
      <c r="H37">
        <v>0.2</v>
      </c>
      <c r="I37">
        <v>0.96430000000000005</v>
      </c>
      <c r="J37">
        <v>1.125</v>
      </c>
      <c r="K37">
        <v>0.2</v>
      </c>
      <c r="L37">
        <v>134.0796</v>
      </c>
      <c r="M37">
        <v>266.94319999999999</v>
      </c>
      <c r="N37">
        <v>18.9389</v>
      </c>
      <c r="O37">
        <v>1.1079000000000001</v>
      </c>
      <c r="P37">
        <v>170.33750000000001</v>
      </c>
      <c r="Q37" s="1">
        <v>43595</v>
      </c>
      <c r="R37">
        <v>22.1587</v>
      </c>
      <c r="S37">
        <v>77.555300000000003</v>
      </c>
      <c r="T37">
        <v>33.238</v>
      </c>
      <c r="U37">
        <v>11.0793</v>
      </c>
      <c r="V37">
        <v>1</v>
      </c>
      <c r="W37">
        <v>9999</v>
      </c>
      <c r="X37" t="s">
        <v>49</v>
      </c>
      <c r="Y37">
        <v>0.19600000000000001</v>
      </c>
      <c r="Z37">
        <v>0.29499999999999998</v>
      </c>
      <c r="AA37">
        <v>0.39300000000000002</v>
      </c>
      <c r="AB37">
        <v>0.47199999999999998</v>
      </c>
      <c r="AC37">
        <v>0.19600000000000001</v>
      </c>
      <c r="AD37">
        <v>0.47199999999999998</v>
      </c>
      <c r="AE37">
        <v>0.47199999999999998</v>
      </c>
      <c r="AF37">
        <v>0.35399999999999998</v>
      </c>
      <c r="AG37">
        <v>0.66900000000000004</v>
      </c>
      <c r="AH37">
        <v>0.90600000000000003</v>
      </c>
      <c r="AI37">
        <v>1.0629999999999999</v>
      </c>
      <c r="AJ37">
        <v>0.35399999999999998</v>
      </c>
      <c r="AK37">
        <v>1.0629999999999999</v>
      </c>
      <c r="AL37">
        <v>1.0629999999999999</v>
      </c>
      <c r="AM37">
        <v>0.45</v>
      </c>
      <c r="AN37">
        <v>50</v>
      </c>
      <c r="AO37">
        <v>130</v>
      </c>
      <c r="AP37">
        <v>0.45</v>
      </c>
      <c r="AQ37" s="1">
        <v>43595</v>
      </c>
      <c r="AR37" s="1">
        <v>43718</v>
      </c>
      <c r="AS37">
        <v>0</v>
      </c>
      <c r="AT37">
        <v>1</v>
      </c>
      <c r="AU37" t="s">
        <v>50</v>
      </c>
      <c r="AV37">
        <v>1</v>
      </c>
    </row>
    <row r="38" spans="1:48" x14ac:dyDescent="0.3">
      <c r="A38">
        <v>36</v>
      </c>
      <c r="B38">
        <v>47</v>
      </c>
      <c r="C38" t="s">
        <v>101</v>
      </c>
      <c r="D38" t="s">
        <v>94</v>
      </c>
      <c r="F38">
        <v>2</v>
      </c>
      <c r="G38">
        <v>1.0021</v>
      </c>
      <c r="H38">
        <v>0.15</v>
      </c>
      <c r="I38">
        <v>1.1524000000000001</v>
      </c>
      <c r="J38">
        <v>0.2505</v>
      </c>
      <c r="K38">
        <v>0.15</v>
      </c>
      <c r="L38">
        <v>110.64879999999999</v>
      </c>
      <c r="M38">
        <v>271.30349999999999</v>
      </c>
      <c r="N38">
        <v>1.3064</v>
      </c>
      <c r="O38">
        <v>1.0209999999999999</v>
      </c>
      <c r="P38">
        <v>110.1808</v>
      </c>
      <c r="Q38" s="1">
        <v>43586</v>
      </c>
      <c r="R38">
        <v>20.4209</v>
      </c>
      <c r="S38">
        <v>30.631399999999999</v>
      </c>
      <c r="T38">
        <v>45.947099999999999</v>
      </c>
      <c r="U38">
        <v>30.631399999999999</v>
      </c>
      <c r="V38">
        <v>1</v>
      </c>
      <c r="W38">
        <v>9999</v>
      </c>
      <c r="X38" t="s">
        <v>49</v>
      </c>
      <c r="Y38">
        <v>0.19600000000000001</v>
      </c>
      <c r="Z38">
        <v>0.29499999999999998</v>
      </c>
      <c r="AA38">
        <v>0.39300000000000002</v>
      </c>
      <c r="AB38">
        <v>0.47199999999999998</v>
      </c>
      <c r="AC38">
        <v>0.19600000000000001</v>
      </c>
      <c r="AD38">
        <v>0.47199999999999998</v>
      </c>
      <c r="AE38">
        <v>0.47199999999999998</v>
      </c>
      <c r="AF38">
        <v>0.35399999999999998</v>
      </c>
      <c r="AG38">
        <v>0.66900000000000004</v>
      </c>
      <c r="AH38">
        <v>0.90600000000000003</v>
      </c>
      <c r="AI38">
        <v>1.0629999999999999</v>
      </c>
      <c r="AJ38">
        <v>0.35399999999999998</v>
      </c>
      <c r="AK38">
        <v>1.0629999999999999</v>
      </c>
      <c r="AL38">
        <v>1.0629999999999999</v>
      </c>
      <c r="AM38">
        <v>0.35</v>
      </c>
      <c r="AN38">
        <v>50</v>
      </c>
      <c r="AO38">
        <v>130</v>
      </c>
      <c r="AP38">
        <v>0.35</v>
      </c>
      <c r="AQ38" s="1">
        <v>43595</v>
      </c>
      <c r="AR38" s="1">
        <v>43718</v>
      </c>
      <c r="AS38">
        <v>0</v>
      </c>
      <c r="AT38">
        <v>1</v>
      </c>
      <c r="AU38" t="s">
        <v>50</v>
      </c>
      <c r="AV38">
        <v>1</v>
      </c>
    </row>
    <row r="39" spans="1:48" x14ac:dyDescent="0.3">
      <c r="A39">
        <v>37</v>
      </c>
      <c r="B39">
        <v>48</v>
      </c>
      <c r="C39" t="s">
        <v>102</v>
      </c>
      <c r="D39" t="s">
        <v>103</v>
      </c>
      <c r="F39">
        <v>2</v>
      </c>
      <c r="G39">
        <v>1</v>
      </c>
      <c r="H39">
        <v>0.15</v>
      </c>
      <c r="I39">
        <v>1.1499999999999999</v>
      </c>
      <c r="J39">
        <v>0.25</v>
      </c>
      <c r="K39">
        <v>0.15</v>
      </c>
      <c r="L39">
        <v>120.5</v>
      </c>
      <c r="M39">
        <v>251.75</v>
      </c>
      <c r="N39">
        <v>0</v>
      </c>
      <c r="O39">
        <v>1</v>
      </c>
      <c r="P39">
        <v>115.5</v>
      </c>
      <c r="Q39" s="1">
        <v>43586</v>
      </c>
      <c r="R39">
        <v>20</v>
      </c>
      <c r="S39">
        <v>30</v>
      </c>
      <c r="T39">
        <v>45</v>
      </c>
      <c r="U39">
        <v>30</v>
      </c>
      <c r="V39">
        <v>1</v>
      </c>
      <c r="W39">
        <v>9999</v>
      </c>
      <c r="X39" t="s">
        <v>49</v>
      </c>
      <c r="Y39">
        <v>0.19600000000000001</v>
      </c>
      <c r="Z39">
        <v>0.29499999999999998</v>
      </c>
      <c r="AA39">
        <v>0.39300000000000002</v>
      </c>
      <c r="AB39">
        <v>0.47199999999999998</v>
      </c>
      <c r="AC39">
        <v>0.19600000000000001</v>
      </c>
      <c r="AD39">
        <v>0.47199999999999998</v>
      </c>
      <c r="AE39">
        <v>0.47199999999999998</v>
      </c>
      <c r="AF39">
        <v>0.35399999999999998</v>
      </c>
      <c r="AG39">
        <v>0.66900000000000004</v>
      </c>
      <c r="AH39">
        <v>0.90600000000000003</v>
      </c>
      <c r="AI39">
        <v>1.0629999999999999</v>
      </c>
      <c r="AJ39">
        <v>0.35399999999999998</v>
      </c>
      <c r="AK39">
        <v>1.0629999999999999</v>
      </c>
      <c r="AL39">
        <v>1.0629999999999999</v>
      </c>
      <c r="AM39">
        <v>0.35</v>
      </c>
      <c r="AN39">
        <v>50</v>
      </c>
      <c r="AO39">
        <v>130</v>
      </c>
      <c r="AP39">
        <v>0.35</v>
      </c>
      <c r="AQ39" s="1">
        <v>43595</v>
      </c>
      <c r="AR39" s="1">
        <v>43718</v>
      </c>
      <c r="AS39">
        <v>0</v>
      </c>
      <c r="AT39">
        <v>1</v>
      </c>
      <c r="AU39" t="s">
        <v>50</v>
      </c>
      <c r="AV39">
        <v>1</v>
      </c>
    </row>
    <row r="40" spans="1:48" x14ac:dyDescent="0.3">
      <c r="A40">
        <v>38</v>
      </c>
      <c r="B40">
        <v>49</v>
      </c>
      <c r="C40" t="s">
        <v>104</v>
      </c>
      <c r="D40" t="s">
        <v>94</v>
      </c>
      <c r="F40">
        <v>1</v>
      </c>
      <c r="G40">
        <v>1.0021</v>
      </c>
      <c r="H40">
        <v>0.15</v>
      </c>
      <c r="I40">
        <v>0.95199999999999996</v>
      </c>
      <c r="J40">
        <v>0.65129999999999999</v>
      </c>
      <c r="K40">
        <v>0.15</v>
      </c>
      <c r="L40">
        <v>110.64879999999999</v>
      </c>
      <c r="M40">
        <v>271.30349999999999</v>
      </c>
      <c r="N40">
        <v>1.3064</v>
      </c>
      <c r="O40">
        <v>1.0209999999999999</v>
      </c>
      <c r="P40">
        <v>110.1808</v>
      </c>
      <c r="Q40" s="1">
        <v>43570</v>
      </c>
      <c r="R40">
        <v>15.3157</v>
      </c>
      <c r="S40">
        <v>25.5261</v>
      </c>
      <c r="T40">
        <v>71.473200000000006</v>
      </c>
      <c r="U40">
        <v>40.841799999999999</v>
      </c>
      <c r="V40">
        <v>1</v>
      </c>
      <c r="W40">
        <v>9999</v>
      </c>
      <c r="X40" t="s">
        <v>49</v>
      </c>
      <c r="Y40">
        <v>0.19600000000000001</v>
      </c>
      <c r="Z40">
        <v>0.29499999999999998</v>
      </c>
      <c r="AA40">
        <v>0.39300000000000002</v>
      </c>
      <c r="AB40">
        <v>0.47199999999999998</v>
      </c>
      <c r="AC40">
        <v>0.19600000000000001</v>
      </c>
      <c r="AD40">
        <v>0.47199999999999998</v>
      </c>
      <c r="AE40">
        <v>0.47199999999999998</v>
      </c>
      <c r="AF40">
        <v>0.35399999999999998</v>
      </c>
      <c r="AG40">
        <v>0.66900000000000004</v>
      </c>
      <c r="AH40">
        <v>0.90600000000000003</v>
      </c>
      <c r="AI40">
        <v>1.0629999999999999</v>
      </c>
      <c r="AJ40">
        <v>0.35399999999999998</v>
      </c>
      <c r="AK40">
        <v>1.0629999999999999</v>
      </c>
      <c r="AL40">
        <v>1.0629999999999999</v>
      </c>
      <c r="AM40">
        <v>0.3</v>
      </c>
      <c r="AN40">
        <v>50</v>
      </c>
      <c r="AO40">
        <v>130</v>
      </c>
      <c r="AP40">
        <v>0.3</v>
      </c>
      <c r="AQ40" s="1">
        <v>43595</v>
      </c>
      <c r="AR40" s="1">
        <v>43718</v>
      </c>
      <c r="AS40">
        <v>0</v>
      </c>
      <c r="AT40">
        <v>1</v>
      </c>
      <c r="AU40" t="s">
        <v>50</v>
      </c>
      <c r="AV40">
        <v>1</v>
      </c>
    </row>
    <row r="41" spans="1:48" x14ac:dyDescent="0.3">
      <c r="A41">
        <v>39</v>
      </c>
      <c r="B41">
        <v>50</v>
      </c>
      <c r="C41" t="s">
        <v>105</v>
      </c>
      <c r="D41" t="s">
        <v>94</v>
      </c>
      <c r="F41">
        <v>1.5</v>
      </c>
      <c r="G41">
        <v>1.0021</v>
      </c>
      <c r="H41">
        <v>0.6</v>
      </c>
      <c r="I41">
        <v>1.0021</v>
      </c>
      <c r="J41">
        <v>0.75149999999999995</v>
      </c>
      <c r="K41">
        <v>0.6</v>
      </c>
      <c r="L41">
        <v>110.64879999999999</v>
      </c>
      <c r="M41">
        <v>271.30349999999999</v>
      </c>
      <c r="N41">
        <v>1.3064</v>
      </c>
      <c r="O41">
        <v>1.0209999999999999</v>
      </c>
      <c r="P41">
        <v>110.1808</v>
      </c>
      <c r="Q41" s="1">
        <v>43575</v>
      </c>
      <c r="R41">
        <v>35.736600000000003</v>
      </c>
      <c r="S41">
        <v>25.5261</v>
      </c>
      <c r="T41">
        <v>30.631399999999999</v>
      </c>
      <c r="U41">
        <v>20.4209</v>
      </c>
      <c r="V41">
        <v>1</v>
      </c>
      <c r="W41">
        <v>9999</v>
      </c>
      <c r="X41" t="s">
        <v>49</v>
      </c>
      <c r="Y41">
        <v>0.19600000000000001</v>
      </c>
      <c r="Z41">
        <v>0.29499999999999998</v>
      </c>
      <c r="AA41">
        <v>0.39300000000000002</v>
      </c>
      <c r="AB41">
        <v>0.47199999999999998</v>
      </c>
      <c r="AC41">
        <v>0.19600000000000001</v>
      </c>
      <c r="AD41">
        <v>0.47199999999999998</v>
      </c>
      <c r="AE41">
        <v>0.47199999999999998</v>
      </c>
      <c r="AF41">
        <v>0.35399999999999998</v>
      </c>
      <c r="AG41">
        <v>0.66900000000000004</v>
      </c>
      <c r="AH41">
        <v>0.90600000000000003</v>
      </c>
      <c r="AI41">
        <v>1.0629999999999999</v>
      </c>
      <c r="AJ41">
        <v>0.35399999999999998</v>
      </c>
      <c r="AK41">
        <v>1.0629999999999999</v>
      </c>
      <c r="AL41">
        <v>1.0629999999999999</v>
      </c>
      <c r="AM41">
        <v>0.35</v>
      </c>
      <c r="AN41">
        <v>50</v>
      </c>
      <c r="AO41">
        <v>130</v>
      </c>
      <c r="AP41">
        <v>0.35</v>
      </c>
      <c r="AQ41" s="1">
        <v>43595</v>
      </c>
      <c r="AR41" s="1">
        <v>43718</v>
      </c>
      <c r="AS41">
        <v>0</v>
      </c>
      <c r="AT41">
        <v>1</v>
      </c>
      <c r="AU41" t="s">
        <v>50</v>
      </c>
      <c r="AV41">
        <v>1</v>
      </c>
    </row>
    <row r="42" spans="1:48" x14ac:dyDescent="0.3">
      <c r="A42">
        <v>40</v>
      </c>
      <c r="B42">
        <v>51</v>
      </c>
      <c r="C42" t="s">
        <v>106</v>
      </c>
      <c r="D42" t="s">
        <v>94</v>
      </c>
      <c r="F42">
        <v>2</v>
      </c>
      <c r="G42">
        <v>1.0021</v>
      </c>
      <c r="H42">
        <v>0.5</v>
      </c>
      <c r="I42">
        <v>1.1524000000000001</v>
      </c>
      <c r="J42">
        <v>0.30059999999999998</v>
      </c>
      <c r="K42">
        <v>0.15</v>
      </c>
      <c r="L42">
        <v>110.64879999999999</v>
      </c>
      <c r="M42">
        <v>271.30349999999999</v>
      </c>
      <c r="N42">
        <v>1.3064</v>
      </c>
      <c r="O42">
        <v>1.0209999999999999</v>
      </c>
      <c r="P42">
        <v>110.1808</v>
      </c>
      <c r="Q42" s="1">
        <v>43570</v>
      </c>
      <c r="R42">
        <v>35.736600000000003</v>
      </c>
      <c r="S42">
        <v>25.5261</v>
      </c>
      <c r="T42">
        <v>30.631399999999999</v>
      </c>
      <c r="U42">
        <v>20.4209</v>
      </c>
      <c r="V42">
        <v>1</v>
      </c>
      <c r="W42">
        <v>9999</v>
      </c>
      <c r="X42" t="s">
        <v>49</v>
      </c>
      <c r="Y42">
        <v>0.19600000000000001</v>
      </c>
      <c r="Z42">
        <v>0.29499999999999998</v>
      </c>
      <c r="AA42">
        <v>0.39300000000000002</v>
      </c>
      <c r="AB42">
        <v>0.47199999999999998</v>
      </c>
      <c r="AC42">
        <v>0.19600000000000001</v>
      </c>
      <c r="AD42">
        <v>0.47199999999999998</v>
      </c>
      <c r="AE42">
        <v>0.47199999999999998</v>
      </c>
      <c r="AF42">
        <v>0.35399999999999998</v>
      </c>
      <c r="AG42">
        <v>0.66900000000000004</v>
      </c>
      <c r="AH42">
        <v>0.90600000000000003</v>
      </c>
      <c r="AI42">
        <v>1.0629999999999999</v>
      </c>
      <c r="AJ42">
        <v>0.35399999999999998</v>
      </c>
      <c r="AK42">
        <v>1.0629999999999999</v>
      </c>
      <c r="AL42">
        <v>1.0629999999999999</v>
      </c>
      <c r="AM42">
        <v>0.35</v>
      </c>
      <c r="AN42">
        <v>50</v>
      </c>
      <c r="AO42">
        <v>130</v>
      </c>
      <c r="AP42">
        <v>0.35</v>
      </c>
      <c r="AQ42" s="1">
        <v>43595</v>
      </c>
      <c r="AR42" s="1">
        <v>43718</v>
      </c>
      <c r="AS42">
        <v>0</v>
      </c>
      <c r="AT42">
        <v>1</v>
      </c>
      <c r="AU42" t="s">
        <v>50</v>
      </c>
      <c r="AV42">
        <v>1</v>
      </c>
    </row>
    <row r="43" spans="1:48" x14ac:dyDescent="0.3">
      <c r="A43">
        <v>41</v>
      </c>
      <c r="B43">
        <v>52</v>
      </c>
      <c r="C43" t="s">
        <v>107</v>
      </c>
      <c r="D43" t="s">
        <v>94</v>
      </c>
      <c r="F43">
        <v>1.64</v>
      </c>
      <c r="G43">
        <v>1.0021</v>
      </c>
      <c r="H43">
        <v>0.5</v>
      </c>
      <c r="I43">
        <v>1.1524000000000001</v>
      </c>
      <c r="J43">
        <v>0.30059999999999998</v>
      </c>
      <c r="K43">
        <v>0.15</v>
      </c>
      <c r="L43">
        <v>110.64879999999999</v>
      </c>
      <c r="M43">
        <v>271.30349999999999</v>
      </c>
      <c r="N43">
        <v>1.3064</v>
      </c>
      <c r="O43">
        <v>1.0209999999999999</v>
      </c>
      <c r="P43">
        <v>110.1808</v>
      </c>
      <c r="Q43" s="1">
        <v>43570</v>
      </c>
      <c r="R43">
        <v>35.736600000000003</v>
      </c>
      <c r="S43">
        <v>25.5261</v>
      </c>
      <c r="T43">
        <v>30.631399999999999</v>
      </c>
      <c r="U43">
        <v>20.4209</v>
      </c>
      <c r="V43">
        <v>1</v>
      </c>
      <c r="W43">
        <v>9999</v>
      </c>
      <c r="X43" t="s">
        <v>49</v>
      </c>
      <c r="Y43">
        <v>0.19600000000000001</v>
      </c>
      <c r="Z43">
        <v>0.29499999999999998</v>
      </c>
      <c r="AA43">
        <v>0.39300000000000002</v>
      </c>
      <c r="AB43">
        <v>0.47199999999999998</v>
      </c>
      <c r="AC43">
        <v>0.19600000000000001</v>
      </c>
      <c r="AD43">
        <v>0.47199999999999998</v>
      </c>
      <c r="AE43">
        <v>0.47199999999999998</v>
      </c>
      <c r="AF43">
        <v>0.35399999999999998</v>
      </c>
      <c r="AG43">
        <v>0.66900000000000004</v>
      </c>
      <c r="AH43">
        <v>0.90600000000000003</v>
      </c>
      <c r="AI43">
        <v>1.0629999999999999</v>
      </c>
      <c r="AJ43">
        <v>0.35399999999999998</v>
      </c>
      <c r="AK43">
        <v>1.0629999999999999</v>
      </c>
      <c r="AL43">
        <v>1.0629999999999999</v>
      </c>
      <c r="AM43">
        <v>0.35</v>
      </c>
      <c r="AN43">
        <v>50</v>
      </c>
      <c r="AO43">
        <v>130</v>
      </c>
      <c r="AP43">
        <v>0.35</v>
      </c>
      <c r="AQ43" s="1">
        <v>43595</v>
      </c>
      <c r="AR43" s="1">
        <v>43718</v>
      </c>
      <c r="AS43">
        <v>0</v>
      </c>
      <c r="AT43">
        <v>1</v>
      </c>
      <c r="AU43" t="s">
        <v>50</v>
      </c>
      <c r="AV43">
        <v>1</v>
      </c>
    </row>
    <row r="44" spans="1:48" x14ac:dyDescent="0.3">
      <c r="A44">
        <v>42</v>
      </c>
      <c r="B44">
        <v>53</v>
      </c>
      <c r="C44" t="s">
        <v>108</v>
      </c>
      <c r="D44" t="s">
        <v>94</v>
      </c>
      <c r="F44">
        <v>1.64</v>
      </c>
      <c r="G44">
        <v>1.0021</v>
      </c>
      <c r="H44">
        <v>0.5</v>
      </c>
      <c r="I44">
        <v>1.1524000000000001</v>
      </c>
      <c r="J44">
        <v>0.30059999999999998</v>
      </c>
      <c r="K44">
        <v>0.15</v>
      </c>
      <c r="L44">
        <v>110.64879999999999</v>
      </c>
      <c r="M44">
        <v>271.30349999999999</v>
      </c>
      <c r="N44">
        <v>1.3064</v>
      </c>
      <c r="O44">
        <v>1.0209999999999999</v>
      </c>
      <c r="P44">
        <v>110.1808</v>
      </c>
      <c r="Q44" s="1">
        <v>43570</v>
      </c>
      <c r="R44">
        <v>35.736600000000003</v>
      </c>
      <c r="S44">
        <v>25.5261</v>
      </c>
      <c r="T44">
        <v>30.631399999999999</v>
      </c>
      <c r="U44">
        <v>20.4209</v>
      </c>
      <c r="V44">
        <v>1</v>
      </c>
      <c r="W44">
        <v>9999</v>
      </c>
      <c r="X44" t="s">
        <v>49</v>
      </c>
      <c r="Y44">
        <v>0.19600000000000001</v>
      </c>
      <c r="Z44">
        <v>0.29499999999999998</v>
      </c>
      <c r="AA44">
        <v>0.39300000000000002</v>
      </c>
      <c r="AB44">
        <v>0.47199999999999998</v>
      </c>
      <c r="AC44">
        <v>0.19600000000000001</v>
      </c>
      <c r="AD44">
        <v>0.47199999999999998</v>
      </c>
      <c r="AE44">
        <v>0.47199999999999998</v>
      </c>
      <c r="AF44">
        <v>0.35399999999999998</v>
      </c>
      <c r="AG44">
        <v>0.66900000000000004</v>
      </c>
      <c r="AH44">
        <v>0.90600000000000003</v>
      </c>
      <c r="AI44">
        <v>1.0629999999999999</v>
      </c>
      <c r="AJ44">
        <v>0.35399999999999998</v>
      </c>
      <c r="AK44">
        <v>1.0629999999999999</v>
      </c>
      <c r="AL44">
        <v>1.0629999999999999</v>
      </c>
      <c r="AM44">
        <v>0.35</v>
      </c>
      <c r="AN44">
        <v>50</v>
      </c>
      <c r="AO44">
        <v>130</v>
      </c>
      <c r="AP44">
        <v>0.35</v>
      </c>
      <c r="AQ44" s="1">
        <v>43595</v>
      </c>
      <c r="AR44" s="1">
        <v>43718</v>
      </c>
      <c r="AS44">
        <v>0</v>
      </c>
      <c r="AT44">
        <v>1</v>
      </c>
      <c r="AU44" t="s">
        <v>50</v>
      </c>
      <c r="AV44">
        <v>1</v>
      </c>
    </row>
    <row r="45" spans="1:48" x14ac:dyDescent="0.3">
      <c r="A45">
        <v>43</v>
      </c>
      <c r="B45">
        <v>54</v>
      </c>
      <c r="C45" t="s">
        <v>109</v>
      </c>
      <c r="D45" t="s">
        <v>94</v>
      </c>
      <c r="F45">
        <v>1.3120000000000001</v>
      </c>
      <c r="G45">
        <v>1.0021</v>
      </c>
      <c r="H45">
        <v>0.5</v>
      </c>
      <c r="I45">
        <v>1.0522</v>
      </c>
      <c r="J45">
        <v>0.95199999999999996</v>
      </c>
      <c r="K45">
        <v>0.5</v>
      </c>
      <c r="L45">
        <v>110.64879999999999</v>
      </c>
      <c r="M45">
        <v>271.30349999999999</v>
      </c>
      <c r="N45">
        <v>1.3064</v>
      </c>
      <c r="O45">
        <v>1.0209999999999999</v>
      </c>
      <c r="P45">
        <v>110.1808</v>
      </c>
      <c r="Q45" s="1">
        <v>43605</v>
      </c>
      <c r="R45">
        <v>20.4209</v>
      </c>
      <c r="S45">
        <v>30.631399999999999</v>
      </c>
      <c r="T45">
        <v>40.841799999999999</v>
      </c>
      <c r="U45">
        <v>20.4209</v>
      </c>
      <c r="V45">
        <v>1</v>
      </c>
      <c r="W45">
        <v>9999</v>
      </c>
      <c r="X45" t="s">
        <v>49</v>
      </c>
      <c r="Y45">
        <v>0.19600000000000001</v>
      </c>
      <c r="Z45">
        <v>0.29499999999999998</v>
      </c>
      <c r="AA45">
        <v>0.39300000000000002</v>
      </c>
      <c r="AB45">
        <v>0.47199999999999998</v>
      </c>
      <c r="AC45">
        <v>0.19600000000000001</v>
      </c>
      <c r="AD45">
        <v>0.47199999999999998</v>
      </c>
      <c r="AE45">
        <v>0.47199999999999998</v>
      </c>
      <c r="AF45">
        <v>0.35399999999999998</v>
      </c>
      <c r="AG45">
        <v>0.66900000000000004</v>
      </c>
      <c r="AH45">
        <v>0.90600000000000003</v>
      </c>
      <c r="AI45">
        <v>1.0629999999999999</v>
      </c>
      <c r="AJ45">
        <v>0.35399999999999998</v>
      </c>
      <c r="AK45">
        <v>1.0629999999999999</v>
      </c>
      <c r="AL45">
        <v>1.0629999999999999</v>
      </c>
      <c r="AM45">
        <v>0.45</v>
      </c>
      <c r="AN45">
        <v>50</v>
      </c>
      <c r="AO45">
        <v>130</v>
      </c>
      <c r="AP45">
        <v>0.45</v>
      </c>
      <c r="AQ45" s="1">
        <v>43595</v>
      </c>
      <c r="AR45" s="1">
        <v>43718</v>
      </c>
      <c r="AS45">
        <v>0</v>
      </c>
      <c r="AT45">
        <v>1</v>
      </c>
      <c r="AU45" t="s">
        <v>50</v>
      </c>
      <c r="AV45">
        <v>1</v>
      </c>
    </row>
    <row r="46" spans="1:48" x14ac:dyDescent="0.3">
      <c r="A46">
        <v>44</v>
      </c>
      <c r="B46">
        <v>55</v>
      </c>
      <c r="C46" t="s">
        <v>110</v>
      </c>
      <c r="D46" t="s">
        <v>94</v>
      </c>
      <c r="F46">
        <v>1.968</v>
      </c>
      <c r="G46">
        <v>1.0021</v>
      </c>
      <c r="H46">
        <v>0.6</v>
      </c>
      <c r="I46">
        <v>1.1524000000000001</v>
      </c>
      <c r="J46">
        <v>1.1023000000000001</v>
      </c>
      <c r="K46">
        <v>0.6</v>
      </c>
      <c r="L46">
        <v>110.64879999999999</v>
      </c>
      <c r="M46">
        <v>271.30349999999999</v>
      </c>
      <c r="N46">
        <v>1.3064</v>
      </c>
      <c r="O46">
        <v>1.0209999999999999</v>
      </c>
      <c r="P46">
        <v>110.1808</v>
      </c>
      <c r="Q46" s="1">
        <v>43554</v>
      </c>
      <c r="R46">
        <v>20.4209</v>
      </c>
      <c r="S46">
        <v>71.473200000000006</v>
      </c>
      <c r="T46">
        <v>91.894099999999995</v>
      </c>
      <c r="U46">
        <v>30.631399999999999</v>
      </c>
      <c r="V46">
        <v>1</v>
      </c>
      <c r="W46">
        <v>9999</v>
      </c>
      <c r="X46" t="s">
        <v>49</v>
      </c>
      <c r="Y46">
        <v>0.19600000000000001</v>
      </c>
      <c r="Z46">
        <v>0.29499999999999998</v>
      </c>
      <c r="AA46">
        <v>0.39300000000000002</v>
      </c>
      <c r="AB46">
        <v>0.47199999999999998</v>
      </c>
      <c r="AC46">
        <v>0.19600000000000001</v>
      </c>
      <c r="AD46">
        <v>0.47199999999999998</v>
      </c>
      <c r="AE46">
        <v>0.47199999999999998</v>
      </c>
      <c r="AF46">
        <v>0.35399999999999998</v>
      </c>
      <c r="AG46">
        <v>0.66900000000000004</v>
      </c>
      <c r="AH46">
        <v>0.90600000000000003</v>
      </c>
      <c r="AI46">
        <v>1.0629999999999999</v>
      </c>
      <c r="AJ46">
        <v>0.35399999999999998</v>
      </c>
      <c r="AK46">
        <v>1.0629999999999999</v>
      </c>
      <c r="AL46">
        <v>1.0629999999999999</v>
      </c>
      <c r="AM46">
        <v>0.4</v>
      </c>
      <c r="AN46">
        <v>50</v>
      </c>
      <c r="AO46">
        <v>130</v>
      </c>
      <c r="AP46">
        <v>0.4</v>
      </c>
      <c r="AQ46" s="1">
        <v>43595</v>
      </c>
      <c r="AR46" s="1">
        <v>43718</v>
      </c>
      <c r="AS46">
        <v>0</v>
      </c>
      <c r="AT46">
        <v>1</v>
      </c>
      <c r="AU46" t="s">
        <v>50</v>
      </c>
      <c r="AV46">
        <v>1</v>
      </c>
    </row>
    <row r="47" spans="1:48" x14ac:dyDescent="0.3">
      <c r="A47">
        <v>45</v>
      </c>
      <c r="B47">
        <v>56</v>
      </c>
      <c r="C47" t="s">
        <v>111</v>
      </c>
      <c r="D47" t="s">
        <v>94</v>
      </c>
      <c r="F47">
        <v>1.968</v>
      </c>
      <c r="G47">
        <v>1.0021</v>
      </c>
      <c r="H47">
        <v>0.6</v>
      </c>
      <c r="I47">
        <v>1.1524000000000001</v>
      </c>
      <c r="J47">
        <v>1.1023000000000001</v>
      </c>
      <c r="K47">
        <v>0.6</v>
      </c>
      <c r="L47">
        <v>110.64879999999999</v>
      </c>
      <c r="M47">
        <v>271.30349999999999</v>
      </c>
      <c r="N47">
        <v>1.3064</v>
      </c>
      <c r="O47">
        <v>1.0209999999999999</v>
      </c>
      <c r="P47">
        <v>110.1808</v>
      </c>
      <c r="Q47" s="1">
        <v>43554</v>
      </c>
      <c r="R47">
        <v>20.4209</v>
      </c>
      <c r="S47">
        <v>71.473200000000006</v>
      </c>
      <c r="T47">
        <v>91.894099999999995</v>
      </c>
      <c r="U47">
        <v>30.631399999999999</v>
      </c>
      <c r="V47">
        <v>1</v>
      </c>
      <c r="W47">
        <v>9999</v>
      </c>
      <c r="X47" t="s">
        <v>49</v>
      </c>
      <c r="Y47">
        <v>0.19600000000000001</v>
      </c>
      <c r="Z47">
        <v>0.29499999999999998</v>
      </c>
      <c r="AA47">
        <v>0.39300000000000002</v>
      </c>
      <c r="AB47">
        <v>0.47199999999999998</v>
      </c>
      <c r="AC47">
        <v>0.19600000000000001</v>
      </c>
      <c r="AD47">
        <v>0.47199999999999998</v>
      </c>
      <c r="AE47">
        <v>0.47199999999999998</v>
      </c>
      <c r="AF47">
        <v>0.35399999999999998</v>
      </c>
      <c r="AG47">
        <v>0.66900000000000004</v>
      </c>
      <c r="AH47">
        <v>0.90600000000000003</v>
      </c>
      <c r="AI47">
        <v>1.0629999999999999</v>
      </c>
      <c r="AJ47">
        <v>0.35399999999999998</v>
      </c>
      <c r="AK47">
        <v>1.0629999999999999</v>
      </c>
      <c r="AL47">
        <v>1.0629999999999999</v>
      </c>
      <c r="AM47">
        <v>0.4</v>
      </c>
      <c r="AN47">
        <v>50</v>
      </c>
      <c r="AO47">
        <v>130</v>
      </c>
      <c r="AP47">
        <v>0.4</v>
      </c>
      <c r="AQ47" s="1">
        <v>43595</v>
      </c>
      <c r="AR47" s="1">
        <v>43718</v>
      </c>
      <c r="AS47">
        <v>0</v>
      </c>
      <c r="AT47">
        <v>1</v>
      </c>
      <c r="AU47" t="s">
        <v>50</v>
      </c>
      <c r="AV47">
        <v>1</v>
      </c>
    </row>
    <row r="48" spans="1:48" x14ac:dyDescent="0.3">
      <c r="A48">
        <v>46</v>
      </c>
      <c r="B48">
        <v>57</v>
      </c>
      <c r="C48" t="s">
        <v>112</v>
      </c>
      <c r="D48" t="s">
        <v>94</v>
      </c>
      <c r="F48">
        <v>1.968</v>
      </c>
      <c r="G48">
        <v>1.0021</v>
      </c>
      <c r="H48">
        <v>0.6</v>
      </c>
      <c r="I48">
        <v>1.1524000000000001</v>
      </c>
      <c r="J48">
        <v>1.1023000000000001</v>
      </c>
      <c r="K48">
        <v>0.6</v>
      </c>
      <c r="L48">
        <v>110.64879999999999</v>
      </c>
      <c r="M48">
        <v>271.30349999999999</v>
      </c>
      <c r="N48">
        <v>1.3064</v>
      </c>
      <c r="O48">
        <v>1.0209999999999999</v>
      </c>
      <c r="P48">
        <v>110.1808</v>
      </c>
      <c r="Q48" s="1">
        <v>43554</v>
      </c>
      <c r="R48">
        <v>20.4209</v>
      </c>
      <c r="S48">
        <v>71.473200000000006</v>
      </c>
      <c r="T48">
        <v>91.894099999999995</v>
      </c>
      <c r="U48">
        <v>30.631399999999999</v>
      </c>
      <c r="V48">
        <v>1</v>
      </c>
      <c r="W48">
        <v>9999</v>
      </c>
      <c r="X48" t="s">
        <v>49</v>
      </c>
      <c r="Y48">
        <v>0.19600000000000001</v>
      </c>
      <c r="Z48">
        <v>0.29499999999999998</v>
      </c>
      <c r="AA48">
        <v>0.39300000000000002</v>
      </c>
      <c r="AB48">
        <v>0.47199999999999998</v>
      </c>
      <c r="AC48">
        <v>0.19600000000000001</v>
      </c>
      <c r="AD48">
        <v>0.47199999999999998</v>
      </c>
      <c r="AE48">
        <v>0.47199999999999998</v>
      </c>
      <c r="AF48">
        <v>0.35399999999999998</v>
      </c>
      <c r="AG48">
        <v>0.66900000000000004</v>
      </c>
      <c r="AH48">
        <v>0.90600000000000003</v>
      </c>
      <c r="AI48">
        <v>1.0629999999999999</v>
      </c>
      <c r="AJ48">
        <v>0.35399999999999998</v>
      </c>
      <c r="AK48">
        <v>1.0629999999999999</v>
      </c>
      <c r="AL48">
        <v>1.0629999999999999</v>
      </c>
      <c r="AM48">
        <v>0.4</v>
      </c>
      <c r="AN48">
        <v>50</v>
      </c>
      <c r="AO48">
        <v>130</v>
      </c>
      <c r="AP48">
        <v>0.4</v>
      </c>
      <c r="AQ48" s="1">
        <v>43595</v>
      </c>
      <c r="AR48" s="1">
        <v>43718</v>
      </c>
      <c r="AS48">
        <v>0</v>
      </c>
      <c r="AT48">
        <v>1</v>
      </c>
      <c r="AU48" t="s">
        <v>50</v>
      </c>
      <c r="AV48">
        <v>1</v>
      </c>
    </row>
    <row r="49" spans="1:48" x14ac:dyDescent="0.3">
      <c r="A49">
        <v>47</v>
      </c>
      <c r="B49">
        <v>58</v>
      </c>
      <c r="C49" t="s">
        <v>113</v>
      </c>
      <c r="D49" t="s">
        <v>114</v>
      </c>
      <c r="F49">
        <v>1.968</v>
      </c>
      <c r="G49">
        <v>1</v>
      </c>
      <c r="H49">
        <v>0.4</v>
      </c>
      <c r="I49">
        <v>0.9</v>
      </c>
      <c r="J49">
        <v>0.85</v>
      </c>
      <c r="K49">
        <v>0.4</v>
      </c>
      <c r="L49">
        <v>94</v>
      </c>
      <c r="M49">
        <v>304</v>
      </c>
      <c r="N49">
        <v>0</v>
      </c>
      <c r="O49">
        <v>1</v>
      </c>
      <c r="P49">
        <v>89</v>
      </c>
      <c r="Q49" s="1">
        <v>43554</v>
      </c>
      <c r="R49">
        <v>20</v>
      </c>
      <c r="S49">
        <v>70</v>
      </c>
      <c r="T49">
        <v>90</v>
      </c>
      <c r="U49">
        <v>30</v>
      </c>
      <c r="V49">
        <v>1</v>
      </c>
      <c r="W49">
        <v>9999</v>
      </c>
      <c r="X49" t="s">
        <v>49</v>
      </c>
      <c r="Y49">
        <v>0.19600000000000001</v>
      </c>
      <c r="Z49">
        <v>0.29499999999999998</v>
      </c>
      <c r="AA49">
        <v>0.39300000000000002</v>
      </c>
      <c r="AB49">
        <v>0.47199999999999998</v>
      </c>
      <c r="AC49">
        <v>0.19600000000000001</v>
      </c>
      <c r="AD49">
        <v>0.47199999999999998</v>
      </c>
      <c r="AE49">
        <v>0.47199999999999998</v>
      </c>
      <c r="AF49">
        <v>0.35399999999999998</v>
      </c>
      <c r="AG49">
        <v>0.66900000000000004</v>
      </c>
      <c r="AH49">
        <v>0.90600000000000003</v>
      </c>
      <c r="AI49">
        <v>1.0629999999999999</v>
      </c>
      <c r="AJ49">
        <v>0.35399999999999998</v>
      </c>
      <c r="AK49">
        <v>1.0629999999999999</v>
      </c>
      <c r="AL49">
        <v>1.0629999999999999</v>
      </c>
      <c r="AM49">
        <v>0.55000000000000004</v>
      </c>
      <c r="AN49">
        <v>50</v>
      </c>
      <c r="AO49">
        <v>130</v>
      </c>
      <c r="AP49">
        <v>0.55000000000000004</v>
      </c>
      <c r="AQ49" s="1">
        <v>43595</v>
      </c>
      <c r="AR49" s="1">
        <v>43718</v>
      </c>
      <c r="AS49">
        <v>0</v>
      </c>
      <c r="AT49">
        <v>1</v>
      </c>
      <c r="AU49" t="s">
        <v>115</v>
      </c>
      <c r="AV49">
        <v>1</v>
      </c>
    </row>
    <row r="50" spans="1:48" x14ac:dyDescent="0.3">
      <c r="A50">
        <v>48</v>
      </c>
      <c r="B50">
        <v>59</v>
      </c>
      <c r="C50" t="s">
        <v>116</v>
      </c>
      <c r="D50" t="s">
        <v>117</v>
      </c>
      <c r="F50">
        <v>0.32800000000000001</v>
      </c>
      <c r="G50">
        <v>1.3597999999999999</v>
      </c>
      <c r="H50">
        <v>0.8</v>
      </c>
      <c r="I50">
        <v>1.1558999999999999</v>
      </c>
      <c r="J50">
        <v>1.1558999999999999</v>
      </c>
      <c r="K50">
        <v>0.8</v>
      </c>
      <c r="L50">
        <v>93.986199999999997</v>
      </c>
      <c r="M50">
        <v>304.01429999999999</v>
      </c>
      <c r="N50">
        <v>-8.1293000000000006</v>
      </c>
      <c r="O50">
        <v>0.9869</v>
      </c>
      <c r="P50">
        <v>75.151799999999994</v>
      </c>
      <c r="Q50" s="1">
        <v>43554</v>
      </c>
      <c r="R50">
        <v>19.738099999999999</v>
      </c>
      <c r="S50">
        <v>69.083500000000001</v>
      </c>
      <c r="T50">
        <v>88.821700000000007</v>
      </c>
      <c r="U50">
        <v>29.607199999999999</v>
      </c>
      <c r="V50">
        <v>1</v>
      </c>
      <c r="W50">
        <v>9999</v>
      </c>
      <c r="X50" t="s">
        <v>49</v>
      </c>
      <c r="Y50">
        <v>0.19600000000000001</v>
      </c>
      <c r="Z50">
        <v>0.29499999999999998</v>
      </c>
      <c r="AA50">
        <v>0.39300000000000002</v>
      </c>
      <c r="AB50">
        <v>0.47199999999999998</v>
      </c>
      <c r="AC50">
        <v>0.19600000000000001</v>
      </c>
      <c r="AD50">
        <v>0.47199999999999998</v>
      </c>
      <c r="AE50">
        <v>0.47199999999999998</v>
      </c>
      <c r="AF50">
        <v>0.35399999999999998</v>
      </c>
      <c r="AG50">
        <v>0.66900000000000004</v>
      </c>
      <c r="AH50">
        <v>0.90600000000000003</v>
      </c>
      <c r="AI50">
        <v>1.0629999999999999</v>
      </c>
      <c r="AJ50">
        <v>0.35399999999999998</v>
      </c>
      <c r="AK50">
        <v>1.0629999999999999</v>
      </c>
      <c r="AL50">
        <v>1.0629999999999999</v>
      </c>
      <c r="AM50">
        <v>0.5</v>
      </c>
      <c r="AN50">
        <v>50</v>
      </c>
      <c r="AO50">
        <v>130</v>
      </c>
      <c r="AP50">
        <v>0.5</v>
      </c>
      <c r="AQ50" s="1">
        <v>43595</v>
      </c>
      <c r="AR50" s="1">
        <v>43718</v>
      </c>
      <c r="AS50">
        <v>0</v>
      </c>
      <c r="AT50">
        <v>1</v>
      </c>
      <c r="AU50" t="s">
        <v>50</v>
      </c>
      <c r="AV50">
        <v>1</v>
      </c>
    </row>
    <row r="51" spans="1:48" x14ac:dyDescent="0.3">
      <c r="A51">
        <v>49</v>
      </c>
      <c r="B51">
        <v>60</v>
      </c>
      <c r="C51" t="s">
        <v>118</v>
      </c>
      <c r="D51" t="s">
        <v>119</v>
      </c>
      <c r="F51">
        <v>0.49199999999999999</v>
      </c>
      <c r="G51">
        <v>1</v>
      </c>
      <c r="H51">
        <v>0.4</v>
      </c>
      <c r="I51">
        <v>0.85</v>
      </c>
      <c r="J51">
        <v>0.85</v>
      </c>
      <c r="K51">
        <v>0.3</v>
      </c>
      <c r="L51">
        <v>110</v>
      </c>
      <c r="M51">
        <v>220</v>
      </c>
      <c r="N51">
        <v>0</v>
      </c>
      <c r="O51">
        <v>1</v>
      </c>
      <c r="P51">
        <v>105</v>
      </c>
      <c r="Q51" s="1">
        <v>43570</v>
      </c>
      <c r="R51">
        <v>10</v>
      </c>
      <c r="S51">
        <v>30</v>
      </c>
      <c r="T51">
        <v>35</v>
      </c>
      <c r="U51">
        <v>35</v>
      </c>
      <c r="V51">
        <v>1</v>
      </c>
      <c r="W51">
        <v>9999</v>
      </c>
      <c r="X51" t="s">
        <v>49</v>
      </c>
      <c r="Y51">
        <v>0.19600000000000001</v>
      </c>
      <c r="Z51">
        <v>0.29499999999999998</v>
      </c>
      <c r="AA51">
        <v>0.39300000000000002</v>
      </c>
      <c r="AB51">
        <v>0.47199999999999998</v>
      </c>
      <c r="AC51">
        <v>0.19600000000000001</v>
      </c>
      <c r="AD51">
        <v>0.47199999999999998</v>
      </c>
      <c r="AE51">
        <v>0.47199999999999998</v>
      </c>
      <c r="AF51">
        <v>0.35399999999999998</v>
      </c>
      <c r="AG51">
        <v>0.66900000000000004</v>
      </c>
      <c r="AH51">
        <v>0.90600000000000003</v>
      </c>
      <c r="AI51">
        <v>1.0629999999999999</v>
      </c>
      <c r="AJ51">
        <v>0.35399999999999998</v>
      </c>
      <c r="AK51">
        <v>1.0629999999999999</v>
      </c>
      <c r="AL51">
        <v>1.0629999999999999</v>
      </c>
      <c r="AM51">
        <v>0.55000000000000004</v>
      </c>
      <c r="AN51">
        <v>50</v>
      </c>
      <c r="AO51">
        <v>130</v>
      </c>
      <c r="AP51">
        <v>0.55000000000000004</v>
      </c>
      <c r="AQ51" s="1">
        <v>43595</v>
      </c>
      <c r="AR51" s="1">
        <v>43718</v>
      </c>
      <c r="AS51">
        <v>0</v>
      </c>
      <c r="AT51">
        <v>1</v>
      </c>
      <c r="AU51" t="s">
        <v>115</v>
      </c>
      <c r="AV51">
        <v>1</v>
      </c>
    </row>
    <row r="52" spans="1:48" x14ac:dyDescent="0.3">
      <c r="A52">
        <v>50</v>
      </c>
      <c r="B52">
        <v>61</v>
      </c>
      <c r="C52" t="s">
        <v>120</v>
      </c>
      <c r="D52" t="s">
        <v>121</v>
      </c>
      <c r="F52">
        <v>0.5</v>
      </c>
      <c r="G52">
        <v>1.3858999999999999</v>
      </c>
      <c r="H52">
        <v>0.3</v>
      </c>
      <c r="I52">
        <v>1.3858999999999999</v>
      </c>
      <c r="J52">
        <v>1.1087</v>
      </c>
      <c r="K52">
        <v>0.15</v>
      </c>
      <c r="L52">
        <v>93.272199999999998</v>
      </c>
      <c r="M52">
        <v>272.59350000000001</v>
      </c>
      <c r="N52">
        <v>23.5806</v>
      </c>
      <c r="O52">
        <v>0.78439999999999999</v>
      </c>
      <c r="P52">
        <v>91.603200000000001</v>
      </c>
      <c r="Q52" s="1">
        <v>43554</v>
      </c>
      <c r="R52">
        <v>15.6884</v>
      </c>
      <c r="S52">
        <v>54.909300000000002</v>
      </c>
      <c r="T52">
        <v>70.597700000000003</v>
      </c>
      <c r="U52">
        <v>23.532599999999999</v>
      </c>
      <c r="V52">
        <v>1</v>
      </c>
      <c r="W52">
        <v>9999</v>
      </c>
      <c r="X52" t="s">
        <v>49</v>
      </c>
      <c r="Y52">
        <v>0.19600000000000001</v>
      </c>
      <c r="Z52">
        <v>0.29499999999999998</v>
      </c>
      <c r="AA52">
        <v>0.39300000000000002</v>
      </c>
      <c r="AB52">
        <v>0.47199999999999998</v>
      </c>
      <c r="AC52">
        <v>0.19600000000000001</v>
      </c>
      <c r="AD52">
        <v>0.47199999999999998</v>
      </c>
      <c r="AE52">
        <v>0.47199999999999998</v>
      </c>
      <c r="AF52">
        <v>0.35399999999999998</v>
      </c>
      <c r="AG52">
        <v>0.66900000000000004</v>
      </c>
      <c r="AH52">
        <v>0.90600000000000003</v>
      </c>
      <c r="AI52">
        <v>1.0629999999999999</v>
      </c>
      <c r="AJ52">
        <v>0.35399999999999998</v>
      </c>
      <c r="AK52">
        <v>1.0629999999999999</v>
      </c>
      <c r="AL52">
        <v>1.0629999999999999</v>
      </c>
      <c r="AM52">
        <v>0.5</v>
      </c>
      <c r="AN52">
        <v>50</v>
      </c>
      <c r="AO52">
        <v>130</v>
      </c>
      <c r="AP52">
        <v>0.5</v>
      </c>
      <c r="AQ52" s="1">
        <v>43595</v>
      </c>
      <c r="AR52" s="1">
        <v>43718</v>
      </c>
      <c r="AS52">
        <v>0</v>
      </c>
      <c r="AT52">
        <v>1</v>
      </c>
      <c r="AU52" t="s">
        <v>50</v>
      </c>
      <c r="AV52">
        <v>1</v>
      </c>
    </row>
    <row r="53" spans="1:48" x14ac:dyDescent="0.3">
      <c r="A53">
        <v>51</v>
      </c>
      <c r="B53">
        <v>66</v>
      </c>
      <c r="C53" t="s">
        <v>122</v>
      </c>
      <c r="D53" t="s">
        <v>123</v>
      </c>
      <c r="F53">
        <v>6.56</v>
      </c>
      <c r="G53">
        <v>1.0125999999999999</v>
      </c>
      <c r="H53">
        <v>0.95</v>
      </c>
      <c r="I53">
        <v>0.96199999999999997</v>
      </c>
      <c r="J53">
        <v>0.96199999999999997</v>
      </c>
      <c r="K53">
        <v>0.95</v>
      </c>
      <c r="L53">
        <v>120.1079</v>
      </c>
      <c r="M53">
        <v>261.11799999999999</v>
      </c>
      <c r="N53">
        <v>0.4783</v>
      </c>
      <c r="O53">
        <v>1.0067999999999999</v>
      </c>
      <c r="P53">
        <v>117.3439</v>
      </c>
      <c r="Q53" s="1">
        <v>43586</v>
      </c>
      <c r="R53">
        <v>10.068099999999999</v>
      </c>
      <c r="S53">
        <v>30.2042</v>
      </c>
      <c r="T53">
        <v>80.544700000000006</v>
      </c>
      <c r="U53">
        <v>20.136199999999999</v>
      </c>
      <c r="V53">
        <v>1</v>
      </c>
      <c r="W53">
        <v>9999</v>
      </c>
      <c r="X53" t="s">
        <v>49</v>
      </c>
      <c r="Y53">
        <v>0.19600000000000001</v>
      </c>
      <c r="Z53">
        <v>0.29499999999999998</v>
      </c>
      <c r="AA53">
        <v>0.39300000000000002</v>
      </c>
      <c r="AB53">
        <v>0.47199999999999998</v>
      </c>
      <c r="AC53">
        <v>0.19600000000000001</v>
      </c>
      <c r="AD53">
        <v>0.47199999999999998</v>
      </c>
      <c r="AE53">
        <v>0.47199999999999998</v>
      </c>
      <c r="AF53">
        <v>0.35399999999999998</v>
      </c>
      <c r="AG53">
        <v>0.66900000000000004</v>
      </c>
      <c r="AH53">
        <v>0.90600000000000003</v>
      </c>
      <c r="AI53">
        <v>1.0629999999999999</v>
      </c>
      <c r="AJ53">
        <v>0.35399999999999998</v>
      </c>
      <c r="AK53">
        <v>1.0629999999999999</v>
      </c>
      <c r="AL53">
        <v>1.0629999999999999</v>
      </c>
      <c r="AM53">
        <v>0.5</v>
      </c>
      <c r="AN53">
        <v>50</v>
      </c>
      <c r="AO53">
        <v>130</v>
      </c>
      <c r="AP53">
        <v>0.5</v>
      </c>
      <c r="AQ53" s="1">
        <v>43595</v>
      </c>
      <c r="AR53" s="1">
        <v>43718</v>
      </c>
      <c r="AS53">
        <v>0</v>
      </c>
      <c r="AT53">
        <v>1</v>
      </c>
      <c r="AU53" t="s">
        <v>50</v>
      </c>
      <c r="AV53">
        <v>1</v>
      </c>
    </row>
    <row r="54" spans="1:48" x14ac:dyDescent="0.3">
      <c r="A54">
        <v>52</v>
      </c>
      <c r="B54">
        <v>67</v>
      </c>
      <c r="C54" t="s">
        <v>124</v>
      </c>
      <c r="D54" t="s">
        <v>123</v>
      </c>
      <c r="F54">
        <v>6.56</v>
      </c>
      <c r="G54">
        <v>1.0125999999999999</v>
      </c>
      <c r="H54">
        <v>0.95</v>
      </c>
      <c r="I54">
        <v>0.96199999999999997</v>
      </c>
      <c r="J54">
        <v>0.96199999999999997</v>
      </c>
      <c r="K54">
        <v>0.95</v>
      </c>
      <c r="L54">
        <v>120.1079</v>
      </c>
      <c r="M54">
        <v>261.11799999999999</v>
      </c>
      <c r="N54">
        <v>0.4783</v>
      </c>
      <c r="O54">
        <v>1.0067999999999999</v>
      </c>
      <c r="P54">
        <v>117.3439</v>
      </c>
      <c r="Q54" s="1">
        <v>43586</v>
      </c>
      <c r="R54">
        <v>10.068099999999999</v>
      </c>
      <c r="S54">
        <v>30.2042</v>
      </c>
      <c r="T54">
        <v>80.544700000000006</v>
      </c>
      <c r="U54">
        <v>20.136199999999999</v>
      </c>
      <c r="V54">
        <v>1</v>
      </c>
      <c r="W54">
        <v>9999</v>
      </c>
      <c r="X54" t="s">
        <v>49</v>
      </c>
      <c r="Y54">
        <v>0.19600000000000001</v>
      </c>
      <c r="Z54">
        <v>0.29499999999999998</v>
      </c>
      <c r="AA54">
        <v>0.39300000000000002</v>
      </c>
      <c r="AB54">
        <v>0.47199999999999998</v>
      </c>
      <c r="AC54">
        <v>0.19600000000000001</v>
      </c>
      <c r="AD54">
        <v>0.47199999999999998</v>
      </c>
      <c r="AE54">
        <v>0.47199999999999998</v>
      </c>
      <c r="AF54">
        <v>0.35399999999999998</v>
      </c>
      <c r="AG54">
        <v>0.66900000000000004</v>
      </c>
      <c r="AH54">
        <v>0.90600000000000003</v>
      </c>
      <c r="AI54">
        <v>1.0629999999999999</v>
      </c>
      <c r="AJ54">
        <v>0.35399999999999998</v>
      </c>
      <c r="AK54">
        <v>1.0629999999999999</v>
      </c>
      <c r="AL54">
        <v>1.0629999999999999</v>
      </c>
      <c r="AM54">
        <v>0.5</v>
      </c>
      <c r="AN54">
        <v>50</v>
      </c>
      <c r="AO54">
        <v>130</v>
      </c>
      <c r="AP54">
        <v>0.5</v>
      </c>
      <c r="AQ54" s="1">
        <v>43595</v>
      </c>
      <c r="AR54" s="1">
        <v>43718</v>
      </c>
      <c r="AS54">
        <v>0</v>
      </c>
      <c r="AT54">
        <v>1</v>
      </c>
      <c r="AU54" t="s">
        <v>50</v>
      </c>
      <c r="AV54">
        <v>1</v>
      </c>
    </row>
    <row r="55" spans="1:48" x14ac:dyDescent="0.3">
      <c r="A55">
        <v>53</v>
      </c>
      <c r="B55">
        <v>68</v>
      </c>
      <c r="C55" t="s">
        <v>125</v>
      </c>
      <c r="D55" t="s">
        <v>123</v>
      </c>
      <c r="F55">
        <v>6.56</v>
      </c>
      <c r="G55">
        <v>1.0125999999999999</v>
      </c>
      <c r="H55">
        <v>0.95</v>
      </c>
      <c r="I55">
        <v>0.96199999999999997</v>
      </c>
      <c r="J55">
        <v>0.96199999999999997</v>
      </c>
      <c r="K55">
        <v>0.95</v>
      </c>
      <c r="L55">
        <v>120.1079</v>
      </c>
      <c r="M55">
        <v>261.11799999999999</v>
      </c>
      <c r="N55">
        <v>0.4783</v>
      </c>
      <c r="O55">
        <v>1.0067999999999999</v>
      </c>
      <c r="P55">
        <v>117.3439</v>
      </c>
      <c r="Q55" s="1">
        <v>43586</v>
      </c>
      <c r="R55">
        <v>10.068099999999999</v>
      </c>
      <c r="S55">
        <v>30.2042</v>
      </c>
      <c r="T55">
        <v>80.544700000000006</v>
      </c>
      <c r="U55">
        <v>20.136199999999999</v>
      </c>
      <c r="V55">
        <v>1</v>
      </c>
      <c r="W55">
        <v>9999</v>
      </c>
      <c r="X55" t="s">
        <v>49</v>
      </c>
      <c r="Y55">
        <v>0.19600000000000001</v>
      </c>
      <c r="Z55">
        <v>0.29499999999999998</v>
      </c>
      <c r="AA55">
        <v>0.39300000000000002</v>
      </c>
      <c r="AB55">
        <v>0.47199999999999998</v>
      </c>
      <c r="AC55">
        <v>0.19600000000000001</v>
      </c>
      <c r="AD55">
        <v>0.47199999999999998</v>
      </c>
      <c r="AE55">
        <v>0.47199999999999998</v>
      </c>
      <c r="AF55">
        <v>0.35399999999999998</v>
      </c>
      <c r="AG55">
        <v>0.66900000000000004</v>
      </c>
      <c r="AH55">
        <v>0.90600000000000003</v>
      </c>
      <c r="AI55">
        <v>1.0629999999999999</v>
      </c>
      <c r="AJ55">
        <v>0.35399999999999998</v>
      </c>
      <c r="AK55">
        <v>1.0629999999999999</v>
      </c>
      <c r="AL55">
        <v>1.0629999999999999</v>
      </c>
      <c r="AM55">
        <v>0.5</v>
      </c>
      <c r="AN55">
        <v>50</v>
      </c>
      <c r="AO55">
        <v>130</v>
      </c>
      <c r="AP55">
        <v>0.5</v>
      </c>
      <c r="AQ55" s="1">
        <v>43595</v>
      </c>
      <c r="AR55" s="1">
        <v>43718</v>
      </c>
      <c r="AS55">
        <v>0</v>
      </c>
      <c r="AT55">
        <v>1</v>
      </c>
      <c r="AU55" t="s">
        <v>50</v>
      </c>
      <c r="AV55">
        <v>1</v>
      </c>
    </row>
    <row r="56" spans="1:48" x14ac:dyDescent="0.3">
      <c r="A56">
        <v>54</v>
      </c>
      <c r="B56">
        <v>69</v>
      </c>
      <c r="C56" t="s">
        <v>126</v>
      </c>
      <c r="D56" t="s">
        <v>123</v>
      </c>
      <c r="F56">
        <v>3.7719999999999998</v>
      </c>
      <c r="G56">
        <v>1.0125999999999999</v>
      </c>
      <c r="H56">
        <v>0.6</v>
      </c>
      <c r="I56">
        <v>1.0125999999999999</v>
      </c>
      <c r="J56">
        <v>0.9113</v>
      </c>
      <c r="K56">
        <v>0.6</v>
      </c>
      <c r="L56">
        <v>120.1079</v>
      </c>
      <c r="M56">
        <v>261.11799999999999</v>
      </c>
      <c r="N56">
        <v>0.4783</v>
      </c>
      <c r="O56">
        <v>1.0067999999999999</v>
      </c>
      <c r="P56">
        <v>117.3439</v>
      </c>
      <c r="Q56" s="1">
        <v>43554</v>
      </c>
      <c r="R56">
        <v>20.136199999999999</v>
      </c>
      <c r="S56">
        <v>70.476600000000005</v>
      </c>
      <c r="T56">
        <v>90.612700000000004</v>
      </c>
      <c r="U56">
        <v>30.2042</v>
      </c>
      <c r="V56">
        <v>1</v>
      </c>
      <c r="W56">
        <v>9999</v>
      </c>
      <c r="X56" t="s">
        <v>49</v>
      </c>
      <c r="Y56">
        <v>0.19600000000000001</v>
      </c>
      <c r="Z56">
        <v>0.29499999999999998</v>
      </c>
      <c r="AA56">
        <v>0.39300000000000002</v>
      </c>
      <c r="AB56">
        <v>0.47199999999999998</v>
      </c>
      <c r="AC56">
        <v>0.19600000000000001</v>
      </c>
      <c r="AD56">
        <v>0.47199999999999998</v>
      </c>
      <c r="AE56">
        <v>0.47199999999999998</v>
      </c>
      <c r="AF56">
        <v>0.35399999999999998</v>
      </c>
      <c r="AG56">
        <v>0.66900000000000004</v>
      </c>
      <c r="AH56">
        <v>0.90600000000000003</v>
      </c>
      <c r="AI56">
        <v>1.0629999999999999</v>
      </c>
      <c r="AJ56">
        <v>0.35399999999999998</v>
      </c>
      <c r="AK56">
        <v>1.0629999999999999</v>
      </c>
      <c r="AL56">
        <v>1.0629999999999999</v>
      </c>
      <c r="AM56">
        <v>0.5</v>
      </c>
      <c r="AN56">
        <v>50</v>
      </c>
      <c r="AO56">
        <v>130</v>
      </c>
      <c r="AP56">
        <v>0.5</v>
      </c>
      <c r="AQ56" s="1">
        <v>43595</v>
      </c>
      <c r="AR56" s="1">
        <v>43718</v>
      </c>
      <c r="AS56">
        <v>0</v>
      </c>
      <c r="AT56">
        <v>1</v>
      </c>
      <c r="AU56" t="s">
        <v>50</v>
      </c>
      <c r="AV56">
        <v>1</v>
      </c>
    </row>
    <row r="57" spans="1:48" x14ac:dyDescent="0.3">
      <c r="A57">
        <v>55</v>
      </c>
      <c r="B57">
        <v>70</v>
      </c>
      <c r="C57" t="s">
        <v>127</v>
      </c>
      <c r="D57" t="s">
        <v>128</v>
      </c>
      <c r="F57">
        <v>6.56</v>
      </c>
      <c r="G57">
        <v>1</v>
      </c>
      <c r="H57">
        <v>0.95</v>
      </c>
      <c r="I57">
        <v>0.95</v>
      </c>
      <c r="J57">
        <v>0.95</v>
      </c>
      <c r="K57">
        <v>0.95</v>
      </c>
      <c r="L57">
        <v>126</v>
      </c>
      <c r="M57">
        <v>266</v>
      </c>
      <c r="N57">
        <v>0</v>
      </c>
      <c r="O57">
        <v>1</v>
      </c>
      <c r="P57">
        <v>121</v>
      </c>
      <c r="Q57" s="1">
        <v>43586</v>
      </c>
      <c r="R57">
        <v>10</v>
      </c>
      <c r="S57">
        <v>30</v>
      </c>
      <c r="T57">
        <v>80</v>
      </c>
      <c r="U57">
        <v>20</v>
      </c>
      <c r="V57">
        <v>1</v>
      </c>
      <c r="W57">
        <v>9999</v>
      </c>
      <c r="X57" t="s">
        <v>49</v>
      </c>
      <c r="Y57">
        <v>0.19600000000000001</v>
      </c>
      <c r="Z57">
        <v>0.29499999999999998</v>
      </c>
      <c r="AA57">
        <v>0.39300000000000002</v>
      </c>
      <c r="AB57">
        <v>0.47199999999999998</v>
      </c>
      <c r="AC57">
        <v>0.19600000000000001</v>
      </c>
      <c r="AD57">
        <v>0.47199999999999998</v>
      </c>
      <c r="AE57">
        <v>0.47199999999999998</v>
      </c>
      <c r="AF57">
        <v>0.35399999999999998</v>
      </c>
      <c r="AG57">
        <v>0.66900000000000004</v>
      </c>
      <c r="AH57">
        <v>0.90600000000000003</v>
      </c>
      <c r="AI57">
        <v>1.0629999999999999</v>
      </c>
      <c r="AJ57">
        <v>0.35399999999999998</v>
      </c>
      <c r="AK57">
        <v>1.0629999999999999</v>
      </c>
      <c r="AL57">
        <v>1.0629999999999999</v>
      </c>
      <c r="AM57">
        <v>0.5</v>
      </c>
      <c r="AN57">
        <v>50</v>
      </c>
      <c r="AO57">
        <v>130</v>
      </c>
      <c r="AP57">
        <v>0.5</v>
      </c>
      <c r="AQ57" s="1">
        <v>43595</v>
      </c>
      <c r="AR57" s="1">
        <v>43718</v>
      </c>
      <c r="AS57">
        <v>0</v>
      </c>
      <c r="AT57">
        <v>1</v>
      </c>
      <c r="AU57" t="s">
        <v>50</v>
      </c>
      <c r="AV57">
        <v>1</v>
      </c>
    </row>
    <row r="58" spans="1:48" x14ac:dyDescent="0.3">
      <c r="A58">
        <v>56</v>
      </c>
      <c r="B58">
        <v>71</v>
      </c>
      <c r="C58" t="s">
        <v>129</v>
      </c>
      <c r="D58" t="s">
        <v>123</v>
      </c>
      <c r="F58">
        <v>6.56</v>
      </c>
      <c r="G58">
        <v>1.0125999999999999</v>
      </c>
      <c r="H58">
        <v>0.95</v>
      </c>
      <c r="I58">
        <v>0.96199999999999997</v>
      </c>
      <c r="J58">
        <v>0.96199999999999997</v>
      </c>
      <c r="K58">
        <v>0.95</v>
      </c>
      <c r="L58">
        <v>120.1079</v>
      </c>
      <c r="M58">
        <v>261.11799999999999</v>
      </c>
      <c r="N58">
        <v>0.4783</v>
      </c>
      <c r="O58">
        <v>1.0067999999999999</v>
      </c>
      <c r="P58">
        <v>117.3439</v>
      </c>
      <c r="Q58" s="1">
        <v>43586</v>
      </c>
      <c r="R58">
        <v>10.068099999999999</v>
      </c>
      <c r="S58">
        <v>30.2042</v>
      </c>
      <c r="T58">
        <v>80.544700000000006</v>
      </c>
      <c r="U58">
        <v>20.136199999999999</v>
      </c>
      <c r="V58">
        <v>1</v>
      </c>
      <c r="W58">
        <v>9999</v>
      </c>
      <c r="X58" t="s">
        <v>49</v>
      </c>
      <c r="Y58">
        <v>0.19600000000000001</v>
      </c>
      <c r="Z58">
        <v>0.29499999999999998</v>
      </c>
      <c r="AA58">
        <v>0.39300000000000002</v>
      </c>
      <c r="AB58">
        <v>0.47199999999999998</v>
      </c>
      <c r="AC58">
        <v>0.19600000000000001</v>
      </c>
      <c r="AD58">
        <v>0.47199999999999998</v>
      </c>
      <c r="AE58">
        <v>0.47199999999999998</v>
      </c>
      <c r="AF58">
        <v>0.35399999999999998</v>
      </c>
      <c r="AG58">
        <v>0.66900000000000004</v>
      </c>
      <c r="AH58">
        <v>0.90600000000000003</v>
      </c>
      <c r="AI58">
        <v>1.0629999999999999</v>
      </c>
      <c r="AJ58">
        <v>0.35399999999999998</v>
      </c>
      <c r="AK58">
        <v>1.0629999999999999</v>
      </c>
      <c r="AL58">
        <v>1.0629999999999999</v>
      </c>
      <c r="AM58">
        <v>0.5</v>
      </c>
      <c r="AN58">
        <v>50</v>
      </c>
      <c r="AO58">
        <v>130</v>
      </c>
      <c r="AP58">
        <v>0.5</v>
      </c>
      <c r="AQ58" s="1">
        <v>43595</v>
      </c>
      <c r="AR58" s="1">
        <v>43718</v>
      </c>
      <c r="AS58">
        <v>0</v>
      </c>
      <c r="AT58">
        <v>1</v>
      </c>
      <c r="AU58" t="s">
        <v>50</v>
      </c>
      <c r="AV58">
        <v>1</v>
      </c>
    </row>
    <row r="59" spans="1:48" x14ac:dyDescent="0.3">
      <c r="A59">
        <v>57</v>
      </c>
      <c r="B59">
        <v>72</v>
      </c>
      <c r="C59" t="s">
        <v>130</v>
      </c>
      <c r="D59" t="s">
        <v>123</v>
      </c>
      <c r="F59">
        <v>6.56</v>
      </c>
      <c r="G59">
        <v>1.0125999999999999</v>
      </c>
      <c r="H59">
        <v>0.95</v>
      </c>
      <c r="I59">
        <v>0.96199999999999997</v>
      </c>
      <c r="J59">
        <v>0.96199999999999997</v>
      </c>
      <c r="K59">
        <v>0.95</v>
      </c>
      <c r="L59">
        <v>120.1079</v>
      </c>
      <c r="M59">
        <v>261.11799999999999</v>
      </c>
      <c r="N59">
        <v>0.4783</v>
      </c>
      <c r="O59">
        <v>1.0067999999999999</v>
      </c>
      <c r="P59">
        <v>117.3439</v>
      </c>
      <c r="Q59" s="1">
        <v>43586</v>
      </c>
      <c r="R59">
        <v>10.068099999999999</v>
      </c>
      <c r="S59">
        <v>30.2042</v>
      </c>
      <c r="T59">
        <v>80.544700000000006</v>
      </c>
      <c r="U59">
        <v>20.136199999999999</v>
      </c>
      <c r="V59">
        <v>1</v>
      </c>
      <c r="W59">
        <v>9999</v>
      </c>
      <c r="X59" t="s">
        <v>49</v>
      </c>
      <c r="Y59">
        <v>0.19600000000000001</v>
      </c>
      <c r="Z59">
        <v>0.29499999999999998</v>
      </c>
      <c r="AA59">
        <v>0.39300000000000002</v>
      </c>
      <c r="AB59">
        <v>0.47199999999999998</v>
      </c>
      <c r="AC59">
        <v>0.19600000000000001</v>
      </c>
      <c r="AD59">
        <v>0.47199999999999998</v>
      </c>
      <c r="AE59">
        <v>0.47199999999999998</v>
      </c>
      <c r="AF59">
        <v>0.35399999999999998</v>
      </c>
      <c r="AG59">
        <v>0.66900000000000004</v>
      </c>
      <c r="AH59">
        <v>0.90600000000000003</v>
      </c>
      <c r="AI59">
        <v>1.0629999999999999</v>
      </c>
      <c r="AJ59">
        <v>0.35399999999999998</v>
      </c>
      <c r="AK59">
        <v>1.0629999999999999</v>
      </c>
      <c r="AL59">
        <v>1.0629999999999999</v>
      </c>
      <c r="AM59">
        <v>0.5</v>
      </c>
      <c r="AN59">
        <v>50</v>
      </c>
      <c r="AO59">
        <v>130</v>
      </c>
      <c r="AP59">
        <v>0.5</v>
      </c>
      <c r="AQ59" s="1">
        <v>43595</v>
      </c>
      <c r="AR59" s="1">
        <v>43718</v>
      </c>
      <c r="AS59">
        <v>0</v>
      </c>
      <c r="AT59">
        <v>1</v>
      </c>
      <c r="AU59" t="s">
        <v>50</v>
      </c>
      <c r="AV59">
        <v>1</v>
      </c>
    </row>
    <row r="60" spans="1:48" x14ac:dyDescent="0.3">
      <c r="A60">
        <v>58</v>
      </c>
      <c r="B60">
        <v>74</v>
      </c>
      <c r="C60" t="s">
        <v>131</v>
      </c>
      <c r="D60" t="s">
        <v>123</v>
      </c>
      <c r="F60">
        <v>6.56</v>
      </c>
      <c r="G60">
        <v>1.0125999999999999</v>
      </c>
      <c r="H60">
        <v>0.95</v>
      </c>
      <c r="I60">
        <v>0.96199999999999997</v>
      </c>
      <c r="J60">
        <v>0.96199999999999997</v>
      </c>
      <c r="K60">
        <v>0.95</v>
      </c>
      <c r="L60">
        <v>120.1079</v>
      </c>
      <c r="M60">
        <v>261.11799999999999</v>
      </c>
      <c r="N60">
        <v>0.4783</v>
      </c>
      <c r="O60">
        <v>1.0067999999999999</v>
      </c>
      <c r="P60">
        <v>117.3439</v>
      </c>
      <c r="Q60" s="1">
        <v>43586</v>
      </c>
      <c r="R60">
        <v>10.068099999999999</v>
      </c>
      <c r="S60">
        <v>30.2042</v>
      </c>
      <c r="T60">
        <v>80.544700000000006</v>
      </c>
      <c r="U60">
        <v>20.136199999999999</v>
      </c>
      <c r="V60">
        <v>1</v>
      </c>
      <c r="W60">
        <v>9999</v>
      </c>
      <c r="X60" t="s">
        <v>49</v>
      </c>
      <c r="Y60">
        <v>0.19600000000000001</v>
      </c>
      <c r="Z60">
        <v>0.29499999999999998</v>
      </c>
      <c r="AA60">
        <v>0.39300000000000002</v>
      </c>
      <c r="AB60">
        <v>0.47199999999999998</v>
      </c>
      <c r="AC60">
        <v>0.19600000000000001</v>
      </c>
      <c r="AD60">
        <v>0.47199999999999998</v>
      </c>
      <c r="AE60">
        <v>0.47199999999999998</v>
      </c>
      <c r="AF60">
        <v>0.35399999999999998</v>
      </c>
      <c r="AG60">
        <v>0.66900000000000004</v>
      </c>
      <c r="AH60">
        <v>0.90600000000000003</v>
      </c>
      <c r="AI60">
        <v>1.0629999999999999</v>
      </c>
      <c r="AJ60">
        <v>0.35399999999999998</v>
      </c>
      <c r="AK60">
        <v>1.0629999999999999</v>
      </c>
      <c r="AL60">
        <v>1.0629999999999999</v>
      </c>
      <c r="AM60">
        <v>0.5</v>
      </c>
      <c r="AN60">
        <v>50</v>
      </c>
      <c r="AO60">
        <v>130</v>
      </c>
      <c r="AP60">
        <v>0.5</v>
      </c>
      <c r="AQ60" s="1">
        <v>43595</v>
      </c>
      <c r="AR60" s="1">
        <v>43718</v>
      </c>
      <c r="AS60">
        <v>0</v>
      </c>
      <c r="AT60">
        <v>1</v>
      </c>
      <c r="AU60" t="s">
        <v>50</v>
      </c>
      <c r="AV60">
        <v>1</v>
      </c>
    </row>
    <row r="61" spans="1:48" x14ac:dyDescent="0.3">
      <c r="A61">
        <v>59</v>
      </c>
      <c r="B61">
        <v>75</v>
      </c>
      <c r="C61" t="s">
        <v>132</v>
      </c>
      <c r="D61" t="s">
        <v>123</v>
      </c>
      <c r="F61">
        <v>6.56</v>
      </c>
      <c r="G61">
        <v>1.0125999999999999</v>
      </c>
      <c r="H61">
        <v>0.95</v>
      </c>
      <c r="I61">
        <v>0.96199999999999997</v>
      </c>
      <c r="J61">
        <v>0.96199999999999997</v>
      </c>
      <c r="K61">
        <v>0.95</v>
      </c>
      <c r="L61">
        <v>120.1079</v>
      </c>
      <c r="M61">
        <v>261.11799999999999</v>
      </c>
      <c r="N61">
        <v>0.4783</v>
      </c>
      <c r="O61">
        <v>1.0067999999999999</v>
      </c>
      <c r="P61">
        <v>117.3439</v>
      </c>
      <c r="Q61" s="1">
        <v>43586</v>
      </c>
      <c r="R61">
        <v>10.068099999999999</v>
      </c>
      <c r="S61">
        <v>30.2042</v>
      </c>
      <c r="T61">
        <v>80.544700000000006</v>
      </c>
      <c r="U61">
        <v>20.136199999999999</v>
      </c>
      <c r="V61">
        <v>1</v>
      </c>
      <c r="W61">
        <v>9999</v>
      </c>
      <c r="X61" t="s">
        <v>49</v>
      </c>
      <c r="Y61">
        <v>0.19600000000000001</v>
      </c>
      <c r="Z61">
        <v>0.29499999999999998</v>
      </c>
      <c r="AA61">
        <v>0.39300000000000002</v>
      </c>
      <c r="AB61">
        <v>0.47199999999999998</v>
      </c>
      <c r="AC61">
        <v>0.19600000000000001</v>
      </c>
      <c r="AD61">
        <v>0.47199999999999998</v>
      </c>
      <c r="AE61">
        <v>0.47199999999999998</v>
      </c>
      <c r="AF61">
        <v>0.35399999999999998</v>
      </c>
      <c r="AG61">
        <v>0.66900000000000004</v>
      </c>
      <c r="AH61">
        <v>0.90600000000000003</v>
      </c>
      <c r="AI61">
        <v>1.0629999999999999</v>
      </c>
      <c r="AJ61">
        <v>0.35399999999999998</v>
      </c>
      <c r="AK61">
        <v>1.0629999999999999</v>
      </c>
      <c r="AL61">
        <v>1.0629999999999999</v>
      </c>
      <c r="AM61">
        <v>0.5</v>
      </c>
      <c r="AN61">
        <v>50</v>
      </c>
      <c r="AO61">
        <v>130</v>
      </c>
      <c r="AP61">
        <v>0.5</v>
      </c>
      <c r="AQ61" s="1">
        <v>43595</v>
      </c>
      <c r="AR61" s="1">
        <v>43718</v>
      </c>
      <c r="AS61">
        <v>0</v>
      </c>
      <c r="AT61">
        <v>1</v>
      </c>
      <c r="AU61" t="s">
        <v>50</v>
      </c>
      <c r="AV61">
        <v>1</v>
      </c>
    </row>
    <row r="62" spans="1:48" x14ac:dyDescent="0.3">
      <c r="A62">
        <v>60</v>
      </c>
      <c r="B62">
        <v>76</v>
      </c>
      <c r="C62" t="s">
        <v>133</v>
      </c>
      <c r="D62" t="s">
        <v>123</v>
      </c>
      <c r="F62">
        <v>6.56</v>
      </c>
      <c r="G62">
        <v>1.0125999999999999</v>
      </c>
      <c r="H62">
        <v>0.95</v>
      </c>
      <c r="I62">
        <v>0.96199999999999997</v>
      </c>
      <c r="J62">
        <v>0.96199999999999997</v>
      </c>
      <c r="K62">
        <v>0.95</v>
      </c>
      <c r="L62">
        <v>120.1079</v>
      </c>
      <c r="M62">
        <v>261.11799999999999</v>
      </c>
      <c r="N62">
        <v>0.4783</v>
      </c>
      <c r="O62">
        <v>1.0067999999999999</v>
      </c>
      <c r="P62">
        <v>117.3439</v>
      </c>
      <c r="Q62" s="1">
        <v>43586</v>
      </c>
      <c r="R62">
        <v>10.068099999999999</v>
      </c>
      <c r="S62">
        <v>30.2042</v>
      </c>
      <c r="T62">
        <v>80.544700000000006</v>
      </c>
      <c r="U62">
        <v>20.136199999999999</v>
      </c>
      <c r="V62">
        <v>1</v>
      </c>
      <c r="W62">
        <v>9999</v>
      </c>
      <c r="X62" t="s">
        <v>49</v>
      </c>
      <c r="Y62">
        <v>0.19600000000000001</v>
      </c>
      <c r="Z62">
        <v>0.29499999999999998</v>
      </c>
      <c r="AA62">
        <v>0.39300000000000002</v>
      </c>
      <c r="AB62">
        <v>0.47199999999999998</v>
      </c>
      <c r="AC62">
        <v>0.19600000000000001</v>
      </c>
      <c r="AD62">
        <v>0.47199999999999998</v>
      </c>
      <c r="AE62">
        <v>0.47199999999999998</v>
      </c>
      <c r="AF62">
        <v>0.35399999999999998</v>
      </c>
      <c r="AG62">
        <v>0.66900000000000004</v>
      </c>
      <c r="AH62">
        <v>0.90600000000000003</v>
      </c>
      <c r="AI62">
        <v>1.0629999999999999</v>
      </c>
      <c r="AJ62">
        <v>0.35399999999999998</v>
      </c>
      <c r="AK62">
        <v>1.0629999999999999</v>
      </c>
      <c r="AL62">
        <v>1.0629999999999999</v>
      </c>
      <c r="AM62">
        <v>0.5</v>
      </c>
      <c r="AN62">
        <v>50</v>
      </c>
      <c r="AO62">
        <v>130</v>
      </c>
      <c r="AP62">
        <v>0.5</v>
      </c>
      <c r="AQ62" s="1">
        <v>43595</v>
      </c>
      <c r="AR62" s="1">
        <v>43718</v>
      </c>
      <c r="AS62">
        <v>0</v>
      </c>
      <c r="AT62">
        <v>1</v>
      </c>
      <c r="AU62" t="s">
        <v>50</v>
      </c>
      <c r="AV62">
        <v>1</v>
      </c>
    </row>
    <row r="63" spans="1:48" x14ac:dyDescent="0.3">
      <c r="A63">
        <v>61</v>
      </c>
      <c r="B63">
        <v>77</v>
      </c>
      <c r="C63" t="s">
        <v>134</v>
      </c>
      <c r="D63" t="s">
        <v>123</v>
      </c>
      <c r="F63">
        <v>6.56</v>
      </c>
      <c r="G63">
        <v>1.0125999999999999</v>
      </c>
      <c r="H63">
        <v>0.95</v>
      </c>
      <c r="I63">
        <v>0.96199999999999997</v>
      </c>
      <c r="J63">
        <v>0.96199999999999997</v>
      </c>
      <c r="K63">
        <v>0.95</v>
      </c>
      <c r="L63">
        <v>120.1079</v>
      </c>
      <c r="M63">
        <v>261.11799999999999</v>
      </c>
      <c r="N63">
        <v>0.4783</v>
      </c>
      <c r="O63">
        <v>1.0067999999999999</v>
      </c>
      <c r="P63">
        <v>117.3439</v>
      </c>
      <c r="Q63" s="1">
        <v>43586</v>
      </c>
      <c r="R63">
        <v>10.068099999999999</v>
      </c>
      <c r="S63">
        <v>30.2042</v>
      </c>
      <c r="T63">
        <v>80.544700000000006</v>
      </c>
      <c r="U63">
        <v>20.136199999999999</v>
      </c>
      <c r="V63">
        <v>1</v>
      </c>
      <c r="W63">
        <v>9999</v>
      </c>
      <c r="X63" t="s">
        <v>49</v>
      </c>
      <c r="Y63">
        <v>0.19600000000000001</v>
      </c>
      <c r="Z63">
        <v>0.29499999999999998</v>
      </c>
      <c r="AA63">
        <v>0.39300000000000002</v>
      </c>
      <c r="AB63">
        <v>0.47199999999999998</v>
      </c>
      <c r="AC63">
        <v>0.19600000000000001</v>
      </c>
      <c r="AD63">
        <v>0.47199999999999998</v>
      </c>
      <c r="AE63">
        <v>0.47199999999999998</v>
      </c>
      <c r="AF63">
        <v>0.35399999999999998</v>
      </c>
      <c r="AG63">
        <v>0.66900000000000004</v>
      </c>
      <c r="AH63">
        <v>0.90600000000000003</v>
      </c>
      <c r="AI63">
        <v>1.0629999999999999</v>
      </c>
      <c r="AJ63">
        <v>0.35399999999999998</v>
      </c>
      <c r="AK63">
        <v>1.0629999999999999</v>
      </c>
      <c r="AL63">
        <v>1.0629999999999999</v>
      </c>
      <c r="AM63">
        <v>0.5</v>
      </c>
      <c r="AN63">
        <v>50</v>
      </c>
      <c r="AO63">
        <v>130</v>
      </c>
      <c r="AP63">
        <v>0.5</v>
      </c>
      <c r="AQ63" s="1">
        <v>43595</v>
      </c>
      <c r="AR63" s="1">
        <v>43718</v>
      </c>
      <c r="AS63">
        <v>0</v>
      </c>
      <c r="AT63">
        <v>1</v>
      </c>
      <c r="AU63" t="s">
        <v>50</v>
      </c>
      <c r="AV63">
        <v>1</v>
      </c>
    </row>
    <row r="64" spans="1:48" x14ac:dyDescent="0.3">
      <c r="A64">
        <v>62</v>
      </c>
      <c r="B64">
        <v>92</v>
      </c>
      <c r="C64" t="s">
        <v>135</v>
      </c>
      <c r="D64" t="s">
        <v>136</v>
      </c>
      <c r="F64">
        <v>1</v>
      </c>
      <c r="G64">
        <v>1</v>
      </c>
      <c r="H64">
        <v>0.15</v>
      </c>
      <c r="I64">
        <v>1</v>
      </c>
      <c r="J64">
        <v>0.5</v>
      </c>
      <c r="K64">
        <v>0.15</v>
      </c>
      <c r="L64">
        <v>94</v>
      </c>
      <c r="M64">
        <v>304</v>
      </c>
      <c r="N64">
        <v>0</v>
      </c>
      <c r="O64">
        <v>1</v>
      </c>
      <c r="P64">
        <v>89</v>
      </c>
      <c r="Q64" s="1">
        <v>43554</v>
      </c>
      <c r="R64">
        <v>20</v>
      </c>
      <c r="S64">
        <v>70</v>
      </c>
      <c r="T64">
        <v>90</v>
      </c>
      <c r="U64">
        <v>30</v>
      </c>
      <c r="V64">
        <v>1</v>
      </c>
      <c r="W64">
        <v>9999</v>
      </c>
      <c r="X64" t="s">
        <v>49</v>
      </c>
      <c r="Y64">
        <v>0.19600000000000001</v>
      </c>
      <c r="Z64">
        <v>0.29499999999999998</v>
      </c>
      <c r="AA64">
        <v>0.39300000000000002</v>
      </c>
      <c r="AB64">
        <v>0.47199999999999998</v>
      </c>
      <c r="AC64">
        <v>0.19600000000000001</v>
      </c>
      <c r="AD64">
        <v>0.47199999999999998</v>
      </c>
      <c r="AE64">
        <v>0.47199999999999998</v>
      </c>
      <c r="AF64">
        <v>0.35399999999999998</v>
      </c>
      <c r="AG64">
        <v>0.66900000000000004</v>
      </c>
      <c r="AH64">
        <v>0.90600000000000003</v>
      </c>
      <c r="AI64">
        <v>1.0629999999999999</v>
      </c>
      <c r="AJ64">
        <v>0.35399999999999998</v>
      </c>
      <c r="AK64">
        <v>1.0629999999999999</v>
      </c>
      <c r="AL64">
        <v>1.0629999999999999</v>
      </c>
      <c r="AM64">
        <v>0.5</v>
      </c>
      <c r="AN64">
        <v>50</v>
      </c>
      <c r="AO64">
        <v>130</v>
      </c>
      <c r="AP64">
        <v>0.5</v>
      </c>
      <c r="AQ64" s="1">
        <v>43595</v>
      </c>
      <c r="AR64" s="1">
        <v>43718</v>
      </c>
      <c r="AS64">
        <v>0</v>
      </c>
      <c r="AT64">
        <v>1</v>
      </c>
      <c r="AU64" t="s">
        <v>50</v>
      </c>
      <c r="AV64">
        <v>1</v>
      </c>
    </row>
    <row r="65" spans="1:48" x14ac:dyDescent="0.3">
      <c r="A65">
        <v>63</v>
      </c>
      <c r="B65">
        <v>111</v>
      </c>
      <c r="C65" t="s">
        <v>137</v>
      </c>
      <c r="D65" t="s">
        <v>138</v>
      </c>
      <c r="F65">
        <v>1</v>
      </c>
      <c r="G65">
        <v>0.59040000000000004</v>
      </c>
      <c r="H65">
        <v>1</v>
      </c>
      <c r="I65">
        <v>0.59040000000000004</v>
      </c>
      <c r="J65">
        <v>0.59040000000000004</v>
      </c>
      <c r="K65">
        <v>1</v>
      </c>
      <c r="L65">
        <v>92.989099999999993</v>
      </c>
      <c r="M65">
        <v>365.6069</v>
      </c>
      <c r="N65">
        <v>4.7398999999999996</v>
      </c>
      <c r="O65">
        <v>1.0457000000000001</v>
      </c>
      <c r="P65">
        <v>93.814999999999998</v>
      </c>
      <c r="Q65" s="1">
        <v>43554</v>
      </c>
      <c r="R65">
        <v>20.9147</v>
      </c>
      <c r="S65">
        <v>73.201499999999996</v>
      </c>
      <c r="T65">
        <v>94.116200000000006</v>
      </c>
      <c r="U65">
        <v>31.3721</v>
      </c>
      <c r="V65">
        <v>1</v>
      </c>
      <c r="W65">
        <v>9999</v>
      </c>
      <c r="X65" t="s">
        <v>49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50</v>
      </c>
      <c r="AO65">
        <v>130</v>
      </c>
      <c r="AP65">
        <v>1</v>
      </c>
      <c r="AQ65" s="1">
        <v>43595</v>
      </c>
      <c r="AR65" s="1">
        <v>43718</v>
      </c>
      <c r="AS65">
        <v>0</v>
      </c>
      <c r="AT65">
        <v>1</v>
      </c>
      <c r="AU65" t="s">
        <v>115</v>
      </c>
      <c r="AV65">
        <v>1</v>
      </c>
    </row>
    <row r="66" spans="1:48" x14ac:dyDescent="0.3">
      <c r="A66">
        <v>64</v>
      </c>
      <c r="B66">
        <v>121</v>
      </c>
      <c r="C66" t="s">
        <v>139</v>
      </c>
      <c r="D66" t="s">
        <v>140</v>
      </c>
      <c r="F66">
        <v>5</v>
      </c>
      <c r="G66">
        <v>1.3755999999999999</v>
      </c>
      <c r="H66">
        <v>0.3</v>
      </c>
      <c r="I66">
        <v>1.3755999999999999</v>
      </c>
      <c r="J66">
        <v>1.1005</v>
      </c>
      <c r="K66">
        <v>0.15</v>
      </c>
      <c r="L66">
        <v>94.353399999999993</v>
      </c>
      <c r="M66">
        <v>326.12419999999997</v>
      </c>
      <c r="N66">
        <v>24.748000000000001</v>
      </c>
      <c r="O66">
        <v>0.7651</v>
      </c>
      <c r="P66">
        <v>125.7201</v>
      </c>
      <c r="Q66" s="1">
        <v>43554</v>
      </c>
      <c r="R66">
        <v>15.302300000000001</v>
      </c>
      <c r="S66">
        <v>53.558199999999999</v>
      </c>
      <c r="T66">
        <v>68.860500000000002</v>
      </c>
      <c r="U66">
        <v>22.953499999999998</v>
      </c>
      <c r="V66">
        <v>1</v>
      </c>
      <c r="W66">
        <v>9999</v>
      </c>
      <c r="X66" t="s">
        <v>49</v>
      </c>
      <c r="Y66">
        <v>0.19600000000000001</v>
      </c>
      <c r="Z66">
        <v>0.29499999999999998</v>
      </c>
      <c r="AA66">
        <v>0.39300000000000002</v>
      </c>
      <c r="AB66">
        <v>0.47199999999999998</v>
      </c>
      <c r="AC66">
        <v>0.19600000000000001</v>
      </c>
      <c r="AD66">
        <v>0.47199999999999998</v>
      </c>
      <c r="AE66">
        <v>0.47199999999999998</v>
      </c>
      <c r="AF66">
        <v>0.35399999999999998</v>
      </c>
      <c r="AG66">
        <v>0.66900000000000004</v>
      </c>
      <c r="AH66">
        <v>0.90600000000000003</v>
      </c>
      <c r="AI66">
        <v>1.0629999999999999</v>
      </c>
      <c r="AJ66">
        <v>0.35399999999999998</v>
      </c>
      <c r="AK66">
        <v>1.0629999999999999</v>
      </c>
      <c r="AL66">
        <v>1.0629999999999999</v>
      </c>
      <c r="AM66">
        <v>0.1</v>
      </c>
      <c r="AN66">
        <v>50</v>
      </c>
      <c r="AO66">
        <v>130</v>
      </c>
      <c r="AP66">
        <v>0.1</v>
      </c>
      <c r="AQ66" s="1">
        <v>43595</v>
      </c>
      <c r="AR66" s="1">
        <v>43718</v>
      </c>
      <c r="AS66">
        <v>0</v>
      </c>
      <c r="AT66">
        <v>1</v>
      </c>
      <c r="AU66" t="s">
        <v>115</v>
      </c>
      <c r="AV66">
        <v>1</v>
      </c>
    </row>
    <row r="67" spans="1:48" x14ac:dyDescent="0.3">
      <c r="A67">
        <v>65</v>
      </c>
      <c r="B67">
        <v>122</v>
      </c>
      <c r="C67" t="s">
        <v>141</v>
      </c>
      <c r="D67" t="s">
        <v>142</v>
      </c>
      <c r="F67">
        <v>5</v>
      </c>
      <c r="G67">
        <v>1.3517999999999999</v>
      </c>
      <c r="H67">
        <v>0.3</v>
      </c>
      <c r="I67">
        <v>1.3517999999999999</v>
      </c>
      <c r="J67">
        <v>1.0814999999999999</v>
      </c>
      <c r="K67">
        <v>0.15</v>
      </c>
      <c r="L67">
        <v>95.3523</v>
      </c>
      <c r="M67">
        <v>257.23869999999999</v>
      </c>
      <c r="N67">
        <v>28.031099999999999</v>
      </c>
      <c r="O67">
        <v>1.0743</v>
      </c>
      <c r="P67">
        <v>135.19540000000001</v>
      </c>
      <c r="Q67" s="1">
        <v>43554</v>
      </c>
      <c r="R67">
        <v>21.486599999999999</v>
      </c>
      <c r="S67">
        <v>75.203000000000003</v>
      </c>
      <c r="T67">
        <v>96.689599999999999</v>
      </c>
      <c r="U67">
        <v>32.229900000000001</v>
      </c>
      <c r="V67">
        <v>1</v>
      </c>
      <c r="W67">
        <v>9999</v>
      </c>
      <c r="X67" t="s">
        <v>49</v>
      </c>
      <c r="Y67">
        <v>0.19600000000000001</v>
      </c>
      <c r="Z67">
        <v>0.29499999999999998</v>
      </c>
      <c r="AA67">
        <v>0.39300000000000002</v>
      </c>
      <c r="AB67">
        <v>0.47199999999999998</v>
      </c>
      <c r="AC67">
        <v>0.19600000000000001</v>
      </c>
      <c r="AD67">
        <v>0.47199999999999998</v>
      </c>
      <c r="AE67">
        <v>0.47199999999999998</v>
      </c>
      <c r="AF67">
        <v>0.35399999999999998</v>
      </c>
      <c r="AG67">
        <v>0.66900000000000004</v>
      </c>
      <c r="AH67">
        <v>0.90600000000000003</v>
      </c>
      <c r="AI67">
        <v>1.0629999999999999</v>
      </c>
      <c r="AJ67">
        <v>0.35399999999999998</v>
      </c>
      <c r="AK67">
        <v>1.0629999999999999</v>
      </c>
      <c r="AL67">
        <v>1.0629999999999999</v>
      </c>
      <c r="AM67">
        <v>0.5</v>
      </c>
      <c r="AN67">
        <v>50</v>
      </c>
      <c r="AO67">
        <v>130</v>
      </c>
      <c r="AP67">
        <v>0.5</v>
      </c>
      <c r="AQ67" s="1">
        <v>43595</v>
      </c>
      <c r="AR67" s="1">
        <v>43718</v>
      </c>
      <c r="AS67">
        <v>0</v>
      </c>
      <c r="AT67">
        <v>1</v>
      </c>
      <c r="AU67" t="s">
        <v>115</v>
      </c>
      <c r="AV67">
        <v>1</v>
      </c>
    </row>
    <row r="68" spans="1:48" x14ac:dyDescent="0.3">
      <c r="A68">
        <v>66</v>
      </c>
      <c r="B68">
        <v>123</v>
      </c>
      <c r="C68" t="s">
        <v>143</v>
      </c>
      <c r="D68" t="s">
        <v>144</v>
      </c>
      <c r="F68">
        <v>5</v>
      </c>
      <c r="G68">
        <v>0.55589999999999995</v>
      </c>
      <c r="H68">
        <v>0.3</v>
      </c>
      <c r="I68">
        <v>0.55589999999999995</v>
      </c>
      <c r="J68">
        <v>0.44469999999999998</v>
      </c>
      <c r="K68">
        <v>0.15</v>
      </c>
      <c r="L68">
        <v>94.347899999999996</v>
      </c>
      <c r="M68">
        <v>238.1686</v>
      </c>
      <c r="N68">
        <v>20.037199999999999</v>
      </c>
      <c r="O68">
        <v>1.0753999999999999</v>
      </c>
      <c r="P68">
        <v>96.054100000000005</v>
      </c>
      <c r="Q68" s="1">
        <v>43554</v>
      </c>
      <c r="R68">
        <v>21.507400000000001</v>
      </c>
      <c r="S68">
        <v>75.275800000000004</v>
      </c>
      <c r="T68">
        <v>96.783199999999994</v>
      </c>
      <c r="U68">
        <v>32.261099999999999</v>
      </c>
      <c r="V68">
        <v>1</v>
      </c>
      <c r="W68">
        <v>9999</v>
      </c>
      <c r="X68" t="s">
        <v>49</v>
      </c>
      <c r="Y68">
        <v>0.19600000000000001</v>
      </c>
      <c r="Z68">
        <v>0.29499999999999998</v>
      </c>
      <c r="AA68">
        <v>0.39300000000000002</v>
      </c>
      <c r="AB68">
        <v>0.47199999999999998</v>
      </c>
      <c r="AC68">
        <v>0.19600000000000001</v>
      </c>
      <c r="AD68">
        <v>0.47199999999999998</v>
      </c>
      <c r="AE68">
        <v>0.47199999999999998</v>
      </c>
      <c r="AF68">
        <v>0.35399999999999998</v>
      </c>
      <c r="AG68">
        <v>0.66900000000000004</v>
      </c>
      <c r="AH68">
        <v>0.90600000000000003</v>
      </c>
      <c r="AI68">
        <v>1.0629999999999999</v>
      </c>
      <c r="AJ68">
        <v>0.35399999999999998</v>
      </c>
      <c r="AK68">
        <v>1.0629999999999999</v>
      </c>
      <c r="AL68">
        <v>1.0629999999999999</v>
      </c>
      <c r="AM68">
        <v>0.5</v>
      </c>
      <c r="AN68">
        <v>50</v>
      </c>
      <c r="AO68">
        <v>130</v>
      </c>
      <c r="AP68">
        <v>0.5</v>
      </c>
      <c r="AQ68" s="1">
        <v>43595</v>
      </c>
      <c r="AR68" s="1">
        <v>43718</v>
      </c>
      <c r="AS68">
        <v>0</v>
      </c>
      <c r="AT68">
        <v>1</v>
      </c>
      <c r="AU68" t="s">
        <v>115</v>
      </c>
      <c r="AV68">
        <v>1</v>
      </c>
    </row>
    <row r="69" spans="1:48" x14ac:dyDescent="0.3">
      <c r="A69">
        <v>67</v>
      </c>
      <c r="B69">
        <v>124</v>
      </c>
      <c r="C69" t="s">
        <v>145</v>
      </c>
      <c r="D69" t="s">
        <v>146</v>
      </c>
      <c r="F69">
        <v>5</v>
      </c>
      <c r="G69">
        <v>0.66080000000000005</v>
      </c>
      <c r="H69">
        <v>0.3</v>
      </c>
      <c r="I69">
        <v>0.66080000000000005</v>
      </c>
      <c r="J69">
        <v>0.52859999999999996</v>
      </c>
      <c r="K69">
        <v>0.15</v>
      </c>
      <c r="L69">
        <v>94.023799999999994</v>
      </c>
      <c r="M69">
        <v>236.54470000000001</v>
      </c>
      <c r="N69">
        <v>24.533300000000001</v>
      </c>
      <c r="O69">
        <v>1.1040000000000001</v>
      </c>
      <c r="P69">
        <v>133.0051</v>
      </c>
      <c r="Q69" s="1">
        <v>43554</v>
      </c>
      <c r="R69">
        <v>22.079699999999999</v>
      </c>
      <c r="S69">
        <v>77.278800000000004</v>
      </c>
      <c r="T69">
        <v>99.358400000000003</v>
      </c>
      <c r="U69">
        <v>33.119500000000002</v>
      </c>
      <c r="V69">
        <v>1</v>
      </c>
      <c r="W69">
        <v>9999</v>
      </c>
      <c r="X69" t="s">
        <v>49</v>
      </c>
      <c r="Y69">
        <v>0.19600000000000001</v>
      </c>
      <c r="Z69">
        <v>0.29499999999999998</v>
      </c>
      <c r="AA69">
        <v>0.39300000000000002</v>
      </c>
      <c r="AB69">
        <v>0.47199999999999998</v>
      </c>
      <c r="AC69">
        <v>0.19600000000000001</v>
      </c>
      <c r="AD69">
        <v>0.47199999999999998</v>
      </c>
      <c r="AE69">
        <v>0.47199999999999998</v>
      </c>
      <c r="AF69">
        <v>0.35399999999999998</v>
      </c>
      <c r="AG69">
        <v>0.66900000000000004</v>
      </c>
      <c r="AH69">
        <v>0.90600000000000003</v>
      </c>
      <c r="AI69">
        <v>1.0629999999999999</v>
      </c>
      <c r="AJ69">
        <v>0.35399999999999998</v>
      </c>
      <c r="AK69">
        <v>1.0629999999999999</v>
      </c>
      <c r="AL69">
        <v>1.0629999999999999</v>
      </c>
      <c r="AM69">
        <v>0.5</v>
      </c>
      <c r="AN69">
        <v>50</v>
      </c>
      <c r="AO69">
        <v>130</v>
      </c>
      <c r="AP69">
        <v>0.5</v>
      </c>
      <c r="AQ69" s="1">
        <v>43595</v>
      </c>
      <c r="AR69" s="1">
        <v>43718</v>
      </c>
      <c r="AS69">
        <v>0</v>
      </c>
      <c r="AT69">
        <v>1</v>
      </c>
      <c r="AU69" t="s">
        <v>115</v>
      </c>
      <c r="AV69">
        <v>1</v>
      </c>
    </row>
    <row r="70" spans="1:48" x14ac:dyDescent="0.3">
      <c r="A70">
        <v>68</v>
      </c>
      <c r="B70">
        <v>131</v>
      </c>
      <c r="C70" t="s">
        <v>147</v>
      </c>
      <c r="D70" t="s">
        <v>148</v>
      </c>
      <c r="F70">
        <v>2</v>
      </c>
      <c r="G70">
        <v>1.1878</v>
      </c>
      <c r="H70">
        <v>0.3</v>
      </c>
      <c r="I70">
        <v>1.1878</v>
      </c>
      <c r="J70">
        <v>0.95030000000000003</v>
      </c>
      <c r="K70">
        <v>0.15</v>
      </c>
      <c r="L70">
        <v>94.048500000000004</v>
      </c>
      <c r="M70">
        <v>296.48610000000002</v>
      </c>
      <c r="N70">
        <v>-11.460699999999999</v>
      </c>
      <c r="O70">
        <v>0.99509999999999998</v>
      </c>
      <c r="P70">
        <v>72.180099999999996</v>
      </c>
      <c r="Q70" s="1">
        <v>43554</v>
      </c>
      <c r="R70">
        <v>19.902699999999999</v>
      </c>
      <c r="S70">
        <v>69.659599999999998</v>
      </c>
      <c r="T70">
        <v>89.562299999999993</v>
      </c>
      <c r="U70">
        <v>29.854099999999999</v>
      </c>
      <c r="V70">
        <v>1</v>
      </c>
      <c r="W70">
        <v>9999</v>
      </c>
      <c r="X70" t="s">
        <v>49</v>
      </c>
      <c r="Y70">
        <v>0.19600000000000001</v>
      </c>
      <c r="Z70">
        <v>0.29499999999999998</v>
      </c>
      <c r="AA70">
        <v>0.39300000000000002</v>
      </c>
      <c r="AB70">
        <v>0.47199999999999998</v>
      </c>
      <c r="AC70">
        <v>0.19600000000000001</v>
      </c>
      <c r="AD70">
        <v>0.47199999999999998</v>
      </c>
      <c r="AE70">
        <v>0.47199999999999998</v>
      </c>
      <c r="AF70">
        <v>0.35399999999999998</v>
      </c>
      <c r="AG70">
        <v>0.66900000000000004</v>
      </c>
      <c r="AH70">
        <v>0.90600000000000003</v>
      </c>
      <c r="AI70">
        <v>1.0629999999999999</v>
      </c>
      <c r="AJ70">
        <v>0.35399999999999998</v>
      </c>
      <c r="AK70">
        <v>1.0629999999999999</v>
      </c>
      <c r="AL70">
        <v>1.0629999999999999</v>
      </c>
      <c r="AM70">
        <v>0.5</v>
      </c>
      <c r="AN70">
        <v>50</v>
      </c>
      <c r="AO70">
        <v>130</v>
      </c>
      <c r="AP70">
        <v>0.5</v>
      </c>
      <c r="AQ70" s="1">
        <v>43595</v>
      </c>
      <c r="AR70" s="1">
        <v>43718</v>
      </c>
      <c r="AS70">
        <v>0</v>
      </c>
      <c r="AT70">
        <v>1</v>
      </c>
      <c r="AU70" t="s">
        <v>115</v>
      </c>
      <c r="AV70">
        <v>1</v>
      </c>
    </row>
    <row r="71" spans="1:48" x14ac:dyDescent="0.3">
      <c r="A71">
        <v>69</v>
      </c>
      <c r="B71">
        <v>141</v>
      </c>
      <c r="C71" t="s">
        <v>149</v>
      </c>
      <c r="D71" t="s">
        <v>150</v>
      </c>
      <c r="F71">
        <v>32.799999999999997</v>
      </c>
      <c r="G71">
        <v>0.86560000000000004</v>
      </c>
      <c r="H71">
        <v>0.45</v>
      </c>
      <c r="I71">
        <v>0.99539999999999995</v>
      </c>
      <c r="J71">
        <v>0.77900000000000003</v>
      </c>
      <c r="K71">
        <v>0.45</v>
      </c>
      <c r="L71">
        <v>97.309700000000007</v>
      </c>
      <c r="M71">
        <v>300.4384</v>
      </c>
      <c r="N71">
        <v>18.3597</v>
      </c>
      <c r="O71">
        <v>1.1072</v>
      </c>
      <c r="P71">
        <v>92.960599999999999</v>
      </c>
      <c r="Q71" s="1">
        <v>43554</v>
      </c>
      <c r="R71">
        <v>22.144600000000001</v>
      </c>
      <c r="S71">
        <v>77.506100000000004</v>
      </c>
      <c r="T71">
        <v>99.650700000000001</v>
      </c>
      <c r="U71">
        <v>33.216900000000003</v>
      </c>
      <c r="V71">
        <v>1</v>
      </c>
      <c r="W71">
        <v>9999</v>
      </c>
      <c r="X71" t="s">
        <v>49</v>
      </c>
      <c r="Y71">
        <v>0.19600000000000001</v>
      </c>
      <c r="Z71">
        <v>0.29499999999999998</v>
      </c>
      <c r="AA71">
        <v>0.39300000000000002</v>
      </c>
      <c r="AB71">
        <v>0.47199999999999998</v>
      </c>
      <c r="AC71">
        <v>0.19600000000000001</v>
      </c>
      <c r="AD71">
        <v>0.47199999999999998</v>
      </c>
      <c r="AE71">
        <v>0.47199999999999998</v>
      </c>
      <c r="AF71">
        <v>0.35399999999999998</v>
      </c>
      <c r="AG71">
        <v>0.66900000000000004</v>
      </c>
      <c r="AH71">
        <v>0.90600000000000003</v>
      </c>
      <c r="AI71">
        <v>1.0629999999999999</v>
      </c>
      <c r="AJ71">
        <v>0.35399999999999998</v>
      </c>
      <c r="AK71">
        <v>1.0629999999999999</v>
      </c>
      <c r="AL71">
        <v>1.0629999999999999</v>
      </c>
      <c r="AM71">
        <v>0.5</v>
      </c>
      <c r="AN71">
        <v>50</v>
      </c>
      <c r="AO71">
        <v>130</v>
      </c>
      <c r="AP71">
        <v>0.5</v>
      </c>
      <c r="AQ71" s="1">
        <v>43595</v>
      </c>
      <c r="AR71" s="1">
        <v>43718</v>
      </c>
      <c r="AS71">
        <v>0</v>
      </c>
      <c r="AT71">
        <v>1</v>
      </c>
      <c r="AU71" t="s">
        <v>115</v>
      </c>
      <c r="AV71">
        <v>1</v>
      </c>
    </row>
    <row r="72" spans="1:48" x14ac:dyDescent="0.3">
      <c r="A72">
        <v>70</v>
      </c>
      <c r="B72">
        <v>142</v>
      </c>
      <c r="C72" t="s">
        <v>151</v>
      </c>
      <c r="D72" t="s">
        <v>152</v>
      </c>
      <c r="F72">
        <v>32.799999999999997</v>
      </c>
      <c r="G72">
        <v>0.9748</v>
      </c>
      <c r="H72">
        <v>0.45</v>
      </c>
      <c r="I72">
        <v>1.1211</v>
      </c>
      <c r="J72">
        <v>0.87729999999999997</v>
      </c>
      <c r="K72">
        <v>0.45</v>
      </c>
      <c r="L72">
        <v>83.816500000000005</v>
      </c>
      <c r="M72">
        <v>286.9708</v>
      </c>
      <c r="N72">
        <v>11.5025</v>
      </c>
      <c r="O72">
        <v>1.0923</v>
      </c>
      <c r="P72">
        <v>106.5986</v>
      </c>
      <c r="Q72" s="1">
        <v>43554</v>
      </c>
      <c r="R72">
        <v>21.846399999999999</v>
      </c>
      <c r="S72">
        <v>76.462400000000002</v>
      </c>
      <c r="T72">
        <v>98.308700000000002</v>
      </c>
      <c r="U72">
        <v>32.769599999999997</v>
      </c>
      <c r="V72">
        <v>1</v>
      </c>
      <c r="W72">
        <v>9999</v>
      </c>
      <c r="X72" t="s">
        <v>49</v>
      </c>
      <c r="Y72">
        <v>0.19600000000000001</v>
      </c>
      <c r="Z72">
        <v>0.29499999999999998</v>
      </c>
      <c r="AA72">
        <v>0.39300000000000002</v>
      </c>
      <c r="AB72">
        <v>0.47199999999999998</v>
      </c>
      <c r="AC72">
        <v>0.19600000000000001</v>
      </c>
      <c r="AD72">
        <v>0.47199999999999998</v>
      </c>
      <c r="AE72">
        <v>0.47199999999999998</v>
      </c>
      <c r="AF72">
        <v>0.35399999999999998</v>
      </c>
      <c r="AG72">
        <v>0.66900000000000004</v>
      </c>
      <c r="AH72">
        <v>0.90600000000000003</v>
      </c>
      <c r="AI72">
        <v>1.0629999999999999</v>
      </c>
      <c r="AJ72">
        <v>0.35399999999999998</v>
      </c>
      <c r="AK72">
        <v>1.0629999999999999</v>
      </c>
      <c r="AL72">
        <v>1.0629999999999999</v>
      </c>
      <c r="AM72">
        <v>0.7</v>
      </c>
      <c r="AN72">
        <v>50</v>
      </c>
      <c r="AO72">
        <v>130</v>
      </c>
      <c r="AP72">
        <v>0.7</v>
      </c>
      <c r="AQ72" s="1">
        <v>43595</v>
      </c>
      <c r="AR72" s="1">
        <v>43718</v>
      </c>
      <c r="AS72">
        <v>0</v>
      </c>
      <c r="AT72">
        <v>1</v>
      </c>
      <c r="AU72" t="s">
        <v>115</v>
      </c>
      <c r="AV72">
        <v>1</v>
      </c>
    </row>
    <row r="73" spans="1:48" x14ac:dyDescent="0.3">
      <c r="A73">
        <v>71</v>
      </c>
      <c r="B73">
        <v>143</v>
      </c>
      <c r="C73" t="s">
        <v>153</v>
      </c>
      <c r="D73" t="s">
        <v>154</v>
      </c>
      <c r="F73">
        <v>26.24</v>
      </c>
      <c r="G73">
        <v>1.2557</v>
      </c>
      <c r="H73">
        <v>0.6</v>
      </c>
      <c r="I73">
        <v>1.2557</v>
      </c>
      <c r="J73">
        <v>1.1302000000000001</v>
      </c>
      <c r="K73">
        <v>0.6</v>
      </c>
      <c r="L73">
        <v>95.084599999999995</v>
      </c>
      <c r="M73">
        <v>330.65429999999998</v>
      </c>
      <c r="N73">
        <v>-30</v>
      </c>
      <c r="O73">
        <v>1.4757</v>
      </c>
      <c r="P73">
        <v>40.934100000000001</v>
      </c>
      <c r="Q73" s="1">
        <v>43554</v>
      </c>
      <c r="R73">
        <v>29.5139</v>
      </c>
      <c r="S73">
        <v>103.2987</v>
      </c>
      <c r="T73">
        <v>132.8126</v>
      </c>
      <c r="U73">
        <v>44.270899999999997</v>
      </c>
      <c r="V73">
        <v>1</v>
      </c>
      <c r="W73">
        <v>9999</v>
      </c>
      <c r="X73" t="s">
        <v>49</v>
      </c>
      <c r="Y73">
        <v>0.19600000000000001</v>
      </c>
      <c r="Z73">
        <v>0.29499999999999998</v>
      </c>
      <c r="AA73">
        <v>0.39300000000000002</v>
      </c>
      <c r="AB73">
        <v>0.47199999999999998</v>
      </c>
      <c r="AC73">
        <v>0.19600000000000001</v>
      </c>
      <c r="AD73">
        <v>0.47199999999999998</v>
      </c>
      <c r="AE73">
        <v>0.47199999999999998</v>
      </c>
      <c r="AF73">
        <v>0.35399999999999998</v>
      </c>
      <c r="AG73">
        <v>0.66900000000000004</v>
      </c>
      <c r="AH73">
        <v>0.90600000000000003</v>
      </c>
      <c r="AI73">
        <v>1.0629999999999999</v>
      </c>
      <c r="AJ73">
        <v>0.35399999999999998</v>
      </c>
      <c r="AK73">
        <v>1.0629999999999999</v>
      </c>
      <c r="AL73">
        <v>1.0629999999999999</v>
      </c>
      <c r="AM73">
        <v>0.6</v>
      </c>
      <c r="AN73">
        <v>50</v>
      </c>
      <c r="AO73">
        <v>130</v>
      </c>
      <c r="AP73">
        <v>0.6</v>
      </c>
      <c r="AQ73" s="1">
        <v>43595</v>
      </c>
      <c r="AR73" s="1">
        <v>43718</v>
      </c>
      <c r="AS73">
        <v>0</v>
      </c>
      <c r="AT73">
        <v>1</v>
      </c>
      <c r="AU73" t="s">
        <v>115</v>
      </c>
      <c r="AV73">
        <v>1</v>
      </c>
    </row>
    <row r="74" spans="1:48" x14ac:dyDescent="0.3">
      <c r="A74">
        <v>72</v>
      </c>
      <c r="B74">
        <v>151</v>
      </c>
      <c r="C74" t="s">
        <v>155</v>
      </c>
      <c r="D74" t="s">
        <v>156</v>
      </c>
      <c r="F74">
        <v>4.92</v>
      </c>
      <c r="G74">
        <v>1</v>
      </c>
      <c r="H74">
        <v>0.6</v>
      </c>
      <c r="I74">
        <v>1</v>
      </c>
      <c r="J74">
        <v>0.9</v>
      </c>
      <c r="K74">
        <v>0.6</v>
      </c>
      <c r="L74">
        <v>94</v>
      </c>
      <c r="M74">
        <v>304</v>
      </c>
      <c r="N74">
        <v>0</v>
      </c>
      <c r="O74">
        <v>1</v>
      </c>
      <c r="P74">
        <v>89</v>
      </c>
      <c r="Q74" s="1">
        <v>43554</v>
      </c>
      <c r="R74">
        <v>20</v>
      </c>
      <c r="S74">
        <v>70</v>
      </c>
      <c r="T74">
        <v>90</v>
      </c>
      <c r="U74">
        <v>30</v>
      </c>
      <c r="V74">
        <v>1</v>
      </c>
      <c r="W74">
        <v>9999</v>
      </c>
      <c r="X74" t="s">
        <v>49</v>
      </c>
      <c r="Y74">
        <v>0.19600000000000001</v>
      </c>
      <c r="Z74">
        <v>0.29499999999999998</v>
      </c>
      <c r="AA74">
        <v>0.39300000000000002</v>
      </c>
      <c r="AB74">
        <v>0.47199999999999998</v>
      </c>
      <c r="AC74">
        <v>0.19600000000000001</v>
      </c>
      <c r="AD74">
        <v>0.47199999999999998</v>
      </c>
      <c r="AE74">
        <v>0.47199999999999998</v>
      </c>
      <c r="AF74">
        <v>0.35399999999999998</v>
      </c>
      <c r="AG74">
        <v>0.66900000000000004</v>
      </c>
      <c r="AH74">
        <v>0.90600000000000003</v>
      </c>
      <c r="AI74">
        <v>1.0629999999999999</v>
      </c>
      <c r="AJ74">
        <v>0.35399999999999998</v>
      </c>
      <c r="AK74">
        <v>1.0629999999999999</v>
      </c>
      <c r="AL74">
        <v>1.0629999999999999</v>
      </c>
      <c r="AM74">
        <v>0.5</v>
      </c>
      <c r="AN74">
        <v>50</v>
      </c>
      <c r="AO74">
        <v>130</v>
      </c>
      <c r="AP74">
        <v>0.5</v>
      </c>
      <c r="AQ74" s="1">
        <v>43595</v>
      </c>
      <c r="AR74" s="1">
        <v>43718</v>
      </c>
      <c r="AS74">
        <v>0</v>
      </c>
      <c r="AT74">
        <v>1</v>
      </c>
      <c r="AU74" t="s">
        <v>115</v>
      </c>
      <c r="AV74">
        <v>1</v>
      </c>
    </row>
    <row r="75" spans="1:48" x14ac:dyDescent="0.3">
      <c r="A75">
        <v>73</v>
      </c>
      <c r="B75">
        <v>152</v>
      </c>
      <c r="C75" t="s">
        <v>157</v>
      </c>
      <c r="D75" t="s">
        <v>158</v>
      </c>
      <c r="F75">
        <v>3.7719999999999998</v>
      </c>
      <c r="G75">
        <v>0.70709999999999995</v>
      </c>
      <c r="H75">
        <v>0.6</v>
      </c>
      <c r="I75">
        <v>0.70709999999999995</v>
      </c>
      <c r="J75">
        <v>0.63639999999999997</v>
      </c>
      <c r="K75">
        <v>0.6</v>
      </c>
      <c r="L75">
        <v>52.25</v>
      </c>
      <c r="M75">
        <v>374.71420000000001</v>
      </c>
      <c r="N75">
        <v>-28.0258</v>
      </c>
      <c r="O75">
        <v>1.3233999999999999</v>
      </c>
      <c r="P75">
        <v>46.149000000000001</v>
      </c>
      <c r="Q75" s="1">
        <v>43554</v>
      </c>
      <c r="R75">
        <v>26.4681</v>
      </c>
      <c r="S75">
        <v>92.638199999999998</v>
      </c>
      <c r="T75">
        <v>119.1063</v>
      </c>
      <c r="U75">
        <v>39.702100000000002</v>
      </c>
      <c r="V75">
        <v>1</v>
      </c>
      <c r="W75">
        <v>9999</v>
      </c>
      <c r="X75" t="s">
        <v>49</v>
      </c>
      <c r="Y75">
        <v>0.19600000000000001</v>
      </c>
      <c r="Z75">
        <v>0.29499999999999998</v>
      </c>
      <c r="AA75">
        <v>0.39300000000000002</v>
      </c>
      <c r="AB75">
        <v>0.47199999999999998</v>
      </c>
      <c r="AC75">
        <v>0.19600000000000001</v>
      </c>
      <c r="AD75">
        <v>0.47199999999999998</v>
      </c>
      <c r="AE75">
        <v>0.47199999999999998</v>
      </c>
      <c r="AF75">
        <v>0.35399999999999998</v>
      </c>
      <c r="AG75">
        <v>0.66900000000000004</v>
      </c>
      <c r="AH75">
        <v>0.90600000000000003</v>
      </c>
      <c r="AI75">
        <v>1.0629999999999999</v>
      </c>
      <c r="AJ75">
        <v>0.35399999999999998</v>
      </c>
      <c r="AK75">
        <v>1.0629999999999999</v>
      </c>
      <c r="AL75">
        <v>1.0629999999999999</v>
      </c>
      <c r="AM75">
        <v>0.5</v>
      </c>
      <c r="AN75">
        <v>50</v>
      </c>
      <c r="AO75">
        <v>130</v>
      </c>
      <c r="AP75">
        <v>0.5</v>
      </c>
      <c r="AQ75" s="1">
        <v>43595</v>
      </c>
      <c r="AR75" s="1">
        <v>43718</v>
      </c>
      <c r="AS75">
        <v>0</v>
      </c>
      <c r="AT75">
        <v>1</v>
      </c>
      <c r="AU75" t="s">
        <v>115</v>
      </c>
      <c r="AV75">
        <v>1</v>
      </c>
    </row>
    <row r="76" spans="1:48" x14ac:dyDescent="0.3">
      <c r="A76">
        <v>74</v>
      </c>
      <c r="B76">
        <v>171</v>
      </c>
      <c r="C76" t="s">
        <v>159</v>
      </c>
      <c r="D76" t="s">
        <v>160</v>
      </c>
      <c r="F76">
        <v>0.49199999999999999</v>
      </c>
      <c r="G76">
        <v>1</v>
      </c>
      <c r="H76">
        <v>0.3</v>
      </c>
      <c r="I76">
        <v>0.9</v>
      </c>
      <c r="J76">
        <v>0.8</v>
      </c>
      <c r="K76">
        <v>0.3</v>
      </c>
      <c r="L76">
        <v>110</v>
      </c>
      <c r="M76">
        <v>215</v>
      </c>
      <c r="N76">
        <v>0</v>
      </c>
      <c r="O76">
        <v>1</v>
      </c>
      <c r="P76">
        <v>105</v>
      </c>
      <c r="Q76" s="1">
        <v>43570</v>
      </c>
      <c r="R76">
        <v>10</v>
      </c>
      <c r="S76">
        <v>25</v>
      </c>
      <c r="T76">
        <v>35</v>
      </c>
      <c r="U76">
        <v>35</v>
      </c>
      <c r="V76">
        <v>1</v>
      </c>
      <c r="W76">
        <v>9999</v>
      </c>
      <c r="X76" t="s">
        <v>49</v>
      </c>
      <c r="Y76">
        <v>0.19600000000000001</v>
      </c>
      <c r="Z76">
        <v>0.29499999999999998</v>
      </c>
      <c r="AA76">
        <v>0.39300000000000002</v>
      </c>
      <c r="AB76">
        <v>0.47199999999999998</v>
      </c>
      <c r="AC76">
        <v>0.19600000000000001</v>
      </c>
      <c r="AD76">
        <v>0.47199999999999998</v>
      </c>
      <c r="AE76">
        <v>0.47199999999999998</v>
      </c>
      <c r="AF76">
        <v>0.35399999999999998</v>
      </c>
      <c r="AG76">
        <v>0.66900000000000004</v>
      </c>
      <c r="AH76">
        <v>0.90600000000000003</v>
      </c>
      <c r="AI76">
        <v>1.0629999999999999</v>
      </c>
      <c r="AJ76">
        <v>0.35399999999999998</v>
      </c>
      <c r="AK76">
        <v>1.0629999999999999</v>
      </c>
      <c r="AL76">
        <v>1.0629999999999999</v>
      </c>
      <c r="AM76">
        <v>0.55000000000000004</v>
      </c>
      <c r="AN76">
        <v>50</v>
      </c>
      <c r="AO76">
        <v>130</v>
      </c>
      <c r="AP76">
        <v>0.55000000000000004</v>
      </c>
      <c r="AQ76" s="1">
        <v>43595</v>
      </c>
      <c r="AR76" s="1">
        <v>43718</v>
      </c>
      <c r="AS76">
        <v>0</v>
      </c>
      <c r="AT76">
        <v>1</v>
      </c>
      <c r="AU76" t="s">
        <v>115</v>
      </c>
      <c r="AV76">
        <v>1</v>
      </c>
    </row>
    <row r="77" spans="1:48" x14ac:dyDescent="0.3">
      <c r="A77">
        <v>75</v>
      </c>
      <c r="B77">
        <v>176</v>
      </c>
      <c r="C77" t="s">
        <v>161</v>
      </c>
      <c r="D77" t="s">
        <v>162</v>
      </c>
      <c r="F77">
        <v>0.49199999999999999</v>
      </c>
      <c r="G77">
        <v>1.0327999999999999</v>
      </c>
      <c r="H77">
        <v>0.4</v>
      </c>
      <c r="I77">
        <v>0.87790000000000001</v>
      </c>
      <c r="J77">
        <v>0.87790000000000001</v>
      </c>
      <c r="K77">
        <v>0.3</v>
      </c>
      <c r="L77">
        <v>130.9496</v>
      </c>
      <c r="M77">
        <v>280.99900000000002</v>
      </c>
      <c r="N77">
        <v>28.3308</v>
      </c>
      <c r="O77">
        <v>1.4975000000000001</v>
      </c>
      <c r="P77">
        <v>107.0856</v>
      </c>
      <c r="Q77" s="1">
        <v>43570</v>
      </c>
      <c r="R77">
        <v>14.975300000000001</v>
      </c>
      <c r="S77">
        <v>44.926000000000002</v>
      </c>
      <c r="T77">
        <v>52.413699999999999</v>
      </c>
      <c r="U77">
        <v>52.413699999999999</v>
      </c>
      <c r="V77">
        <v>1</v>
      </c>
      <c r="W77">
        <v>9999</v>
      </c>
      <c r="X77" t="s">
        <v>49</v>
      </c>
      <c r="Y77">
        <v>0.19600000000000001</v>
      </c>
      <c r="Z77">
        <v>0.29499999999999998</v>
      </c>
      <c r="AA77">
        <v>0.39300000000000002</v>
      </c>
      <c r="AB77">
        <v>0.47199999999999998</v>
      </c>
      <c r="AC77">
        <v>0.19600000000000001</v>
      </c>
      <c r="AD77">
        <v>0.47199999999999998</v>
      </c>
      <c r="AE77">
        <v>0.47199999999999998</v>
      </c>
      <c r="AF77">
        <v>0.35399999999999998</v>
      </c>
      <c r="AG77">
        <v>0.66900000000000004</v>
      </c>
      <c r="AH77">
        <v>0.90600000000000003</v>
      </c>
      <c r="AI77">
        <v>1.0629999999999999</v>
      </c>
      <c r="AJ77">
        <v>0.35399999999999998</v>
      </c>
      <c r="AK77">
        <v>1.0629999999999999</v>
      </c>
      <c r="AL77">
        <v>1.0629999999999999</v>
      </c>
      <c r="AM77">
        <v>0.55000000000000004</v>
      </c>
      <c r="AN77">
        <v>50</v>
      </c>
      <c r="AO77">
        <v>130</v>
      </c>
      <c r="AP77">
        <v>0.55000000000000004</v>
      </c>
      <c r="AQ77" s="1">
        <v>43595</v>
      </c>
      <c r="AR77" s="1">
        <v>43718</v>
      </c>
      <c r="AS77">
        <v>0</v>
      </c>
      <c r="AT77">
        <v>1</v>
      </c>
      <c r="AU77" t="s">
        <v>115</v>
      </c>
      <c r="AV77">
        <v>1</v>
      </c>
    </row>
    <row r="78" spans="1:48" x14ac:dyDescent="0.3">
      <c r="A78">
        <v>76</v>
      </c>
      <c r="B78">
        <v>181</v>
      </c>
      <c r="C78" t="s">
        <v>163</v>
      </c>
      <c r="D78" t="s">
        <v>164</v>
      </c>
      <c r="F78">
        <v>0.32800000000000001</v>
      </c>
      <c r="G78">
        <v>1</v>
      </c>
      <c r="H78">
        <v>0.4</v>
      </c>
      <c r="I78">
        <v>0.85</v>
      </c>
      <c r="J78">
        <v>0.85</v>
      </c>
      <c r="K78">
        <v>0.3</v>
      </c>
      <c r="L78">
        <v>110</v>
      </c>
      <c r="M78">
        <v>215</v>
      </c>
      <c r="N78">
        <v>0</v>
      </c>
      <c r="O78">
        <v>1</v>
      </c>
      <c r="P78">
        <v>105</v>
      </c>
      <c r="Q78" s="1">
        <v>43570</v>
      </c>
      <c r="R78">
        <v>10</v>
      </c>
      <c r="S78">
        <v>25</v>
      </c>
      <c r="T78">
        <v>35</v>
      </c>
      <c r="U78">
        <v>35</v>
      </c>
      <c r="V78">
        <v>1</v>
      </c>
      <c r="W78">
        <v>9999</v>
      </c>
      <c r="X78" t="s">
        <v>49</v>
      </c>
      <c r="Y78">
        <v>0.19600000000000001</v>
      </c>
      <c r="Z78">
        <v>0.29499999999999998</v>
      </c>
      <c r="AA78">
        <v>0.39300000000000002</v>
      </c>
      <c r="AB78">
        <v>0.47199999999999998</v>
      </c>
      <c r="AC78">
        <v>0.19600000000000001</v>
      </c>
      <c r="AD78">
        <v>0.47199999999999998</v>
      </c>
      <c r="AE78">
        <v>0.47199999999999998</v>
      </c>
      <c r="AF78">
        <v>0.35399999999999998</v>
      </c>
      <c r="AG78">
        <v>0.66900000000000004</v>
      </c>
      <c r="AH78">
        <v>0.90600000000000003</v>
      </c>
      <c r="AI78">
        <v>1.0629999999999999</v>
      </c>
      <c r="AJ78">
        <v>0.35399999999999998</v>
      </c>
      <c r="AK78">
        <v>1.0629999999999999</v>
      </c>
      <c r="AL78">
        <v>1.0629999999999999</v>
      </c>
      <c r="AM78">
        <v>0.55000000000000004</v>
      </c>
      <c r="AN78">
        <v>50</v>
      </c>
      <c r="AO78">
        <v>130</v>
      </c>
      <c r="AP78">
        <v>0.55000000000000004</v>
      </c>
      <c r="AQ78" s="1">
        <v>43595</v>
      </c>
      <c r="AR78" s="1">
        <v>43718</v>
      </c>
      <c r="AS78">
        <v>0</v>
      </c>
      <c r="AT78">
        <v>1</v>
      </c>
      <c r="AU78" t="s">
        <v>115</v>
      </c>
      <c r="AV78">
        <v>1</v>
      </c>
    </row>
    <row r="79" spans="1:48" x14ac:dyDescent="0.3">
      <c r="A79">
        <v>77</v>
      </c>
      <c r="B79">
        <v>182</v>
      </c>
      <c r="C79" t="s">
        <v>165</v>
      </c>
      <c r="D79" t="s">
        <v>166</v>
      </c>
      <c r="F79">
        <v>3.28</v>
      </c>
      <c r="G79">
        <v>1</v>
      </c>
      <c r="H79">
        <v>0.15</v>
      </c>
      <c r="I79">
        <v>1.1499999999999999</v>
      </c>
      <c r="J79">
        <v>0.5</v>
      </c>
      <c r="K79">
        <v>0.15</v>
      </c>
      <c r="L79">
        <v>126</v>
      </c>
      <c r="M79">
        <v>266</v>
      </c>
      <c r="N79">
        <v>0</v>
      </c>
      <c r="O79">
        <v>1</v>
      </c>
      <c r="P79">
        <v>121</v>
      </c>
      <c r="Q79" s="1">
        <v>43586</v>
      </c>
      <c r="R79">
        <v>10</v>
      </c>
      <c r="S79">
        <v>30</v>
      </c>
      <c r="T79">
        <v>80</v>
      </c>
      <c r="U79">
        <v>20</v>
      </c>
      <c r="V79">
        <v>1</v>
      </c>
      <c r="W79">
        <v>9999</v>
      </c>
      <c r="X79" t="s">
        <v>49</v>
      </c>
      <c r="Y79">
        <v>0.19600000000000001</v>
      </c>
      <c r="Z79">
        <v>0.29499999999999998</v>
      </c>
      <c r="AA79">
        <v>0.39300000000000002</v>
      </c>
      <c r="AB79">
        <v>0.47199999999999998</v>
      </c>
      <c r="AC79">
        <v>0.19600000000000001</v>
      </c>
      <c r="AD79">
        <v>0.47199999999999998</v>
      </c>
      <c r="AE79">
        <v>0.47199999999999998</v>
      </c>
      <c r="AF79">
        <v>0.35399999999999998</v>
      </c>
      <c r="AG79">
        <v>0.66900000000000004</v>
      </c>
      <c r="AH79">
        <v>0.90600000000000003</v>
      </c>
      <c r="AI79">
        <v>1.0629999999999999</v>
      </c>
      <c r="AJ79">
        <v>0.35399999999999998</v>
      </c>
      <c r="AK79">
        <v>1.0629999999999999</v>
      </c>
      <c r="AL79">
        <v>1.0629999999999999</v>
      </c>
      <c r="AM79">
        <v>0.55000000000000004</v>
      </c>
      <c r="AN79">
        <v>50</v>
      </c>
      <c r="AO79">
        <v>130</v>
      </c>
      <c r="AP79">
        <v>0.55000000000000004</v>
      </c>
      <c r="AQ79" s="1">
        <v>43595</v>
      </c>
      <c r="AR79" s="1">
        <v>43718</v>
      </c>
      <c r="AS79">
        <v>0</v>
      </c>
      <c r="AT79">
        <v>1</v>
      </c>
      <c r="AU79" t="s">
        <v>50</v>
      </c>
      <c r="AV79">
        <v>1</v>
      </c>
    </row>
    <row r="80" spans="1:48" x14ac:dyDescent="0.3">
      <c r="A80">
        <v>78</v>
      </c>
      <c r="B80">
        <v>190</v>
      </c>
      <c r="C80" t="s">
        <v>167</v>
      </c>
      <c r="D80" t="s">
        <v>168</v>
      </c>
      <c r="F80">
        <v>3.28</v>
      </c>
      <c r="G80">
        <v>0.72060000000000002</v>
      </c>
      <c r="H80">
        <v>0.3</v>
      </c>
      <c r="I80">
        <v>0.86480000000000001</v>
      </c>
      <c r="J80">
        <v>0.2162</v>
      </c>
      <c r="K80">
        <v>0.3</v>
      </c>
      <c r="L80">
        <v>135.703</v>
      </c>
      <c r="M80">
        <v>242.30840000000001</v>
      </c>
      <c r="N80">
        <v>-20.5688</v>
      </c>
      <c r="O80">
        <v>1.1964999999999999</v>
      </c>
      <c r="P80">
        <v>139.8673</v>
      </c>
      <c r="Q80" s="1">
        <v>43586</v>
      </c>
      <c r="R80">
        <v>11.9648</v>
      </c>
      <c r="S80">
        <v>35.894399999999997</v>
      </c>
      <c r="T80">
        <v>95.718400000000003</v>
      </c>
      <c r="U80">
        <v>23.929600000000001</v>
      </c>
      <c r="V80">
        <v>1</v>
      </c>
      <c r="W80">
        <v>9999</v>
      </c>
      <c r="X80" t="s">
        <v>49</v>
      </c>
      <c r="Y80">
        <v>0.19600000000000001</v>
      </c>
      <c r="Z80">
        <v>0.29499999999999998</v>
      </c>
      <c r="AA80">
        <v>0.39300000000000002</v>
      </c>
      <c r="AB80">
        <v>0.47199999999999998</v>
      </c>
      <c r="AC80">
        <v>0.19600000000000001</v>
      </c>
      <c r="AD80">
        <v>0.47199999999999998</v>
      </c>
      <c r="AE80">
        <v>0.47199999999999998</v>
      </c>
      <c r="AF80">
        <v>0.35399999999999998</v>
      </c>
      <c r="AG80">
        <v>0.66900000000000004</v>
      </c>
      <c r="AH80">
        <v>0.90600000000000003</v>
      </c>
      <c r="AI80">
        <v>1.0629999999999999</v>
      </c>
      <c r="AJ80">
        <v>0.35399999999999998</v>
      </c>
      <c r="AK80">
        <v>1.0629999999999999</v>
      </c>
      <c r="AL80">
        <v>1.0629999999999999</v>
      </c>
      <c r="AM80">
        <v>0.6</v>
      </c>
      <c r="AN80">
        <v>50</v>
      </c>
      <c r="AO80">
        <v>130</v>
      </c>
      <c r="AP80">
        <v>0.6</v>
      </c>
      <c r="AQ80" s="1">
        <v>43595</v>
      </c>
      <c r="AR80" s="1">
        <v>43718</v>
      </c>
      <c r="AS80">
        <v>0</v>
      </c>
      <c r="AT80">
        <v>1</v>
      </c>
      <c r="AU80" t="s">
        <v>115</v>
      </c>
      <c r="AV80">
        <v>1</v>
      </c>
    </row>
    <row r="81" spans="1:48" x14ac:dyDescent="0.3">
      <c r="A81">
        <v>79</v>
      </c>
      <c r="B81">
        <v>195</v>
      </c>
      <c r="C81" t="s">
        <v>169</v>
      </c>
      <c r="D81" t="s">
        <v>170</v>
      </c>
      <c r="F81">
        <v>3.28</v>
      </c>
      <c r="G81">
        <v>1.0065</v>
      </c>
      <c r="H81">
        <v>0.3</v>
      </c>
      <c r="I81">
        <v>1.2078</v>
      </c>
      <c r="J81">
        <v>0.3019</v>
      </c>
      <c r="K81">
        <v>0.3</v>
      </c>
      <c r="L81">
        <v>126.1387</v>
      </c>
      <c r="M81">
        <v>272.25470000000001</v>
      </c>
      <c r="N81">
        <v>19.146000000000001</v>
      </c>
      <c r="O81">
        <v>1.2209000000000001</v>
      </c>
      <c r="P81">
        <v>178.7165</v>
      </c>
      <c r="Q81" s="1">
        <v>43586</v>
      </c>
      <c r="R81">
        <v>12.2089</v>
      </c>
      <c r="S81">
        <v>36.626800000000003</v>
      </c>
      <c r="T81">
        <v>97.671499999999995</v>
      </c>
      <c r="U81">
        <v>24.417899999999999</v>
      </c>
      <c r="V81">
        <v>1</v>
      </c>
      <c r="W81">
        <v>9999</v>
      </c>
      <c r="X81" t="s">
        <v>49</v>
      </c>
      <c r="Y81">
        <v>0.19600000000000001</v>
      </c>
      <c r="Z81">
        <v>0.29499999999999998</v>
      </c>
      <c r="AA81">
        <v>0.39300000000000002</v>
      </c>
      <c r="AB81">
        <v>0.47199999999999998</v>
      </c>
      <c r="AC81">
        <v>0.19600000000000001</v>
      </c>
      <c r="AD81">
        <v>0.47199999999999998</v>
      </c>
      <c r="AE81">
        <v>0.47199999999999998</v>
      </c>
      <c r="AF81">
        <v>0.35399999999999998</v>
      </c>
      <c r="AG81">
        <v>0.66900000000000004</v>
      </c>
      <c r="AH81">
        <v>0.90600000000000003</v>
      </c>
      <c r="AI81">
        <v>1.0629999999999999</v>
      </c>
      <c r="AJ81">
        <v>0.35399999999999998</v>
      </c>
      <c r="AK81">
        <v>1.0629999999999999</v>
      </c>
      <c r="AL81">
        <v>1.0629999999999999</v>
      </c>
      <c r="AM81">
        <v>0.5</v>
      </c>
      <c r="AN81">
        <v>50</v>
      </c>
      <c r="AO81">
        <v>130</v>
      </c>
      <c r="AP81">
        <v>0.5</v>
      </c>
      <c r="AQ81" s="1">
        <v>43595</v>
      </c>
      <c r="AR81" s="1">
        <v>43718</v>
      </c>
      <c r="AS81">
        <v>0</v>
      </c>
      <c r="AT81">
        <v>1</v>
      </c>
      <c r="AU81" t="s">
        <v>115</v>
      </c>
      <c r="AV81">
        <v>1</v>
      </c>
    </row>
    <row r="82" spans="1:48" x14ac:dyDescent="0.3">
      <c r="A82">
        <v>80</v>
      </c>
      <c r="B82">
        <v>204</v>
      </c>
      <c r="C82" t="s">
        <v>171</v>
      </c>
      <c r="D82" t="s">
        <v>123</v>
      </c>
      <c r="F82">
        <v>3.28</v>
      </c>
      <c r="G82">
        <v>1.0125999999999999</v>
      </c>
      <c r="H82">
        <v>0.15</v>
      </c>
      <c r="I82">
        <v>1.1645000000000001</v>
      </c>
      <c r="J82">
        <v>0.25309999999999999</v>
      </c>
      <c r="K82">
        <v>0.15</v>
      </c>
      <c r="L82">
        <v>120.1079</v>
      </c>
      <c r="M82">
        <v>261.11799999999999</v>
      </c>
      <c r="N82">
        <v>0.4783</v>
      </c>
      <c r="O82">
        <v>1.0067999999999999</v>
      </c>
      <c r="P82">
        <v>117.3439</v>
      </c>
      <c r="Q82" s="1">
        <v>43570</v>
      </c>
      <c r="R82">
        <v>30.2042</v>
      </c>
      <c r="S82">
        <v>40.272300000000001</v>
      </c>
      <c r="T82">
        <v>60.408499999999997</v>
      </c>
      <c r="U82">
        <v>20.136199999999999</v>
      </c>
      <c r="V82">
        <v>1</v>
      </c>
      <c r="W82">
        <v>9999</v>
      </c>
      <c r="X82" t="s">
        <v>49</v>
      </c>
      <c r="Y82">
        <v>0.19600000000000001</v>
      </c>
      <c r="Z82">
        <v>0.29499999999999998</v>
      </c>
      <c r="AA82">
        <v>0.39300000000000002</v>
      </c>
      <c r="AB82">
        <v>0.47199999999999998</v>
      </c>
      <c r="AC82">
        <v>0.19600000000000001</v>
      </c>
      <c r="AD82">
        <v>0.47199999999999998</v>
      </c>
      <c r="AE82">
        <v>0.47199999999999998</v>
      </c>
      <c r="AF82">
        <v>0.35399999999999998</v>
      </c>
      <c r="AG82">
        <v>0.66900000000000004</v>
      </c>
      <c r="AH82">
        <v>0.90600000000000003</v>
      </c>
      <c r="AI82">
        <v>1.0629999999999999</v>
      </c>
      <c r="AJ82">
        <v>0.35399999999999998</v>
      </c>
      <c r="AK82">
        <v>1.0629999999999999</v>
      </c>
      <c r="AL82">
        <v>1.0629999999999999</v>
      </c>
      <c r="AM82">
        <v>0.35</v>
      </c>
      <c r="AN82">
        <v>50</v>
      </c>
      <c r="AO82">
        <v>130</v>
      </c>
      <c r="AP82">
        <v>0.35</v>
      </c>
      <c r="AQ82" s="1">
        <v>43595</v>
      </c>
      <c r="AR82" s="1">
        <v>43718</v>
      </c>
      <c r="AS82">
        <v>0</v>
      </c>
      <c r="AT82">
        <v>1</v>
      </c>
      <c r="AU82" t="s">
        <v>50</v>
      </c>
      <c r="AV82">
        <v>1</v>
      </c>
    </row>
    <row r="83" spans="1:48" x14ac:dyDescent="0.3">
      <c r="A83">
        <v>81</v>
      </c>
      <c r="B83">
        <v>205</v>
      </c>
      <c r="C83" t="s">
        <v>172</v>
      </c>
      <c r="D83" t="s">
        <v>70</v>
      </c>
      <c r="F83">
        <v>3.28</v>
      </c>
      <c r="G83">
        <v>0.55269999999999997</v>
      </c>
      <c r="H83">
        <v>0.15</v>
      </c>
      <c r="I83">
        <v>0.63560000000000005</v>
      </c>
      <c r="J83">
        <v>0.13819999999999999</v>
      </c>
      <c r="K83">
        <v>0.15</v>
      </c>
      <c r="L83">
        <v>153.3844</v>
      </c>
      <c r="M83">
        <v>345.0754</v>
      </c>
      <c r="N83">
        <v>-13.140499999999999</v>
      </c>
      <c r="O83">
        <v>1.0804</v>
      </c>
      <c r="P83">
        <v>148.41290000000001</v>
      </c>
      <c r="Q83" s="1">
        <v>43570</v>
      </c>
      <c r="R83">
        <v>32.411299999999997</v>
      </c>
      <c r="S83">
        <v>43.2151</v>
      </c>
      <c r="T83">
        <v>64.822699999999998</v>
      </c>
      <c r="U83">
        <v>21.607600000000001</v>
      </c>
      <c r="V83">
        <v>1</v>
      </c>
      <c r="W83">
        <v>9999</v>
      </c>
      <c r="X83" t="s">
        <v>49</v>
      </c>
      <c r="Y83">
        <v>0.19600000000000001</v>
      </c>
      <c r="Z83">
        <v>0.29499999999999998</v>
      </c>
      <c r="AA83">
        <v>0.39300000000000002</v>
      </c>
      <c r="AB83">
        <v>0.47199999999999998</v>
      </c>
      <c r="AC83">
        <v>0.19600000000000001</v>
      </c>
      <c r="AD83">
        <v>0.47199999999999998</v>
      </c>
      <c r="AE83">
        <v>0.47199999999999998</v>
      </c>
      <c r="AF83">
        <v>0.35399999999999998</v>
      </c>
      <c r="AG83">
        <v>0.66900000000000004</v>
      </c>
      <c r="AH83">
        <v>0.90600000000000003</v>
      </c>
      <c r="AI83">
        <v>1.0629999999999999</v>
      </c>
      <c r="AJ83">
        <v>0.35399999999999998</v>
      </c>
      <c r="AK83">
        <v>1.0629999999999999</v>
      </c>
      <c r="AL83">
        <v>1.0629999999999999</v>
      </c>
      <c r="AM83">
        <v>0.35</v>
      </c>
      <c r="AN83">
        <v>50</v>
      </c>
      <c r="AO83">
        <v>130</v>
      </c>
      <c r="AP83">
        <v>0.35</v>
      </c>
      <c r="AQ83" s="1">
        <v>43595</v>
      </c>
      <c r="AR83" s="1">
        <v>43718</v>
      </c>
      <c r="AS83">
        <v>0</v>
      </c>
      <c r="AT83">
        <v>1</v>
      </c>
      <c r="AU83" t="s">
        <v>50</v>
      </c>
      <c r="AV83">
        <v>1</v>
      </c>
    </row>
    <row r="84" spans="1:48" x14ac:dyDescent="0.3">
      <c r="A84">
        <v>82</v>
      </c>
      <c r="B84">
        <v>206</v>
      </c>
      <c r="C84" t="s">
        <v>173</v>
      </c>
      <c r="D84" t="s">
        <v>92</v>
      </c>
      <c r="F84">
        <v>0.98399999999999999</v>
      </c>
      <c r="G84">
        <v>1</v>
      </c>
      <c r="H84">
        <v>0.15</v>
      </c>
      <c r="I84">
        <v>0.95</v>
      </c>
      <c r="J84">
        <v>0.85</v>
      </c>
      <c r="K84">
        <v>0.15</v>
      </c>
      <c r="L84">
        <v>118</v>
      </c>
      <c r="M84">
        <v>282</v>
      </c>
      <c r="N84">
        <v>0</v>
      </c>
      <c r="O84">
        <v>1</v>
      </c>
      <c r="P84">
        <v>113</v>
      </c>
      <c r="Q84" s="1">
        <v>43570</v>
      </c>
      <c r="R84">
        <v>30</v>
      </c>
      <c r="S84">
        <v>40</v>
      </c>
      <c r="T84">
        <v>60</v>
      </c>
      <c r="U84">
        <v>20</v>
      </c>
      <c r="V84">
        <v>1</v>
      </c>
      <c r="W84">
        <v>9999</v>
      </c>
      <c r="X84" t="s">
        <v>49</v>
      </c>
      <c r="Y84">
        <v>0.19600000000000001</v>
      </c>
      <c r="Z84">
        <v>0.29499999999999998</v>
      </c>
      <c r="AA84">
        <v>0.39300000000000002</v>
      </c>
      <c r="AB84">
        <v>0.47199999999999998</v>
      </c>
      <c r="AC84">
        <v>0.19600000000000001</v>
      </c>
      <c r="AD84">
        <v>0.47199999999999998</v>
      </c>
      <c r="AE84">
        <v>0.47199999999999998</v>
      </c>
      <c r="AF84">
        <v>0.35399999999999998</v>
      </c>
      <c r="AG84">
        <v>0.66900000000000004</v>
      </c>
      <c r="AH84">
        <v>0.90600000000000003</v>
      </c>
      <c r="AI84">
        <v>1.0629999999999999</v>
      </c>
      <c r="AJ84">
        <v>0.35399999999999998</v>
      </c>
      <c r="AK84">
        <v>1.0629999999999999</v>
      </c>
      <c r="AL84">
        <v>1.0629999999999999</v>
      </c>
      <c r="AM84">
        <v>0.35</v>
      </c>
      <c r="AN84">
        <v>50</v>
      </c>
      <c r="AO84">
        <v>130</v>
      </c>
      <c r="AP84">
        <v>0.35</v>
      </c>
      <c r="AQ84" s="1">
        <v>43595</v>
      </c>
      <c r="AR84" s="1">
        <v>43718</v>
      </c>
      <c r="AS84">
        <v>0</v>
      </c>
      <c r="AT84">
        <v>1</v>
      </c>
      <c r="AU84" t="s">
        <v>50</v>
      </c>
      <c r="AV84">
        <v>1</v>
      </c>
    </row>
    <row r="85" spans="1:48" x14ac:dyDescent="0.3">
      <c r="A85">
        <v>83</v>
      </c>
      <c r="B85">
        <v>207</v>
      </c>
      <c r="C85" t="s">
        <v>174</v>
      </c>
      <c r="D85" t="s">
        <v>94</v>
      </c>
      <c r="F85">
        <v>0.65600000000000003</v>
      </c>
      <c r="G85">
        <v>1.0021</v>
      </c>
      <c r="H85">
        <v>0.5</v>
      </c>
      <c r="I85">
        <v>0.95199999999999996</v>
      </c>
      <c r="J85">
        <v>0.30059999999999998</v>
      </c>
      <c r="K85">
        <v>0.3</v>
      </c>
      <c r="L85">
        <v>110.64879999999999</v>
      </c>
      <c r="M85">
        <v>271.30349999999999</v>
      </c>
      <c r="N85">
        <v>1.3064</v>
      </c>
      <c r="O85">
        <v>1.0209999999999999</v>
      </c>
      <c r="P85">
        <v>110.1808</v>
      </c>
      <c r="Q85" s="1">
        <v>43511</v>
      </c>
      <c r="R85">
        <v>91.894099999999995</v>
      </c>
      <c r="S85">
        <v>30.631399999999999</v>
      </c>
      <c r="T85">
        <v>204.20920000000001</v>
      </c>
      <c r="U85">
        <v>45.947099999999999</v>
      </c>
      <c r="V85">
        <v>1</v>
      </c>
      <c r="W85">
        <v>9999</v>
      </c>
      <c r="X85" t="s">
        <v>49</v>
      </c>
      <c r="Y85">
        <v>0.19600000000000001</v>
      </c>
      <c r="Z85">
        <v>0.29499999999999998</v>
      </c>
      <c r="AA85">
        <v>0.39300000000000002</v>
      </c>
      <c r="AB85">
        <v>0.47199999999999998</v>
      </c>
      <c r="AC85">
        <v>0.19600000000000001</v>
      </c>
      <c r="AD85">
        <v>0.47199999999999998</v>
      </c>
      <c r="AE85">
        <v>0.47199999999999998</v>
      </c>
      <c r="AF85">
        <v>0.35399999999999998</v>
      </c>
      <c r="AG85">
        <v>0.66900000000000004</v>
      </c>
      <c r="AH85">
        <v>0.90600000000000003</v>
      </c>
      <c r="AI85">
        <v>1.0629999999999999</v>
      </c>
      <c r="AJ85">
        <v>0.35399999999999998</v>
      </c>
      <c r="AK85">
        <v>1.0629999999999999</v>
      </c>
      <c r="AL85">
        <v>1.0629999999999999</v>
      </c>
      <c r="AM85">
        <v>0.45</v>
      </c>
      <c r="AN85">
        <v>50</v>
      </c>
      <c r="AO85">
        <v>130</v>
      </c>
      <c r="AP85">
        <v>0.45</v>
      </c>
      <c r="AQ85" s="1">
        <v>43595</v>
      </c>
      <c r="AR85" s="1">
        <v>43718</v>
      </c>
      <c r="AS85">
        <v>0</v>
      </c>
      <c r="AT85">
        <v>1</v>
      </c>
      <c r="AU85" t="s">
        <v>50</v>
      </c>
      <c r="AV85">
        <v>1</v>
      </c>
    </row>
    <row r="86" spans="1:48" x14ac:dyDescent="0.3">
      <c r="A86">
        <v>84</v>
      </c>
      <c r="B86">
        <v>208</v>
      </c>
      <c r="C86" t="s">
        <v>175</v>
      </c>
      <c r="D86" t="s">
        <v>94</v>
      </c>
      <c r="F86">
        <v>0.65600000000000003</v>
      </c>
      <c r="G86">
        <v>1.0021</v>
      </c>
      <c r="H86">
        <v>0.4</v>
      </c>
      <c r="I86">
        <v>0.85170000000000001</v>
      </c>
      <c r="J86">
        <v>0.75149999999999995</v>
      </c>
      <c r="K86">
        <v>0.4</v>
      </c>
      <c r="L86">
        <v>110.64879999999999</v>
      </c>
      <c r="M86">
        <v>271.30349999999999</v>
      </c>
      <c r="N86">
        <v>1.3064</v>
      </c>
      <c r="O86">
        <v>1.0209999999999999</v>
      </c>
      <c r="P86">
        <v>110.1808</v>
      </c>
      <c r="Q86" s="1">
        <v>43511</v>
      </c>
      <c r="R86">
        <v>91.894099999999995</v>
      </c>
      <c r="S86">
        <v>30.631399999999999</v>
      </c>
      <c r="T86">
        <v>204.20920000000001</v>
      </c>
      <c r="U86">
        <v>45.947099999999999</v>
      </c>
      <c r="V86">
        <v>1</v>
      </c>
      <c r="W86">
        <v>9999</v>
      </c>
      <c r="X86" t="s">
        <v>49</v>
      </c>
      <c r="Y86">
        <v>0.19600000000000001</v>
      </c>
      <c r="Z86">
        <v>0.29499999999999998</v>
      </c>
      <c r="AA86">
        <v>0.39300000000000002</v>
      </c>
      <c r="AB86">
        <v>0.47199999999999998</v>
      </c>
      <c r="AC86">
        <v>0.19600000000000001</v>
      </c>
      <c r="AD86">
        <v>0.47199999999999998</v>
      </c>
      <c r="AE86">
        <v>0.47199999999999998</v>
      </c>
      <c r="AF86">
        <v>0.35399999999999998</v>
      </c>
      <c r="AG86">
        <v>0.66900000000000004</v>
      </c>
      <c r="AH86">
        <v>0.90600000000000003</v>
      </c>
      <c r="AI86">
        <v>1.0629999999999999</v>
      </c>
      <c r="AJ86">
        <v>0.35399999999999998</v>
      </c>
      <c r="AK86">
        <v>1.0629999999999999</v>
      </c>
      <c r="AL86">
        <v>1.0629999999999999</v>
      </c>
      <c r="AM86">
        <v>0.45</v>
      </c>
      <c r="AN86">
        <v>50</v>
      </c>
      <c r="AO86">
        <v>130</v>
      </c>
      <c r="AP86">
        <v>0.45</v>
      </c>
      <c r="AQ86" s="1">
        <v>43595</v>
      </c>
      <c r="AR86" s="1">
        <v>43718</v>
      </c>
      <c r="AS86">
        <v>0</v>
      </c>
      <c r="AT86">
        <v>1</v>
      </c>
      <c r="AU86" t="s">
        <v>50</v>
      </c>
      <c r="AV86">
        <v>1</v>
      </c>
    </row>
    <row r="87" spans="1:48" x14ac:dyDescent="0.3">
      <c r="A87">
        <v>85</v>
      </c>
      <c r="B87">
        <v>209</v>
      </c>
      <c r="C87" t="s">
        <v>176</v>
      </c>
      <c r="D87" t="s">
        <v>103</v>
      </c>
      <c r="F87">
        <v>4.0999999999999996</v>
      </c>
      <c r="G87">
        <v>1</v>
      </c>
      <c r="H87">
        <v>0.2</v>
      </c>
      <c r="I87">
        <v>0.96</v>
      </c>
      <c r="J87">
        <v>0.86</v>
      </c>
      <c r="K87">
        <v>0.2</v>
      </c>
      <c r="L87">
        <v>120.5</v>
      </c>
      <c r="M87">
        <v>251.75</v>
      </c>
      <c r="N87">
        <v>0</v>
      </c>
      <c r="O87">
        <v>1</v>
      </c>
      <c r="P87">
        <v>115.5</v>
      </c>
      <c r="Q87" s="1">
        <v>43586</v>
      </c>
      <c r="R87">
        <v>10</v>
      </c>
      <c r="S87">
        <v>30</v>
      </c>
      <c r="T87">
        <v>80</v>
      </c>
      <c r="U87">
        <v>20</v>
      </c>
      <c r="V87">
        <v>1</v>
      </c>
      <c r="W87">
        <v>9999</v>
      </c>
      <c r="X87" t="s">
        <v>49</v>
      </c>
      <c r="Y87">
        <v>0.19600000000000001</v>
      </c>
      <c r="Z87">
        <v>0.29499999999999998</v>
      </c>
      <c r="AA87">
        <v>0.39300000000000002</v>
      </c>
      <c r="AB87">
        <v>0.47199999999999998</v>
      </c>
      <c r="AC87">
        <v>0.19600000000000001</v>
      </c>
      <c r="AD87">
        <v>0.47199999999999998</v>
      </c>
      <c r="AE87">
        <v>0.47199999999999998</v>
      </c>
      <c r="AF87">
        <v>0.35399999999999998</v>
      </c>
      <c r="AG87">
        <v>0.66900000000000004</v>
      </c>
      <c r="AH87">
        <v>0.90600000000000003</v>
      </c>
      <c r="AI87">
        <v>1.0629999999999999</v>
      </c>
      <c r="AJ87">
        <v>0.35399999999999998</v>
      </c>
      <c r="AK87">
        <v>1.0629999999999999</v>
      </c>
      <c r="AL87">
        <v>1.0629999999999999</v>
      </c>
      <c r="AM87">
        <v>0.55000000000000004</v>
      </c>
      <c r="AN87">
        <v>50</v>
      </c>
      <c r="AO87">
        <v>130</v>
      </c>
      <c r="AP87">
        <v>0.55000000000000004</v>
      </c>
      <c r="AQ87" s="1">
        <v>43595</v>
      </c>
      <c r="AR87" s="1">
        <v>43718</v>
      </c>
      <c r="AS87">
        <v>0</v>
      </c>
      <c r="AT87">
        <v>1</v>
      </c>
      <c r="AU87" t="s">
        <v>50</v>
      </c>
      <c r="AV87">
        <v>1</v>
      </c>
    </row>
    <row r="88" spans="1:48" x14ac:dyDescent="0.3">
      <c r="A88">
        <v>86</v>
      </c>
      <c r="B88">
        <v>210</v>
      </c>
      <c r="C88" t="s">
        <v>177</v>
      </c>
      <c r="D88" t="s">
        <v>123</v>
      </c>
      <c r="F88">
        <v>4.0999999999999996</v>
      </c>
      <c r="G88">
        <v>1.0125999999999999</v>
      </c>
      <c r="H88">
        <v>0.2</v>
      </c>
      <c r="I88">
        <v>0.97209999999999996</v>
      </c>
      <c r="J88">
        <v>0.87080000000000002</v>
      </c>
      <c r="K88">
        <v>0.2</v>
      </c>
      <c r="L88">
        <v>120.1079</v>
      </c>
      <c r="M88">
        <v>261.11799999999999</v>
      </c>
      <c r="N88">
        <v>0.4783</v>
      </c>
      <c r="O88">
        <v>1.0067999999999999</v>
      </c>
      <c r="P88">
        <v>117.3439</v>
      </c>
      <c r="Q88" s="1">
        <v>43586</v>
      </c>
      <c r="R88">
        <v>10.068099999999999</v>
      </c>
      <c r="S88">
        <v>30.2042</v>
      </c>
      <c r="T88">
        <v>80.544700000000006</v>
      </c>
      <c r="U88">
        <v>20.136199999999999</v>
      </c>
      <c r="V88">
        <v>1</v>
      </c>
      <c r="W88">
        <v>9999</v>
      </c>
      <c r="X88" t="s">
        <v>49</v>
      </c>
      <c r="Y88">
        <v>0.19600000000000001</v>
      </c>
      <c r="Z88">
        <v>0.29499999999999998</v>
      </c>
      <c r="AA88">
        <v>0.39300000000000002</v>
      </c>
      <c r="AB88">
        <v>0.47199999999999998</v>
      </c>
      <c r="AC88">
        <v>0.19600000000000001</v>
      </c>
      <c r="AD88">
        <v>0.47199999999999998</v>
      </c>
      <c r="AE88">
        <v>0.47199999999999998</v>
      </c>
      <c r="AF88">
        <v>0.35399999999999998</v>
      </c>
      <c r="AG88">
        <v>0.66900000000000004</v>
      </c>
      <c r="AH88">
        <v>0.90600000000000003</v>
      </c>
      <c r="AI88">
        <v>1.0629999999999999</v>
      </c>
      <c r="AJ88">
        <v>0.35399999999999998</v>
      </c>
      <c r="AK88">
        <v>1.0629999999999999</v>
      </c>
      <c r="AL88">
        <v>1.0629999999999999</v>
      </c>
      <c r="AM88">
        <v>0.55000000000000004</v>
      </c>
      <c r="AN88">
        <v>50</v>
      </c>
      <c r="AO88">
        <v>130</v>
      </c>
      <c r="AP88">
        <v>0.55000000000000004</v>
      </c>
      <c r="AQ88" s="1">
        <v>43595</v>
      </c>
      <c r="AR88" s="1">
        <v>43718</v>
      </c>
      <c r="AS88">
        <v>0</v>
      </c>
      <c r="AT88">
        <v>1</v>
      </c>
      <c r="AU88" t="s">
        <v>50</v>
      </c>
      <c r="AV88">
        <v>1</v>
      </c>
    </row>
    <row r="89" spans="1:48" x14ac:dyDescent="0.3">
      <c r="A89">
        <v>87</v>
      </c>
      <c r="B89">
        <v>211</v>
      </c>
      <c r="C89" t="s">
        <v>178</v>
      </c>
      <c r="D89" t="s">
        <v>123</v>
      </c>
      <c r="F89">
        <v>3.28</v>
      </c>
      <c r="G89">
        <v>1.0125999999999999</v>
      </c>
      <c r="H89">
        <v>0.2</v>
      </c>
      <c r="I89">
        <v>0.97209999999999996</v>
      </c>
      <c r="J89">
        <v>0.87080000000000002</v>
      </c>
      <c r="K89">
        <v>0.2</v>
      </c>
      <c r="L89">
        <v>120.1079</v>
      </c>
      <c r="M89">
        <v>261.11799999999999</v>
      </c>
      <c r="N89">
        <v>0.4783</v>
      </c>
      <c r="O89">
        <v>1.0067999999999999</v>
      </c>
      <c r="P89">
        <v>117.3439</v>
      </c>
      <c r="Q89" s="1">
        <v>43586</v>
      </c>
      <c r="R89">
        <v>30.2042</v>
      </c>
      <c r="S89">
        <v>50.340400000000002</v>
      </c>
      <c r="T89">
        <v>40.272300000000001</v>
      </c>
      <c r="U89">
        <v>20.136199999999999</v>
      </c>
      <c r="V89">
        <v>1</v>
      </c>
      <c r="W89">
        <v>9999</v>
      </c>
      <c r="X89" t="s">
        <v>49</v>
      </c>
      <c r="Y89">
        <v>0.19600000000000001</v>
      </c>
      <c r="Z89">
        <v>0.29499999999999998</v>
      </c>
      <c r="AA89">
        <v>0.39300000000000002</v>
      </c>
      <c r="AB89">
        <v>0.47199999999999998</v>
      </c>
      <c r="AC89">
        <v>0.19600000000000001</v>
      </c>
      <c r="AD89">
        <v>0.47199999999999998</v>
      </c>
      <c r="AE89">
        <v>0.47199999999999998</v>
      </c>
      <c r="AF89">
        <v>0.35399999999999998</v>
      </c>
      <c r="AG89">
        <v>0.66900000000000004</v>
      </c>
      <c r="AH89">
        <v>0.90600000000000003</v>
      </c>
      <c r="AI89">
        <v>1.0629999999999999</v>
      </c>
      <c r="AJ89">
        <v>0.35399999999999998</v>
      </c>
      <c r="AK89">
        <v>1.0629999999999999</v>
      </c>
      <c r="AL89">
        <v>1.0629999999999999</v>
      </c>
      <c r="AM89">
        <v>0.55000000000000004</v>
      </c>
      <c r="AN89">
        <v>50</v>
      </c>
      <c r="AO89">
        <v>130</v>
      </c>
      <c r="AP89">
        <v>0.55000000000000004</v>
      </c>
      <c r="AQ89" s="1">
        <v>43595</v>
      </c>
      <c r="AR89" s="1">
        <v>43718</v>
      </c>
      <c r="AS89">
        <v>0</v>
      </c>
      <c r="AT89">
        <v>1</v>
      </c>
      <c r="AU89" t="s">
        <v>50</v>
      </c>
      <c r="AV89">
        <v>1</v>
      </c>
    </row>
    <row r="90" spans="1:48" x14ac:dyDescent="0.3">
      <c r="A90">
        <v>88</v>
      </c>
      <c r="B90">
        <v>212</v>
      </c>
      <c r="C90" t="s">
        <v>179</v>
      </c>
      <c r="D90" t="s">
        <v>123</v>
      </c>
      <c r="F90">
        <v>4.92</v>
      </c>
      <c r="G90">
        <v>1.0125999999999999</v>
      </c>
      <c r="H90">
        <v>0.3</v>
      </c>
      <c r="I90">
        <v>1.0631999999999999</v>
      </c>
      <c r="J90">
        <v>0.50629999999999997</v>
      </c>
      <c r="K90">
        <v>0.3</v>
      </c>
      <c r="L90">
        <v>120.1079</v>
      </c>
      <c r="M90">
        <v>261.11799999999999</v>
      </c>
      <c r="N90">
        <v>0.4783</v>
      </c>
      <c r="O90">
        <v>1.0067999999999999</v>
      </c>
      <c r="P90">
        <v>117.3439</v>
      </c>
      <c r="Q90" s="1">
        <v>43575</v>
      </c>
      <c r="R90">
        <v>20.136199999999999</v>
      </c>
      <c r="S90">
        <v>50.340400000000002</v>
      </c>
      <c r="T90">
        <v>90.612700000000004</v>
      </c>
      <c r="U90">
        <v>20.136199999999999</v>
      </c>
      <c r="V90">
        <v>1</v>
      </c>
      <c r="W90">
        <v>9999</v>
      </c>
      <c r="X90" t="s">
        <v>49</v>
      </c>
      <c r="Y90">
        <v>0.19600000000000001</v>
      </c>
      <c r="Z90">
        <v>0.29499999999999998</v>
      </c>
      <c r="AA90">
        <v>0.39300000000000002</v>
      </c>
      <c r="AB90">
        <v>0.47199999999999998</v>
      </c>
      <c r="AC90">
        <v>0.19600000000000001</v>
      </c>
      <c r="AD90">
        <v>0.47199999999999998</v>
      </c>
      <c r="AE90">
        <v>0.47199999999999998</v>
      </c>
      <c r="AF90">
        <v>0.35399999999999998</v>
      </c>
      <c r="AG90">
        <v>0.66900000000000004</v>
      </c>
      <c r="AH90">
        <v>0.90600000000000003</v>
      </c>
      <c r="AI90">
        <v>1.0629999999999999</v>
      </c>
      <c r="AJ90">
        <v>0.35399999999999998</v>
      </c>
      <c r="AK90">
        <v>1.0629999999999999</v>
      </c>
      <c r="AL90">
        <v>1.0629999999999999</v>
      </c>
      <c r="AM90">
        <v>0.45</v>
      </c>
      <c r="AN90">
        <v>50</v>
      </c>
      <c r="AO90">
        <v>130</v>
      </c>
      <c r="AP90">
        <v>0.45</v>
      </c>
      <c r="AQ90" s="1">
        <v>43595</v>
      </c>
      <c r="AR90" s="1">
        <v>43718</v>
      </c>
      <c r="AS90">
        <v>0</v>
      </c>
      <c r="AT90">
        <v>1</v>
      </c>
      <c r="AU90" t="s">
        <v>50</v>
      </c>
      <c r="AV90">
        <v>1</v>
      </c>
    </row>
    <row r="91" spans="1:48" x14ac:dyDescent="0.3">
      <c r="A91">
        <v>89</v>
      </c>
      <c r="B91">
        <v>213</v>
      </c>
      <c r="C91" t="s">
        <v>180</v>
      </c>
      <c r="D91" t="s">
        <v>103</v>
      </c>
      <c r="F91">
        <v>1.3120000000000001</v>
      </c>
      <c r="G91">
        <v>1</v>
      </c>
      <c r="H91">
        <v>0.15</v>
      </c>
      <c r="I91">
        <v>0.95</v>
      </c>
      <c r="J91">
        <v>0.85</v>
      </c>
      <c r="K91">
        <v>0.15</v>
      </c>
      <c r="L91">
        <v>120.5</v>
      </c>
      <c r="M91">
        <v>251.75</v>
      </c>
      <c r="N91">
        <v>0</v>
      </c>
      <c r="O91">
        <v>1</v>
      </c>
      <c r="P91">
        <v>115.5</v>
      </c>
      <c r="Q91" s="1">
        <v>43575</v>
      </c>
      <c r="R91">
        <v>20</v>
      </c>
      <c r="S91">
        <v>30</v>
      </c>
      <c r="T91">
        <v>20</v>
      </c>
      <c r="U91">
        <v>10</v>
      </c>
      <c r="V91">
        <v>1</v>
      </c>
      <c r="W91">
        <v>9999</v>
      </c>
      <c r="X91" t="s">
        <v>49</v>
      </c>
      <c r="Y91">
        <v>0.19600000000000001</v>
      </c>
      <c r="Z91">
        <v>0.29499999999999998</v>
      </c>
      <c r="AA91">
        <v>0.39300000000000002</v>
      </c>
      <c r="AB91">
        <v>0.47199999999999998</v>
      </c>
      <c r="AC91">
        <v>0.19600000000000001</v>
      </c>
      <c r="AD91">
        <v>0.47199999999999998</v>
      </c>
      <c r="AE91">
        <v>0.47199999999999998</v>
      </c>
      <c r="AF91">
        <v>0.35399999999999998</v>
      </c>
      <c r="AG91">
        <v>0.66900000000000004</v>
      </c>
      <c r="AH91">
        <v>0.90600000000000003</v>
      </c>
      <c r="AI91">
        <v>1.0629999999999999</v>
      </c>
      <c r="AJ91">
        <v>0.35399999999999998</v>
      </c>
      <c r="AK91">
        <v>1.0629999999999999</v>
      </c>
      <c r="AL91">
        <v>1.0629999999999999</v>
      </c>
      <c r="AM91">
        <v>0.45</v>
      </c>
      <c r="AN91">
        <v>50</v>
      </c>
      <c r="AO91">
        <v>130</v>
      </c>
      <c r="AP91">
        <v>0.45</v>
      </c>
      <c r="AQ91" s="1">
        <v>43595</v>
      </c>
      <c r="AR91" s="1">
        <v>43718</v>
      </c>
      <c r="AS91">
        <v>0</v>
      </c>
      <c r="AT91">
        <v>1</v>
      </c>
      <c r="AU91" t="s">
        <v>50</v>
      </c>
      <c r="AV91">
        <v>1</v>
      </c>
    </row>
    <row r="92" spans="1:48" x14ac:dyDescent="0.3">
      <c r="A92">
        <v>90</v>
      </c>
      <c r="B92">
        <v>214</v>
      </c>
      <c r="C92" t="s">
        <v>181</v>
      </c>
      <c r="D92" t="s">
        <v>94</v>
      </c>
      <c r="F92">
        <v>0.49199999999999999</v>
      </c>
      <c r="G92">
        <v>1.0021</v>
      </c>
      <c r="H92">
        <v>0.3</v>
      </c>
      <c r="I92">
        <v>1.0522</v>
      </c>
      <c r="J92">
        <v>0.501</v>
      </c>
      <c r="K92">
        <v>0.3</v>
      </c>
      <c r="L92">
        <v>110.64879999999999</v>
      </c>
      <c r="M92">
        <v>271.30349999999999</v>
      </c>
      <c r="N92">
        <v>1.3064</v>
      </c>
      <c r="O92">
        <v>1.0209999999999999</v>
      </c>
      <c r="P92">
        <v>110.1808</v>
      </c>
      <c r="Q92" s="1">
        <v>43586</v>
      </c>
      <c r="R92">
        <v>10.2105</v>
      </c>
      <c r="S92">
        <v>30.631399999999999</v>
      </c>
      <c r="T92">
        <v>81.683700000000002</v>
      </c>
      <c r="U92">
        <v>20.4209</v>
      </c>
      <c r="V92">
        <v>1</v>
      </c>
      <c r="W92">
        <v>9999</v>
      </c>
      <c r="X92" t="s">
        <v>49</v>
      </c>
      <c r="Y92">
        <v>0.19600000000000001</v>
      </c>
      <c r="Z92">
        <v>0.29499999999999998</v>
      </c>
      <c r="AA92">
        <v>0.39300000000000002</v>
      </c>
      <c r="AB92">
        <v>0.47199999999999998</v>
      </c>
      <c r="AC92">
        <v>0.19600000000000001</v>
      </c>
      <c r="AD92">
        <v>0.47199999999999998</v>
      </c>
      <c r="AE92">
        <v>0.47199999999999998</v>
      </c>
      <c r="AF92">
        <v>0.35399999999999998</v>
      </c>
      <c r="AG92">
        <v>0.66900000000000004</v>
      </c>
      <c r="AH92">
        <v>0.90600000000000003</v>
      </c>
      <c r="AI92">
        <v>1.0629999999999999</v>
      </c>
      <c r="AJ92">
        <v>0.35399999999999998</v>
      </c>
      <c r="AK92">
        <v>1.0629999999999999</v>
      </c>
      <c r="AL92">
        <v>1.0629999999999999</v>
      </c>
      <c r="AM92">
        <v>0.5</v>
      </c>
      <c r="AN92">
        <v>50</v>
      </c>
      <c r="AO92">
        <v>130</v>
      </c>
      <c r="AP92">
        <v>0.5</v>
      </c>
      <c r="AQ92" s="1">
        <v>43595</v>
      </c>
      <c r="AR92" s="1">
        <v>43718</v>
      </c>
      <c r="AS92">
        <v>0</v>
      </c>
      <c r="AT92">
        <v>1</v>
      </c>
      <c r="AU92" t="s">
        <v>50</v>
      </c>
      <c r="AV92">
        <v>1</v>
      </c>
    </row>
    <row r="93" spans="1:48" x14ac:dyDescent="0.3">
      <c r="A93">
        <v>91</v>
      </c>
      <c r="B93">
        <v>216</v>
      </c>
      <c r="C93" t="s">
        <v>182</v>
      </c>
      <c r="D93" t="s">
        <v>94</v>
      </c>
      <c r="F93">
        <v>0.98399999999999999</v>
      </c>
      <c r="G93">
        <v>1.0021</v>
      </c>
      <c r="H93">
        <v>0.6</v>
      </c>
      <c r="I93">
        <v>1.0021</v>
      </c>
      <c r="J93">
        <v>0.75149999999999995</v>
      </c>
      <c r="K93">
        <v>0.6</v>
      </c>
      <c r="L93">
        <v>110.64879999999999</v>
      </c>
      <c r="M93">
        <v>271.30349999999999</v>
      </c>
      <c r="N93">
        <v>1.3064</v>
      </c>
      <c r="O93">
        <v>1.0209999999999999</v>
      </c>
      <c r="P93">
        <v>110.1808</v>
      </c>
      <c r="Q93" s="1">
        <v>43575</v>
      </c>
      <c r="R93">
        <v>35.736600000000003</v>
      </c>
      <c r="S93">
        <v>25.5261</v>
      </c>
      <c r="T93">
        <v>30.631399999999999</v>
      </c>
      <c r="U93">
        <v>20.4209</v>
      </c>
      <c r="V93">
        <v>1</v>
      </c>
      <c r="W93">
        <v>9999</v>
      </c>
      <c r="X93" t="s">
        <v>49</v>
      </c>
      <c r="Y93">
        <v>0.19600000000000001</v>
      </c>
      <c r="Z93">
        <v>0.29499999999999998</v>
      </c>
      <c r="AA93">
        <v>0.39300000000000002</v>
      </c>
      <c r="AB93">
        <v>0.47199999999999998</v>
      </c>
      <c r="AC93">
        <v>0.19600000000000001</v>
      </c>
      <c r="AD93">
        <v>0.47199999999999998</v>
      </c>
      <c r="AE93">
        <v>0.47199999999999998</v>
      </c>
      <c r="AF93">
        <v>0.35399999999999998</v>
      </c>
      <c r="AG93">
        <v>0.66900000000000004</v>
      </c>
      <c r="AH93">
        <v>0.90600000000000003</v>
      </c>
      <c r="AI93">
        <v>1.0629999999999999</v>
      </c>
      <c r="AJ93">
        <v>0.35399999999999998</v>
      </c>
      <c r="AK93">
        <v>1.0629999999999999</v>
      </c>
      <c r="AL93">
        <v>1.0629999999999999</v>
      </c>
      <c r="AM93">
        <v>0.35</v>
      </c>
      <c r="AN93">
        <v>50</v>
      </c>
      <c r="AO93">
        <v>130</v>
      </c>
      <c r="AP93">
        <v>0.35</v>
      </c>
      <c r="AQ93" s="1">
        <v>43595</v>
      </c>
      <c r="AR93" s="1">
        <v>43718</v>
      </c>
      <c r="AS93">
        <v>0</v>
      </c>
      <c r="AT93">
        <v>1</v>
      </c>
      <c r="AU93" t="s">
        <v>50</v>
      </c>
      <c r="AV93">
        <v>1</v>
      </c>
    </row>
    <row r="94" spans="1:48" x14ac:dyDescent="0.3">
      <c r="A94">
        <v>92</v>
      </c>
      <c r="B94">
        <v>217</v>
      </c>
      <c r="C94" t="s">
        <v>183</v>
      </c>
      <c r="D94" t="s">
        <v>123</v>
      </c>
      <c r="F94">
        <v>0.98399999999999999</v>
      </c>
      <c r="G94">
        <v>1.0125999999999999</v>
      </c>
      <c r="H94">
        <v>0.6</v>
      </c>
      <c r="I94">
        <v>1.0125999999999999</v>
      </c>
      <c r="J94">
        <v>0.75939999999999996</v>
      </c>
      <c r="K94">
        <v>0.6</v>
      </c>
      <c r="L94">
        <v>120.1079</v>
      </c>
      <c r="M94">
        <v>261.11799999999999</v>
      </c>
      <c r="N94">
        <v>0.4783</v>
      </c>
      <c r="O94">
        <v>1.0067999999999999</v>
      </c>
      <c r="P94">
        <v>117.3439</v>
      </c>
      <c r="Q94" s="1">
        <v>43575</v>
      </c>
      <c r="R94">
        <v>35.238300000000002</v>
      </c>
      <c r="S94">
        <v>25.170200000000001</v>
      </c>
      <c r="T94">
        <v>30.2042</v>
      </c>
      <c r="U94">
        <v>20.136199999999999</v>
      </c>
      <c r="V94">
        <v>1</v>
      </c>
      <c r="W94">
        <v>9999</v>
      </c>
      <c r="X94" t="s">
        <v>49</v>
      </c>
      <c r="Y94">
        <v>0.19600000000000001</v>
      </c>
      <c r="Z94">
        <v>0.29499999999999998</v>
      </c>
      <c r="AA94">
        <v>0.39300000000000002</v>
      </c>
      <c r="AB94">
        <v>0.47199999999999998</v>
      </c>
      <c r="AC94">
        <v>0.19600000000000001</v>
      </c>
      <c r="AD94">
        <v>0.47199999999999998</v>
      </c>
      <c r="AE94">
        <v>0.47199999999999998</v>
      </c>
      <c r="AF94">
        <v>0.35399999999999998</v>
      </c>
      <c r="AG94">
        <v>0.66900000000000004</v>
      </c>
      <c r="AH94">
        <v>0.90600000000000003</v>
      </c>
      <c r="AI94">
        <v>1.0629999999999999</v>
      </c>
      <c r="AJ94">
        <v>0.35399999999999998</v>
      </c>
      <c r="AK94">
        <v>1.0629999999999999</v>
      </c>
      <c r="AL94">
        <v>1.0629999999999999</v>
      </c>
      <c r="AM94">
        <v>0.35</v>
      </c>
      <c r="AN94">
        <v>50</v>
      </c>
      <c r="AO94">
        <v>130</v>
      </c>
      <c r="AP94">
        <v>0.35</v>
      </c>
      <c r="AQ94" s="1">
        <v>43595</v>
      </c>
      <c r="AR94" s="1">
        <v>43718</v>
      </c>
      <c r="AS94">
        <v>0</v>
      </c>
      <c r="AT94">
        <v>1</v>
      </c>
      <c r="AU94" t="s">
        <v>50</v>
      </c>
      <c r="AV94">
        <v>1</v>
      </c>
    </row>
    <row r="95" spans="1:48" x14ac:dyDescent="0.3">
      <c r="A95">
        <v>93</v>
      </c>
      <c r="B95">
        <v>218</v>
      </c>
      <c r="C95" t="s">
        <v>184</v>
      </c>
      <c r="D95" t="s">
        <v>123</v>
      </c>
      <c r="F95">
        <v>0.98399999999999999</v>
      </c>
      <c r="G95">
        <v>1.0125999999999999</v>
      </c>
      <c r="H95">
        <v>0.6</v>
      </c>
      <c r="I95">
        <v>1.0125999999999999</v>
      </c>
      <c r="J95">
        <v>0.75939999999999996</v>
      </c>
      <c r="K95">
        <v>0.6</v>
      </c>
      <c r="L95">
        <v>120.1079</v>
      </c>
      <c r="M95">
        <v>261.11799999999999</v>
      </c>
      <c r="N95">
        <v>0.4783</v>
      </c>
      <c r="O95">
        <v>1.0067999999999999</v>
      </c>
      <c r="P95">
        <v>117.3439</v>
      </c>
      <c r="Q95" s="1">
        <v>43575</v>
      </c>
      <c r="R95">
        <v>35.238300000000002</v>
      </c>
      <c r="S95">
        <v>25.170200000000001</v>
      </c>
      <c r="T95">
        <v>30.2042</v>
      </c>
      <c r="U95">
        <v>20.136199999999999</v>
      </c>
      <c r="V95">
        <v>1</v>
      </c>
      <c r="W95">
        <v>9999</v>
      </c>
      <c r="X95" t="s">
        <v>49</v>
      </c>
      <c r="Y95">
        <v>0.19600000000000001</v>
      </c>
      <c r="Z95">
        <v>0.29499999999999998</v>
      </c>
      <c r="AA95">
        <v>0.39300000000000002</v>
      </c>
      <c r="AB95">
        <v>0.47199999999999998</v>
      </c>
      <c r="AC95">
        <v>0.19600000000000001</v>
      </c>
      <c r="AD95">
        <v>0.47199999999999998</v>
      </c>
      <c r="AE95">
        <v>0.47199999999999998</v>
      </c>
      <c r="AF95">
        <v>0.35399999999999998</v>
      </c>
      <c r="AG95">
        <v>0.66900000000000004</v>
      </c>
      <c r="AH95">
        <v>0.90600000000000003</v>
      </c>
      <c r="AI95">
        <v>1.0629999999999999</v>
      </c>
      <c r="AJ95">
        <v>0.35399999999999998</v>
      </c>
      <c r="AK95">
        <v>1.0629999999999999</v>
      </c>
      <c r="AL95">
        <v>1.0629999999999999</v>
      </c>
      <c r="AM95">
        <v>0.35</v>
      </c>
      <c r="AN95">
        <v>50</v>
      </c>
      <c r="AO95">
        <v>130</v>
      </c>
      <c r="AP95">
        <v>0.35</v>
      </c>
      <c r="AQ95" s="1">
        <v>43595</v>
      </c>
      <c r="AR95" s="1">
        <v>43718</v>
      </c>
      <c r="AS95">
        <v>0</v>
      </c>
      <c r="AT95">
        <v>1</v>
      </c>
      <c r="AU95" t="s">
        <v>50</v>
      </c>
      <c r="AV95">
        <v>1</v>
      </c>
    </row>
    <row r="96" spans="1:48" x14ac:dyDescent="0.3">
      <c r="A96">
        <v>94</v>
      </c>
      <c r="B96">
        <v>219</v>
      </c>
      <c r="C96" t="s">
        <v>185</v>
      </c>
      <c r="D96" t="s">
        <v>94</v>
      </c>
      <c r="F96">
        <v>0.98399999999999999</v>
      </c>
      <c r="G96">
        <v>1.0021</v>
      </c>
      <c r="H96">
        <v>0.6</v>
      </c>
      <c r="I96">
        <v>1.0021</v>
      </c>
      <c r="J96">
        <v>0.75149999999999995</v>
      </c>
      <c r="K96">
        <v>0.6</v>
      </c>
      <c r="L96">
        <v>110.64879999999999</v>
      </c>
      <c r="M96">
        <v>271.30349999999999</v>
      </c>
      <c r="N96">
        <v>1.3064</v>
      </c>
      <c r="O96">
        <v>1.0209999999999999</v>
      </c>
      <c r="P96">
        <v>110.1808</v>
      </c>
      <c r="Q96" s="1">
        <v>43575</v>
      </c>
      <c r="R96">
        <v>35.736600000000003</v>
      </c>
      <c r="S96">
        <v>25.5261</v>
      </c>
      <c r="T96">
        <v>30.631399999999999</v>
      </c>
      <c r="U96">
        <v>20.4209</v>
      </c>
      <c r="V96">
        <v>1</v>
      </c>
      <c r="W96">
        <v>9999</v>
      </c>
      <c r="X96" t="s">
        <v>49</v>
      </c>
      <c r="Y96">
        <v>0.19600000000000001</v>
      </c>
      <c r="Z96">
        <v>0.29499999999999998</v>
      </c>
      <c r="AA96">
        <v>0.39300000000000002</v>
      </c>
      <c r="AB96">
        <v>0.47199999999999998</v>
      </c>
      <c r="AC96">
        <v>0.19600000000000001</v>
      </c>
      <c r="AD96">
        <v>0.47199999999999998</v>
      </c>
      <c r="AE96">
        <v>0.47199999999999998</v>
      </c>
      <c r="AF96">
        <v>0.35399999999999998</v>
      </c>
      <c r="AG96">
        <v>0.66900000000000004</v>
      </c>
      <c r="AH96">
        <v>0.90600000000000003</v>
      </c>
      <c r="AI96">
        <v>1.0629999999999999</v>
      </c>
      <c r="AJ96">
        <v>0.35399999999999998</v>
      </c>
      <c r="AK96">
        <v>1.0629999999999999</v>
      </c>
      <c r="AL96">
        <v>1.0629999999999999</v>
      </c>
      <c r="AM96">
        <v>0.35</v>
      </c>
      <c r="AN96">
        <v>50</v>
      </c>
      <c r="AO96">
        <v>130</v>
      </c>
      <c r="AP96">
        <v>0.35</v>
      </c>
      <c r="AQ96" s="1">
        <v>43595</v>
      </c>
      <c r="AR96" s="1">
        <v>43718</v>
      </c>
      <c r="AS96">
        <v>0</v>
      </c>
      <c r="AT96">
        <v>1</v>
      </c>
      <c r="AU96" t="s">
        <v>50</v>
      </c>
      <c r="AV96">
        <v>1</v>
      </c>
    </row>
    <row r="97" spans="1:48" x14ac:dyDescent="0.3">
      <c r="A97">
        <v>95</v>
      </c>
      <c r="B97">
        <v>220</v>
      </c>
      <c r="C97" t="s">
        <v>186</v>
      </c>
      <c r="D97" t="s">
        <v>123</v>
      </c>
      <c r="F97">
        <v>0.98399999999999999</v>
      </c>
      <c r="G97">
        <v>1.0125999999999999</v>
      </c>
      <c r="H97">
        <v>0.6</v>
      </c>
      <c r="I97">
        <v>1.0125999999999999</v>
      </c>
      <c r="J97">
        <v>0.75939999999999996</v>
      </c>
      <c r="K97">
        <v>0.6</v>
      </c>
      <c r="L97">
        <v>120.1079</v>
      </c>
      <c r="M97">
        <v>261.11799999999999</v>
      </c>
      <c r="N97">
        <v>0.4783</v>
      </c>
      <c r="O97">
        <v>1.0067999999999999</v>
      </c>
      <c r="P97">
        <v>117.3439</v>
      </c>
      <c r="Q97" s="1">
        <v>43575</v>
      </c>
      <c r="R97">
        <v>35.238300000000002</v>
      </c>
      <c r="S97">
        <v>25.170200000000001</v>
      </c>
      <c r="T97">
        <v>30.2042</v>
      </c>
      <c r="U97">
        <v>20.136199999999999</v>
      </c>
      <c r="V97">
        <v>1</v>
      </c>
      <c r="W97">
        <v>9999</v>
      </c>
      <c r="X97" t="s">
        <v>49</v>
      </c>
      <c r="Y97">
        <v>0.19600000000000001</v>
      </c>
      <c r="Z97">
        <v>0.29499999999999998</v>
      </c>
      <c r="AA97">
        <v>0.39300000000000002</v>
      </c>
      <c r="AB97">
        <v>0.47199999999999998</v>
      </c>
      <c r="AC97">
        <v>0.19600000000000001</v>
      </c>
      <c r="AD97">
        <v>0.47199999999999998</v>
      </c>
      <c r="AE97">
        <v>0.47199999999999998</v>
      </c>
      <c r="AF97">
        <v>0.35399999999999998</v>
      </c>
      <c r="AG97">
        <v>0.66900000000000004</v>
      </c>
      <c r="AH97">
        <v>0.90600000000000003</v>
      </c>
      <c r="AI97">
        <v>1.0629999999999999</v>
      </c>
      <c r="AJ97">
        <v>0.35399999999999998</v>
      </c>
      <c r="AK97">
        <v>1.0629999999999999</v>
      </c>
      <c r="AL97">
        <v>1.0629999999999999</v>
      </c>
      <c r="AM97">
        <v>0.35</v>
      </c>
      <c r="AN97">
        <v>50</v>
      </c>
      <c r="AO97">
        <v>130</v>
      </c>
      <c r="AP97">
        <v>0.35</v>
      </c>
      <c r="AQ97" s="1">
        <v>43595</v>
      </c>
      <c r="AR97" s="1">
        <v>43718</v>
      </c>
      <c r="AS97">
        <v>0</v>
      </c>
      <c r="AT97">
        <v>1</v>
      </c>
      <c r="AU97" t="s">
        <v>50</v>
      </c>
      <c r="AV97">
        <v>1</v>
      </c>
    </row>
    <row r="98" spans="1:48" x14ac:dyDescent="0.3">
      <c r="A98">
        <v>96</v>
      </c>
      <c r="B98">
        <v>221</v>
      </c>
      <c r="C98" t="s">
        <v>187</v>
      </c>
      <c r="D98" t="s">
        <v>94</v>
      </c>
      <c r="F98">
        <v>0.98399999999999999</v>
      </c>
      <c r="G98">
        <v>1.0021</v>
      </c>
      <c r="H98">
        <v>0.6</v>
      </c>
      <c r="I98">
        <v>1.0021</v>
      </c>
      <c r="J98">
        <v>0.75149999999999995</v>
      </c>
      <c r="K98">
        <v>0.6</v>
      </c>
      <c r="L98">
        <v>110.64879999999999</v>
      </c>
      <c r="M98">
        <v>271.30349999999999</v>
      </c>
      <c r="N98">
        <v>1.3064</v>
      </c>
      <c r="O98">
        <v>1.0209999999999999</v>
      </c>
      <c r="P98">
        <v>110.1808</v>
      </c>
      <c r="Q98" s="1">
        <v>43575</v>
      </c>
      <c r="R98">
        <v>35.736600000000003</v>
      </c>
      <c r="S98">
        <v>25.5261</v>
      </c>
      <c r="T98">
        <v>30.631399999999999</v>
      </c>
      <c r="U98">
        <v>20.4209</v>
      </c>
      <c r="V98">
        <v>1</v>
      </c>
      <c r="W98">
        <v>9999</v>
      </c>
      <c r="X98" t="s">
        <v>49</v>
      </c>
      <c r="Y98">
        <v>0.19600000000000001</v>
      </c>
      <c r="Z98">
        <v>0.29499999999999998</v>
      </c>
      <c r="AA98">
        <v>0.39300000000000002</v>
      </c>
      <c r="AB98">
        <v>0.47199999999999998</v>
      </c>
      <c r="AC98">
        <v>0.19600000000000001</v>
      </c>
      <c r="AD98">
        <v>0.47199999999999998</v>
      </c>
      <c r="AE98">
        <v>0.47199999999999998</v>
      </c>
      <c r="AF98">
        <v>0.35399999999999998</v>
      </c>
      <c r="AG98">
        <v>0.66900000000000004</v>
      </c>
      <c r="AH98">
        <v>0.90600000000000003</v>
      </c>
      <c r="AI98">
        <v>1.0629999999999999</v>
      </c>
      <c r="AJ98">
        <v>0.35399999999999998</v>
      </c>
      <c r="AK98">
        <v>1.0629999999999999</v>
      </c>
      <c r="AL98">
        <v>1.0629999999999999</v>
      </c>
      <c r="AM98">
        <v>0.35</v>
      </c>
      <c r="AN98">
        <v>50</v>
      </c>
      <c r="AO98">
        <v>130</v>
      </c>
      <c r="AP98">
        <v>0.35</v>
      </c>
      <c r="AQ98" s="1">
        <v>43595</v>
      </c>
      <c r="AR98" s="1">
        <v>43718</v>
      </c>
      <c r="AS98">
        <v>0</v>
      </c>
      <c r="AT98">
        <v>1</v>
      </c>
      <c r="AU98" t="s">
        <v>50</v>
      </c>
      <c r="AV98">
        <v>1</v>
      </c>
    </row>
    <row r="99" spans="1:48" x14ac:dyDescent="0.3">
      <c r="A99">
        <v>97</v>
      </c>
      <c r="B99">
        <v>222</v>
      </c>
      <c r="C99" t="s">
        <v>188</v>
      </c>
      <c r="D99" t="s">
        <v>94</v>
      </c>
      <c r="F99">
        <v>1.3120000000000001</v>
      </c>
      <c r="G99">
        <v>1.0021</v>
      </c>
      <c r="H99">
        <v>0.35</v>
      </c>
      <c r="I99">
        <v>1.2024999999999999</v>
      </c>
      <c r="J99">
        <v>0.70140000000000002</v>
      </c>
      <c r="K99">
        <v>0.7</v>
      </c>
      <c r="L99">
        <v>110.64879999999999</v>
      </c>
      <c r="M99">
        <v>271.30349999999999</v>
      </c>
      <c r="N99">
        <v>1.3064</v>
      </c>
      <c r="O99">
        <v>1.0209999999999999</v>
      </c>
      <c r="P99">
        <v>110.1808</v>
      </c>
      <c r="Q99" s="1">
        <v>43575</v>
      </c>
      <c r="R99">
        <v>51.052300000000002</v>
      </c>
      <c r="S99">
        <v>40.841799999999999</v>
      </c>
      <c r="T99">
        <v>51.052300000000002</v>
      </c>
      <c r="U99">
        <v>40.841799999999999</v>
      </c>
      <c r="V99">
        <v>1</v>
      </c>
      <c r="W99">
        <v>9999</v>
      </c>
      <c r="X99" t="s">
        <v>49</v>
      </c>
      <c r="Y99">
        <v>0.19600000000000001</v>
      </c>
      <c r="Z99">
        <v>0.29499999999999998</v>
      </c>
      <c r="AA99">
        <v>0.39300000000000002</v>
      </c>
      <c r="AB99">
        <v>0.47199999999999998</v>
      </c>
      <c r="AC99">
        <v>0.19600000000000001</v>
      </c>
      <c r="AD99">
        <v>0.47199999999999998</v>
      </c>
      <c r="AE99">
        <v>0.47199999999999998</v>
      </c>
      <c r="AF99">
        <v>0.35399999999999998</v>
      </c>
      <c r="AG99">
        <v>0.66900000000000004</v>
      </c>
      <c r="AH99">
        <v>0.90600000000000003</v>
      </c>
      <c r="AI99">
        <v>1.0629999999999999</v>
      </c>
      <c r="AJ99">
        <v>0.35399999999999998</v>
      </c>
      <c r="AK99">
        <v>1.0629999999999999</v>
      </c>
      <c r="AL99">
        <v>1.0629999999999999</v>
      </c>
      <c r="AM99">
        <v>0.55000000000000004</v>
      </c>
      <c r="AN99">
        <v>50</v>
      </c>
      <c r="AO99">
        <v>130</v>
      </c>
      <c r="AP99">
        <v>0.55000000000000004</v>
      </c>
      <c r="AQ99" s="1">
        <v>43595</v>
      </c>
      <c r="AR99" s="1">
        <v>43718</v>
      </c>
      <c r="AS99">
        <v>0</v>
      </c>
      <c r="AT99">
        <v>1</v>
      </c>
      <c r="AU99" t="s">
        <v>50</v>
      </c>
      <c r="AV99">
        <v>1</v>
      </c>
    </row>
    <row r="100" spans="1:48" x14ac:dyDescent="0.3">
      <c r="A100">
        <v>98</v>
      </c>
      <c r="B100">
        <v>223</v>
      </c>
      <c r="C100" t="s">
        <v>189</v>
      </c>
      <c r="D100" t="s">
        <v>123</v>
      </c>
      <c r="F100">
        <v>0.98399999999999999</v>
      </c>
      <c r="G100">
        <v>1.0125999999999999</v>
      </c>
      <c r="H100">
        <v>0.6</v>
      </c>
      <c r="I100">
        <v>1.0125999999999999</v>
      </c>
      <c r="J100">
        <v>0.75939999999999996</v>
      </c>
      <c r="K100">
        <v>0.6</v>
      </c>
      <c r="L100">
        <v>120.1079</v>
      </c>
      <c r="M100">
        <v>261.11799999999999</v>
      </c>
      <c r="N100">
        <v>0.4783</v>
      </c>
      <c r="O100">
        <v>1.0067999999999999</v>
      </c>
      <c r="P100">
        <v>117.3439</v>
      </c>
      <c r="Q100" s="1">
        <v>43575</v>
      </c>
      <c r="R100">
        <v>35.238300000000002</v>
      </c>
      <c r="S100">
        <v>25.170200000000001</v>
      </c>
      <c r="T100">
        <v>30.2042</v>
      </c>
      <c r="U100">
        <v>20.136199999999999</v>
      </c>
      <c r="V100">
        <v>1</v>
      </c>
      <c r="W100">
        <v>9999</v>
      </c>
      <c r="X100" t="s">
        <v>49</v>
      </c>
      <c r="Y100">
        <v>0.19600000000000001</v>
      </c>
      <c r="Z100">
        <v>0.29499999999999998</v>
      </c>
      <c r="AA100">
        <v>0.39300000000000002</v>
      </c>
      <c r="AB100">
        <v>0.47199999999999998</v>
      </c>
      <c r="AC100">
        <v>0.19600000000000001</v>
      </c>
      <c r="AD100">
        <v>0.47199999999999998</v>
      </c>
      <c r="AE100">
        <v>0.47199999999999998</v>
      </c>
      <c r="AF100">
        <v>0.35399999999999998</v>
      </c>
      <c r="AG100">
        <v>0.66900000000000004</v>
      </c>
      <c r="AH100">
        <v>0.90600000000000003</v>
      </c>
      <c r="AI100">
        <v>1.0629999999999999</v>
      </c>
      <c r="AJ100">
        <v>0.35399999999999998</v>
      </c>
      <c r="AK100">
        <v>1.0629999999999999</v>
      </c>
      <c r="AL100">
        <v>1.0629999999999999</v>
      </c>
      <c r="AM100">
        <v>0.35</v>
      </c>
      <c r="AN100">
        <v>50</v>
      </c>
      <c r="AO100">
        <v>130</v>
      </c>
      <c r="AP100">
        <v>0.35</v>
      </c>
      <c r="AQ100" s="1">
        <v>43595</v>
      </c>
      <c r="AR100" s="1">
        <v>43718</v>
      </c>
      <c r="AS100">
        <v>0</v>
      </c>
      <c r="AT100">
        <v>1</v>
      </c>
      <c r="AU100" t="s">
        <v>50</v>
      </c>
      <c r="AV100">
        <v>1</v>
      </c>
    </row>
    <row r="101" spans="1:48" x14ac:dyDescent="0.3">
      <c r="A101">
        <v>99</v>
      </c>
      <c r="B101">
        <v>224</v>
      </c>
      <c r="C101" t="s">
        <v>190</v>
      </c>
      <c r="D101" t="s">
        <v>191</v>
      </c>
      <c r="F101">
        <v>0.98399999999999999</v>
      </c>
      <c r="G101">
        <v>1</v>
      </c>
      <c r="H101">
        <v>0.6</v>
      </c>
      <c r="I101">
        <v>1</v>
      </c>
      <c r="J101">
        <v>0.75</v>
      </c>
      <c r="K101">
        <v>0.6</v>
      </c>
      <c r="L101">
        <v>115</v>
      </c>
      <c r="M101">
        <v>225</v>
      </c>
      <c r="N101">
        <v>0</v>
      </c>
      <c r="O101">
        <v>1</v>
      </c>
      <c r="P101">
        <v>110</v>
      </c>
      <c r="Q101" s="1">
        <v>43575</v>
      </c>
      <c r="R101">
        <v>35</v>
      </c>
      <c r="S101">
        <v>25</v>
      </c>
      <c r="T101">
        <v>30</v>
      </c>
      <c r="U101">
        <v>20</v>
      </c>
      <c r="V101">
        <v>1</v>
      </c>
      <c r="W101">
        <v>9999</v>
      </c>
      <c r="X101" t="s">
        <v>49</v>
      </c>
      <c r="Y101">
        <v>0.19600000000000001</v>
      </c>
      <c r="Z101">
        <v>0.29499999999999998</v>
      </c>
      <c r="AA101">
        <v>0.39300000000000002</v>
      </c>
      <c r="AB101">
        <v>0.47199999999999998</v>
      </c>
      <c r="AC101">
        <v>0.19600000000000001</v>
      </c>
      <c r="AD101">
        <v>0.47199999999999998</v>
      </c>
      <c r="AE101">
        <v>0.47199999999999998</v>
      </c>
      <c r="AF101">
        <v>0.35399999999999998</v>
      </c>
      <c r="AG101">
        <v>0.66900000000000004</v>
      </c>
      <c r="AH101">
        <v>0.90600000000000003</v>
      </c>
      <c r="AI101">
        <v>1.0629999999999999</v>
      </c>
      <c r="AJ101">
        <v>0.35399999999999998</v>
      </c>
      <c r="AK101">
        <v>1.0629999999999999</v>
      </c>
      <c r="AL101">
        <v>1.0629999999999999</v>
      </c>
      <c r="AM101">
        <v>0.35</v>
      </c>
      <c r="AN101">
        <v>50</v>
      </c>
      <c r="AO101">
        <v>130</v>
      </c>
      <c r="AP101">
        <v>0.35</v>
      </c>
      <c r="AQ101" s="1">
        <v>43595</v>
      </c>
      <c r="AR101" s="1">
        <v>43718</v>
      </c>
      <c r="AS101">
        <v>0</v>
      </c>
      <c r="AT101">
        <v>1</v>
      </c>
      <c r="AU101" t="s">
        <v>115</v>
      </c>
      <c r="AV101">
        <v>1</v>
      </c>
    </row>
    <row r="102" spans="1:48" x14ac:dyDescent="0.3">
      <c r="A102">
        <v>100</v>
      </c>
      <c r="B102">
        <v>225</v>
      </c>
      <c r="C102" t="s">
        <v>192</v>
      </c>
      <c r="D102" t="s">
        <v>193</v>
      </c>
      <c r="F102">
        <v>4.0999999999999996</v>
      </c>
      <c r="G102">
        <v>1.1449</v>
      </c>
      <c r="H102">
        <v>0.2</v>
      </c>
      <c r="I102">
        <v>1.0991</v>
      </c>
      <c r="J102">
        <v>0.98460000000000003</v>
      </c>
      <c r="K102">
        <v>0.2</v>
      </c>
      <c r="L102">
        <v>126.0145</v>
      </c>
      <c r="M102">
        <v>266.72030000000001</v>
      </c>
      <c r="N102">
        <v>15.345700000000001</v>
      </c>
      <c r="O102">
        <v>1.1526000000000001</v>
      </c>
      <c r="P102">
        <v>165.2259</v>
      </c>
      <c r="Q102" s="1">
        <v>43586</v>
      </c>
      <c r="R102">
        <v>11.525600000000001</v>
      </c>
      <c r="S102">
        <v>34.576799999999999</v>
      </c>
      <c r="T102">
        <v>92.204800000000006</v>
      </c>
      <c r="U102">
        <v>23.051200000000001</v>
      </c>
      <c r="V102">
        <v>1</v>
      </c>
      <c r="W102">
        <v>9999</v>
      </c>
      <c r="X102" t="s">
        <v>49</v>
      </c>
      <c r="Y102">
        <v>0.19600000000000001</v>
      </c>
      <c r="Z102">
        <v>0.29499999999999998</v>
      </c>
      <c r="AA102">
        <v>0.39300000000000002</v>
      </c>
      <c r="AB102">
        <v>0.47199999999999998</v>
      </c>
      <c r="AC102">
        <v>0.19600000000000001</v>
      </c>
      <c r="AD102">
        <v>0.47199999999999998</v>
      </c>
      <c r="AE102">
        <v>0.47199999999999998</v>
      </c>
      <c r="AF102">
        <v>0.35399999999999998</v>
      </c>
      <c r="AG102">
        <v>0.66900000000000004</v>
      </c>
      <c r="AH102">
        <v>0.90600000000000003</v>
      </c>
      <c r="AI102">
        <v>1.0629999999999999</v>
      </c>
      <c r="AJ102">
        <v>0.35399999999999998</v>
      </c>
      <c r="AK102">
        <v>1.0629999999999999</v>
      </c>
      <c r="AL102">
        <v>1.0629999999999999</v>
      </c>
      <c r="AM102">
        <v>0.55000000000000004</v>
      </c>
      <c r="AN102">
        <v>50</v>
      </c>
      <c r="AO102">
        <v>130</v>
      </c>
      <c r="AP102">
        <v>0.55000000000000004</v>
      </c>
      <c r="AQ102" s="1">
        <v>43595</v>
      </c>
      <c r="AR102" s="1">
        <v>43718</v>
      </c>
      <c r="AS102">
        <v>0</v>
      </c>
      <c r="AT102">
        <v>1</v>
      </c>
      <c r="AU102" t="s">
        <v>50</v>
      </c>
      <c r="AV102">
        <v>1</v>
      </c>
    </row>
    <row r="103" spans="1:48" x14ac:dyDescent="0.3">
      <c r="A103">
        <v>101</v>
      </c>
      <c r="B103">
        <v>226</v>
      </c>
      <c r="C103" t="s">
        <v>194</v>
      </c>
      <c r="D103" t="s">
        <v>193</v>
      </c>
      <c r="F103">
        <v>4.0999999999999996</v>
      </c>
      <c r="G103">
        <v>1.1449</v>
      </c>
      <c r="H103">
        <v>0.2</v>
      </c>
      <c r="I103">
        <v>1.0991</v>
      </c>
      <c r="J103">
        <v>0.98460000000000003</v>
      </c>
      <c r="K103">
        <v>0.2</v>
      </c>
      <c r="L103">
        <v>126.0145</v>
      </c>
      <c r="M103">
        <v>266.72030000000001</v>
      </c>
      <c r="N103">
        <v>15.345700000000001</v>
      </c>
      <c r="O103">
        <v>1.1526000000000001</v>
      </c>
      <c r="P103">
        <v>165.2259</v>
      </c>
      <c r="Q103" s="1">
        <v>43586</v>
      </c>
      <c r="R103">
        <v>11.525600000000001</v>
      </c>
      <c r="S103">
        <v>34.576799999999999</v>
      </c>
      <c r="T103">
        <v>92.204800000000006</v>
      </c>
      <c r="U103">
        <v>23.051200000000001</v>
      </c>
      <c r="V103">
        <v>1</v>
      </c>
      <c r="W103">
        <v>9999</v>
      </c>
      <c r="X103" t="s">
        <v>49</v>
      </c>
      <c r="Y103">
        <v>0.19600000000000001</v>
      </c>
      <c r="Z103">
        <v>0.29499999999999998</v>
      </c>
      <c r="AA103">
        <v>0.39300000000000002</v>
      </c>
      <c r="AB103">
        <v>0.47199999999999998</v>
      </c>
      <c r="AC103">
        <v>0.19600000000000001</v>
      </c>
      <c r="AD103">
        <v>0.47199999999999998</v>
      </c>
      <c r="AE103">
        <v>0.47199999999999998</v>
      </c>
      <c r="AF103">
        <v>0.35399999999999998</v>
      </c>
      <c r="AG103">
        <v>0.66900000000000004</v>
      </c>
      <c r="AH103">
        <v>0.90600000000000003</v>
      </c>
      <c r="AI103">
        <v>1.0629999999999999</v>
      </c>
      <c r="AJ103">
        <v>0.35399999999999998</v>
      </c>
      <c r="AK103">
        <v>1.0629999999999999</v>
      </c>
      <c r="AL103">
        <v>1.0629999999999999</v>
      </c>
      <c r="AM103">
        <v>0.55000000000000004</v>
      </c>
      <c r="AN103">
        <v>50</v>
      </c>
      <c r="AO103">
        <v>130</v>
      </c>
      <c r="AP103">
        <v>0.55000000000000004</v>
      </c>
      <c r="AQ103" s="1">
        <v>43595</v>
      </c>
      <c r="AR103" s="1">
        <v>43718</v>
      </c>
      <c r="AS103">
        <v>0</v>
      </c>
      <c r="AT103">
        <v>1</v>
      </c>
      <c r="AU103" t="s">
        <v>50</v>
      </c>
      <c r="AV103">
        <v>1</v>
      </c>
    </row>
    <row r="104" spans="1:48" x14ac:dyDescent="0.3">
      <c r="A104">
        <v>102</v>
      </c>
      <c r="B104">
        <v>227</v>
      </c>
      <c r="C104" t="s">
        <v>195</v>
      </c>
      <c r="D104" t="s">
        <v>94</v>
      </c>
      <c r="F104">
        <v>0.98399999999999999</v>
      </c>
      <c r="G104">
        <v>1.0021</v>
      </c>
      <c r="H104">
        <v>0.15</v>
      </c>
      <c r="I104">
        <v>0.95199999999999996</v>
      </c>
      <c r="J104">
        <v>0.65129999999999999</v>
      </c>
      <c r="K104">
        <v>0.15</v>
      </c>
      <c r="L104">
        <v>110.64879999999999</v>
      </c>
      <c r="M104">
        <v>271.30349999999999</v>
      </c>
      <c r="N104">
        <v>1.3064</v>
      </c>
      <c r="O104">
        <v>1.0209999999999999</v>
      </c>
      <c r="P104">
        <v>110.1808</v>
      </c>
      <c r="Q104" s="1">
        <v>43570</v>
      </c>
      <c r="R104">
        <v>15.3157</v>
      </c>
      <c r="S104">
        <v>25.5261</v>
      </c>
      <c r="T104">
        <v>71.473200000000006</v>
      </c>
      <c r="U104">
        <v>40.841799999999999</v>
      </c>
      <c r="V104">
        <v>1</v>
      </c>
      <c r="W104">
        <v>9999</v>
      </c>
      <c r="X104" t="s">
        <v>49</v>
      </c>
      <c r="Y104">
        <v>0.19600000000000001</v>
      </c>
      <c r="Z104">
        <v>0.29499999999999998</v>
      </c>
      <c r="AA104">
        <v>0.39300000000000002</v>
      </c>
      <c r="AB104">
        <v>0.47199999999999998</v>
      </c>
      <c r="AC104">
        <v>0.19600000000000001</v>
      </c>
      <c r="AD104">
        <v>0.47199999999999998</v>
      </c>
      <c r="AE104">
        <v>0.47199999999999998</v>
      </c>
      <c r="AF104">
        <v>0.35399999999999998</v>
      </c>
      <c r="AG104">
        <v>0.66900000000000004</v>
      </c>
      <c r="AH104">
        <v>0.90600000000000003</v>
      </c>
      <c r="AI104">
        <v>1.0629999999999999</v>
      </c>
      <c r="AJ104">
        <v>0.35399999999999998</v>
      </c>
      <c r="AK104">
        <v>1.0629999999999999</v>
      </c>
      <c r="AL104">
        <v>1.0629999999999999</v>
      </c>
      <c r="AM104">
        <v>0.3</v>
      </c>
      <c r="AN104">
        <v>50</v>
      </c>
      <c r="AO104">
        <v>130</v>
      </c>
      <c r="AP104">
        <v>0.3</v>
      </c>
      <c r="AQ104" s="1">
        <v>43595</v>
      </c>
      <c r="AR104" s="1">
        <v>43718</v>
      </c>
      <c r="AS104">
        <v>0</v>
      </c>
      <c r="AT104">
        <v>1</v>
      </c>
      <c r="AU104" t="s">
        <v>50</v>
      </c>
      <c r="AV104">
        <v>1</v>
      </c>
    </row>
    <row r="105" spans="1:48" x14ac:dyDescent="0.3">
      <c r="A105">
        <v>103</v>
      </c>
      <c r="B105">
        <v>229</v>
      </c>
      <c r="C105" t="s">
        <v>196</v>
      </c>
      <c r="D105" t="s">
        <v>103</v>
      </c>
      <c r="F105">
        <v>1.3120000000000001</v>
      </c>
      <c r="G105">
        <v>1</v>
      </c>
      <c r="H105">
        <v>0.35</v>
      </c>
      <c r="I105">
        <v>1.2</v>
      </c>
      <c r="J105">
        <v>0.7</v>
      </c>
      <c r="K105">
        <v>0.7</v>
      </c>
      <c r="L105">
        <v>120.5</v>
      </c>
      <c r="M105">
        <v>251.75</v>
      </c>
      <c r="N105">
        <v>0</v>
      </c>
      <c r="O105">
        <v>1</v>
      </c>
      <c r="P105">
        <v>115.5</v>
      </c>
      <c r="Q105" s="1">
        <v>43575</v>
      </c>
      <c r="R105">
        <v>50</v>
      </c>
      <c r="S105">
        <v>40</v>
      </c>
      <c r="T105">
        <v>50</v>
      </c>
      <c r="U105">
        <v>40</v>
      </c>
      <c r="V105">
        <v>1</v>
      </c>
      <c r="W105">
        <v>9999</v>
      </c>
      <c r="X105" t="s">
        <v>49</v>
      </c>
      <c r="Y105">
        <v>0.19600000000000001</v>
      </c>
      <c r="Z105">
        <v>0.29499999999999998</v>
      </c>
      <c r="AA105">
        <v>0.39300000000000002</v>
      </c>
      <c r="AB105">
        <v>0.47199999999999998</v>
      </c>
      <c r="AC105">
        <v>0.19600000000000001</v>
      </c>
      <c r="AD105">
        <v>0.47199999999999998</v>
      </c>
      <c r="AE105">
        <v>0.47199999999999998</v>
      </c>
      <c r="AF105">
        <v>0.35399999999999998</v>
      </c>
      <c r="AG105">
        <v>0.66900000000000004</v>
      </c>
      <c r="AH105">
        <v>0.90600000000000003</v>
      </c>
      <c r="AI105">
        <v>1.0629999999999999</v>
      </c>
      <c r="AJ105">
        <v>0.35399999999999998</v>
      </c>
      <c r="AK105">
        <v>1.0629999999999999</v>
      </c>
      <c r="AL105">
        <v>1.0629999999999999</v>
      </c>
      <c r="AM105">
        <v>0.55000000000000004</v>
      </c>
      <c r="AN105">
        <v>50</v>
      </c>
      <c r="AO105">
        <v>130</v>
      </c>
      <c r="AP105">
        <v>0.55000000000000004</v>
      </c>
      <c r="AQ105" s="1">
        <v>43595</v>
      </c>
      <c r="AR105" s="1">
        <v>43718</v>
      </c>
      <c r="AS105">
        <v>0</v>
      </c>
      <c r="AT105">
        <v>1</v>
      </c>
      <c r="AU105" t="s">
        <v>50</v>
      </c>
      <c r="AV105">
        <v>1</v>
      </c>
    </row>
    <row r="106" spans="1:48" x14ac:dyDescent="0.3">
      <c r="A106">
        <v>104</v>
      </c>
      <c r="B106">
        <v>230</v>
      </c>
      <c r="C106" t="s">
        <v>197</v>
      </c>
      <c r="D106" t="s">
        <v>193</v>
      </c>
      <c r="F106">
        <v>4.0999999999999996</v>
      </c>
      <c r="G106">
        <v>1.1449</v>
      </c>
      <c r="H106">
        <v>0.2</v>
      </c>
      <c r="I106">
        <v>1.0991</v>
      </c>
      <c r="J106">
        <v>0.98460000000000003</v>
      </c>
      <c r="K106">
        <v>0.2</v>
      </c>
      <c r="L106">
        <v>126.0145</v>
      </c>
      <c r="M106">
        <v>266.72030000000001</v>
      </c>
      <c r="N106">
        <v>15.345700000000001</v>
      </c>
      <c r="O106">
        <v>1.1526000000000001</v>
      </c>
      <c r="P106">
        <v>165.2259</v>
      </c>
      <c r="Q106" s="1">
        <v>43586</v>
      </c>
      <c r="R106">
        <v>11.525600000000001</v>
      </c>
      <c r="S106">
        <v>34.576799999999999</v>
      </c>
      <c r="T106">
        <v>92.204800000000006</v>
      </c>
      <c r="U106">
        <v>23.051200000000001</v>
      </c>
      <c r="V106">
        <v>1</v>
      </c>
      <c r="W106">
        <v>9999</v>
      </c>
      <c r="X106" t="s">
        <v>49</v>
      </c>
      <c r="Y106">
        <v>0.19600000000000001</v>
      </c>
      <c r="Z106">
        <v>0.29499999999999998</v>
      </c>
      <c r="AA106">
        <v>0.39300000000000002</v>
      </c>
      <c r="AB106">
        <v>0.47199999999999998</v>
      </c>
      <c r="AC106">
        <v>0.19600000000000001</v>
      </c>
      <c r="AD106">
        <v>0.47199999999999998</v>
      </c>
      <c r="AE106">
        <v>0.47199999999999998</v>
      </c>
      <c r="AF106">
        <v>0.35399999999999998</v>
      </c>
      <c r="AG106">
        <v>0.66900000000000004</v>
      </c>
      <c r="AH106">
        <v>0.90600000000000003</v>
      </c>
      <c r="AI106">
        <v>1.0629999999999999</v>
      </c>
      <c r="AJ106">
        <v>0.35399999999999998</v>
      </c>
      <c r="AK106">
        <v>1.0629999999999999</v>
      </c>
      <c r="AL106">
        <v>1.0629999999999999</v>
      </c>
      <c r="AM106">
        <v>0.55000000000000004</v>
      </c>
      <c r="AN106">
        <v>50</v>
      </c>
      <c r="AO106">
        <v>130</v>
      </c>
      <c r="AP106">
        <v>0.55000000000000004</v>
      </c>
      <c r="AQ106" s="1">
        <v>43595</v>
      </c>
      <c r="AR106" s="1">
        <v>43718</v>
      </c>
      <c r="AS106">
        <v>0</v>
      </c>
      <c r="AT106">
        <v>1</v>
      </c>
      <c r="AU106" t="s">
        <v>50</v>
      </c>
      <c r="AV106">
        <v>1</v>
      </c>
    </row>
    <row r="107" spans="1:48" x14ac:dyDescent="0.3">
      <c r="A107">
        <v>105</v>
      </c>
      <c r="B107">
        <v>231</v>
      </c>
      <c r="C107" t="s">
        <v>198</v>
      </c>
      <c r="D107" t="s">
        <v>193</v>
      </c>
      <c r="F107">
        <v>4.0999999999999996</v>
      </c>
      <c r="G107">
        <v>1.1449</v>
      </c>
      <c r="H107">
        <v>0.2</v>
      </c>
      <c r="I107">
        <v>1.0991</v>
      </c>
      <c r="J107">
        <v>0.98460000000000003</v>
      </c>
      <c r="K107">
        <v>0.2</v>
      </c>
      <c r="L107">
        <v>126.0145</v>
      </c>
      <c r="M107">
        <v>266.72030000000001</v>
      </c>
      <c r="N107">
        <v>15.345700000000001</v>
      </c>
      <c r="O107">
        <v>1.1526000000000001</v>
      </c>
      <c r="P107">
        <v>165.2259</v>
      </c>
      <c r="Q107" s="1">
        <v>43586</v>
      </c>
      <c r="R107">
        <v>11.525600000000001</v>
      </c>
      <c r="S107">
        <v>34.576799999999999</v>
      </c>
      <c r="T107">
        <v>92.204800000000006</v>
      </c>
      <c r="U107">
        <v>23.051200000000001</v>
      </c>
      <c r="V107">
        <v>1</v>
      </c>
      <c r="W107">
        <v>9999</v>
      </c>
      <c r="X107" t="s">
        <v>49</v>
      </c>
      <c r="Y107">
        <v>0.19600000000000001</v>
      </c>
      <c r="Z107">
        <v>0.29499999999999998</v>
      </c>
      <c r="AA107">
        <v>0.39300000000000002</v>
      </c>
      <c r="AB107">
        <v>0.47199999999999998</v>
      </c>
      <c r="AC107">
        <v>0.19600000000000001</v>
      </c>
      <c r="AD107">
        <v>0.47199999999999998</v>
      </c>
      <c r="AE107">
        <v>0.47199999999999998</v>
      </c>
      <c r="AF107">
        <v>0.35399999999999998</v>
      </c>
      <c r="AG107">
        <v>0.66900000000000004</v>
      </c>
      <c r="AH107">
        <v>0.90600000000000003</v>
      </c>
      <c r="AI107">
        <v>1.0629999999999999</v>
      </c>
      <c r="AJ107">
        <v>0.35399999999999998</v>
      </c>
      <c r="AK107">
        <v>1.0629999999999999</v>
      </c>
      <c r="AL107">
        <v>1.0629999999999999</v>
      </c>
      <c r="AM107">
        <v>0.55000000000000004</v>
      </c>
      <c r="AN107">
        <v>50</v>
      </c>
      <c r="AO107">
        <v>130</v>
      </c>
      <c r="AP107">
        <v>0.55000000000000004</v>
      </c>
      <c r="AQ107" s="1">
        <v>43595</v>
      </c>
      <c r="AR107" s="1">
        <v>43718</v>
      </c>
      <c r="AS107">
        <v>0</v>
      </c>
      <c r="AT107">
        <v>1</v>
      </c>
      <c r="AU107" t="s">
        <v>50</v>
      </c>
      <c r="AV107">
        <v>1</v>
      </c>
    </row>
    <row r="108" spans="1:48" x14ac:dyDescent="0.3">
      <c r="A108">
        <v>106</v>
      </c>
      <c r="B108">
        <v>232</v>
      </c>
      <c r="C108" t="s">
        <v>199</v>
      </c>
      <c r="D108" t="s">
        <v>193</v>
      </c>
      <c r="F108">
        <v>4.0999999999999996</v>
      </c>
      <c r="G108">
        <v>1.1449</v>
      </c>
      <c r="H108">
        <v>0.2</v>
      </c>
      <c r="I108">
        <v>1.0991</v>
      </c>
      <c r="J108">
        <v>0.98460000000000003</v>
      </c>
      <c r="K108">
        <v>0.2</v>
      </c>
      <c r="L108">
        <v>126.0145</v>
      </c>
      <c r="M108">
        <v>266.72030000000001</v>
      </c>
      <c r="N108">
        <v>15.345700000000001</v>
      </c>
      <c r="O108">
        <v>1.1526000000000001</v>
      </c>
      <c r="P108">
        <v>165.2259</v>
      </c>
      <c r="Q108" s="1">
        <v>43586</v>
      </c>
      <c r="R108">
        <v>11.525600000000001</v>
      </c>
      <c r="S108">
        <v>34.576799999999999</v>
      </c>
      <c r="T108">
        <v>92.204800000000006</v>
      </c>
      <c r="U108">
        <v>23.051200000000001</v>
      </c>
      <c r="V108">
        <v>1</v>
      </c>
      <c r="W108">
        <v>9999</v>
      </c>
      <c r="X108" t="s">
        <v>49</v>
      </c>
      <c r="Y108">
        <v>0.19600000000000001</v>
      </c>
      <c r="Z108">
        <v>0.29499999999999998</v>
      </c>
      <c r="AA108">
        <v>0.39300000000000002</v>
      </c>
      <c r="AB108">
        <v>0.47199999999999998</v>
      </c>
      <c r="AC108">
        <v>0.19600000000000001</v>
      </c>
      <c r="AD108">
        <v>0.47199999999999998</v>
      </c>
      <c r="AE108">
        <v>0.47199999999999998</v>
      </c>
      <c r="AF108">
        <v>0.35399999999999998</v>
      </c>
      <c r="AG108">
        <v>0.66900000000000004</v>
      </c>
      <c r="AH108">
        <v>0.90600000000000003</v>
      </c>
      <c r="AI108">
        <v>1.0629999999999999</v>
      </c>
      <c r="AJ108">
        <v>0.35399999999999998</v>
      </c>
      <c r="AK108">
        <v>1.0629999999999999</v>
      </c>
      <c r="AL108">
        <v>1.0629999999999999</v>
      </c>
      <c r="AM108">
        <v>0.55000000000000004</v>
      </c>
      <c r="AN108">
        <v>50</v>
      </c>
      <c r="AO108">
        <v>130</v>
      </c>
      <c r="AP108">
        <v>0.55000000000000004</v>
      </c>
      <c r="AQ108" s="1">
        <v>43595</v>
      </c>
      <c r="AR108" s="1">
        <v>43718</v>
      </c>
      <c r="AS108">
        <v>0</v>
      </c>
      <c r="AT108">
        <v>1</v>
      </c>
      <c r="AU108" t="s">
        <v>50</v>
      </c>
      <c r="AV108">
        <v>1</v>
      </c>
    </row>
    <row r="109" spans="1:48" x14ac:dyDescent="0.3">
      <c r="A109">
        <v>107</v>
      </c>
      <c r="B109">
        <v>233</v>
      </c>
      <c r="C109" t="s">
        <v>200</v>
      </c>
      <c r="D109" t="s">
        <v>193</v>
      </c>
      <c r="F109">
        <v>4.0999999999999996</v>
      </c>
      <c r="G109">
        <v>1.1449</v>
      </c>
      <c r="H109">
        <v>0.2</v>
      </c>
      <c r="I109">
        <v>1.0991</v>
      </c>
      <c r="J109">
        <v>0.98460000000000003</v>
      </c>
      <c r="K109">
        <v>0.2</v>
      </c>
      <c r="L109">
        <v>126.0145</v>
      </c>
      <c r="M109">
        <v>266.72030000000001</v>
      </c>
      <c r="N109">
        <v>15.345700000000001</v>
      </c>
      <c r="O109">
        <v>1.1526000000000001</v>
      </c>
      <c r="P109">
        <v>165.2259</v>
      </c>
      <c r="Q109" s="1">
        <v>43586</v>
      </c>
      <c r="R109">
        <v>11.525600000000001</v>
      </c>
      <c r="S109">
        <v>34.576799999999999</v>
      </c>
      <c r="T109">
        <v>92.204800000000006</v>
      </c>
      <c r="U109">
        <v>23.051200000000001</v>
      </c>
      <c r="V109">
        <v>1</v>
      </c>
      <c r="W109">
        <v>9999</v>
      </c>
      <c r="X109" t="s">
        <v>49</v>
      </c>
      <c r="Y109">
        <v>0.19600000000000001</v>
      </c>
      <c r="Z109">
        <v>0.29499999999999998</v>
      </c>
      <c r="AA109">
        <v>0.39300000000000002</v>
      </c>
      <c r="AB109">
        <v>0.47199999999999998</v>
      </c>
      <c r="AC109">
        <v>0.19600000000000001</v>
      </c>
      <c r="AD109">
        <v>0.47199999999999998</v>
      </c>
      <c r="AE109">
        <v>0.47199999999999998</v>
      </c>
      <c r="AF109">
        <v>0.35399999999999998</v>
      </c>
      <c r="AG109">
        <v>0.66900000000000004</v>
      </c>
      <c r="AH109">
        <v>0.90600000000000003</v>
      </c>
      <c r="AI109">
        <v>1.0629999999999999</v>
      </c>
      <c r="AJ109">
        <v>0.35399999999999998</v>
      </c>
      <c r="AK109">
        <v>1.0629999999999999</v>
      </c>
      <c r="AL109">
        <v>1.0629999999999999</v>
      </c>
      <c r="AM109">
        <v>0.55000000000000004</v>
      </c>
      <c r="AN109">
        <v>50</v>
      </c>
      <c r="AO109">
        <v>130</v>
      </c>
      <c r="AP109">
        <v>0.55000000000000004</v>
      </c>
      <c r="AQ109" s="1">
        <v>43595</v>
      </c>
      <c r="AR109" s="1">
        <v>43718</v>
      </c>
      <c r="AS109">
        <v>0</v>
      </c>
      <c r="AT109">
        <v>1</v>
      </c>
      <c r="AU109" t="s">
        <v>50</v>
      </c>
      <c r="AV109">
        <v>1</v>
      </c>
    </row>
    <row r="110" spans="1:48" x14ac:dyDescent="0.3">
      <c r="A110">
        <v>108</v>
      </c>
      <c r="B110">
        <v>234</v>
      </c>
      <c r="C110" t="s">
        <v>201</v>
      </c>
      <c r="D110" t="s">
        <v>193</v>
      </c>
      <c r="F110">
        <v>4.0999999999999996</v>
      </c>
      <c r="G110">
        <v>1.1449</v>
      </c>
      <c r="H110">
        <v>0.2</v>
      </c>
      <c r="I110">
        <v>1.0991</v>
      </c>
      <c r="J110">
        <v>0.98460000000000003</v>
      </c>
      <c r="K110">
        <v>0.2</v>
      </c>
      <c r="L110">
        <v>126.0145</v>
      </c>
      <c r="M110">
        <v>266.72030000000001</v>
      </c>
      <c r="N110">
        <v>15.345700000000001</v>
      </c>
      <c r="O110">
        <v>1.1526000000000001</v>
      </c>
      <c r="P110">
        <v>165.2259</v>
      </c>
      <c r="Q110" s="1">
        <v>43586</v>
      </c>
      <c r="R110">
        <v>11.525600000000001</v>
      </c>
      <c r="S110">
        <v>34.576799999999999</v>
      </c>
      <c r="T110">
        <v>92.204800000000006</v>
      </c>
      <c r="U110">
        <v>23.051200000000001</v>
      </c>
      <c r="V110">
        <v>1</v>
      </c>
      <c r="W110">
        <v>9999</v>
      </c>
      <c r="X110" t="s">
        <v>49</v>
      </c>
      <c r="Y110">
        <v>0.19600000000000001</v>
      </c>
      <c r="Z110">
        <v>0.29499999999999998</v>
      </c>
      <c r="AA110">
        <v>0.39300000000000002</v>
      </c>
      <c r="AB110">
        <v>0.47199999999999998</v>
      </c>
      <c r="AC110">
        <v>0.19600000000000001</v>
      </c>
      <c r="AD110">
        <v>0.47199999999999998</v>
      </c>
      <c r="AE110">
        <v>0.47199999999999998</v>
      </c>
      <c r="AF110">
        <v>0.35399999999999998</v>
      </c>
      <c r="AG110">
        <v>0.66900000000000004</v>
      </c>
      <c r="AH110">
        <v>0.90600000000000003</v>
      </c>
      <c r="AI110">
        <v>1.0629999999999999</v>
      </c>
      <c r="AJ110">
        <v>0.35399999999999998</v>
      </c>
      <c r="AK110">
        <v>1.0629999999999999</v>
      </c>
      <c r="AL110">
        <v>1.0629999999999999</v>
      </c>
      <c r="AM110">
        <v>0.55000000000000004</v>
      </c>
      <c r="AN110">
        <v>50</v>
      </c>
      <c r="AO110">
        <v>130</v>
      </c>
      <c r="AP110">
        <v>0.55000000000000004</v>
      </c>
      <c r="AQ110" s="1">
        <v>43595</v>
      </c>
      <c r="AR110" s="1">
        <v>43718</v>
      </c>
      <c r="AS110">
        <v>0</v>
      </c>
      <c r="AT110">
        <v>1</v>
      </c>
      <c r="AU110" t="s">
        <v>50</v>
      </c>
      <c r="AV110">
        <v>1</v>
      </c>
    </row>
    <row r="111" spans="1:48" x14ac:dyDescent="0.3">
      <c r="A111">
        <v>109</v>
      </c>
      <c r="B111">
        <v>235</v>
      </c>
      <c r="C111" t="s">
        <v>202</v>
      </c>
      <c r="D111" t="s">
        <v>193</v>
      </c>
      <c r="F111">
        <v>4.0999999999999996</v>
      </c>
      <c r="G111">
        <v>1.1449</v>
      </c>
      <c r="H111">
        <v>0.2</v>
      </c>
      <c r="I111">
        <v>1.0991</v>
      </c>
      <c r="J111">
        <v>0.98460000000000003</v>
      </c>
      <c r="K111">
        <v>0.2</v>
      </c>
      <c r="L111">
        <v>126.0145</v>
      </c>
      <c r="M111">
        <v>266.72030000000001</v>
      </c>
      <c r="N111">
        <v>15.345700000000001</v>
      </c>
      <c r="O111">
        <v>1.1526000000000001</v>
      </c>
      <c r="P111">
        <v>165.2259</v>
      </c>
      <c r="Q111" s="1">
        <v>43586</v>
      </c>
      <c r="R111">
        <v>11.525600000000001</v>
      </c>
      <c r="S111">
        <v>34.576799999999999</v>
      </c>
      <c r="T111">
        <v>92.204800000000006</v>
      </c>
      <c r="U111">
        <v>23.051200000000001</v>
      </c>
      <c r="V111">
        <v>1</v>
      </c>
      <c r="W111">
        <v>9999</v>
      </c>
      <c r="X111" t="s">
        <v>49</v>
      </c>
      <c r="Y111">
        <v>0.19600000000000001</v>
      </c>
      <c r="Z111">
        <v>0.29499999999999998</v>
      </c>
      <c r="AA111">
        <v>0.39300000000000002</v>
      </c>
      <c r="AB111">
        <v>0.47199999999999998</v>
      </c>
      <c r="AC111">
        <v>0.19600000000000001</v>
      </c>
      <c r="AD111">
        <v>0.47199999999999998</v>
      </c>
      <c r="AE111">
        <v>0.47199999999999998</v>
      </c>
      <c r="AF111">
        <v>0.35399999999999998</v>
      </c>
      <c r="AG111">
        <v>0.66900000000000004</v>
      </c>
      <c r="AH111">
        <v>0.90600000000000003</v>
      </c>
      <c r="AI111">
        <v>1.0629999999999999</v>
      </c>
      <c r="AJ111">
        <v>0.35399999999999998</v>
      </c>
      <c r="AK111">
        <v>1.0629999999999999</v>
      </c>
      <c r="AL111">
        <v>1.0629999999999999</v>
      </c>
      <c r="AM111">
        <v>0.55000000000000004</v>
      </c>
      <c r="AN111">
        <v>50</v>
      </c>
      <c r="AO111">
        <v>130</v>
      </c>
      <c r="AP111">
        <v>0.55000000000000004</v>
      </c>
      <c r="AQ111" s="1">
        <v>43595</v>
      </c>
      <c r="AR111" s="1">
        <v>43718</v>
      </c>
      <c r="AS111">
        <v>0</v>
      </c>
      <c r="AT111">
        <v>1</v>
      </c>
      <c r="AU111" t="s">
        <v>50</v>
      </c>
      <c r="AV111">
        <v>1</v>
      </c>
    </row>
    <row r="112" spans="1:48" x14ac:dyDescent="0.3">
      <c r="A112">
        <v>110</v>
      </c>
      <c r="B112">
        <v>236</v>
      </c>
      <c r="C112" t="s">
        <v>203</v>
      </c>
      <c r="D112" t="s">
        <v>193</v>
      </c>
      <c r="F112">
        <v>4.0999999999999996</v>
      </c>
      <c r="G112">
        <v>1.1449</v>
      </c>
      <c r="H112">
        <v>0.2</v>
      </c>
      <c r="I112">
        <v>1.0991</v>
      </c>
      <c r="J112">
        <v>0.98460000000000003</v>
      </c>
      <c r="K112">
        <v>0.2</v>
      </c>
      <c r="L112">
        <v>126.0145</v>
      </c>
      <c r="M112">
        <v>266.72030000000001</v>
      </c>
      <c r="N112">
        <v>15.345700000000001</v>
      </c>
      <c r="O112">
        <v>1.1526000000000001</v>
      </c>
      <c r="P112">
        <v>165.2259</v>
      </c>
      <c r="Q112" s="1">
        <v>43586</v>
      </c>
      <c r="R112">
        <v>11.525600000000001</v>
      </c>
      <c r="S112">
        <v>34.576799999999999</v>
      </c>
      <c r="T112">
        <v>92.204800000000006</v>
      </c>
      <c r="U112">
        <v>23.051200000000001</v>
      </c>
      <c r="V112">
        <v>1</v>
      </c>
      <c r="W112">
        <v>9999</v>
      </c>
      <c r="X112" t="s">
        <v>49</v>
      </c>
      <c r="Y112">
        <v>0.19600000000000001</v>
      </c>
      <c r="Z112">
        <v>0.29499999999999998</v>
      </c>
      <c r="AA112">
        <v>0.39300000000000002</v>
      </c>
      <c r="AB112">
        <v>0.47199999999999998</v>
      </c>
      <c r="AC112">
        <v>0.19600000000000001</v>
      </c>
      <c r="AD112">
        <v>0.47199999999999998</v>
      </c>
      <c r="AE112">
        <v>0.47199999999999998</v>
      </c>
      <c r="AF112">
        <v>0.35399999999999998</v>
      </c>
      <c r="AG112">
        <v>0.66900000000000004</v>
      </c>
      <c r="AH112">
        <v>0.90600000000000003</v>
      </c>
      <c r="AI112">
        <v>1.0629999999999999</v>
      </c>
      <c r="AJ112">
        <v>0.35399999999999998</v>
      </c>
      <c r="AK112">
        <v>1.0629999999999999</v>
      </c>
      <c r="AL112">
        <v>1.0629999999999999</v>
      </c>
      <c r="AM112">
        <v>0.55000000000000004</v>
      </c>
      <c r="AN112">
        <v>50</v>
      </c>
      <c r="AO112">
        <v>130</v>
      </c>
      <c r="AP112">
        <v>0.55000000000000004</v>
      </c>
      <c r="AQ112" s="1">
        <v>43595</v>
      </c>
      <c r="AR112" s="1">
        <v>43718</v>
      </c>
      <c r="AS112">
        <v>0</v>
      </c>
      <c r="AT112">
        <v>1</v>
      </c>
      <c r="AU112" t="s">
        <v>50</v>
      </c>
      <c r="AV112">
        <v>1</v>
      </c>
    </row>
    <row r="113" spans="1:48" x14ac:dyDescent="0.3">
      <c r="A113">
        <v>111</v>
      </c>
      <c r="B113">
        <v>237</v>
      </c>
      <c r="C113" t="s">
        <v>204</v>
      </c>
      <c r="D113" t="s">
        <v>193</v>
      </c>
      <c r="F113">
        <v>4.0999999999999996</v>
      </c>
      <c r="G113">
        <v>1.1449</v>
      </c>
      <c r="H113">
        <v>0.2</v>
      </c>
      <c r="I113">
        <v>1.0991</v>
      </c>
      <c r="J113">
        <v>0.98460000000000003</v>
      </c>
      <c r="K113">
        <v>0.2</v>
      </c>
      <c r="L113">
        <v>126.0145</v>
      </c>
      <c r="M113">
        <v>266.72030000000001</v>
      </c>
      <c r="N113">
        <v>15.345700000000001</v>
      </c>
      <c r="O113">
        <v>1.1526000000000001</v>
      </c>
      <c r="P113">
        <v>165.2259</v>
      </c>
      <c r="Q113" s="1">
        <v>43586</v>
      </c>
      <c r="R113">
        <v>11.525600000000001</v>
      </c>
      <c r="S113">
        <v>34.576799999999999</v>
      </c>
      <c r="T113">
        <v>92.204800000000006</v>
      </c>
      <c r="U113">
        <v>23.051200000000001</v>
      </c>
      <c r="V113">
        <v>1</v>
      </c>
      <c r="W113">
        <v>9999</v>
      </c>
      <c r="X113" t="s">
        <v>49</v>
      </c>
      <c r="Y113">
        <v>0.19600000000000001</v>
      </c>
      <c r="Z113">
        <v>0.29499999999999998</v>
      </c>
      <c r="AA113">
        <v>0.39300000000000002</v>
      </c>
      <c r="AB113">
        <v>0.47199999999999998</v>
      </c>
      <c r="AC113">
        <v>0.19600000000000001</v>
      </c>
      <c r="AD113">
        <v>0.47199999999999998</v>
      </c>
      <c r="AE113">
        <v>0.47199999999999998</v>
      </c>
      <c r="AF113">
        <v>0.35399999999999998</v>
      </c>
      <c r="AG113">
        <v>0.66900000000000004</v>
      </c>
      <c r="AH113">
        <v>0.90600000000000003</v>
      </c>
      <c r="AI113">
        <v>1.0629999999999999</v>
      </c>
      <c r="AJ113">
        <v>0.35399999999999998</v>
      </c>
      <c r="AK113">
        <v>1.0629999999999999</v>
      </c>
      <c r="AL113">
        <v>1.0629999999999999</v>
      </c>
      <c r="AM113">
        <v>0.55000000000000004</v>
      </c>
      <c r="AN113">
        <v>50</v>
      </c>
      <c r="AO113">
        <v>130</v>
      </c>
      <c r="AP113">
        <v>0.55000000000000004</v>
      </c>
      <c r="AQ113" s="1">
        <v>43595</v>
      </c>
      <c r="AR113" s="1">
        <v>43718</v>
      </c>
      <c r="AS113">
        <v>0</v>
      </c>
      <c r="AT113">
        <v>1</v>
      </c>
      <c r="AU113" t="s">
        <v>50</v>
      </c>
      <c r="AV113">
        <v>1</v>
      </c>
    </row>
    <row r="114" spans="1:48" x14ac:dyDescent="0.3">
      <c r="A114">
        <v>112</v>
      </c>
      <c r="B114">
        <v>238</v>
      </c>
      <c r="C114" t="s">
        <v>205</v>
      </c>
      <c r="D114" t="s">
        <v>193</v>
      </c>
      <c r="F114">
        <v>4.0999999999999996</v>
      </c>
      <c r="G114">
        <v>1.1449</v>
      </c>
      <c r="H114">
        <v>0.2</v>
      </c>
      <c r="I114">
        <v>1.0991</v>
      </c>
      <c r="J114">
        <v>0.98460000000000003</v>
      </c>
      <c r="K114">
        <v>0.2</v>
      </c>
      <c r="L114">
        <v>126.0145</v>
      </c>
      <c r="M114">
        <v>266.72030000000001</v>
      </c>
      <c r="N114">
        <v>15.345700000000001</v>
      </c>
      <c r="O114">
        <v>1.1526000000000001</v>
      </c>
      <c r="P114">
        <v>165.2259</v>
      </c>
      <c r="Q114" s="1">
        <v>43586</v>
      </c>
      <c r="R114">
        <v>11.525600000000001</v>
      </c>
      <c r="S114">
        <v>34.576799999999999</v>
      </c>
      <c r="T114">
        <v>92.204800000000006</v>
      </c>
      <c r="U114">
        <v>23.051200000000001</v>
      </c>
      <c r="V114">
        <v>1</v>
      </c>
      <c r="W114">
        <v>9999</v>
      </c>
      <c r="X114" t="s">
        <v>49</v>
      </c>
      <c r="Y114">
        <v>0.19600000000000001</v>
      </c>
      <c r="Z114">
        <v>0.29499999999999998</v>
      </c>
      <c r="AA114">
        <v>0.39300000000000002</v>
      </c>
      <c r="AB114">
        <v>0.47199999999999998</v>
      </c>
      <c r="AC114">
        <v>0.19600000000000001</v>
      </c>
      <c r="AD114">
        <v>0.47199999999999998</v>
      </c>
      <c r="AE114">
        <v>0.47199999999999998</v>
      </c>
      <c r="AF114">
        <v>0.35399999999999998</v>
      </c>
      <c r="AG114">
        <v>0.66900000000000004</v>
      </c>
      <c r="AH114">
        <v>0.90600000000000003</v>
      </c>
      <c r="AI114">
        <v>1.0629999999999999</v>
      </c>
      <c r="AJ114">
        <v>0.35399999999999998</v>
      </c>
      <c r="AK114">
        <v>1.0629999999999999</v>
      </c>
      <c r="AL114">
        <v>1.0629999999999999</v>
      </c>
      <c r="AM114">
        <v>0.55000000000000004</v>
      </c>
      <c r="AN114">
        <v>50</v>
      </c>
      <c r="AO114">
        <v>130</v>
      </c>
      <c r="AP114">
        <v>0.55000000000000004</v>
      </c>
      <c r="AQ114" s="1">
        <v>43595</v>
      </c>
      <c r="AR114" s="1">
        <v>43718</v>
      </c>
      <c r="AS114">
        <v>0</v>
      </c>
      <c r="AT114">
        <v>1</v>
      </c>
      <c r="AU114" t="s">
        <v>50</v>
      </c>
      <c r="AV114">
        <v>1</v>
      </c>
    </row>
    <row r="115" spans="1:48" x14ac:dyDescent="0.3">
      <c r="A115">
        <v>113</v>
      </c>
      <c r="B115">
        <v>239</v>
      </c>
      <c r="C115" t="s">
        <v>206</v>
      </c>
      <c r="D115" t="s">
        <v>193</v>
      </c>
      <c r="F115">
        <v>4.0999999999999996</v>
      </c>
      <c r="G115">
        <v>1.1449</v>
      </c>
      <c r="H115">
        <v>0.2</v>
      </c>
      <c r="I115">
        <v>1.0991</v>
      </c>
      <c r="J115">
        <v>0.98460000000000003</v>
      </c>
      <c r="K115">
        <v>0.2</v>
      </c>
      <c r="L115">
        <v>126.0145</v>
      </c>
      <c r="M115">
        <v>266.72030000000001</v>
      </c>
      <c r="N115">
        <v>15.345700000000001</v>
      </c>
      <c r="O115">
        <v>1.1526000000000001</v>
      </c>
      <c r="P115">
        <v>165.2259</v>
      </c>
      <c r="Q115" s="1">
        <v>43586</v>
      </c>
      <c r="R115">
        <v>11.525600000000001</v>
      </c>
      <c r="S115">
        <v>34.576799999999999</v>
      </c>
      <c r="T115">
        <v>92.204800000000006</v>
      </c>
      <c r="U115">
        <v>23.051200000000001</v>
      </c>
      <c r="V115">
        <v>1</v>
      </c>
      <c r="W115">
        <v>9999</v>
      </c>
      <c r="X115" t="s">
        <v>49</v>
      </c>
      <c r="Y115">
        <v>0.19600000000000001</v>
      </c>
      <c r="Z115">
        <v>0.29499999999999998</v>
      </c>
      <c r="AA115">
        <v>0.39300000000000002</v>
      </c>
      <c r="AB115">
        <v>0.47199999999999998</v>
      </c>
      <c r="AC115">
        <v>0.19600000000000001</v>
      </c>
      <c r="AD115">
        <v>0.47199999999999998</v>
      </c>
      <c r="AE115">
        <v>0.47199999999999998</v>
      </c>
      <c r="AF115">
        <v>0.35399999999999998</v>
      </c>
      <c r="AG115">
        <v>0.66900000000000004</v>
      </c>
      <c r="AH115">
        <v>0.90600000000000003</v>
      </c>
      <c r="AI115">
        <v>1.0629999999999999</v>
      </c>
      <c r="AJ115">
        <v>0.35399999999999998</v>
      </c>
      <c r="AK115">
        <v>1.0629999999999999</v>
      </c>
      <c r="AL115">
        <v>1.0629999999999999</v>
      </c>
      <c r="AM115">
        <v>0.55000000000000004</v>
      </c>
      <c r="AN115">
        <v>50</v>
      </c>
      <c r="AO115">
        <v>130</v>
      </c>
      <c r="AP115">
        <v>0.55000000000000004</v>
      </c>
      <c r="AQ115" s="1">
        <v>43595</v>
      </c>
      <c r="AR115" s="1">
        <v>43718</v>
      </c>
      <c r="AS115">
        <v>0</v>
      </c>
      <c r="AT115">
        <v>1</v>
      </c>
      <c r="AU115" t="s">
        <v>50</v>
      </c>
      <c r="AV115">
        <v>1</v>
      </c>
    </row>
    <row r="116" spans="1:48" x14ac:dyDescent="0.3">
      <c r="A116">
        <v>114</v>
      </c>
      <c r="B116">
        <v>240</v>
      </c>
      <c r="C116" t="s">
        <v>207</v>
      </c>
      <c r="D116" t="s">
        <v>193</v>
      </c>
      <c r="F116">
        <v>4.0999999999999996</v>
      </c>
      <c r="G116">
        <v>1.1449</v>
      </c>
      <c r="H116">
        <v>0.2</v>
      </c>
      <c r="I116">
        <v>1.0991</v>
      </c>
      <c r="J116">
        <v>0.98460000000000003</v>
      </c>
      <c r="K116">
        <v>0.2</v>
      </c>
      <c r="L116">
        <v>126.0145</v>
      </c>
      <c r="M116">
        <v>266.72030000000001</v>
      </c>
      <c r="N116">
        <v>15.345700000000001</v>
      </c>
      <c r="O116">
        <v>1.1526000000000001</v>
      </c>
      <c r="P116">
        <v>165.2259</v>
      </c>
      <c r="Q116" s="1">
        <v>43586</v>
      </c>
      <c r="R116">
        <v>11.525600000000001</v>
      </c>
      <c r="S116">
        <v>34.576799999999999</v>
      </c>
      <c r="T116">
        <v>92.204800000000006</v>
      </c>
      <c r="U116">
        <v>23.051200000000001</v>
      </c>
      <c r="V116">
        <v>1</v>
      </c>
      <c r="W116">
        <v>9999</v>
      </c>
      <c r="X116" t="s">
        <v>49</v>
      </c>
      <c r="Y116">
        <v>0.19600000000000001</v>
      </c>
      <c r="Z116">
        <v>0.29499999999999998</v>
      </c>
      <c r="AA116">
        <v>0.39300000000000002</v>
      </c>
      <c r="AB116">
        <v>0.47199999999999998</v>
      </c>
      <c r="AC116">
        <v>0.19600000000000001</v>
      </c>
      <c r="AD116">
        <v>0.47199999999999998</v>
      </c>
      <c r="AE116">
        <v>0.47199999999999998</v>
      </c>
      <c r="AF116">
        <v>0.35399999999999998</v>
      </c>
      <c r="AG116">
        <v>0.66900000000000004</v>
      </c>
      <c r="AH116">
        <v>0.90600000000000003</v>
      </c>
      <c r="AI116">
        <v>1.0629999999999999</v>
      </c>
      <c r="AJ116">
        <v>0.35399999999999998</v>
      </c>
      <c r="AK116">
        <v>1.0629999999999999</v>
      </c>
      <c r="AL116">
        <v>1.0629999999999999</v>
      </c>
      <c r="AM116">
        <v>0.55000000000000004</v>
      </c>
      <c r="AN116">
        <v>50</v>
      </c>
      <c r="AO116">
        <v>130</v>
      </c>
      <c r="AP116">
        <v>0.55000000000000004</v>
      </c>
      <c r="AQ116" s="1">
        <v>43595</v>
      </c>
      <c r="AR116" s="1">
        <v>43718</v>
      </c>
      <c r="AS116">
        <v>0</v>
      </c>
      <c r="AT116">
        <v>1</v>
      </c>
      <c r="AU116" t="s">
        <v>50</v>
      </c>
      <c r="AV116">
        <v>1</v>
      </c>
    </row>
    <row r="117" spans="1:48" x14ac:dyDescent="0.3">
      <c r="A117">
        <v>115</v>
      </c>
      <c r="B117">
        <v>241</v>
      </c>
      <c r="C117" t="s">
        <v>208</v>
      </c>
      <c r="D117" t="s">
        <v>193</v>
      </c>
      <c r="F117">
        <v>4.0999999999999996</v>
      </c>
      <c r="G117">
        <v>1.1449</v>
      </c>
      <c r="H117">
        <v>0.2</v>
      </c>
      <c r="I117">
        <v>1.0991</v>
      </c>
      <c r="J117">
        <v>0.98460000000000003</v>
      </c>
      <c r="K117">
        <v>0.2</v>
      </c>
      <c r="L117">
        <v>126.0145</v>
      </c>
      <c r="M117">
        <v>266.72030000000001</v>
      </c>
      <c r="N117">
        <v>15.345700000000001</v>
      </c>
      <c r="O117">
        <v>1.1526000000000001</v>
      </c>
      <c r="P117">
        <v>165.2259</v>
      </c>
      <c r="Q117" s="1">
        <v>43586</v>
      </c>
      <c r="R117">
        <v>11.525600000000001</v>
      </c>
      <c r="S117">
        <v>34.576799999999999</v>
      </c>
      <c r="T117">
        <v>92.204800000000006</v>
      </c>
      <c r="U117">
        <v>23.051200000000001</v>
      </c>
      <c r="V117">
        <v>1</v>
      </c>
      <c r="W117">
        <v>9999</v>
      </c>
      <c r="X117" t="s">
        <v>49</v>
      </c>
      <c r="Y117">
        <v>0.19600000000000001</v>
      </c>
      <c r="Z117">
        <v>0.29499999999999998</v>
      </c>
      <c r="AA117">
        <v>0.39300000000000002</v>
      </c>
      <c r="AB117">
        <v>0.47199999999999998</v>
      </c>
      <c r="AC117">
        <v>0.19600000000000001</v>
      </c>
      <c r="AD117">
        <v>0.47199999999999998</v>
      </c>
      <c r="AE117">
        <v>0.47199999999999998</v>
      </c>
      <c r="AF117">
        <v>0.35399999999999998</v>
      </c>
      <c r="AG117">
        <v>0.66900000000000004</v>
      </c>
      <c r="AH117">
        <v>0.90600000000000003</v>
      </c>
      <c r="AI117">
        <v>1.0629999999999999</v>
      </c>
      <c r="AJ117">
        <v>0.35399999999999998</v>
      </c>
      <c r="AK117">
        <v>1.0629999999999999</v>
      </c>
      <c r="AL117">
        <v>1.0629999999999999</v>
      </c>
      <c r="AM117">
        <v>0.55000000000000004</v>
      </c>
      <c r="AN117">
        <v>50</v>
      </c>
      <c r="AO117">
        <v>130</v>
      </c>
      <c r="AP117">
        <v>0.55000000000000004</v>
      </c>
      <c r="AQ117" s="1">
        <v>43595</v>
      </c>
      <c r="AR117" s="1">
        <v>43718</v>
      </c>
      <c r="AS117">
        <v>0</v>
      </c>
      <c r="AT117">
        <v>1</v>
      </c>
      <c r="AU117" t="s">
        <v>50</v>
      </c>
      <c r="AV117">
        <v>1</v>
      </c>
    </row>
    <row r="118" spans="1:48" x14ac:dyDescent="0.3">
      <c r="A118">
        <v>116</v>
      </c>
      <c r="B118">
        <v>242</v>
      </c>
      <c r="C118" t="s">
        <v>209</v>
      </c>
      <c r="D118" t="s">
        <v>158</v>
      </c>
      <c r="F118">
        <v>4.92</v>
      </c>
      <c r="G118">
        <v>0.70709999999999995</v>
      </c>
      <c r="H118">
        <v>0.3</v>
      </c>
      <c r="I118">
        <v>0.74250000000000005</v>
      </c>
      <c r="J118">
        <v>0.35360000000000003</v>
      </c>
      <c r="K118">
        <v>0.3</v>
      </c>
      <c r="L118">
        <v>52.25</v>
      </c>
      <c r="M118">
        <v>374.71420000000001</v>
      </c>
      <c r="N118">
        <v>-28.0258</v>
      </c>
      <c r="O118">
        <v>1.3233999999999999</v>
      </c>
      <c r="P118">
        <v>46.149000000000001</v>
      </c>
      <c r="Q118" s="1">
        <v>43575</v>
      </c>
      <c r="R118">
        <v>26.4681</v>
      </c>
      <c r="S118">
        <v>66.170199999999994</v>
      </c>
      <c r="T118">
        <v>119.1063</v>
      </c>
      <c r="U118">
        <v>26.4681</v>
      </c>
      <c r="V118">
        <v>1</v>
      </c>
      <c r="W118">
        <v>9999</v>
      </c>
      <c r="X118" t="s">
        <v>49</v>
      </c>
      <c r="Y118">
        <v>0.19600000000000001</v>
      </c>
      <c r="Z118">
        <v>0.29499999999999998</v>
      </c>
      <c r="AA118">
        <v>0.39300000000000002</v>
      </c>
      <c r="AB118">
        <v>0.47199999999999998</v>
      </c>
      <c r="AC118">
        <v>0.19600000000000001</v>
      </c>
      <c r="AD118">
        <v>0.47199999999999998</v>
      </c>
      <c r="AE118">
        <v>0.47199999999999998</v>
      </c>
      <c r="AF118">
        <v>0.35399999999999998</v>
      </c>
      <c r="AG118">
        <v>0.66900000000000004</v>
      </c>
      <c r="AH118">
        <v>0.90600000000000003</v>
      </c>
      <c r="AI118">
        <v>1.0629999999999999</v>
      </c>
      <c r="AJ118">
        <v>0.35399999999999998</v>
      </c>
      <c r="AK118">
        <v>1.0629999999999999</v>
      </c>
      <c r="AL118">
        <v>1.0629999999999999</v>
      </c>
      <c r="AM118">
        <v>0.45</v>
      </c>
      <c r="AN118">
        <v>50</v>
      </c>
      <c r="AO118">
        <v>130</v>
      </c>
      <c r="AP118">
        <v>0.45</v>
      </c>
      <c r="AQ118" s="1">
        <v>43595</v>
      </c>
      <c r="AR118" s="1">
        <v>43718</v>
      </c>
      <c r="AS118">
        <v>0</v>
      </c>
      <c r="AT118">
        <v>1</v>
      </c>
      <c r="AU118" t="s">
        <v>50</v>
      </c>
      <c r="AV118">
        <v>1</v>
      </c>
    </row>
    <row r="119" spans="1:48" x14ac:dyDescent="0.3">
      <c r="A119">
        <v>117</v>
      </c>
      <c r="B119">
        <v>243</v>
      </c>
      <c r="C119" t="s">
        <v>210</v>
      </c>
      <c r="D119" t="s">
        <v>94</v>
      </c>
      <c r="F119">
        <v>1.3120000000000001</v>
      </c>
      <c r="G119">
        <v>1.0021</v>
      </c>
      <c r="H119">
        <v>0.15</v>
      </c>
      <c r="I119">
        <v>0.95199999999999996</v>
      </c>
      <c r="J119">
        <v>0.85170000000000001</v>
      </c>
      <c r="K119">
        <v>0.15</v>
      </c>
      <c r="L119">
        <v>110.64879999999999</v>
      </c>
      <c r="M119">
        <v>271.30349999999999</v>
      </c>
      <c r="N119">
        <v>1.3064</v>
      </c>
      <c r="O119">
        <v>1.0209999999999999</v>
      </c>
      <c r="P119">
        <v>110.1808</v>
      </c>
      <c r="Q119" s="1">
        <v>43575</v>
      </c>
      <c r="R119">
        <v>20.4209</v>
      </c>
      <c r="S119">
        <v>30.631399999999999</v>
      </c>
      <c r="T119">
        <v>20.4209</v>
      </c>
      <c r="U119">
        <v>10.2105</v>
      </c>
      <c r="V119">
        <v>1</v>
      </c>
      <c r="W119">
        <v>9999</v>
      </c>
      <c r="X119" t="s">
        <v>49</v>
      </c>
      <c r="Y119">
        <v>0.19600000000000001</v>
      </c>
      <c r="Z119">
        <v>0.29499999999999998</v>
      </c>
      <c r="AA119">
        <v>0.39300000000000002</v>
      </c>
      <c r="AB119">
        <v>0.47199999999999998</v>
      </c>
      <c r="AC119">
        <v>0.19600000000000001</v>
      </c>
      <c r="AD119">
        <v>0.47199999999999998</v>
      </c>
      <c r="AE119">
        <v>0.47199999999999998</v>
      </c>
      <c r="AF119">
        <v>0.35399999999999998</v>
      </c>
      <c r="AG119">
        <v>0.66900000000000004</v>
      </c>
      <c r="AH119">
        <v>0.90600000000000003</v>
      </c>
      <c r="AI119">
        <v>1.0629999999999999</v>
      </c>
      <c r="AJ119">
        <v>0.35399999999999998</v>
      </c>
      <c r="AK119">
        <v>1.0629999999999999</v>
      </c>
      <c r="AL119">
        <v>1.0629999999999999</v>
      </c>
      <c r="AM119">
        <v>0.45</v>
      </c>
      <c r="AN119">
        <v>50</v>
      </c>
      <c r="AO119">
        <v>130</v>
      </c>
      <c r="AP119">
        <v>0.45</v>
      </c>
      <c r="AQ119" s="1">
        <v>43595</v>
      </c>
      <c r="AR119" s="1">
        <v>43718</v>
      </c>
      <c r="AS119">
        <v>0</v>
      </c>
      <c r="AT119">
        <v>1</v>
      </c>
      <c r="AU119" t="s">
        <v>50</v>
      </c>
      <c r="AV119">
        <v>1</v>
      </c>
    </row>
    <row r="120" spans="1:48" x14ac:dyDescent="0.3">
      <c r="A120">
        <v>118</v>
      </c>
      <c r="B120">
        <v>244</v>
      </c>
      <c r="C120" t="s">
        <v>211</v>
      </c>
      <c r="D120" t="s">
        <v>94</v>
      </c>
      <c r="F120">
        <v>1.3120000000000001</v>
      </c>
      <c r="G120">
        <v>1.0021</v>
      </c>
      <c r="H120">
        <v>0.35</v>
      </c>
      <c r="I120">
        <v>1.2024999999999999</v>
      </c>
      <c r="J120">
        <v>0.70140000000000002</v>
      </c>
      <c r="K120">
        <v>0.7</v>
      </c>
      <c r="L120">
        <v>110.64879999999999</v>
      </c>
      <c r="M120">
        <v>271.30349999999999</v>
      </c>
      <c r="N120">
        <v>1.3064</v>
      </c>
      <c r="O120">
        <v>1.0209999999999999</v>
      </c>
      <c r="P120">
        <v>110.1808</v>
      </c>
      <c r="Q120" s="1">
        <v>43575</v>
      </c>
      <c r="R120">
        <v>51.052300000000002</v>
      </c>
      <c r="S120">
        <v>40.841799999999999</v>
      </c>
      <c r="T120">
        <v>51.052300000000002</v>
      </c>
      <c r="U120">
        <v>40.841799999999999</v>
      </c>
      <c r="V120">
        <v>1</v>
      </c>
      <c r="W120">
        <v>9999</v>
      </c>
      <c r="X120" t="s">
        <v>49</v>
      </c>
      <c r="Y120">
        <v>0.19600000000000001</v>
      </c>
      <c r="Z120">
        <v>0.29499999999999998</v>
      </c>
      <c r="AA120">
        <v>0.39300000000000002</v>
      </c>
      <c r="AB120">
        <v>0.47199999999999998</v>
      </c>
      <c r="AC120">
        <v>0.19600000000000001</v>
      </c>
      <c r="AD120">
        <v>0.47199999999999998</v>
      </c>
      <c r="AE120">
        <v>0.47199999999999998</v>
      </c>
      <c r="AF120">
        <v>0.35399999999999998</v>
      </c>
      <c r="AG120">
        <v>0.66900000000000004</v>
      </c>
      <c r="AH120">
        <v>0.90600000000000003</v>
      </c>
      <c r="AI120">
        <v>1.0629999999999999</v>
      </c>
      <c r="AJ120">
        <v>0.35399999999999998</v>
      </c>
      <c r="AK120">
        <v>1.0629999999999999</v>
      </c>
      <c r="AL120">
        <v>1.0629999999999999</v>
      </c>
      <c r="AM120">
        <v>0.55000000000000004</v>
      </c>
      <c r="AN120">
        <v>50</v>
      </c>
      <c r="AO120">
        <v>130</v>
      </c>
      <c r="AP120">
        <v>0.55000000000000004</v>
      </c>
      <c r="AQ120" s="1">
        <v>43595</v>
      </c>
      <c r="AR120" s="1">
        <v>43718</v>
      </c>
      <c r="AS120">
        <v>0</v>
      </c>
      <c r="AT120">
        <v>1</v>
      </c>
      <c r="AU120" t="s">
        <v>50</v>
      </c>
      <c r="AV120">
        <v>1</v>
      </c>
    </row>
    <row r="121" spans="1:48" x14ac:dyDescent="0.3">
      <c r="A121">
        <v>119</v>
      </c>
      <c r="B121">
        <v>245</v>
      </c>
      <c r="C121" t="s">
        <v>212</v>
      </c>
      <c r="D121" t="s">
        <v>94</v>
      </c>
      <c r="F121">
        <v>1.3120000000000001</v>
      </c>
      <c r="G121">
        <v>1.0021</v>
      </c>
      <c r="H121">
        <v>0.35</v>
      </c>
      <c r="I121">
        <v>1.2024999999999999</v>
      </c>
      <c r="J121">
        <v>0.70140000000000002</v>
      </c>
      <c r="K121">
        <v>0.7</v>
      </c>
      <c r="L121">
        <v>110.64879999999999</v>
      </c>
      <c r="M121">
        <v>271.30349999999999</v>
      </c>
      <c r="N121">
        <v>1.3064</v>
      </c>
      <c r="O121">
        <v>1.0209999999999999</v>
      </c>
      <c r="P121">
        <v>110.1808</v>
      </c>
      <c r="Q121" s="1">
        <v>43575</v>
      </c>
      <c r="R121">
        <v>51.052300000000002</v>
      </c>
      <c r="S121">
        <v>40.841799999999999</v>
      </c>
      <c r="T121">
        <v>51.052300000000002</v>
      </c>
      <c r="U121">
        <v>40.841799999999999</v>
      </c>
      <c r="V121">
        <v>1</v>
      </c>
      <c r="W121">
        <v>9999</v>
      </c>
      <c r="X121" t="s">
        <v>49</v>
      </c>
      <c r="Y121">
        <v>0.19600000000000001</v>
      </c>
      <c r="Z121">
        <v>0.29499999999999998</v>
      </c>
      <c r="AA121">
        <v>0.39300000000000002</v>
      </c>
      <c r="AB121">
        <v>0.47199999999999998</v>
      </c>
      <c r="AC121">
        <v>0.19600000000000001</v>
      </c>
      <c r="AD121">
        <v>0.47199999999999998</v>
      </c>
      <c r="AE121">
        <v>0.47199999999999998</v>
      </c>
      <c r="AF121">
        <v>0.35399999999999998</v>
      </c>
      <c r="AG121">
        <v>0.66900000000000004</v>
      </c>
      <c r="AH121">
        <v>0.90600000000000003</v>
      </c>
      <c r="AI121">
        <v>1.0629999999999999</v>
      </c>
      <c r="AJ121">
        <v>0.35399999999999998</v>
      </c>
      <c r="AK121">
        <v>1.0629999999999999</v>
      </c>
      <c r="AL121">
        <v>1.0629999999999999</v>
      </c>
      <c r="AM121">
        <v>0.55000000000000004</v>
      </c>
      <c r="AN121">
        <v>50</v>
      </c>
      <c r="AO121">
        <v>130</v>
      </c>
      <c r="AP121">
        <v>0.55000000000000004</v>
      </c>
      <c r="AQ121" s="1">
        <v>43595</v>
      </c>
      <c r="AR121" s="1">
        <v>43718</v>
      </c>
      <c r="AS121">
        <v>0</v>
      </c>
      <c r="AT121">
        <v>1</v>
      </c>
      <c r="AU121" t="s">
        <v>50</v>
      </c>
      <c r="AV121">
        <v>1</v>
      </c>
    </row>
    <row r="122" spans="1:48" x14ac:dyDescent="0.3">
      <c r="A122">
        <v>120</v>
      </c>
      <c r="B122">
        <v>246</v>
      </c>
      <c r="C122" t="s">
        <v>213</v>
      </c>
      <c r="D122" t="s">
        <v>92</v>
      </c>
      <c r="F122">
        <v>1.3120000000000001</v>
      </c>
      <c r="G122">
        <v>1</v>
      </c>
      <c r="H122">
        <v>0.35</v>
      </c>
      <c r="I122">
        <v>1.2</v>
      </c>
      <c r="J122">
        <v>0.7</v>
      </c>
      <c r="K122">
        <v>0.7</v>
      </c>
      <c r="L122">
        <v>118</v>
      </c>
      <c r="M122">
        <v>282</v>
      </c>
      <c r="N122">
        <v>0</v>
      </c>
      <c r="O122">
        <v>1</v>
      </c>
      <c r="P122">
        <v>113</v>
      </c>
      <c r="Q122" s="1">
        <v>43575</v>
      </c>
      <c r="R122">
        <v>50</v>
      </c>
      <c r="S122">
        <v>40</v>
      </c>
      <c r="T122">
        <v>50</v>
      </c>
      <c r="U122">
        <v>40</v>
      </c>
      <c r="V122">
        <v>1</v>
      </c>
      <c r="W122">
        <v>9999</v>
      </c>
      <c r="X122" t="s">
        <v>49</v>
      </c>
      <c r="Y122">
        <v>0.19600000000000001</v>
      </c>
      <c r="Z122">
        <v>0.29499999999999998</v>
      </c>
      <c r="AA122">
        <v>0.39300000000000002</v>
      </c>
      <c r="AB122">
        <v>0.47199999999999998</v>
      </c>
      <c r="AC122">
        <v>0.19600000000000001</v>
      </c>
      <c r="AD122">
        <v>0.47199999999999998</v>
      </c>
      <c r="AE122">
        <v>0.47199999999999998</v>
      </c>
      <c r="AF122">
        <v>0.35399999999999998</v>
      </c>
      <c r="AG122">
        <v>0.66900000000000004</v>
      </c>
      <c r="AH122">
        <v>0.90600000000000003</v>
      </c>
      <c r="AI122">
        <v>1.0629999999999999</v>
      </c>
      <c r="AJ122">
        <v>0.35399999999999998</v>
      </c>
      <c r="AK122">
        <v>1.0629999999999999</v>
      </c>
      <c r="AL122">
        <v>1.0629999999999999</v>
      </c>
      <c r="AM122">
        <v>0.55000000000000004</v>
      </c>
      <c r="AN122">
        <v>50</v>
      </c>
      <c r="AO122">
        <v>130</v>
      </c>
      <c r="AP122">
        <v>0.55000000000000004</v>
      </c>
      <c r="AQ122" s="1">
        <v>43595</v>
      </c>
      <c r="AR122" s="1">
        <v>43718</v>
      </c>
      <c r="AS122">
        <v>0</v>
      </c>
      <c r="AT122">
        <v>1</v>
      </c>
      <c r="AU122" t="s">
        <v>50</v>
      </c>
      <c r="AV122">
        <v>1</v>
      </c>
    </row>
    <row r="123" spans="1:48" x14ac:dyDescent="0.3">
      <c r="A123">
        <v>121</v>
      </c>
      <c r="B123">
        <v>247</v>
      </c>
      <c r="C123" t="s">
        <v>214</v>
      </c>
      <c r="D123" t="s">
        <v>92</v>
      </c>
      <c r="F123">
        <v>1.3120000000000001</v>
      </c>
      <c r="G123">
        <v>1</v>
      </c>
      <c r="H123">
        <v>0.35</v>
      </c>
      <c r="I123">
        <v>1.2</v>
      </c>
      <c r="J123">
        <v>0.7</v>
      </c>
      <c r="K123">
        <v>0.7</v>
      </c>
      <c r="L123">
        <v>118</v>
      </c>
      <c r="M123">
        <v>282</v>
      </c>
      <c r="N123">
        <v>0</v>
      </c>
      <c r="O123">
        <v>1</v>
      </c>
      <c r="P123">
        <v>113</v>
      </c>
      <c r="Q123" s="1">
        <v>43575</v>
      </c>
      <c r="R123">
        <v>50</v>
      </c>
      <c r="S123">
        <v>40</v>
      </c>
      <c r="T123">
        <v>50</v>
      </c>
      <c r="U123">
        <v>40</v>
      </c>
      <c r="V123">
        <v>1</v>
      </c>
      <c r="W123">
        <v>9999</v>
      </c>
      <c r="X123" t="s">
        <v>49</v>
      </c>
      <c r="Y123">
        <v>0.19600000000000001</v>
      </c>
      <c r="Z123">
        <v>0.29499999999999998</v>
      </c>
      <c r="AA123">
        <v>0.39300000000000002</v>
      </c>
      <c r="AB123">
        <v>0.47199999999999998</v>
      </c>
      <c r="AC123">
        <v>0.19600000000000001</v>
      </c>
      <c r="AD123">
        <v>0.47199999999999998</v>
      </c>
      <c r="AE123">
        <v>0.47199999999999998</v>
      </c>
      <c r="AF123">
        <v>0.35399999999999998</v>
      </c>
      <c r="AG123">
        <v>0.66900000000000004</v>
      </c>
      <c r="AH123">
        <v>0.90600000000000003</v>
      </c>
      <c r="AI123">
        <v>1.0629999999999999</v>
      </c>
      <c r="AJ123">
        <v>0.35399999999999998</v>
      </c>
      <c r="AK123">
        <v>1.0629999999999999</v>
      </c>
      <c r="AL123">
        <v>1.0629999999999999</v>
      </c>
      <c r="AM123">
        <v>0.55000000000000004</v>
      </c>
      <c r="AN123">
        <v>50</v>
      </c>
      <c r="AO123">
        <v>130</v>
      </c>
      <c r="AP123">
        <v>0.55000000000000004</v>
      </c>
      <c r="AQ123" s="1">
        <v>43595</v>
      </c>
      <c r="AR123" s="1">
        <v>43718</v>
      </c>
      <c r="AS123">
        <v>0</v>
      </c>
      <c r="AT123">
        <v>1</v>
      </c>
      <c r="AU123" t="s">
        <v>50</v>
      </c>
      <c r="AV123">
        <v>1</v>
      </c>
    </row>
    <row r="124" spans="1:48" x14ac:dyDescent="0.3">
      <c r="A124">
        <v>122</v>
      </c>
      <c r="B124">
        <v>248</v>
      </c>
      <c r="C124" t="s">
        <v>215</v>
      </c>
      <c r="D124" t="s">
        <v>94</v>
      </c>
      <c r="F124">
        <v>1.3120000000000001</v>
      </c>
      <c r="G124">
        <v>1.0021</v>
      </c>
      <c r="H124">
        <v>0.35</v>
      </c>
      <c r="I124">
        <v>1.2024999999999999</v>
      </c>
      <c r="J124">
        <v>0.70140000000000002</v>
      </c>
      <c r="K124">
        <v>0.7</v>
      </c>
      <c r="L124">
        <v>110.64879999999999</v>
      </c>
      <c r="M124">
        <v>271.30349999999999</v>
      </c>
      <c r="N124">
        <v>1.3064</v>
      </c>
      <c r="O124">
        <v>1.0209999999999999</v>
      </c>
      <c r="P124">
        <v>110.1808</v>
      </c>
      <c r="Q124" s="1">
        <v>43575</v>
      </c>
      <c r="R124">
        <v>51.052300000000002</v>
      </c>
      <c r="S124">
        <v>40.841799999999999</v>
      </c>
      <c r="T124">
        <v>51.052300000000002</v>
      </c>
      <c r="U124">
        <v>40.841799999999999</v>
      </c>
      <c r="V124">
        <v>1</v>
      </c>
      <c r="W124">
        <v>9999</v>
      </c>
      <c r="X124" t="s">
        <v>49</v>
      </c>
      <c r="Y124">
        <v>0.19600000000000001</v>
      </c>
      <c r="Z124">
        <v>0.29499999999999998</v>
      </c>
      <c r="AA124">
        <v>0.39300000000000002</v>
      </c>
      <c r="AB124">
        <v>0.47199999999999998</v>
      </c>
      <c r="AC124">
        <v>0.19600000000000001</v>
      </c>
      <c r="AD124">
        <v>0.47199999999999998</v>
      </c>
      <c r="AE124">
        <v>0.47199999999999998</v>
      </c>
      <c r="AF124">
        <v>0.35399999999999998</v>
      </c>
      <c r="AG124">
        <v>0.66900000000000004</v>
      </c>
      <c r="AH124">
        <v>0.90600000000000003</v>
      </c>
      <c r="AI124">
        <v>1.0629999999999999</v>
      </c>
      <c r="AJ124">
        <v>0.35399999999999998</v>
      </c>
      <c r="AK124">
        <v>1.0629999999999999</v>
      </c>
      <c r="AL124">
        <v>1.0629999999999999</v>
      </c>
      <c r="AM124">
        <v>0.55000000000000004</v>
      </c>
      <c r="AN124">
        <v>50</v>
      </c>
      <c r="AO124">
        <v>130</v>
      </c>
      <c r="AP124">
        <v>0.55000000000000004</v>
      </c>
      <c r="AQ124" s="1">
        <v>43595</v>
      </c>
      <c r="AR124" s="1">
        <v>43718</v>
      </c>
      <c r="AS124">
        <v>0</v>
      </c>
      <c r="AT124">
        <v>1</v>
      </c>
      <c r="AU124" t="s">
        <v>50</v>
      </c>
      <c r="AV124">
        <v>1</v>
      </c>
    </row>
    <row r="125" spans="1:48" x14ac:dyDescent="0.3">
      <c r="A125">
        <v>123</v>
      </c>
      <c r="B125">
        <v>249</v>
      </c>
      <c r="C125" t="s">
        <v>216</v>
      </c>
      <c r="D125" t="s">
        <v>94</v>
      </c>
      <c r="F125">
        <v>1.3120000000000001</v>
      </c>
      <c r="G125">
        <v>1.0021</v>
      </c>
      <c r="H125">
        <v>0.35</v>
      </c>
      <c r="I125">
        <v>1.2024999999999999</v>
      </c>
      <c r="J125">
        <v>0.70140000000000002</v>
      </c>
      <c r="K125">
        <v>0.7</v>
      </c>
      <c r="L125">
        <v>110.64879999999999</v>
      </c>
      <c r="M125">
        <v>271.30349999999999</v>
      </c>
      <c r="N125">
        <v>1.3064</v>
      </c>
      <c r="O125">
        <v>1.0209999999999999</v>
      </c>
      <c r="P125">
        <v>110.1808</v>
      </c>
      <c r="Q125" s="1">
        <v>43575</v>
      </c>
      <c r="R125">
        <v>51.052300000000002</v>
      </c>
      <c r="S125">
        <v>40.841799999999999</v>
      </c>
      <c r="T125">
        <v>51.052300000000002</v>
      </c>
      <c r="U125">
        <v>40.841799999999999</v>
      </c>
      <c r="V125">
        <v>1</v>
      </c>
      <c r="W125">
        <v>9999</v>
      </c>
      <c r="X125" t="s">
        <v>49</v>
      </c>
      <c r="Y125">
        <v>0.19600000000000001</v>
      </c>
      <c r="Z125">
        <v>0.29499999999999998</v>
      </c>
      <c r="AA125">
        <v>0.39300000000000002</v>
      </c>
      <c r="AB125">
        <v>0.47199999999999998</v>
      </c>
      <c r="AC125">
        <v>0.19600000000000001</v>
      </c>
      <c r="AD125">
        <v>0.47199999999999998</v>
      </c>
      <c r="AE125">
        <v>0.47199999999999998</v>
      </c>
      <c r="AF125">
        <v>0.35399999999999998</v>
      </c>
      <c r="AG125">
        <v>0.66900000000000004</v>
      </c>
      <c r="AH125">
        <v>0.90600000000000003</v>
      </c>
      <c r="AI125">
        <v>1.0629999999999999</v>
      </c>
      <c r="AJ125">
        <v>0.35399999999999998</v>
      </c>
      <c r="AK125">
        <v>1.0629999999999999</v>
      </c>
      <c r="AL125">
        <v>1.0629999999999999</v>
      </c>
      <c r="AM125">
        <v>0.55000000000000004</v>
      </c>
      <c r="AN125">
        <v>50</v>
      </c>
      <c r="AO125">
        <v>130</v>
      </c>
      <c r="AP125">
        <v>0.55000000000000004</v>
      </c>
      <c r="AQ125" s="1">
        <v>43595</v>
      </c>
      <c r="AR125" s="1">
        <v>43718</v>
      </c>
      <c r="AS125">
        <v>0</v>
      </c>
      <c r="AT125">
        <v>1</v>
      </c>
      <c r="AU125" t="s">
        <v>50</v>
      </c>
      <c r="AV125">
        <v>1</v>
      </c>
    </row>
    <row r="126" spans="1:48" x14ac:dyDescent="0.3">
      <c r="A126">
        <v>124</v>
      </c>
      <c r="B126">
        <v>250</v>
      </c>
      <c r="C126" t="s">
        <v>217</v>
      </c>
      <c r="D126" t="s">
        <v>218</v>
      </c>
      <c r="F126">
        <v>0.49199999999999999</v>
      </c>
      <c r="G126">
        <v>1</v>
      </c>
      <c r="H126">
        <v>0.3</v>
      </c>
      <c r="I126">
        <v>1.05</v>
      </c>
      <c r="J126">
        <v>0.5</v>
      </c>
      <c r="K126">
        <v>0.3</v>
      </c>
      <c r="L126">
        <v>126</v>
      </c>
      <c r="M126">
        <v>266</v>
      </c>
      <c r="N126">
        <v>0</v>
      </c>
      <c r="O126">
        <v>1</v>
      </c>
      <c r="P126">
        <v>121</v>
      </c>
      <c r="Q126" s="1">
        <v>43586</v>
      </c>
      <c r="R126">
        <v>10</v>
      </c>
      <c r="S126">
        <v>30</v>
      </c>
      <c r="T126">
        <v>80</v>
      </c>
      <c r="U126">
        <v>20</v>
      </c>
      <c r="V126">
        <v>1</v>
      </c>
      <c r="W126">
        <v>9999</v>
      </c>
      <c r="X126" t="s">
        <v>49</v>
      </c>
      <c r="Y126">
        <v>0.19600000000000001</v>
      </c>
      <c r="Z126">
        <v>0.29499999999999998</v>
      </c>
      <c r="AA126">
        <v>0.39300000000000002</v>
      </c>
      <c r="AB126">
        <v>0.47199999999999998</v>
      </c>
      <c r="AC126">
        <v>0.19600000000000001</v>
      </c>
      <c r="AD126">
        <v>0.47199999999999998</v>
      </c>
      <c r="AE126">
        <v>0.47199999999999998</v>
      </c>
      <c r="AF126">
        <v>0.35399999999999998</v>
      </c>
      <c r="AG126">
        <v>0.66900000000000004</v>
      </c>
      <c r="AH126">
        <v>0.90600000000000003</v>
      </c>
      <c r="AI126">
        <v>1.0629999999999999</v>
      </c>
      <c r="AJ126">
        <v>0.35399999999999998</v>
      </c>
      <c r="AK126">
        <v>1.0629999999999999</v>
      </c>
      <c r="AL126">
        <v>1.0629999999999999</v>
      </c>
      <c r="AM126">
        <v>0.5</v>
      </c>
      <c r="AN126">
        <v>50</v>
      </c>
      <c r="AO126">
        <v>130</v>
      </c>
      <c r="AP126">
        <v>0.5</v>
      </c>
      <c r="AQ126" s="1">
        <v>43595</v>
      </c>
      <c r="AR126" s="1">
        <v>43718</v>
      </c>
      <c r="AS126">
        <v>0</v>
      </c>
      <c r="AT126">
        <v>1</v>
      </c>
      <c r="AU126" t="s">
        <v>50</v>
      </c>
      <c r="AV126">
        <v>1</v>
      </c>
    </row>
    <row r="127" spans="1:48" x14ac:dyDescent="0.3">
      <c r="A127">
        <v>125</v>
      </c>
      <c r="B127">
        <v>254</v>
      </c>
      <c r="C127" t="s">
        <v>219</v>
      </c>
      <c r="D127" t="s">
        <v>193</v>
      </c>
      <c r="F127">
        <v>4.0999999999999996</v>
      </c>
      <c r="G127">
        <v>1.1449</v>
      </c>
      <c r="H127">
        <v>0.2</v>
      </c>
      <c r="I127">
        <v>1.0991</v>
      </c>
      <c r="J127">
        <v>0.98460000000000003</v>
      </c>
      <c r="K127">
        <v>0.2</v>
      </c>
      <c r="L127">
        <v>126.0145</v>
      </c>
      <c r="M127">
        <v>266.72030000000001</v>
      </c>
      <c r="N127">
        <v>15.345700000000001</v>
      </c>
      <c r="O127">
        <v>1.1526000000000001</v>
      </c>
      <c r="P127">
        <v>165.2259</v>
      </c>
      <c r="Q127" s="1">
        <v>43586</v>
      </c>
      <c r="R127">
        <v>11.525600000000001</v>
      </c>
      <c r="S127">
        <v>34.576799999999999</v>
      </c>
      <c r="T127">
        <v>92.204800000000006</v>
      </c>
      <c r="U127">
        <v>23.051200000000001</v>
      </c>
      <c r="V127">
        <v>1</v>
      </c>
      <c r="W127">
        <v>9999</v>
      </c>
      <c r="X127" t="s">
        <v>49</v>
      </c>
      <c r="Y127">
        <v>0.19600000000000001</v>
      </c>
      <c r="Z127">
        <v>0.29499999999999998</v>
      </c>
      <c r="AA127">
        <v>0.39300000000000002</v>
      </c>
      <c r="AB127">
        <v>0.47199999999999998</v>
      </c>
      <c r="AC127">
        <v>0.19600000000000001</v>
      </c>
      <c r="AD127">
        <v>0.47199999999999998</v>
      </c>
      <c r="AE127">
        <v>0.47199999999999998</v>
      </c>
      <c r="AF127">
        <v>0.35399999999999998</v>
      </c>
      <c r="AG127">
        <v>0.66900000000000004</v>
      </c>
      <c r="AH127">
        <v>0.90600000000000003</v>
      </c>
      <c r="AI127">
        <v>1.0629999999999999</v>
      </c>
      <c r="AJ127">
        <v>0.35399999999999998</v>
      </c>
      <c r="AK127">
        <v>1.0629999999999999</v>
      </c>
      <c r="AL127">
        <v>1.0629999999999999</v>
      </c>
      <c r="AM127">
        <v>0.55000000000000004</v>
      </c>
      <c r="AN127">
        <v>50</v>
      </c>
      <c r="AO127">
        <v>130</v>
      </c>
      <c r="AP127">
        <v>0.55000000000000004</v>
      </c>
      <c r="AQ127" s="1">
        <v>43595</v>
      </c>
      <c r="AR127" s="1">
        <v>43718</v>
      </c>
      <c r="AS127">
        <v>0</v>
      </c>
      <c r="AT127">
        <v>1</v>
      </c>
      <c r="AU127" t="s">
        <v>50</v>
      </c>
      <c r="AV12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EE8C-1F64-41B1-A2B1-6FE7E7F5A689}">
  <sheetPr>
    <tabColor rgb="FF00B0F0"/>
  </sheetPr>
  <dimension ref="A1:AT130"/>
  <sheetViews>
    <sheetView zoomScale="75" zoomScaleNormal="75" workbookViewId="0">
      <selection activeCell="I14" sqref="I14"/>
    </sheetView>
  </sheetViews>
  <sheetFormatPr defaultRowHeight="14.4" x14ac:dyDescent="0.3"/>
  <cols>
    <col min="2" max="2" width="9.109375" style="26"/>
    <col min="3" max="3" width="28.44140625" bestFit="1" customWidth="1"/>
    <col min="7" max="7" width="11" customWidth="1"/>
  </cols>
  <sheetData>
    <row r="1" spans="1:46" x14ac:dyDescent="0.3">
      <c r="A1" t="s">
        <v>220</v>
      </c>
      <c r="B1"/>
      <c r="J1" s="16" t="s">
        <v>234</v>
      </c>
      <c r="L1" s="15" t="s">
        <v>233</v>
      </c>
      <c r="M1" s="15"/>
      <c r="N1" s="19" t="s">
        <v>235</v>
      </c>
      <c r="O1" s="19"/>
      <c r="P1" t="s">
        <v>232</v>
      </c>
    </row>
    <row r="2" spans="1:46" x14ac:dyDescent="0.3">
      <c r="A2" t="s">
        <v>220</v>
      </c>
      <c r="B2"/>
      <c r="D2" t="s">
        <v>223</v>
      </c>
      <c r="J2" t="s">
        <v>49</v>
      </c>
      <c r="K2" t="s">
        <v>49</v>
      </c>
      <c r="L2" t="s">
        <v>224</v>
      </c>
      <c r="M2" t="s">
        <v>224</v>
      </c>
      <c r="N2" t="s">
        <v>49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W2" s="12" t="s">
        <v>225</v>
      </c>
      <c r="X2" s="12" t="s">
        <v>226</v>
      </c>
      <c r="Y2" s="12" t="s">
        <v>227</v>
      </c>
      <c r="Z2" s="12" t="s">
        <v>228</v>
      </c>
      <c r="AA2" s="12" t="s">
        <v>229</v>
      </c>
      <c r="AB2" s="12" t="s">
        <v>230</v>
      </c>
      <c r="AC2" s="12" t="s">
        <v>231</v>
      </c>
      <c r="AD2" s="12" t="s">
        <v>225</v>
      </c>
      <c r="AE2" s="12" t="s">
        <v>226</v>
      </c>
      <c r="AF2" s="12" t="s">
        <v>227</v>
      </c>
      <c r="AG2" s="12" t="s">
        <v>228</v>
      </c>
      <c r="AH2" s="12" t="s">
        <v>229</v>
      </c>
      <c r="AI2" s="12" t="s">
        <v>230</v>
      </c>
      <c r="AJ2" s="12" t="s">
        <v>231</v>
      </c>
    </row>
    <row r="3" spans="1:46" s="3" customFormat="1" ht="57.6" x14ac:dyDescent="0.3">
      <c r="B3" s="6" t="s">
        <v>0</v>
      </c>
      <c r="C3" s="6" t="s">
        <v>236</v>
      </c>
      <c r="D3" s="11" t="s">
        <v>4</v>
      </c>
      <c r="E3" s="5" t="s">
        <v>5</v>
      </c>
      <c r="F3" s="5" t="s">
        <v>6</v>
      </c>
      <c r="G3" s="10" t="s">
        <v>7</v>
      </c>
      <c r="H3" s="5" t="s">
        <v>8</v>
      </c>
      <c r="I3" s="5" t="s">
        <v>9</v>
      </c>
      <c r="J3" s="17" t="s">
        <v>10</v>
      </c>
      <c r="K3" s="17" t="s">
        <v>11</v>
      </c>
      <c r="L3" s="7" t="s">
        <v>12</v>
      </c>
      <c r="M3" s="7" t="s">
        <v>13</v>
      </c>
      <c r="N3" s="18" t="s">
        <v>14</v>
      </c>
      <c r="O3" s="1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9" t="s">
        <v>20</v>
      </c>
      <c r="U3" s="3" t="s">
        <v>21</v>
      </c>
      <c r="V3" s="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4" t="s">
        <v>30</v>
      </c>
      <c r="AE3" s="14" t="s">
        <v>31</v>
      </c>
      <c r="AF3" s="14" t="s">
        <v>32</v>
      </c>
      <c r="AG3" s="14" t="s">
        <v>33</v>
      </c>
      <c r="AH3" s="14" t="s">
        <v>34</v>
      </c>
      <c r="AI3" s="14" t="s">
        <v>35</v>
      </c>
      <c r="AJ3" s="1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</row>
    <row r="4" spans="1:46" x14ac:dyDescent="0.3">
      <c r="A4">
        <v>0</v>
      </c>
      <c r="B4" s="23">
        <v>1</v>
      </c>
      <c r="C4" s="24" t="s">
        <v>237</v>
      </c>
      <c r="D4" t="str">
        <f>IF(ISTEXT(PARS!F4),PARS!F4,"--")</f>
        <v>~  cor_height  ~</v>
      </c>
      <c r="E4" t="str">
        <f>IF(ISTEXT(PARS!G4),PARS!G4,"--")</f>
        <v>--</v>
      </c>
      <c r="F4" t="str">
        <f>IF(ISTEXT(PARS!H4),PARS!H4,"--")</f>
        <v>--</v>
      </c>
      <c r="G4" t="str">
        <f>IF(ISTEXT(PARS!I4),PARS!I4,"--")</f>
        <v>~  cor_kcb-mid  ~</v>
      </c>
      <c r="H4" t="str">
        <f>IF(ISTEXT(PARS!J4),PARS!J4,"--")</f>
        <v>--</v>
      </c>
      <c r="I4" t="str">
        <f>IF(ISTEXT(PARS!K4),PARS!K4,"--")</f>
        <v>--</v>
      </c>
      <c r="J4" t="str">
        <f>IF(ISTEXT(PARS!L4),PARS!L4,"--")</f>
        <v>--</v>
      </c>
      <c r="K4" t="str">
        <f>IF(ISTEXT(PARS!M4),PARS!M4,"--")</f>
        <v>--</v>
      </c>
      <c r="L4" t="str">
        <f>IF(ISTEXT(PARS!N4),PARS!N4,"--")</f>
        <v>--</v>
      </c>
      <c r="M4" t="str">
        <f>IF(ISTEXT(PARS!O4),PARS!O4,"--")</f>
        <v>--</v>
      </c>
      <c r="N4" t="str">
        <f>IF(ISTEXT(PARS!P4),PARS!P4,"--")</f>
        <v>--</v>
      </c>
      <c r="O4" t="str">
        <f>IF(ISTEXT(PARS!Q4),PARS!Q4,"--")</f>
        <v>--</v>
      </c>
      <c r="P4" t="str">
        <f>IF(ISTEXT(PARS!R4),PARS!R4,"--")</f>
        <v>--</v>
      </c>
      <c r="Q4" t="str">
        <f>IF(ISTEXT(PARS!S4),PARS!S4,"--")</f>
        <v>--</v>
      </c>
      <c r="R4" t="str">
        <f>IF(ISTEXT(PARS!T4),PARS!T4,"--")</f>
        <v>--</v>
      </c>
      <c r="S4" t="str">
        <f>IF(ISTEXT(PARS!U4),PARS!U4,"--")</f>
        <v>--</v>
      </c>
      <c r="T4" t="str">
        <f>IF(ISTEXT(PARS!V4),PARS!V4,"--")</f>
        <v>--</v>
      </c>
      <c r="U4" t="str">
        <f>IF(ISTEXT(PARS!W4),PARS!W4,"--")</f>
        <v>--</v>
      </c>
      <c r="V4" t="str">
        <f>"--"</f>
        <v>--</v>
      </c>
      <c r="W4" t="str">
        <f>IF(ISTEXT(PARS!Y4),PARS!Y4,"--")</f>
        <v>~ crop1_a_rew ~</v>
      </c>
      <c r="X4" t="str">
        <f>IF(ISTEXT(PARS!Z4),PARS!Z4,"--")</f>
        <v>~ crop1_b_rew ~</v>
      </c>
      <c r="Y4" t="str">
        <f>IF(ISTEXT(PARS!AA4),PARS!AA4,"--")</f>
        <v>~ crop1_c_rew ~</v>
      </c>
      <c r="Z4" t="str">
        <f>IF(ISTEXT(PARS!AB4),PARS!AB4,"--")</f>
        <v>~ crop1_d_rew ~</v>
      </c>
      <c r="AA4" t="str">
        <f>IF(ISTEXT(PARS!AC4),PARS!AC4,"--")</f>
        <v>~ crop1_ad_rew ~</v>
      </c>
      <c r="AB4" t="str">
        <f>IF(ISTEXT(PARS!AD4),PARS!AD4,"--")</f>
        <v>~ crop1_bd_rew ~</v>
      </c>
      <c r="AC4" t="str">
        <f>IF(ISTEXT(PARS!AE4),PARS!AE4,"--")</f>
        <v>~ crop1_cd_rew ~</v>
      </c>
      <c r="AD4" t="str">
        <f>IF(ISTEXT(PARS!AF4),PARS!AF4,"--")</f>
        <v>~ crop1_a_tew ~</v>
      </c>
      <c r="AE4" t="str">
        <f>IF(ISTEXT(PARS!AG4),PARS!AG4,"--")</f>
        <v>~ crop1_b_tew ~</v>
      </c>
      <c r="AF4" t="str">
        <f>IF(ISTEXT(PARS!AH4),PARS!AH4,"--")</f>
        <v>~ crop1_c_tew ~</v>
      </c>
      <c r="AG4" t="str">
        <f>IF(ISTEXT(PARS!AI4),PARS!AI4,"--")</f>
        <v>~ crop1_d_tew ~</v>
      </c>
      <c r="AH4" t="str">
        <f>IF(ISTEXT(PARS!AJ4),PARS!AJ4,"--")</f>
        <v>~ crop1_ad_tew ~</v>
      </c>
      <c r="AI4" t="str">
        <f>IF(ISTEXT(PARS!AK4),PARS!AK4,"--")</f>
        <v>~ crop1_bd_tew ~</v>
      </c>
      <c r="AJ4" t="str">
        <f>IF(ISTEXT(PARS!AL4),PARS!AL4,"--")</f>
        <v>~ crop1_cd_tew ~</v>
      </c>
      <c r="AK4" t="str">
        <f>IF(ISTEXT(PARS!AM4),PARS!AM4,"--")</f>
        <v>--</v>
      </c>
      <c r="AL4" t="str">
        <f>IF(ISTEXT(PARS!AN4),PARS!AN4,"--")</f>
        <v>--</v>
      </c>
      <c r="AM4" t="str">
        <f>IF(ISTEXT(PARS!AO4),PARS!AO4,"--")</f>
        <v>--</v>
      </c>
      <c r="AN4" t="str">
        <f>IF(ISTEXT(PARS!AP4),PARS!AP4,"--")</f>
        <v>--</v>
      </c>
      <c r="AO4" t="str">
        <f>IF(ISTEXT(PARS!AQ4),PARS!AQ4,"--")</f>
        <v>--</v>
      </c>
      <c r="AP4" t="str">
        <f>IF(ISTEXT(PARS!AR4),PARS!AR4,"--")</f>
        <v>--</v>
      </c>
      <c r="AQ4" t="str">
        <f>IF(ISTEXT(PARS!AS4),PARS!AS4,"--")</f>
        <v>--</v>
      </c>
      <c r="AR4" t="str">
        <f>IF(ISTEXT(PARS!AT4),PARS!AT4,"--")</f>
        <v>--</v>
      </c>
      <c r="AS4" t="str">
        <f>"--"</f>
        <v>--</v>
      </c>
      <c r="AT4" t="str">
        <f>IF(ISTEXT(PARS!AV4),PARS!AV4,"--")</f>
        <v>--</v>
      </c>
    </row>
    <row r="5" spans="1:46" x14ac:dyDescent="0.3">
      <c r="A5">
        <v>1</v>
      </c>
      <c r="B5" s="23">
        <v>2</v>
      </c>
      <c r="C5" s="24" t="s">
        <v>51</v>
      </c>
      <c r="D5" t="str">
        <f>IF(ISTEXT(PARS!F5),PARS!F5,"--")</f>
        <v>--</v>
      </c>
      <c r="E5" t="str">
        <f>IF(ISTEXT(PARS!G5),PARS!G5,"--")</f>
        <v>--</v>
      </c>
      <c r="F5" t="str">
        <f>IF(ISTEXT(PARS!H5),PARS!H5,"--")</f>
        <v>--</v>
      </c>
      <c r="G5" t="str">
        <f>IF(ISTEXT(PARS!I5),PARS!I5,"--")</f>
        <v>~  cot_kcb-mid  ~</v>
      </c>
      <c r="H5" t="str">
        <f>IF(ISTEXT(PARS!J5),PARS!J5,"--")</f>
        <v>--</v>
      </c>
      <c r="I5" t="str">
        <f>IF(ISTEXT(PARS!K5),PARS!K5,"--")</f>
        <v>--</v>
      </c>
      <c r="J5" t="str">
        <f>IF(ISTEXT(PARS!L5),PARS!L5,"--")</f>
        <v>--</v>
      </c>
      <c r="K5" t="str">
        <f>IF(ISTEXT(PARS!M5),PARS!M5,"--")</f>
        <v>--</v>
      </c>
      <c r="L5" t="str">
        <f>IF(ISTEXT(PARS!N5),PARS!N5,"--")</f>
        <v>--</v>
      </c>
      <c r="M5" t="str">
        <f>IF(ISTEXT(PARS!O5),PARS!O5,"--")</f>
        <v>--</v>
      </c>
      <c r="N5" t="str">
        <f>IF(ISTEXT(PARS!P5),PARS!P5,"--")</f>
        <v>--</v>
      </c>
      <c r="O5" t="str">
        <f>IF(ISTEXT(PARS!Q5),PARS!Q5,"--")</f>
        <v>--</v>
      </c>
      <c r="P5" t="str">
        <f>IF(ISTEXT(PARS!R5),PARS!R5,"--")</f>
        <v>--</v>
      </c>
      <c r="Q5" t="str">
        <f>IF(ISTEXT(PARS!S5),PARS!S5,"--")</f>
        <v>--</v>
      </c>
      <c r="R5" t="str">
        <f>IF(ISTEXT(PARS!T5),PARS!T5,"--")</f>
        <v>--</v>
      </c>
      <c r="S5" t="str">
        <f>IF(ISTEXT(PARS!U5),PARS!U5,"--")</f>
        <v>--</v>
      </c>
      <c r="T5" t="str">
        <f>IF(ISTEXT(PARS!V5),PARS!V5,"--")</f>
        <v>--</v>
      </c>
      <c r="U5" t="str">
        <f>IF(ISTEXT(PARS!W5),PARS!W5,"--")</f>
        <v>--</v>
      </c>
      <c r="V5" t="str">
        <f t="shared" ref="V5:V68" si="0">"--"</f>
        <v>--</v>
      </c>
      <c r="W5" t="str">
        <f>IF(ISTEXT(PARS!Y5),PARS!Y5,"--")</f>
        <v>~ cot_a_rew ~</v>
      </c>
      <c r="X5" t="str">
        <f>IF(ISTEXT(PARS!Z5),PARS!Z5,"--")</f>
        <v>~ cot_b_rew ~</v>
      </c>
      <c r="Y5" t="str">
        <f>IF(ISTEXT(PARS!AA5),PARS!AA5,"--")</f>
        <v>~ cot_c_rew ~</v>
      </c>
      <c r="Z5" t="str">
        <f>IF(ISTEXT(PARS!AB5),PARS!AB5,"--")</f>
        <v>~ cot_d_rew ~</v>
      </c>
      <c r="AA5" t="str">
        <f>IF(ISTEXT(PARS!AC5),PARS!AC5,"--")</f>
        <v>~ cot_ad_rew ~</v>
      </c>
      <c r="AB5" t="str">
        <f>IF(ISTEXT(PARS!AD5),PARS!AD5,"--")</f>
        <v>~ cot_bd_rew ~</v>
      </c>
      <c r="AC5" t="str">
        <f>IF(ISTEXT(PARS!AE5),PARS!AE5,"--")</f>
        <v>~ cot_cd_rew ~</v>
      </c>
      <c r="AD5" t="str">
        <f>IF(ISTEXT(PARS!AF5),PARS!AF5,"--")</f>
        <v>~ cot_a_tew ~</v>
      </c>
      <c r="AE5" t="str">
        <f>IF(ISTEXT(PARS!AG5),PARS!AG5,"--")</f>
        <v>~ cot_b_tew ~</v>
      </c>
      <c r="AF5" t="str">
        <f>IF(ISTEXT(PARS!AH5),PARS!AH5,"--")</f>
        <v>~ cot_c_tew ~</v>
      </c>
      <c r="AG5" t="str">
        <f>IF(ISTEXT(PARS!AI5),PARS!AI5,"--")</f>
        <v>~ cot_d_tew ~</v>
      </c>
      <c r="AH5" t="str">
        <f>IF(ISTEXT(PARS!AJ5),PARS!AJ5,"--")</f>
        <v>~ cot_ad_tew ~</v>
      </c>
      <c r="AI5" t="str">
        <f>IF(ISTEXT(PARS!AK5),PARS!AK5,"--")</f>
        <v>~ cot_bd_tew ~</v>
      </c>
      <c r="AJ5" t="str">
        <f>IF(ISTEXT(PARS!AL5),PARS!AL5,"--")</f>
        <v>~ cot_cd_tew ~</v>
      </c>
      <c r="AK5" t="str">
        <f>IF(ISTEXT(PARS!AM5),PARS!AM5,"--")</f>
        <v>--</v>
      </c>
      <c r="AL5" t="str">
        <f>IF(ISTEXT(PARS!AN5),PARS!AN5,"--")</f>
        <v>--</v>
      </c>
      <c r="AM5" t="str">
        <f>IF(ISTEXT(PARS!AO5),PARS!AO5,"--")</f>
        <v>--</v>
      </c>
      <c r="AN5" t="str">
        <f>IF(ISTEXT(PARS!AP5),PARS!AP5,"--")</f>
        <v>--</v>
      </c>
      <c r="AO5" t="str">
        <f>IF(ISTEXT(PARS!AQ5),PARS!AQ5,"--")</f>
        <v>--</v>
      </c>
      <c r="AP5" t="str">
        <f>IF(ISTEXT(PARS!AR5),PARS!AR5,"--")</f>
        <v>--</v>
      </c>
      <c r="AQ5" t="str">
        <f>IF(ISTEXT(PARS!AS5),PARS!AS5,"--")</f>
        <v>--</v>
      </c>
      <c r="AR5" t="str">
        <f>IF(ISTEXT(PARS!AT5),PARS!AT5,"--")</f>
        <v>--</v>
      </c>
      <c r="AS5" t="str">
        <f t="shared" ref="AS5:AS68" si="1">"--"</f>
        <v>--</v>
      </c>
      <c r="AT5" t="str">
        <f>IF(ISTEXT(PARS!AV5),PARS!AV5,"--")</f>
        <v>--</v>
      </c>
    </row>
    <row r="6" spans="1:46" x14ac:dyDescent="0.3">
      <c r="A6">
        <v>2</v>
      </c>
      <c r="B6" s="23">
        <v>3</v>
      </c>
      <c r="C6" s="24" t="s">
        <v>54</v>
      </c>
      <c r="D6" t="str">
        <f>IF(ISTEXT(PARS!F6),PARS!F6,"--")</f>
        <v>~  ric_height  ~</v>
      </c>
      <c r="E6" t="str">
        <f>IF(ISTEXT(PARS!G6),PARS!G6,"--")</f>
        <v>--</v>
      </c>
      <c r="F6" t="str">
        <f>IF(ISTEXT(PARS!H6),PARS!H6,"--")</f>
        <v>--</v>
      </c>
      <c r="G6" t="str">
        <f>IF(ISTEXT(PARS!I6),PARS!I6,"--")</f>
        <v>~  rice_kcb-mid  ~</v>
      </c>
      <c r="H6" t="str">
        <f>IF(ISTEXT(PARS!J6),PARS!J6,"--")</f>
        <v>--</v>
      </c>
      <c r="I6" t="str">
        <f>IF(ISTEXT(PARS!K6),PARS!K6,"--")</f>
        <v>--</v>
      </c>
      <c r="J6" t="str">
        <f>IF(ISTEXT(PARS!L6),PARS!L6,"--")</f>
        <v>--</v>
      </c>
      <c r="K6" t="str">
        <f>IF(ISTEXT(PARS!M6),PARS!M6,"--")</f>
        <v>--</v>
      </c>
      <c r="L6" t="str">
        <f>IF(ISTEXT(PARS!N6),PARS!N6,"--")</f>
        <v>--</v>
      </c>
      <c r="M6" t="str">
        <f>IF(ISTEXT(PARS!O6),PARS!O6,"--")</f>
        <v>--</v>
      </c>
      <c r="N6" t="str">
        <f>IF(ISTEXT(PARS!P6),PARS!P6,"--")</f>
        <v>--</v>
      </c>
      <c r="O6" t="str">
        <f>IF(ISTEXT(PARS!Q6),PARS!Q6,"--")</f>
        <v>--</v>
      </c>
      <c r="P6" t="str">
        <f>IF(ISTEXT(PARS!R6),PARS!R6,"--")</f>
        <v>--</v>
      </c>
      <c r="Q6" t="str">
        <f>IF(ISTEXT(PARS!S6),PARS!S6,"--")</f>
        <v>--</v>
      </c>
      <c r="R6" t="str">
        <f>IF(ISTEXT(PARS!T6),PARS!T6,"--")</f>
        <v>--</v>
      </c>
      <c r="S6" t="str">
        <f>IF(ISTEXT(PARS!U6),PARS!U6,"--")</f>
        <v>--</v>
      </c>
      <c r="T6" t="str">
        <f>IF(ISTEXT(PARS!V6),PARS!V6,"--")</f>
        <v>--</v>
      </c>
      <c r="U6" t="str">
        <f>IF(ISTEXT(PARS!W6),PARS!W6,"--")</f>
        <v>--</v>
      </c>
      <c r="V6" t="str">
        <f t="shared" si="0"/>
        <v>--</v>
      </c>
      <c r="W6" t="str">
        <f>IF(ISTEXT(PARS!Y6),PARS!Y6,"--")</f>
        <v>~ rice_a_rew ~</v>
      </c>
      <c r="X6" t="str">
        <f>IF(ISTEXT(PARS!Z6),PARS!Z6,"--")</f>
        <v>~ rice_b_rew ~</v>
      </c>
      <c r="Y6" t="str">
        <f>IF(ISTEXT(PARS!AA6),PARS!AA6,"--")</f>
        <v>~ rice_c_rew ~</v>
      </c>
      <c r="Z6" t="str">
        <f>IF(ISTEXT(PARS!AB6),PARS!AB6,"--")</f>
        <v>~ rice_d_rew ~</v>
      </c>
      <c r="AA6" t="str">
        <f>IF(ISTEXT(PARS!AC6),PARS!AC6,"--")</f>
        <v>~ rice_ad_rew ~</v>
      </c>
      <c r="AB6" t="str">
        <f>IF(ISTEXT(PARS!AD6),PARS!AD6,"--")</f>
        <v>~ rice_bd_rew ~</v>
      </c>
      <c r="AC6" t="str">
        <f>IF(ISTEXT(PARS!AE6),PARS!AE6,"--")</f>
        <v>~ rice_cd_rew ~</v>
      </c>
      <c r="AD6" t="str">
        <f>IF(ISTEXT(PARS!AF6),PARS!AF6,"--")</f>
        <v>~ rice_a_tew ~</v>
      </c>
      <c r="AE6" t="str">
        <f>IF(ISTEXT(PARS!AG6),PARS!AG6,"--")</f>
        <v>~ rice_b_tew ~</v>
      </c>
      <c r="AF6" t="str">
        <f>IF(ISTEXT(PARS!AH6),PARS!AH6,"--")</f>
        <v>~ rice_c_tew ~</v>
      </c>
      <c r="AG6" t="str">
        <f>IF(ISTEXT(PARS!AI6),PARS!AI6,"--")</f>
        <v>~ rice_d_tew ~</v>
      </c>
      <c r="AH6" t="str">
        <f>IF(ISTEXT(PARS!AJ6),PARS!AJ6,"--")</f>
        <v>~ rice_ad_tew ~</v>
      </c>
      <c r="AI6" t="str">
        <f>IF(ISTEXT(PARS!AK6),PARS!AK6,"--")</f>
        <v>~ rice_bd_tew ~</v>
      </c>
      <c r="AJ6" t="str">
        <f>IF(ISTEXT(PARS!AL6),PARS!AL6,"--")</f>
        <v>~ rice_cd_tew ~</v>
      </c>
      <c r="AK6" t="str">
        <f>IF(ISTEXT(PARS!AM6),PARS!AM6,"--")</f>
        <v>--</v>
      </c>
      <c r="AL6" t="str">
        <f>IF(ISTEXT(PARS!AN6),PARS!AN6,"--")</f>
        <v>--</v>
      </c>
      <c r="AM6" t="str">
        <f>IF(ISTEXT(PARS!AO6),PARS!AO6,"--")</f>
        <v>--</v>
      </c>
      <c r="AN6" t="str">
        <f>IF(ISTEXT(PARS!AP6),PARS!AP6,"--")</f>
        <v>--</v>
      </c>
      <c r="AO6" t="str">
        <f>IF(ISTEXT(PARS!AQ6),PARS!AQ6,"--")</f>
        <v>--</v>
      </c>
      <c r="AP6" t="str">
        <f>IF(ISTEXT(PARS!AR6),PARS!AR6,"--")</f>
        <v>--</v>
      </c>
      <c r="AQ6" t="str">
        <f>IF(ISTEXT(PARS!AS6),PARS!AS6,"--")</f>
        <v>--</v>
      </c>
      <c r="AR6" t="str">
        <f>IF(ISTEXT(PARS!AT6),PARS!AT6,"--")</f>
        <v>--</v>
      </c>
      <c r="AS6" t="str">
        <f t="shared" si="1"/>
        <v>--</v>
      </c>
      <c r="AT6" t="str">
        <f>IF(ISTEXT(PARS!AV6),PARS!AV6,"--")</f>
        <v>--</v>
      </c>
    </row>
    <row r="7" spans="1:46" x14ac:dyDescent="0.3">
      <c r="A7">
        <v>3</v>
      </c>
      <c r="B7" s="23">
        <v>4</v>
      </c>
      <c r="C7" s="24" t="s">
        <v>56</v>
      </c>
      <c r="D7" t="str">
        <f>IF(ISTEXT(PARS!F7),PARS!F7,"--")</f>
        <v>--</v>
      </c>
      <c r="E7" t="str">
        <f>IF(ISTEXT(PARS!G7),PARS!G7,"--")</f>
        <v>--</v>
      </c>
      <c r="F7" t="str">
        <f>IF(ISTEXT(PARS!H7),PARS!H7,"--")</f>
        <v>--</v>
      </c>
      <c r="G7" t="str">
        <f>IF(ISTEXT(PARS!I7),PARS!I7,"--")</f>
        <v>~  sorg_kcb-mid  ~</v>
      </c>
      <c r="H7" t="str">
        <f>IF(ISTEXT(PARS!J7),PARS!J7,"--")</f>
        <v>--</v>
      </c>
      <c r="I7" t="str">
        <f>IF(ISTEXT(PARS!K7),PARS!K7,"--")</f>
        <v>--</v>
      </c>
      <c r="J7" t="str">
        <f>IF(ISTEXT(PARS!L7),PARS!L7,"--")</f>
        <v>--</v>
      </c>
      <c r="K7" t="str">
        <f>IF(ISTEXT(PARS!M7),PARS!M7,"--")</f>
        <v>--</v>
      </c>
      <c r="L7" t="str">
        <f>IF(ISTEXT(PARS!N7),PARS!N7,"--")</f>
        <v>--</v>
      </c>
      <c r="M7" t="str">
        <f>IF(ISTEXT(PARS!O7),PARS!O7,"--")</f>
        <v>--</v>
      </c>
      <c r="N7" t="str">
        <f>IF(ISTEXT(PARS!P7),PARS!P7,"--")</f>
        <v>--</v>
      </c>
      <c r="O7" t="str">
        <f>IF(ISTEXT(PARS!Q7),PARS!Q7,"--")</f>
        <v>--</v>
      </c>
      <c r="P7" t="str">
        <f>IF(ISTEXT(PARS!R7),PARS!R7,"--")</f>
        <v>--</v>
      </c>
      <c r="Q7" t="str">
        <f>IF(ISTEXT(PARS!S7),PARS!S7,"--")</f>
        <v>--</v>
      </c>
      <c r="R7" t="str">
        <f>IF(ISTEXT(PARS!T7),PARS!T7,"--")</f>
        <v>--</v>
      </c>
      <c r="S7" t="str">
        <f>IF(ISTEXT(PARS!U7),PARS!U7,"--")</f>
        <v>--</v>
      </c>
      <c r="T7" t="str">
        <f>IF(ISTEXT(PARS!V7),PARS!V7,"--")</f>
        <v>--</v>
      </c>
      <c r="U7" t="str">
        <f>IF(ISTEXT(PARS!W7),PARS!W7,"--")</f>
        <v>--</v>
      </c>
      <c r="V7" t="str">
        <f t="shared" si="0"/>
        <v>--</v>
      </c>
      <c r="W7" t="str">
        <f>IF(ISTEXT(PARS!Y7),PARS!Y7,"--")</f>
        <v>~ crop1_a_rew ~</v>
      </c>
      <c r="X7" t="str">
        <f>IF(ISTEXT(PARS!Z7),PARS!Z7,"--")</f>
        <v>~ crop1_b_rew ~</v>
      </c>
      <c r="Y7" t="str">
        <f>IF(ISTEXT(PARS!AA7),PARS!AA7,"--")</f>
        <v>~ crop1_c_rew ~</v>
      </c>
      <c r="Z7" t="str">
        <f>IF(ISTEXT(PARS!AB7),PARS!AB7,"--")</f>
        <v>~ crop1_d_rew ~</v>
      </c>
      <c r="AA7" t="str">
        <f>IF(ISTEXT(PARS!AC7),PARS!AC7,"--")</f>
        <v>~ crop1_ad_rew ~</v>
      </c>
      <c r="AB7" t="str">
        <f>IF(ISTEXT(PARS!AD7),PARS!AD7,"--")</f>
        <v>~ crop1_bd_rew ~</v>
      </c>
      <c r="AC7" t="str">
        <f>IF(ISTEXT(PARS!AE7),PARS!AE7,"--")</f>
        <v>~ crop1_cd_rew ~</v>
      </c>
      <c r="AD7" t="str">
        <f>IF(ISTEXT(PARS!AF7),PARS!AF7,"--")</f>
        <v>--</v>
      </c>
      <c r="AE7" t="str">
        <f>IF(ISTEXT(PARS!AG7),PARS!AG7,"--")</f>
        <v>~ crop1_b_tew ~</v>
      </c>
      <c r="AF7" t="str">
        <f>IF(ISTEXT(PARS!AH7),PARS!AH7,"--")</f>
        <v>~ crop1_c_tew ~</v>
      </c>
      <c r="AG7" t="str">
        <f>IF(ISTEXT(PARS!AI7),PARS!AI7,"--")</f>
        <v>~ crop1_d_tew ~</v>
      </c>
      <c r="AH7" t="str">
        <f>IF(ISTEXT(PARS!AJ7),PARS!AJ7,"--")</f>
        <v>~ crop1_ad_tew ~</v>
      </c>
      <c r="AI7" t="str">
        <f>IF(ISTEXT(PARS!AK7),PARS!AK7,"--")</f>
        <v>~ crop1_bd_tew ~</v>
      </c>
      <c r="AJ7" t="str">
        <f>IF(ISTEXT(PARS!AL7),PARS!AL7,"--")</f>
        <v>~ crop1_cd_tew ~</v>
      </c>
      <c r="AK7" t="str">
        <f>IF(ISTEXT(PARS!AM7),PARS!AM7,"--")</f>
        <v>--</v>
      </c>
      <c r="AL7" t="str">
        <f>IF(ISTEXT(PARS!AN7),PARS!AN7,"--")</f>
        <v>--</v>
      </c>
      <c r="AM7" t="str">
        <f>IF(ISTEXT(PARS!AO7),PARS!AO7,"--")</f>
        <v>--</v>
      </c>
      <c r="AN7" t="str">
        <f>IF(ISTEXT(PARS!AP7),PARS!AP7,"--")</f>
        <v>--</v>
      </c>
      <c r="AO7" t="str">
        <f>IF(ISTEXT(PARS!AQ7),PARS!AQ7,"--")</f>
        <v>--</v>
      </c>
      <c r="AP7" t="str">
        <f>IF(ISTEXT(PARS!AR7),PARS!AR7,"--")</f>
        <v>--</v>
      </c>
      <c r="AQ7" t="str">
        <f>IF(ISTEXT(PARS!AS7),PARS!AS7,"--")</f>
        <v>--</v>
      </c>
      <c r="AR7" t="str">
        <f>IF(ISTEXT(PARS!AT7),PARS!AT7,"--")</f>
        <v>--</v>
      </c>
      <c r="AS7" t="str">
        <f t="shared" si="1"/>
        <v>--</v>
      </c>
      <c r="AT7" t="str">
        <f>IF(ISTEXT(PARS!AV7),PARS!AV7,"--")</f>
        <v>--</v>
      </c>
    </row>
    <row r="8" spans="1:46" x14ac:dyDescent="0.3">
      <c r="A8">
        <v>4</v>
      </c>
      <c r="B8" s="23">
        <v>5</v>
      </c>
      <c r="C8" s="24" t="s">
        <v>238</v>
      </c>
      <c r="D8" t="str">
        <f>IF(ISTEXT(PARS!F8),PARS!F8,"--")</f>
        <v>~  soy_height  ~</v>
      </c>
      <c r="E8" t="str">
        <f>IF(ISTEXT(PARS!G8),PARS!G8,"--")</f>
        <v>--</v>
      </c>
      <c r="F8" t="str">
        <f>IF(ISTEXT(PARS!H8),PARS!H8,"--")</f>
        <v>--</v>
      </c>
      <c r="G8" t="str">
        <f>IF(ISTEXT(PARS!I8),PARS!I8,"--")</f>
        <v>~  soy_kcb-mid  ~</v>
      </c>
      <c r="H8" t="str">
        <f>IF(ISTEXT(PARS!J8),PARS!J8,"--")</f>
        <v>--</v>
      </c>
      <c r="I8" t="str">
        <f>IF(ISTEXT(PARS!K8),PARS!K8,"--")</f>
        <v>--</v>
      </c>
      <c r="J8" t="str">
        <f>IF(ISTEXT(PARS!L8),PARS!L8,"--")</f>
        <v>--</v>
      </c>
      <c r="K8" t="str">
        <f>IF(ISTEXT(PARS!M8),PARS!M8,"--")</f>
        <v>--</v>
      </c>
      <c r="L8" t="str">
        <f>IF(ISTEXT(PARS!N8),PARS!N8,"--")</f>
        <v>--</v>
      </c>
      <c r="M8" t="str">
        <f>IF(ISTEXT(PARS!O8),PARS!O8,"--")</f>
        <v>--</v>
      </c>
      <c r="N8" t="str">
        <f>IF(ISTEXT(PARS!P8),PARS!P8,"--")</f>
        <v>--</v>
      </c>
      <c r="O8" t="str">
        <f>IF(ISTEXT(PARS!Q8),PARS!Q8,"--")</f>
        <v>--</v>
      </c>
      <c r="P8" t="str">
        <f>IF(ISTEXT(PARS!R8),PARS!R8,"--")</f>
        <v>--</v>
      </c>
      <c r="Q8" t="str">
        <f>IF(ISTEXT(PARS!S8),PARS!S8,"--")</f>
        <v>--</v>
      </c>
      <c r="R8" t="str">
        <f>IF(ISTEXT(PARS!T8),PARS!T8,"--")</f>
        <v>--</v>
      </c>
      <c r="S8" t="str">
        <f>IF(ISTEXT(PARS!U8),PARS!U8,"--")</f>
        <v>--</v>
      </c>
      <c r="T8" t="str">
        <f>IF(ISTEXT(PARS!V8),PARS!V8,"--")</f>
        <v>--</v>
      </c>
      <c r="U8" t="str">
        <f>IF(ISTEXT(PARS!W8),PARS!W8,"--")</f>
        <v>--</v>
      </c>
      <c r="V8" t="str">
        <f t="shared" si="0"/>
        <v>--</v>
      </c>
      <c r="W8" t="str">
        <f>IF(ISTEXT(PARS!Y8),PARS!Y8,"--")</f>
        <v>~  crop2_a_rew  ~</v>
      </c>
      <c r="X8" t="str">
        <f>IF(ISTEXT(PARS!Z8),PARS!Z8,"--")</f>
        <v>~  crop2_b_rew  ~</v>
      </c>
      <c r="Y8" t="str">
        <f>IF(ISTEXT(PARS!AA8),PARS!AA8,"--")</f>
        <v>~  crop2_c_rew  ~</v>
      </c>
      <c r="Z8" t="str">
        <f>IF(ISTEXT(PARS!AB8),PARS!AB8,"--")</f>
        <v>~  crop2_d_rew  ~</v>
      </c>
      <c r="AA8" t="str">
        <f>IF(ISTEXT(PARS!AC8),PARS!AC8,"--")</f>
        <v>~  crop2_ad_rew  ~</v>
      </c>
      <c r="AB8" t="str">
        <f>IF(ISTEXT(PARS!AD8),PARS!AD8,"--")</f>
        <v>~  crop2_bd_rew  ~</v>
      </c>
      <c r="AC8" t="str">
        <f>IF(ISTEXT(PARS!AE8),PARS!AE8,"--")</f>
        <v>~  crop2_cd_rew  ~</v>
      </c>
      <c r="AD8" t="str">
        <f>IF(ISTEXT(PARS!AF8),PARS!AF8,"--")</f>
        <v>~  crop2_a_tew  ~</v>
      </c>
      <c r="AE8" t="str">
        <f>IF(ISTEXT(PARS!AG8),PARS!AG8,"--")</f>
        <v>~  crop2_b_tew  ~</v>
      </c>
      <c r="AF8" t="str">
        <f>IF(ISTEXT(PARS!AH8),PARS!AH8,"--")</f>
        <v>~  crop2_c_tew  ~</v>
      </c>
      <c r="AG8" t="str">
        <f>IF(ISTEXT(PARS!AI8),PARS!AI8,"--")</f>
        <v>~  crop2_d_tew  ~</v>
      </c>
      <c r="AH8" t="str">
        <f>IF(ISTEXT(PARS!AJ8),PARS!AJ8,"--")</f>
        <v>~  crop2_ad_tew  ~</v>
      </c>
      <c r="AI8" t="str">
        <f>IF(ISTEXT(PARS!AK8),PARS!AK8,"--")</f>
        <v>~  crop2_bd_tew  ~</v>
      </c>
      <c r="AJ8" t="str">
        <f>IF(ISTEXT(PARS!AL8),PARS!AL8,"--")</f>
        <v>~  crop2_cd_tew  ~</v>
      </c>
      <c r="AK8" t="str">
        <f>IF(ISTEXT(PARS!AM8),PARS!AM8,"--")</f>
        <v>--</v>
      </c>
      <c r="AL8" t="str">
        <f>IF(ISTEXT(PARS!AN8),PARS!AN8,"--")</f>
        <v>--</v>
      </c>
      <c r="AM8" t="str">
        <f>IF(ISTEXT(PARS!AO8),PARS!AO8,"--")</f>
        <v>--</v>
      </c>
      <c r="AN8" t="str">
        <f>IF(ISTEXT(PARS!AP8),PARS!AP8,"--")</f>
        <v>--</v>
      </c>
      <c r="AO8" t="str">
        <f>IF(ISTEXT(PARS!AQ8),PARS!AQ8,"--")</f>
        <v>--</v>
      </c>
      <c r="AP8" t="str">
        <f>IF(ISTEXT(PARS!AR8),PARS!AR8,"--")</f>
        <v>--</v>
      </c>
      <c r="AQ8" t="str">
        <f>IF(ISTEXT(PARS!AS8),PARS!AS8,"--")</f>
        <v>--</v>
      </c>
      <c r="AR8" t="str">
        <f>IF(ISTEXT(PARS!AT8),PARS!AT8,"--")</f>
        <v>--</v>
      </c>
      <c r="AS8" t="str">
        <f t="shared" si="1"/>
        <v>--</v>
      </c>
      <c r="AT8" t="str">
        <f>IF(ISTEXT(PARS!AV8),PARS!AV8,"--")</f>
        <v>--</v>
      </c>
    </row>
    <row r="9" spans="1:46" x14ac:dyDescent="0.3">
      <c r="A9">
        <v>5</v>
      </c>
      <c r="B9" s="23">
        <v>6</v>
      </c>
      <c r="C9" s="24" t="s">
        <v>239</v>
      </c>
      <c r="D9" t="str">
        <f>IF(ISTEXT(PARS!F9),PARS!F9,"--")</f>
        <v>--</v>
      </c>
      <c r="E9" t="str">
        <f>IF(ISTEXT(PARS!G9),PARS!G9,"--")</f>
        <v>--</v>
      </c>
      <c r="F9" t="str">
        <f>IF(ISTEXT(PARS!H9),PARS!H9,"--")</f>
        <v>--</v>
      </c>
      <c r="G9" t="str">
        <f>IF(ISTEXT(PARS!I9),PARS!I9,"--")</f>
        <v>--</v>
      </c>
      <c r="H9" t="str">
        <f>IF(ISTEXT(PARS!J9),PARS!J9,"--")</f>
        <v>--</v>
      </c>
      <c r="I9" t="str">
        <f>IF(ISTEXT(PARS!K9),PARS!K9,"--")</f>
        <v>--</v>
      </c>
      <c r="J9" t="str">
        <f>IF(ISTEXT(PARS!L9),PARS!L9,"--")</f>
        <v>--</v>
      </c>
      <c r="K9" t="str">
        <f>IF(ISTEXT(PARS!M9),PARS!M9,"--")</f>
        <v>--</v>
      </c>
      <c r="L9" t="str">
        <f>IF(ISTEXT(PARS!N9),PARS!N9,"--")</f>
        <v>--</v>
      </c>
      <c r="M9" t="str">
        <f>IF(ISTEXT(PARS!O9),PARS!O9,"--")</f>
        <v>--</v>
      </c>
      <c r="N9" t="str">
        <f>IF(ISTEXT(PARS!P9),PARS!P9,"--")</f>
        <v>--</v>
      </c>
      <c r="O9" t="str">
        <f>IF(ISTEXT(PARS!Q9),PARS!Q9,"--")</f>
        <v>--</v>
      </c>
      <c r="P9" t="str">
        <f>IF(ISTEXT(PARS!R9),PARS!R9,"--")</f>
        <v>--</v>
      </c>
      <c r="Q9" t="str">
        <f>IF(ISTEXT(PARS!S9),PARS!S9,"--")</f>
        <v>--</v>
      </c>
      <c r="R9" t="str">
        <f>IF(ISTEXT(PARS!T9),PARS!T9,"--")</f>
        <v>--</v>
      </c>
      <c r="S9" t="str">
        <f>IF(ISTEXT(PARS!U9),PARS!U9,"--")</f>
        <v>--</v>
      </c>
      <c r="T9" t="str">
        <f>IF(ISTEXT(PARS!V9),PARS!V9,"--")</f>
        <v>--</v>
      </c>
      <c r="U9" t="str">
        <f>IF(ISTEXT(PARS!W9),PARS!W9,"--")</f>
        <v>--</v>
      </c>
      <c r="V9" t="str">
        <f t="shared" si="0"/>
        <v>--</v>
      </c>
      <c r="W9" t="str">
        <f>IF(ISTEXT(PARS!Y9),PARS!Y9,"--")</f>
        <v>--</v>
      </c>
      <c r="X9" t="str">
        <f>IF(ISTEXT(PARS!Z9),PARS!Z9,"--")</f>
        <v>--</v>
      </c>
      <c r="Y9" t="str">
        <f>IF(ISTEXT(PARS!AA9),PARS!AA9,"--")</f>
        <v>--</v>
      </c>
      <c r="Z9" t="str">
        <f>IF(ISTEXT(PARS!AB9),PARS!AB9,"--")</f>
        <v>--</v>
      </c>
      <c r="AA9" t="str">
        <f>IF(ISTEXT(PARS!AC9),PARS!AC9,"--")</f>
        <v>--</v>
      </c>
      <c r="AB9" t="str">
        <f>IF(ISTEXT(PARS!AD9),PARS!AD9,"--")</f>
        <v>--</v>
      </c>
      <c r="AC9" t="str">
        <f>IF(ISTEXT(PARS!AE9),PARS!AE9,"--")</f>
        <v>--</v>
      </c>
      <c r="AD9" t="str">
        <f>IF(ISTEXT(PARS!AF9),PARS!AF9,"--")</f>
        <v>--</v>
      </c>
      <c r="AE9" t="str">
        <f>IF(ISTEXT(PARS!AG9),PARS!AG9,"--")</f>
        <v>--</v>
      </c>
      <c r="AF9" t="str">
        <f>IF(ISTEXT(PARS!AH9),PARS!AH9,"--")</f>
        <v>--</v>
      </c>
      <c r="AG9" t="str">
        <f>IF(ISTEXT(PARS!AI9),PARS!AI9,"--")</f>
        <v>--</v>
      </c>
      <c r="AH9" t="str">
        <f>IF(ISTEXT(PARS!AJ9),PARS!AJ9,"--")</f>
        <v>--</v>
      </c>
      <c r="AI9" t="str">
        <f>IF(ISTEXT(PARS!AK9),PARS!AK9,"--")</f>
        <v>--</v>
      </c>
      <c r="AJ9" t="str">
        <f>IF(ISTEXT(PARS!AL9),PARS!AL9,"--")</f>
        <v>--</v>
      </c>
      <c r="AK9" t="str">
        <f>IF(ISTEXT(PARS!AM9),PARS!AM9,"--")</f>
        <v>--</v>
      </c>
      <c r="AL9" t="str">
        <f>IF(ISTEXT(PARS!AN9),PARS!AN9,"--")</f>
        <v>--</v>
      </c>
      <c r="AM9" t="str">
        <f>IF(ISTEXT(PARS!AO9),PARS!AO9,"--")</f>
        <v>--</v>
      </c>
      <c r="AN9" t="str">
        <f>IF(ISTEXT(PARS!AP9),PARS!AP9,"--")</f>
        <v>--</v>
      </c>
      <c r="AO9" t="str">
        <f>IF(ISTEXT(PARS!AQ9),PARS!AQ9,"--")</f>
        <v>--</v>
      </c>
      <c r="AP9" t="str">
        <f>IF(ISTEXT(PARS!AR9),PARS!AR9,"--")</f>
        <v>--</v>
      </c>
      <c r="AQ9" t="str">
        <f>IF(ISTEXT(PARS!AS9),PARS!AS9,"--")</f>
        <v>--</v>
      </c>
      <c r="AR9" t="str">
        <f>IF(ISTEXT(PARS!AT9),PARS!AT9,"--")</f>
        <v>--</v>
      </c>
      <c r="AS9" t="str">
        <f t="shared" si="1"/>
        <v>--</v>
      </c>
      <c r="AT9" t="str">
        <f>IF(ISTEXT(PARS!AV9),PARS!AV9,"--")</f>
        <v>--</v>
      </c>
    </row>
    <row r="10" spans="1:46" x14ac:dyDescent="0.3">
      <c r="A10">
        <v>6</v>
      </c>
      <c r="B10" s="23">
        <v>10</v>
      </c>
      <c r="C10" s="24" t="s">
        <v>62</v>
      </c>
      <c r="D10" t="str">
        <f>IF(ISTEXT(PARS!F10),PARS!F10,"--")</f>
        <v>--</v>
      </c>
      <c r="E10" t="str">
        <f>IF(ISTEXT(PARS!G10),PARS!G10,"--")</f>
        <v>--</v>
      </c>
      <c r="F10" t="str">
        <f>IF(ISTEXT(PARS!H10),PARS!H10,"--")</f>
        <v>--</v>
      </c>
      <c r="G10" t="str">
        <f>IF(ISTEXT(PARS!I10),PARS!I10,"--")</f>
        <v>--</v>
      </c>
      <c r="H10" t="str">
        <f>IF(ISTEXT(PARS!J10),PARS!J10,"--")</f>
        <v>--</v>
      </c>
      <c r="I10" t="str">
        <f>IF(ISTEXT(PARS!K10),PARS!K10,"--")</f>
        <v>--</v>
      </c>
      <c r="J10" t="str">
        <f>IF(ISTEXT(PARS!L10),PARS!L10,"--")</f>
        <v>--</v>
      </c>
      <c r="K10" t="str">
        <f>IF(ISTEXT(PARS!M10),PARS!M10,"--")</f>
        <v>--</v>
      </c>
      <c r="L10" t="str">
        <f>IF(ISTEXT(PARS!N10),PARS!N10,"--")</f>
        <v>--</v>
      </c>
      <c r="M10" t="str">
        <f>IF(ISTEXT(PARS!O10),PARS!O10,"--")</f>
        <v>--</v>
      </c>
      <c r="N10" t="str">
        <f>IF(ISTEXT(PARS!P10),PARS!P10,"--")</f>
        <v>--</v>
      </c>
      <c r="O10" t="str">
        <f>IF(ISTEXT(PARS!Q10),PARS!Q10,"--")</f>
        <v>--</v>
      </c>
      <c r="P10" t="str">
        <f>IF(ISTEXT(PARS!R10),PARS!R10,"--")</f>
        <v>--</v>
      </c>
      <c r="Q10" t="str">
        <f>IF(ISTEXT(PARS!S10),PARS!S10,"--")</f>
        <v>--</v>
      </c>
      <c r="R10" t="str">
        <f>IF(ISTEXT(PARS!T10),PARS!T10,"--")</f>
        <v>--</v>
      </c>
      <c r="S10" t="str">
        <f>IF(ISTEXT(PARS!U10),PARS!U10,"--")</f>
        <v>--</v>
      </c>
      <c r="T10" t="str">
        <f>IF(ISTEXT(PARS!V10),PARS!V10,"--")</f>
        <v>--</v>
      </c>
      <c r="U10" t="str">
        <f>IF(ISTEXT(PARS!W10),PARS!W10,"--")</f>
        <v>--</v>
      </c>
      <c r="V10" t="str">
        <f t="shared" si="0"/>
        <v>--</v>
      </c>
      <c r="W10" t="str">
        <f>IF(ISTEXT(PARS!Y10),PARS!Y10,"--")</f>
        <v>~  crop2_a_rew  ~</v>
      </c>
      <c r="X10" t="str">
        <f>IF(ISTEXT(PARS!Z10),PARS!Z10,"--")</f>
        <v>~  crop2_b_rew  ~</v>
      </c>
      <c r="Y10" t="str">
        <f>IF(ISTEXT(PARS!AA10),PARS!AA10,"--")</f>
        <v>~  crop2_c_rew  ~</v>
      </c>
      <c r="Z10" t="str">
        <f>IF(ISTEXT(PARS!AB10),PARS!AB10,"--")</f>
        <v>~  crop2_d_rew  ~</v>
      </c>
      <c r="AA10" t="str">
        <f>IF(ISTEXT(PARS!AC10),PARS!AC10,"--")</f>
        <v>~  crop2_ad_rew  ~</v>
      </c>
      <c r="AB10" t="str">
        <f>IF(ISTEXT(PARS!AD10),PARS!AD10,"--")</f>
        <v>~  crop2_bd_rew  ~</v>
      </c>
      <c r="AC10" t="str">
        <f>IF(ISTEXT(PARS!AE10),PARS!AE10,"--")</f>
        <v>~  crop2_cd_rew  ~</v>
      </c>
      <c r="AD10" t="str">
        <f>IF(ISTEXT(PARS!AF10),PARS!AF10,"--")</f>
        <v>~  crop2_a_tew  ~</v>
      </c>
      <c r="AE10" t="str">
        <f>IF(ISTEXT(PARS!AG10),PARS!AG10,"--")</f>
        <v>~  crop2_b_tew  ~</v>
      </c>
      <c r="AF10" t="str">
        <f>IF(ISTEXT(PARS!AH10),PARS!AH10,"--")</f>
        <v>~  crop2_c_tew  ~</v>
      </c>
      <c r="AG10" t="str">
        <f>IF(ISTEXT(PARS!AI10),PARS!AI10,"--")</f>
        <v>~  crop2_d_tew  ~</v>
      </c>
      <c r="AH10" t="str">
        <f>IF(ISTEXT(PARS!AJ10),PARS!AJ10,"--")</f>
        <v>~  crop2_ad_tew  ~</v>
      </c>
      <c r="AI10" t="str">
        <f>IF(ISTEXT(PARS!AK10),PARS!AK10,"--")</f>
        <v>~  crop2_bd_tew  ~</v>
      </c>
      <c r="AJ10" t="str">
        <f>IF(ISTEXT(PARS!AL10),PARS!AL10,"--")</f>
        <v>~  crop2_cd_tew  ~</v>
      </c>
      <c r="AK10" t="str">
        <f>IF(ISTEXT(PARS!AM10),PARS!AM10,"--")</f>
        <v>--</v>
      </c>
      <c r="AL10" t="str">
        <f>IF(ISTEXT(PARS!AN10),PARS!AN10,"--")</f>
        <v>--</v>
      </c>
      <c r="AM10" t="str">
        <f>IF(ISTEXT(PARS!AO10),PARS!AO10,"--")</f>
        <v>--</v>
      </c>
      <c r="AN10" t="str">
        <f>IF(ISTEXT(PARS!AP10),PARS!AP10,"--")</f>
        <v>--</v>
      </c>
      <c r="AO10" t="str">
        <f>IF(ISTEXT(PARS!AQ10),PARS!AQ10,"--")</f>
        <v>--</v>
      </c>
      <c r="AP10" t="str">
        <f>IF(ISTEXT(PARS!AR10),PARS!AR10,"--")</f>
        <v>--</v>
      </c>
      <c r="AQ10" t="str">
        <f>IF(ISTEXT(PARS!AS10),PARS!AS10,"--")</f>
        <v>--</v>
      </c>
      <c r="AR10" t="str">
        <f>IF(ISTEXT(PARS!AT10),PARS!AT10,"--")</f>
        <v>--</v>
      </c>
      <c r="AS10" t="str">
        <f t="shared" si="1"/>
        <v>--</v>
      </c>
      <c r="AT10" t="str">
        <f>IF(ISTEXT(PARS!AV10),PARS!AV10,"--")</f>
        <v>--</v>
      </c>
    </row>
    <row r="11" spans="1:46" x14ac:dyDescent="0.3">
      <c r="A11">
        <v>7</v>
      </c>
      <c r="B11" s="23">
        <v>11</v>
      </c>
      <c r="C11" s="24" t="s">
        <v>64</v>
      </c>
      <c r="D11" t="str">
        <f>IF(ISTEXT(PARS!F11),PARS!F11,"--")</f>
        <v>--</v>
      </c>
      <c r="E11" t="str">
        <f>IF(ISTEXT(PARS!G11),PARS!G11,"--")</f>
        <v>--</v>
      </c>
      <c r="F11" t="str">
        <f>IF(ISTEXT(PARS!H11),PARS!H11,"--")</f>
        <v>--</v>
      </c>
      <c r="G11" t="str">
        <f>IF(ISTEXT(PARS!I11),PARS!I11,"--")</f>
        <v>--</v>
      </c>
      <c r="H11" t="str">
        <f>IF(ISTEXT(PARS!J11),PARS!J11,"--")</f>
        <v>--</v>
      </c>
      <c r="I11" t="str">
        <f>IF(ISTEXT(PARS!K11),PARS!K11,"--")</f>
        <v>--</v>
      </c>
      <c r="J11" t="str">
        <f>IF(ISTEXT(PARS!L11),PARS!L11,"--")</f>
        <v>--</v>
      </c>
      <c r="K11" t="str">
        <f>IF(ISTEXT(PARS!M11),PARS!M11,"--")</f>
        <v>--</v>
      </c>
      <c r="L11" t="str">
        <f>IF(ISTEXT(PARS!N11),PARS!N11,"--")</f>
        <v>--</v>
      </c>
      <c r="M11" t="str">
        <f>IF(ISTEXT(PARS!O11),PARS!O11,"--")</f>
        <v>--</v>
      </c>
      <c r="N11" t="str">
        <f>IF(ISTEXT(PARS!P11),PARS!P11,"--")</f>
        <v>--</v>
      </c>
      <c r="O11" t="str">
        <f>IF(ISTEXT(PARS!Q11),PARS!Q11,"--")</f>
        <v>--</v>
      </c>
      <c r="P11" t="str">
        <f>IF(ISTEXT(PARS!R11),PARS!R11,"--")</f>
        <v>--</v>
      </c>
      <c r="Q11" t="str">
        <f>IF(ISTEXT(PARS!S11),PARS!S11,"--")</f>
        <v>--</v>
      </c>
      <c r="R11" t="str">
        <f>IF(ISTEXT(PARS!T11),PARS!T11,"--")</f>
        <v>--</v>
      </c>
      <c r="S11" t="str">
        <f>IF(ISTEXT(PARS!U11),PARS!U11,"--")</f>
        <v>--</v>
      </c>
      <c r="T11" t="str">
        <f>IF(ISTEXT(PARS!V11),PARS!V11,"--")</f>
        <v>--</v>
      </c>
      <c r="U11" t="str">
        <f>IF(ISTEXT(PARS!W11),PARS!W11,"--")</f>
        <v>--</v>
      </c>
      <c r="V11" t="str">
        <f t="shared" si="0"/>
        <v>--</v>
      </c>
      <c r="W11" t="str">
        <f>IF(ISTEXT(PARS!Y11),PARS!Y11,"--")</f>
        <v>--</v>
      </c>
      <c r="X11" t="str">
        <f>IF(ISTEXT(PARS!Z11),PARS!Z11,"--")</f>
        <v>--</v>
      </c>
      <c r="Y11" t="str">
        <f>IF(ISTEXT(PARS!AA11),PARS!AA11,"--")</f>
        <v>--</v>
      </c>
      <c r="Z11" t="str">
        <f>IF(ISTEXT(PARS!AB11),PARS!AB11,"--")</f>
        <v>--</v>
      </c>
      <c r="AA11" t="str">
        <f>IF(ISTEXT(PARS!AC11),PARS!AC11,"--")</f>
        <v>--</v>
      </c>
      <c r="AB11" t="str">
        <f>IF(ISTEXT(PARS!AD11),PARS!AD11,"--")</f>
        <v>--</v>
      </c>
      <c r="AC11" t="str">
        <f>IF(ISTEXT(PARS!AE11),PARS!AE11,"--")</f>
        <v>--</v>
      </c>
      <c r="AD11" t="str">
        <f>IF(ISTEXT(PARS!AF11),PARS!AF11,"--")</f>
        <v>--</v>
      </c>
      <c r="AE11" t="str">
        <f>IF(ISTEXT(PARS!AG11),PARS!AG11,"--")</f>
        <v>--</v>
      </c>
      <c r="AF11" t="str">
        <f>IF(ISTEXT(PARS!AH11),PARS!AH11,"--")</f>
        <v>--</v>
      </c>
      <c r="AG11" t="str">
        <f>IF(ISTEXT(PARS!AI11),PARS!AI11,"--")</f>
        <v>--</v>
      </c>
      <c r="AH11" t="str">
        <f>IF(ISTEXT(PARS!AJ11),PARS!AJ11,"--")</f>
        <v>--</v>
      </c>
      <c r="AI11" t="str">
        <f>IF(ISTEXT(PARS!AK11),PARS!AK11,"--")</f>
        <v>--</v>
      </c>
      <c r="AJ11" t="str">
        <f>IF(ISTEXT(PARS!AL11),PARS!AL11,"--")</f>
        <v>--</v>
      </c>
      <c r="AK11" t="str">
        <f>IF(ISTEXT(PARS!AM11),PARS!AM11,"--")</f>
        <v>--</v>
      </c>
      <c r="AL11" t="str">
        <f>IF(ISTEXT(PARS!AN11),PARS!AN11,"--")</f>
        <v>--</v>
      </c>
      <c r="AM11" t="str">
        <f>IF(ISTEXT(PARS!AO11),PARS!AO11,"--")</f>
        <v>--</v>
      </c>
      <c r="AN11" t="str">
        <f>IF(ISTEXT(PARS!AP11),PARS!AP11,"--")</f>
        <v>--</v>
      </c>
      <c r="AO11" t="str">
        <f>IF(ISTEXT(PARS!AQ11),PARS!AQ11,"--")</f>
        <v>--</v>
      </c>
      <c r="AP11" t="str">
        <f>IF(ISTEXT(PARS!AR11),PARS!AR11,"--")</f>
        <v>--</v>
      </c>
      <c r="AQ11" t="str">
        <f>IF(ISTEXT(PARS!AS11),PARS!AS11,"--")</f>
        <v>--</v>
      </c>
      <c r="AR11" t="str">
        <f>IF(ISTEXT(PARS!AT11),PARS!AT11,"--")</f>
        <v>--</v>
      </c>
      <c r="AS11" t="str">
        <f t="shared" si="1"/>
        <v>--</v>
      </c>
      <c r="AT11" t="str">
        <f>IF(ISTEXT(PARS!AV11),PARS!AV11,"--")</f>
        <v>--</v>
      </c>
    </row>
    <row r="12" spans="1:46" x14ac:dyDescent="0.3">
      <c r="A12">
        <v>8</v>
      </c>
      <c r="B12" s="23">
        <v>12</v>
      </c>
      <c r="C12" s="24" t="s">
        <v>240</v>
      </c>
      <c r="D12" t="str">
        <f>IF(ISTEXT(PARS!F12),PARS!F12,"--")</f>
        <v>--</v>
      </c>
      <c r="E12" t="str">
        <f>IF(ISTEXT(PARS!G12),PARS!G12,"--")</f>
        <v>--</v>
      </c>
      <c r="F12" t="str">
        <f>IF(ISTEXT(PARS!H12),PARS!H12,"--")</f>
        <v>--</v>
      </c>
      <c r="G12" t="str">
        <f>IF(ISTEXT(PARS!I12),PARS!I12,"--")</f>
        <v>~  cor_kcb-mid  ~</v>
      </c>
      <c r="H12" t="str">
        <f>IF(ISTEXT(PARS!J12),PARS!J12,"--")</f>
        <v>--</v>
      </c>
      <c r="I12" t="str">
        <f>IF(ISTEXT(PARS!K12),PARS!K12,"--")</f>
        <v>--</v>
      </c>
      <c r="J12" t="str">
        <f>IF(ISTEXT(PARS!L12),PARS!L12,"--")</f>
        <v>--</v>
      </c>
      <c r="K12" t="str">
        <f>IF(ISTEXT(PARS!M12),PARS!M12,"--")</f>
        <v>--</v>
      </c>
      <c r="L12" t="str">
        <f>IF(ISTEXT(PARS!N12),PARS!N12,"--")</f>
        <v>--</v>
      </c>
      <c r="M12" t="str">
        <f>IF(ISTEXT(PARS!O12),PARS!O12,"--")</f>
        <v>--</v>
      </c>
      <c r="N12" t="str">
        <f>IF(ISTEXT(PARS!P12),PARS!P12,"--")</f>
        <v>--</v>
      </c>
      <c r="O12" t="str">
        <f>IF(ISTEXT(PARS!Q12),PARS!Q12,"--")</f>
        <v>--</v>
      </c>
      <c r="P12" t="str">
        <f>IF(ISTEXT(PARS!R12),PARS!R12,"--")</f>
        <v>--</v>
      </c>
      <c r="Q12" t="str">
        <f>IF(ISTEXT(PARS!S12),PARS!S12,"--")</f>
        <v>--</v>
      </c>
      <c r="R12" t="str">
        <f>IF(ISTEXT(PARS!T12),PARS!T12,"--")</f>
        <v>--</v>
      </c>
      <c r="S12" t="str">
        <f>IF(ISTEXT(PARS!U12),PARS!U12,"--")</f>
        <v>--</v>
      </c>
      <c r="T12" t="str">
        <f>IF(ISTEXT(PARS!V12),PARS!V12,"--")</f>
        <v>--</v>
      </c>
      <c r="U12" t="str">
        <f>IF(ISTEXT(PARS!W12),PARS!W12,"--")</f>
        <v>--</v>
      </c>
      <c r="V12" t="str">
        <f t="shared" si="0"/>
        <v>--</v>
      </c>
      <c r="W12" t="str">
        <f>IF(ISTEXT(PARS!Y12),PARS!Y12,"--")</f>
        <v>~ crop1_a_rew ~</v>
      </c>
      <c r="X12" t="str">
        <f>IF(ISTEXT(PARS!Z12),PARS!Z12,"--")</f>
        <v>~ crop1_b_rew ~</v>
      </c>
      <c r="Y12" t="str">
        <f>IF(ISTEXT(PARS!AA12),PARS!AA12,"--")</f>
        <v>~ crop1_c_rew ~</v>
      </c>
      <c r="Z12" t="str">
        <f>IF(ISTEXT(PARS!AB12),PARS!AB12,"--")</f>
        <v>~ crop1_d_rew ~</v>
      </c>
      <c r="AA12" t="str">
        <f>IF(ISTEXT(PARS!AC12),PARS!AC12,"--")</f>
        <v>~ crop1_ad_rew ~</v>
      </c>
      <c r="AB12" t="str">
        <f>IF(ISTEXT(PARS!AD12),PARS!AD12,"--")</f>
        <v>~ crop1_bd_rew ~</v>
      </c>
      <c r="AC12" t="str">
        <f>IF(ISTEXT(PARS!AE12),PARS!AE12,"--")</f>
        <v>~ crop1_cd_rew ~</v>
      </c>
      <c r="AD12" t="str">
        <f>IF(ISTEXT(PARS!AF12),PARS!AF12,"--")</f>
        <v>~ crop1_a_tew ~</v>
      </c>
      <c r="AE12" t="str">
        <f>IF(ISTEXT(PARS!AG12),PARS!AG12,"--")</f>
        <v>~ crop1_b_tew ~</v>
      </c>
      <c r="AF12" t="str">
        <f>IF(ISTEXT(PARS!AH12),PARS!AH12,"--")</f>
        <v>~ crop1_c_tew ~</v>
      </c>
      <c r="AG12" t="str">
        <f>IF(ISTEXT(PARS!AI12),PARS!AI12,"--")</f>
        <v>~ crop1_d_tew ~</v>
      </c>
      <c r="AH12" t="str">
        <f>IF(ISTEXT(PARS!AJ12),PARS!AJ12,"--")</f>
        <v>~ crop1_ad_tew ~</v>
      </c>
      <c r="AI12" t="str">
        <f>IF(ISTEXT(PARS!AK12),PARS!AK12,"--")</f>
        <v>~ crop1_bd_tew ~</v>
      </c>
      <c r="AJ12" t="str">
        <f>IF(ISTEXT(PARS!AL12),PARS!AL12,"--")</f>
        <v>~ crop1_cd_tew ~</v>
      </c>
      <c r="AK12" t="str">
        <f>IF(ISTEXT(PARS!AM12),PARS!AM12,"--")</f>
        <v>--</v>
      </c>
      <c r="AL12" t="str">
        <f>IF(ISTEXT(PARS!AN12),PARS!AN12,"--")</f>
        <v>--</v>
      </c>
      <c r="AM12" t="str">
        <f>IF(ISTEXT(PARS!AO12),PARS!AO12,"--")</f>
        <v>--</v>
      </c>
      <c r="AN12" t="str">
        <f>IF(ISTEXT(PARS!AP12),PARS!AP12,"--")</f>
        <v>--</v>
      </c>
      <c r="AO12" t="str">
        <f>IF(ISTEXT(PARS!AQ12),PARS!AQ12,"--")</f>
        <v>--</v>
      </c>
      <c r="AP12" t="str">
        <f>IF(ISTEXT(PARS!AR12),PARS!AR12,"--")</f>
        <v>--</v>
      </c>
      <c r="AQ12" t="str">
        <f>IF(ISTEXT(PARS!AS12),PARS!AS12,"--")</f>
        <v>--</v>
      </c>
      <c r="AR12" t="str">
        <f>IF(ISTEXT(PARS!AT12),PARS!AT12,"--")</f>
        <v>--</v>
      </c>
      <c r="AS12" t="str">
        <f t="shared" si="1"/>
        <v>--</v>
      </c>
      <c r="AT12" t="str">
        <f>IF(ISTEXT(PARS!AV12),PARS!AV12,"--")</f>
        <v>--</v>
      </c>
    </row>
    <row r="13" spans="1:46" x14ac:dyDescent="0.3">
      <c r="A13">
        <v>9</v>
      </c>
      <c r="B13" s="23">
        <v>13</v>
      </c>
      <c r="C13" s="24" t="s">
        <v>67</v>
      </c>
      <c r="D13" t="str">
        <f>IF(ISTEXT(PARS!F13),PARS!F13,"--")</f>
        <v>--</v>
      </c>
      <c r="E13" t="str">
        <f>IF(ISTEXT(PARS!G13),PARS!G13,"--")</f>
        <v>--</v>
      </c>
      <c r="F13" t="str">
        <f>IF(ISTEXT(PARS!H13),PARS!H13,"--")</f>
        <v>--</v>
      </c>
      <c r="G13" t="str">
        <f>IF(ISTEXT(PARS!I13),PARS!I13,"--")</f>
        <v>~  cor_kcb-mid  ~</v>
      </c>
      <c r="H13" t="str">
        <f>IF(ISTEXT(PARS!J13),PARS!J13,"--")</f>
        <v>--</v>
      </c>
      <c r="I13" t="str">
        <f>IF(ISTEXT(PARS!K13),PARS!K13,"--")</f>
        <v>--</v>
      </c>
      <c r="J13" t="str">
        <f>IF(ISTEXT(PARS!L13),PARS!L13,"--")</f>
        <v>--</v>
      </c>
      <c r="K13" t="str">
        <f>IF(ISTEXT(PARS!M13),PARS!M13,"--")</f>
        <v>--</v>
      </c>
      <c r="L13" t="str">
        <f>IF(ISTEXT(PARS!N13),PARS!N13,"--")</f>
        <v>--</v>
      </c>
      <c r="M13" t="str">
        <f>IF(ISTEXT(PARS!O13),PARS!O13,"--")</f>
        <v>--</v>
      </c>
      <c r="N13" t="str">
        <f>IF(ISTEXT(PARS!P13),PARS!P13,"--")</f>
        <v>--</v>
      </c>
      <c r="O13" t="str">
        <f>IF(ISTEXT(PARS!Q13),PARS!Q13,"--")</f>
        <v>--</v>
      </c>
      <c r="P13" t="str">
        <f>IF(ISTEXT(PARS!R13),PARS!R13,"--")</f>
        <v>--</v>
      </c>
      <c r="Q13" t="str">
        <f>IF(ISTEXT(PARS!S13),PARS!S13,"--")</f>
        <v>--</v>
      </c>
      <c r="R13" t="str">
        <f>IF(ISTEXT(PARS!T13),PARS!T13,"--")</f>
        <v>--</v>
      </c>
      <c r="S13" t="str">
        <f>IF(ISTEXT(PARS!U13),PARS!U13,"--")</f>
        <v>--</v>
      </c>
      <c r="T13" t="str">
        <f>IF(ISTEXT(PARS!V13),PARS!V13,"--")</f>
        <v>--</v>
      </c>
      <c r="U13" t="str">
        <f>IF(ISTEXT(PARS!W13),PARS!W13,"--")</f>
        <v>--</v>
      </c>
      <c r="V13" t="str">
        <f t="shared" si="0"/>
        <v>--</v>
      </c>
      <c r="W13" t="str">
        <f>IF(ISTEXT(PARS!Y13),PARS!Y13,"--")</f>
        <v>~ crop1_a_rew ~</v>
      </c>
      <c r="X13" t="str">
        <f>IF(ISTEXT(PARS!Z13),PARS!Z13,"--")</f>
        <v>~ crop1_b_rew ~</v>
      </c>
      <c r="Y13" t="str">
        <f>IF(ISTEXT(PARS!AA13),PARS!AA13,"--")</f>
        <v>~ crop1_c_rew ~</v>
      </c>
      <c r="Z13" t="str">
        <f>IF(ISTEXT(PARS!AB13),PARS!AB13,"--")</f>
        <v>~ crop1_d_rew ~</v>
      </c>
      <c r="AA13" t="str">
        <f>IF(ISTEXT(PARS!AC13),PARS!AC13,"--")</f>
        <v>~ crop1_ad_rew ~</v>
      </c>
      <c r="AB13" t="str">
        <f>IF(ISTEXT(PARS!AD13),PARS!AD13,"--")</f>
        <v>~ crop1_bd_rew ~</v>
      </c>
      <c r="AC13" t="str">
        <f>IF(ISTEXT(PARS!AE13),PARS!AE13,"--")</f>
        <v>~ crop1_cd_rew ~</v>
      </c>
      <c r="AD13" t="str">
        <f>IF(ISTEXT(PARS!AF13),PARS!AF13,"--")</f>
        <v>~ crop1_a_tew ~</v>
      </c>
      <c r="AE13" t="str">
        <f>IF(ISTEXT(PARS!AG13),PARS!AG13,"--")</f>
        <v>~ crop1_b_tew ~</v>
      </c>
      <c r="AF13" t="str">
        <f>IF(ISTEXT(PARS!AH13),PARS!AH13,"--")</f>
        <v>~ crop1_c_tew ~</v>
      </c>
      <c r="AG13" t="str">
        <f>IF(ISTEXT(PARS!AI13),PARS!AI13,"--")</f>
        <v>~ crop1_d_tew ~</v>
      </c>
      <c r="AH13" t="str">
        <f>IF(ISTEXT(PARS!AJ13),PARS!AJ13,"--")</f>
        <v>~ crop1_ad_tew ~</v>
      </c>
      <c r="AI13" t="str">
        <f>IF(ISTEXT(PARS!AK13),PARS!AK13,"--")</f>
        <v>~ crop1_bd_tew ~</v>
      </c>
      <c r="AJ13" t="str">
        <f>IF(ISTEXT(PARS!AL13),PARS!AL13,"--")</f>
        <v>~ crop1_cd_tew ~</v>
      </c>
      <c r="AK13" t="str">
        <f>IF(ISTEXT(PARS!AM13),PARS!AM13,"--")</f>
        <v>--</v>
      </c>
      <c r="AL13" t="str">
        <f>IF(ISTEXT(PARS!AN13),PARS!AN13,"--")</f>
        <v>--</v>
      </c>
      <c r="AM13" t="str">
        <f>IF(ISTEXT(PARS!AO13),PARS!AO13,"--")</f>
        <v>--</v>
      </c>
      <c r="AN13" t="str">
        <f>IF(ISTEXT(PARS!AP13),PARS!AP13,"--")</f>
        <v>--</v>
      </c>
      <c r="AO13" t="str">
        <f>IF(ISTEXT(PARS!AQ13),PARS!AQ13,"--")</f>
        <v>--</v>
      </c>
      <c r="AP13" t="str">
        <f>IF(ISTEXT(PARS!AR13),PARS!AR13,"--")</f>
        <v>--</v>
      </c>
      <c r="AQ13" t="str">
        <f>IF(ISTEXT(PARS!AS13),PARS!AS13,"--")</f>
        <v>--</v>
      </c>
      <c r="AR13" t="str">
        <f>IF(ISTEXT(PARS!AT13),PARS!AT13,"--")</f>
        <v>--</v>
      </c>
      <c r="AS13" t="str">
        <f t="shared" si="1"/>
        <v>--</v>
      </c>
      <c r="AT13" t="str">
        <f>IF(ISTEXT(PARS!AV13),PARS!AV13,"--")</f>
        <v>--</v>
      </c>
    </row>
    <row r="14" spans="1:46" x14ac:dyDescent="0.3">
      <c r="A14">
        <v>10</v>
      </c>
      <c r="B14" s="23">
        <v>14</v>
      </c>
      <c r="C14" s="24" t="s">
        <v>68</v>
      </c>
      <c r="D14" t="str">
        <f>IF(ISTEXT(PARS!F14),PARS!F14,"--")</f>
        <v>--</v>
      </c>
      <c r="E14" t="str">
        <f>IF(ISTEXT(PARS!G14),PARS!G14,"--")</f>
        <v>--</v>
      </c>
      <c r="F14" t="str">
        <f>IF(ISTEXT(PARS!H14),PARS!H14,"--")</f>
        <v>--</v>
      </c>
      <c r="G14" t="str">
        <f>IF(ISTEXT(PARS!I14),PARS!I14,"--")</f>
        <v>--</v>
      </c>
      <c r="H14" t="str">
        <f>IF(ISTEXT(PARS!J14),PARS!J14,"--")</f>
        <v>--</v>
      </c>
      <c r="I14" t="str">
        <f>IF(ISTEXT(PARS!K14),PARS!K14,"--")</f>
        <v>--</v>
      </c>
      <c r="J14" t="str">
        <f>IF(ISTEXT(PARS!L14),PARS!L14,"--")</f>
        <v>--</v>
      </c>
      <c r="K14" t="str">
        <f>IF(ISTEXT(PARS!M14),PARS!M14,"--")</f>
        <v>--</v>
      </c>
      <c r="L14" t="str">
        <f>IF(ISTEXT(PARS!N14),PARS!N14,"--")</f>
        <v>--</v>
      </c>
      <c r="M14" t="str">
        <f>IF(ISTEXT(PARS!O14),PARS!O14,"--")</f>
        <v>--</v>
      </c>
      <c r="N14" t="str">
        <f>IF(ISTEXT(PARS!P14),PARS!P14,"--")</f>
        <v>--</v>
      </c>
      <c r="O14" t="str">
        <f>IF(ISTEXT(PARS!Q14),PARS!Q14,"--")</f>
        <v>--</v>
      </c>
      <c r="P14" t="str">
        <f>IF(ISTEXT(PARS!R14),PARS!R14,"--")</f>
        <v>--</v>
      </c>
      <c r="Q14" t="str">
        <f>IF(ISTEXT(PARS!S14),PARS!S14,"--")</f>
        <v>--</v>
      </c>
      <c r="R14" t="str">
        <f>IF(ISTEXT(PARS!T14),PARS!T14,"--")</f>
        <v>--</v>
      </c>
      <c r="S14" t="str">
        <f>IF(ISTEXT(PARS!U14),PARS!U14,"--")</f>
        <v>--</v>
      </c>
      <c r="T14" t="str">
        <f>IF(ISTEXT(PARS!V14),PARS!V14,"--")</f>
        <v>--</v>
      </c>
      <c r="U14" t="str">
        <f>IF(ISTEXT(PARS!W14),PARS!W14,"--")</f>
        <v>--</v>
      </c>
      <c r="V14" t="str">
        <f t="shared" si="0"/>
        <v>--</v>
      </c>
      <c r="W14" t="str">
        <f>IF(ISTEXT(PARS!Y14),PARS!Y14,"--")</f>
        <v>--</v>
      </c>
      <c r="X14" t="str">
        <f>IF(ISTEXT(PARS!Z14),PARS!Z14,"--")</f>
        <v>--</v>
      </c>
      <c r="Y14" t="str">
        <f>IF(ISTEXT(PARS!AA14),PARS!AA14,"--")</f>
        <v>--</v>
      </c>
      <c r="Z14" t="str">
        <f>IF(ISTEXT(PARS!AB14),PARS!AB14,"--")</f>
        <v>--</v>
      </c>
      <c r="AA14" t="str">
        <f>IF(ISTEXT(PARS!AC14),PARS!AC14,"--")</f>
        <v>--</v>
      </c>
      <c r="AB14" t="str">
        <f>IF(ISTEXT(PARS!AD14),PARS!AD14,"--")</f>
        <v>--</v>
      </c>
      <c r="AC14" t="str">
        <f>IF(ISTEXT(PARS!AE14),PARS!AE14,"--")</f>
        <v>--</v>
      </c>
      <c r="AD14" t="str">
        <f>IF(ISTEXT(PARS!AF14),PARS!AF14,"--")</f>
        <v>--</v>
      </c>
      <c r="AE14" t="str">
        <f>IF(ISTEXT(PARS!AG14),PARS!AG14,"--")</f>
        <v>--</v>
      </c>
      <c r="AF14" t="str">
        <f>IF(ISTEXT(PARS!AH14),PARS!AH14,"--")</f>
        <v>--</v>
      </c>
      <c r="AG14" t="str">
        <f>IF(ISTEXT(PARS!AI14),PARS!AI14,"--")</f>
        <v>--</v>
      </c>
      <c r="AH14" t="str">
        <f>IF(ISTEXT(PARS!AJ14),PARS!AJ14,"--")</f>
        <v>--</v>
      </c>
      <c r="AI14" t="str">
        <f>IF(ISTEXT(PARS!AK14),PARS!AK14,"--")</f>
        <v>--</v>
      </c>
      <c r="AJ14" t="str">
        <f>IF(ISTEXT(PARS!AL14),PARS!AL14,"--")</f>
        <v>--</v>
      </c>
      <c r="AK14" t="str">
        <f>IF(ISTEXT(PARS!AM14),PARS!AM14,"--")</f>
        <v>--</v>
      </c>
      <c r="AL14" t="str">
        <f>IF(ISTEXT(PARS!AN14),PARS!AN14,"--")</f>
        <v>--</v>
      </c>
      <c r="AM14" t="str">
        <f>IF(ISTEXT(PARS!AO14),PARS!AO14,"--")</f>
        <v>--</v>
      </c>
      <c r="AN14" t="str">
        <f>IF(ISTEXT(PARS!AP14),PARS!AP14,"--")</f>
        <v>--</v>
      </c>
      <c r="AO14" t="str">
        <f>IF(ISTEXT(PARS!AQ14),PARS!AQ14,"--")</f>
        <v>--</v>
      </c>
      <c r="AP14" t="str">
        <f>IF(ISTEXT(PARS!AR14),PARS!AR14,"--")</f>
        <v>--</v>
      </c>
      <c r="AQ14" t="str">
        <f>IF(ISTEXT(PARS!AS14),PARS!AS14,"--")</f>
        <v>--</v>
      </c>
      <c r="AR14" t="str">
        <f>IF(ISTEXT(PARS!AT14),PARS!AT14,"--")</f>
        <v>--</v>
      </c>
      <c r="AS14" t="str">
        <f t="shared" si="1"/>
        <v>--</v>
      </c>
      <c r="AT14" t="str">
        <f>IF(ISTEXT(PARS!AV14),PARS!AV14,"--")</f>
        <v>--</v>
      </c>
    </row>
    <row r="15" spans="1:46" x14ac:dyDescent="0.3">
      <c r="A15">
        <v>11</v>
      </c>
      <c r="B15" s="23">
        <v>21</v>
      </c>
      <c r="C15" s="24" t="s">
        <v>69</v>
      </c>
      <c r="D15" t="str">
        <f>IF(ISTEXT(PARS!F15),PARS!F15,"--")</f>
        <v>--</v>
      </c>
      <c r="E15" t="str">
        <f>IF(ISTEXT(PARS!G15),PARS!G15,"--")</f>
        <v>--</v>
      </c>
      <c r="F15" t="str">
        <f>IF(ISTEXT(PARS!H15),PARS!H15,"--")</f>
        <v>--</v>
      </c>
      <c r="G15" t="str">
        <f>IF(ISTEXT(PARS!I15),PARS!I15,"--")</f>
        <v>--</v>
      </c>
      <c r="H15" t="str">
        <f>IF(ISTEXT(PARS!J15),PARS!J15,"--")</f>
        <v>--</v>
      </c>
      <c r="I15" t="str">
        <f>IF(ISTEXT(PARS!K15),PARS!K15,"--")</f>
        <v>--</v>
      </c>
      <c r="J15" t="str">
        <f>IF(ISTEXT(PARS!L15),PARS!L15,"--")</f>
        <v>--</v>
      </c>
      <c r="K15" t="str">
        <f>IF(ISTEXT(PARS!M15),PARS!M15,"--")</f>
        <v>--</v>
      </c>
      <c r="L15" t="str">
        <f>IF(ISTEXT(PARS!N15),PARS!N15,"--")</f>
        <v>--</v>
      </c>
      <c r="M15" t="str">
        <f>IF(ISTEXT(PARS!O15),PARS!O15,"--")</f>
        <v>--</v>
      </c>
      <c r="N15" t="str">
        <f>IF(ISTEXT(PARS!P15),PARS!P15,"--")</f>
        <v>--</v>
      </c>
      <c r="O15" t="str">
        <f>IF(ISTEXT(PARS!Q15),PARS!Q15,"--")</f>
        <v>--</v>
      </c>
      <c r="P15" t="str">
        <f>IF(ISTEXT(PARS!R15),PARS!R15,"--")</f>
        <v>--</v>
      </c>
      <c r="Q15" t="str">
        <f>IF(ISTEXT(PARS!S15),PARS!S15,"--")</f>
        <v>--</v>
      </c>
      <c r="R15" t="str">
        <f>IF(ISTEXT(PARS!T15),PARS!T15,"--")</f>
        <v>--</v>
      </c>
      <c r="S15" t="str">
        <f>IF(ISTEXT(PARS!U15),PARS!U15,"--")</f>
        <v>--</v>
      </c>
      <c r="T15" t="str">
        <f>IF(ISTEXT(PARS!V15),PARS!V15,"--")</f>
        <v>--</v>
      </c>
      <c r="U15" t="str">
        <f>IF(ISTEXT(PARS!W15),PARS!W15,"--")</f>
        <v>--</v>
      </c>
      <c r="V15" t="str">
        <f t="shared" si="0"/>
        <v>--</v>
      </c>
      <c r="W15" t="str">
        <f>IF(ISTEXT(PARS!Y15),PARS!Y15,"--")</f>
        <v>--</v>
      </c>
      <c r="X15" t="str">
        <f>IF(ISTEXT(PARS!Z15),PARS!Z15,"--")</f>
        <v>--</v>
      </c>
      <c r="Y15" t="str">
        <f>IF(ISTEXT(PARS!AA15),PARS!AA15,"--")</f>
        <v>--</v>
      </c>
      <c r="Z15" t="str">
        <f>IF(ISTEXT(PARS!AB15),PARS!AB15,"--")</f>
        <v>--</v>
      </c>
      <c r="AA15" t="str">
        <f>IF(ISTEXT(PARS!AC15),PARS!AC15,"--")</f>
        <v>--</v>
      </c>
      <c r="AB15" t="str">
        <f>IF(ISTEXT(PARS!AD15),PARS!AD15,"--")</f>
        <v>--</v>
      </c>
      <c r="AC15" t="str">
        <f>IF(ISTEXT(PARS!AE15),PARS!AE15,"--")</f>
        <v>--</v>
      </c>
      <c r="AD15" t="str">
        <f>IF(ISTEXT(PARS!AF15),PARS!AF15,"--")</f>
        <v>--</v>
      </c>
      <c r="AE15" t="str">
        <f>IF(ISTEXT(PARS!AG15),PARS!AG15,"--")</f>
        <v>--</v>
      </c>
      <c r="AF15" t="str">
        <f>IF(ISTEXT(PARS!AH15),PARS!AH15,"--")</f>
        <v>--</v>
      </c>
      <c r="AG15" t="str">
        <f>IF(ISTEXT(PARS!AI15),PARS!AI15,"--")</f>
        <v>--</v>
      </c>
      <c r="AH15" t="str">
        <f>IF(ISTEXT(PARS!AJ15),PARS!AJ15,"--")</f>
        <v>--</v>
      </c>
      <c r="AI15" t="str">
        <f>IF(ISTEXT(PARS!AK15),PARS!AK15,"--")</f>
        <v>--</v>
      </c>
      <c r="AJ15" t="str">
        <f>IF(ISTEXT(PARS!AL15),PARS!AL15,"--")</f>
        <v>--</v>
      </c>
      <c r="AK15" t="str">
        <f>IF(ISTEXT(PARS!AM15),PARS!AM15,"--")</f>
        <v>--</v>
      </c>
      <c r="AL15" t="str">
        <f>IF(ISTEXT(PARS!AN15),PARS!AN15,"--")</f>
        <v>--</v>
      </c>
      <c r="AM15" t="str">
        <f>IF(ISTEXT(PARS!AO15),PARS!AO15,"--")</f>
        <v>--</v>
      </c>
      <c r="AN15" t="str">
        <f>IF(ISTEXT(PARS!AP15),PARS!AP15,"--")</f>
        <v>--</v>
      </c>
      <c r="AO15" t="str">
        <f>IF(ISTEXT(PARS!AQ15),PARS!AQ15,"--")</f>
        <v>--</v>
      </c>
      <c r="AP15" t="str">
        <f>IF(ISTEXT(PARS!AR15),PARS!AR15,"--")</f>
        <v>--</v>
      </c>
      <c r="AQ15" t="str">
        <f>IF(ISTEXT(PARS!AS15),PARS!AS15,"--")</f>
        <v>--</v>
      </c>
      <c r="AR15" t="str">
        <f>IF(ISTEXT(PARS!AT15),PARS!AT15,"--")</f>
        <v>--</v>
      </c>
      <c r="AS15" t="str">
        <f t="shared" si="1"/>
        <v>--</v>
      </c>
      <c r="AT15" t="str">
        <f>IF(ISTEXT(PARS!AV15),PARS!AV15,"--")</f>
        <v>--</v>
      </c>
    </row>
    <row r="16" spans="1:46" x14ac:dyDescent="0.3">
      <c r="A16">
        <v>12</v>
      </c>
      <c r="B16" s="23">
        <v>22</v>
      </c>
      <c r="C16" s="24" t="s">
        <v>241</v>
      </c>
      <c r="D16" t="str">
        <f>IF(ISTEXT(PARS!F16),PARS!F16,"--")</f>
        <v>--</v>
      </c>
      <c r="E16" t="str">
        <f>IF(ISTEXT(PARS!G16),PARS!G16,"--")</f>
        <v>--</v>
      </c>
      <c r="F16" t="str">
        <f>IF(ISTEXT(PARS!H16),PARS!H16,"--")</f>
        <v>--</v>
      </c>
      <c r="G16" t="str">
        <f>IF(ISTEXT(PARS!I16),PARS!I16,"--")</f>
        <v>--</v>
      </c>
      <c r="H16" t="str">
        <f>IF(ISTEXT(PARS!J16),PARS!J16,"--")</f>
        <v>--</v>
      </c>
      <c r="I16" t="str">
        <f>IF(ISTEXT(PARS!K16),PARS!K16,"--")</f>
        <v>--</v>
      </c>
      <c r="J16" t="str">
        <f>IF(ISTEXT(PARS!L16),PARS!L16,"--")</f>
        <v>--</v>
      </c>
      <c r="K16" t="str">
        <f>IF(ISTEXT(PARS!M16),PARS!M16,"--")</f>
        <v>--</v>
      </c>
      <c r="L16" t="str">
        <f>IF(ISTEXT(PARS!N16),PARS!N16,"--")</f>
        <v>--</v>
      </c>
      <c r="M16" t="str">
        <f>IF(ISTEXT(PARS!O16),PARS!O16,"--")</f>
        <v>--</v>
      </c>
      <c r="N16" t="str">
        <f>IF(ISTEXT(PARS!P16),PARS!P16,"--")</f>
        <v>--</v>
      </c>
      <c r="O16" t="str">
        <f>IF(ISTEXT(PARS!Q16),PARS!Q16,"--")</f>
        <v>--</v>
      </c>
      <c r="P16" t="str">
        <f>IF(ISTEXT(PARS!R16),PARS!R16,"--")</f>
        <v>--</v>
      </c>
      <c r="Q16" t="str">
        <f>IF(ISTEXT(PARS!S16),PARS!S16,"--")</f>
        <v>--</v>
      </c>
      <c r="R16" t="str">
        <f>IF(ISTEXT(PARS!T16),PARS!T16,"--")</f>
        <v>--</v>
      </c>
      <c r="S16" t="str">
        <f>IF(ISTEXT(PARS!U16),PARS!U16,"--")</f>
        <v>--</v>
      </c>
      <c r="T16" t="str">
        <f>IF(ISTEXT(PARS!V16),PARS!V16,"--")</f>
        <v>--</v>
      </c>
      <c r="U16" t="str">
        <f>IF(ISTEXT(PARS!W16),PARS!W16,"--")</f>
        <v>--</v>
      </c>
      <c r="V16" t="str">
        <f t="shared" si="0"/>
        <v>--</v>
      </c>
      <c r="W16" t="str">
        <f>IF(ISTEXT(PARS!Y16),PARS!Y16,"--")</f>
        <v>--</v>
      </c>
      <c r="X16" t="str">
        <f>IF(ISTEXT(PARS!Z16),PARS!Z16,"--")</f>
        <v>--</v>
      </c>
      <c r="Y16" t="str">
        <f>IF(ISTEXT(PARS!AA16),PARS!AA16,"--")</f>
        <v>--</v>
      </c>
      <c r="Z16" t="str">
        <f>IF(ISTEXT(PARS!AB16),PARS!AB16,"--")</f>
        <v>--</v>
      </c>
      <c r="AA16" t="str">
        <f>IF(ISTEXT(PARS!AC16),PARS!AC16,"--")</f>
        <v>--</v>
      </c>
      <c r="AB16" t="str">
        <f>IF(ISTEXT(PARS!AD16),PARS!AD16,"--")</f>
        <v>--</v>
      </c>
      <c r="AC16" t="str">
        <f>IF(ISTEXT(PARS!AE16),PARS!AE16,"--")</f>
        <v>--</v>
      </c>
      <c r="AD16" t="str">
        <f>IF(ISTEXT(PARS!AF16),PARS!AF16,"--")</f>
        <v>--</v>
      </c>
      <c r="AE16" t="str">
        <f>IF(ISTEXT(PARS!AG16),PARS!AG16,"--")</f>
        <v>--</v>
      </c>
      <c r="AF16" t="str">
        <f>IF(ISTEXT(PARS!AH16),PARS!AH16,"--")</f>
        <v>--</v>
      </c>
      <c r="AG16" t="str">
        <f>IF(ISTEXT(PARS!AI16),PARS!AI16,"--")</f>
        <v>--</v>
      </c>
      <c r="AH16" t="str">
        <f>IF(ISTEXT(PARS!AJ16),PARS!AJ16,"--")</f>
        <v>--</v>
      </c>
      <c r="AI16" t="str">
        <f>IF(ISTEXT(PARS!AK16),PARS!AK16,"--")</f>
        <v>--</v>
      </c>
      <c r="AJ16" t="str">
        <f>IF(ISTEXT(PARS!AL16),PARS!AL16,"--")</f>
        <v>--</v>
      </c>
      <c r="AK16" t="str">
        <f>IF(ISTEXT(PARS!AM16),PARS!AM16,"--")</f>
        <v>--</v>
      </c>
      <c r="AL16" t="str">
        <f>IF(ISTEXT(PARS!AN16),PARS!AN16,"--")</f>
        <v>--</v>
      </c>
      <c r="AM16" t="str">
        <f>IF(ISTEXT(PARS!AO16),PARS!AO16,"--")</f>
        <v>--</v>
      </c>
      <c r="AN16" t="str">
        <f>IF(ISTEXT(PARS!AP16),PARS!AP16,"--")</f>
        <v>--</v>
      </c>
      <c r="AO16" t="str">
        <f>IF(ISTEXT(PARS!AQ16),PARS!AQ16,"--")</f>
        <v>--</v>
      </c>
      <c r="AP16" t="str">
        <f>IF(ISTEXT(PARS!AR16),PARS!AR16,"--")</f>
        <v>--</v>
      </c>
      <c r="AQ16" t="str">
        <f>IF(ISTEXT(PARS!AS16),PARS!AS16,"--")</f>
        <v>--</v>
      </c>
      <c r="AR16" t="str">
        <f>IF(ISTEXT(PARS!AT16),PARS!AT16,"--")</f>
        <v>--</v>
      </c>
      <c r="AS16" t="str">
        <f t="shared" si="1"/>
        <v>--</v>
      </c>
      <c r="AT16" t="str">
        <f>IF(ISTEXT(PARS!AV16),PARS!AV16,"--")</f>
        <v>--</v>
      </c>
    </row>
    <row r="17" spans="1:46" x14ac:dyDescent="0.3">
      <c r="A17">
        <v>13</v>
      </c>
      <c r="B17" s="23">
        <v>23</v>
      </c>
      <c r="C17" s="24" t="s">
        <v>72</v>
      </c>
      <c r="D17" t="str">
        <f>IF(ISTEXT(PARS!F17),PARS!F17,"--")</f>
        <v>--</v>
      </c>
      <c r="E17" t="str">
        <f>IF(ISTEXT(PARS!G17),PARS!G17,"--")</f>
        <v>--</v>
      </c>
      <c r="F17" t="str">
        <f>IF(ISTEXT(PARS!H17),PARS!H17,"--")</f>
        <v>--</v>
      </c>
      <c r="G17" t="str">
        <f>IF(ISTEXT(PARS!I17),PARS!I17,"--")</f>
        <v>--</v>
      </c>
      <c r="H17" t="str">
        <f>IF(ISTEXT(PARS!J17),PARS!J17,"--")</f>
        <v>--</v>
      </c>
      <c r="I17" t="str">
        <f>IF(ISTEXT(PARS!K17),PARS!K17,"--")</f>
        <v>--</v>
      </c>
      <c r="J17" t="str">
        <f>IF(ISTEXT(PARS!L17),PARS!L17,"--")</f>
        <v>--</v>
      </c>
      <c r="K17" t="str">
        <f>IF(ISTEXT(PARS!M17),PARS!M17,"--")</f>
        <v>--</v>
      </c>
      <c r="L17" t="str">
        <f>IF(ISTEXT(PARS!N17),PARS!N17,"--")</f>
        <v>--</v>
      </c>
      <c r="M17" t="str">
        <f>IF(ISTEXT(PARS!O17),PARS!O17,"--")</f>
        <v>--</v>
      </c>
      <c r="N17" t="str">
        <f>IF(ISTEXT(PARS!P17),PARS!P17,"--")</f>
        <v>--</v>
      </c>
      <c r="O17" t="str">
        <f>IF(ISTEXT(PARS!Q17),PARS!Q17,"--")</f>
        <v>--</v>
      </c>
      <c r="P17" t="str">
        <f>IF(ISTEXT(PARS!R17),PARS!R17,"--")</f>
        <v>--</v>
      </c>
      <c r="Q17" t="str">
        <f>IF(ISTEXT(PARS!S17),PARS!S17,"--")</f>
        <v>--</v>
      </c>
      <c r="R17" t="str">
        <f>IF(ISTEXT(PARS!T17),PARS!T17,"--")</f>
        <v>--</v>
      </c>
      <c r="S17" t="str">
        <f>IF(ISTEXT(PARS!U17),PARS!U17,"--")</f>
        <v>--</v>
      </c>
      <c r="T17" t="str">
        <f>IF(ISTEXT(PARS!V17),PARS!V17,"--")</f>
        <v>--</v>
      </c>
      <c r="U17" t="str">
        <f>IF(ISTEXT(PARS!W17),PARS!W17,"--")</f>
        <v>--</v>
      </c>
      <c r="V17" t="str">
        <f t="shared" si="0"/>
        <v>--</v>
      </c>
      <c r="W17" t="str">
        <f>IF(ISTEXT(PARS!Y17),PARS!Y17,"--")</f>
        <v>--</v>
      </c>
      <c r="X17" t="str">
        <f>IF(ISTEXT(PARS!Z17),PARS!Z17,"--")</f>
        <v>--</v>
      </c>
      <c r="Y17" t="str">
        <f>IF(ISTEXT(PARS!AA17),PARS!AA17,"--")</f>
        <v>--</v>
      </c>
      <c r="Z17" t="str">
        <f>IF(ISTEXT(PARS!AB17),PARS!AB17,"--")</f>
        <v>--</v>
      </c>
      <c r="AA17" t="str">
        <f>IF(ISTEXT(PARS!AC17),PARS!AC17,"--")</f>
        <v>--</v>
      </c>
      <c r="AB17" t="str">
        <f>IF(ISTEXT(PARS!AD17),PARS!AD17,"--")</f>
        <v>--</v>
      </c>
      <c r="AC17" t="str">
        <f>IF(ISTEXT(PARS!AE17),PARS!AE17,"--")</f>
        <v>--</v>
      </c>
      <c r="AD17" t="str">
        <f>IF(ISTEXT(PARS!AF17),PARS!AF17,"--")</f>
        <v>--</v>
      </c>
      <c r="AE17" t="str">
        <f>IF(ISTEXT(PARS!AG17),PARS!AG17,"--")</f>
        <v>--</v>
      </c>
      <c r="AF17" t="str">
        <f>IF(ISTEXT(PARS!AH17),PARS!AH17,"--")</f>
        <v>--</v>
      </c>
      <c r="AG17" t="str">
        <f>IF(ISTEXT(PARS!AI17),PARS!AI17,"--")</f>
        <v>--</v>
      </c>
      <c r="AH17" t="str">
        <f>IF(ISTEXT(PARS!AJ17),PARS!AJ17,"--")</f>
        <v>--</v>
      </c>
      <c r="AI17" t="str">
        <f>IF(ISTEXT(PARS!AK17),PARS!AK17,"--")</f>
        <v>--</v>
      </c>
      <c r="AJ17" t="str">
        <f>IF(ISTEXT(PARS!AL17),PARS!AL17,"--")</f>
        <v>--</v>
      </c>
      <c r="AK17" t="str">
        <f>IF(ISTEXT(PARS!AM17),PARS!AM17,"--")</f>
        <v>--</v>
      </c>
      <c r="AL17" t="str">
        <f>IF(ISTEXT(PARS!AN17),PARS!AN17,"--")</f>
        <v>--</v>
      </c>
      <c r="AM17" t="str">
        <f>IF(ISTEXT(PARS!AO17),PARS!AO17,"--")</f>
        <v>--</v>
      </c>
      <c r="AN17" t="str">
        <f>IF(ISTEXT(PARS!AP17),PARS!AP17,"--")</f>
        <v>--</v>
      </c>
      <c r="AO17" t="str">
        <f>IF(ISTEXT(PARS!AQ17),PARS!AQ17,"--")</f>
        <v>--</v>
      </c>
      <c r="AP17" t="str">
        <f>IF(ISTEXT(PARS!AR17),PARS!AR17,"--")</f>
        <v>--</v>
      </c>
      <c r="AQ17" t="str">
        <f>IF(ISTEXT(PARS!AS17),PARS!AS17,"--")</f>
        <v>--</v>
      </c>
      <c r="AR17" t="str">
        <f>IF(ISTEXT(PARS!AT17),PARS!AT17,"--")</f>
        <v>--</v>
      </c>
      <c r="AS17" t="str">
        <f t="shared" si="1"/>
        <v>--</v>
      </c>
      <c r="AT17" t="str">
        <f>IF(ISTEXT(PARS!AV17),PARS!AV17,"--")</f>
        <v>--</v>
      </c>
    </row>
    <row r="18" spans="1:46" x14ac:dyDescent="0.3">
      <c r="A18">
        <v>14</v>
      </c>
      <c r="B18" s="23">
        <v>24</v>
      </c>
      <c r="C18" s="24" t="s">
        <v>73</v>
      </c>
      <c r="D18" t="str">
        <f>IF(ISTEXT(PARS!F18),PARS!F18,"--")</f>
        <v>--</v>
      </c>
      <c r="E18" t="str">
        <f>IF(ISTEXT(PARS!G18),PARS!G18,"--")</f>
        <v>--</v>
      </c>
      <c r="F18" t="str">
        <f>IF(ISTEXT(PARS!H18),PARS!H18,"--")</f>
        <v>--</v>
      </c>
      <c r="G18" t="str">
        <f>IF(ISTEXT(PARS!I18),PARS!I18,"--")</f>
        <v>~  wht_kcb-mid  ~</v>
      </c>
      <c r="H18" t="str">
        <f>IF(ISTEXT(PARS!J18),PARS!J18,"--")</f>
        <v>--</v>
      </c>
      <c r="I18" t="str">
        <f>IF(ISTEXT(PARS!K18),PARS!K18,"--")</f>
        <v>--</v>
      </c>
      <c r="J18" t="str">
        <f>IF(ISTEXT(PARS!L18),PARS!L18,"--")</f>
        <v>--</v>
      </c>
      <c r="K18" t="str">
        <f>IF(ISTEXT(PARS!M18),PARS!M18,"--")</f>
        <v>--</v>
      </c>
      <c r="L18" t="str">
        <f>IF(ISTEXT(PARS!N18),PARS!N18,"--")</f>
        <v>--</v>
      </c>
      <c r="M18" t="str">
        <f>IF(ISTEXT(PARS!O18),PARS!O18,"--")</f>
        <v>--</v>
      </c>
      <c r="N18" t="str">
        <f>IF(ISTEXT(PARS!P18),PARS!P18,"--")</f>
        <v>--</v>
      </c>
      <c r="O18" t="str">
        <f>IF(ISTEXT(PARS!Q18),PARS!Q18,"--")</f>
        <v>--</v>
      </c>
      <c r="P18" t="str">
        <f>IF(ISTEXT(PARS!R18),PARS!R18,"--")</f>
        <v>--</v>
      </c>
      <c r="Q18" t="str">
        <f>IF(ISTEXT(PARS!S18),PARS!S18,"--")</f>
        <v>--</v>
      </c>
      <c r="R18" t="str">
        <f>IF(ISTEXT(PARS!T18),PARS!T18,"--")</f>
        <v>--</v>
      </c>
      <c r="S18" t="str">
        <f>IF(ISTEXT(PARS!U18),PARS!U18,"--")</f>
        <v>--</v>
      </c>
      <c r="T18" t="str">
        <f>IF(ISTEXT(PARS!V18),PARS!V18,"--")</f>
        <v>--</v>
      </c>
      <c r="U18" t="str">
        <f>IF(ISTEXT(PARS!W18),PARS!W18,"--")</f>
        <v>--</v>
      </c>
      <c r="V18" t="str">
        <f t="shared" si="0"/>
        <v>--</v>
      </c>
      <c r="W18" t="str">
        <f>IF(ISTEXT(PARS!Y18),PARS!Y18,"--")</f>
        <v>~  crop2_a_rew  ~</v>
      </c>
      <c r="X18" t="str">
        <f>IF(ISTEXT(PARS!Z18),PARS!Z18,"--")</f>
        <v>~  crop2_b_rew  ~</v>
      </c>
      <c r="Y18" t="str">
        <f>IF(ISTEXT(PARS!AA18),PARS!AA18,"--")</f>
        <v>~  crop2_c_rew  ~</v>
      </c>
      <c r="Z18" t="str">
        <f>IF(ISTEXT(PARS!AB18),PARS!AB18,"--")</f>
        <v>~  crop2_d_rew  ~</v>
      </c>
      <c r="AA18" t="str">
        <f>IF(ISTEXT(PARS!AC18),PARS!AC18,"--")</f>
        <v>~  crop2_ad_rew  ~</v>
      </c>
      <c r="AB18" t="str">
        <f>IF(ISTEXT(PARS!AD18),PARS!AD18,"--")</f>
        <v>~  crop2_bd_rew  ~</v>
      </c>
      <c r="AC18" t="str">
        <f>IF(ISTEXT(PARS!AE18),PARS!AE18,"--")</f>
        <v>~  crop2_cd_rew  ~</v>
      </c>
      <c r="AD18" t="str">
        <f>IF(ISTEXT(PARS!AF18),PARS!AF18,"--")</f>
        <v>~  crop2_a_tew  ~</v>
      </c>
      <c r="AE18" t="str">
        <f>IF(ISTEXT(PARS!AG18),PARS!AG18,"--")</f>
        <v>~  crop2_b_tew  ~</v>
      </c>
      <c r="AF18" t="str">
        <f>IF(ISTEXT(PARS!AH18),PARS!AH18,"--")</f>
        <v>~  crop2_c_tew  ~</v>
      </c>
      <c r="AG18" t="str">
        <f>IF(ISTEXT(PARS!AI18),PARS!AI18,"--")</f>
        <v>~  crop2_d_tew  ~</v>
      </c>
      <c r="AH18" t="str">
        <f>IF(ISTEXT(PARS!AJ18),PARS!AJ18,"--")</f>
        <v>~  crop2_ad_tew  ~</v>
      </c>
      <c r="AI18" t="str">
        <f>IF(ISTEXT(PARS!AK18),PARS!AK18,"--")</f>
        <v>~  crop2_bd_tew  ~</v>
      </c>
      <c r="AJ18" t="str">
        <f>IF(ISTEXT(PARS!AL18),PARS!AL18,"--")</f>
        <v>~  crop2_cd_tew  ~</v>
      </c>
      <c r="AK18" t="str">
        <f>IF(ISTEXT(PARS!AM18),PARS!AM18,"--")</f>
        <v>--</v>
      </c>
      <c r="AL18" t="str">
        <f>IF(ISTEXT(PARS!AN18),PARS!AN18,"--")</f>
        <v>--</v>
      </c>
      <c r="AM18" t="str">
        <f>IF(ISTEXT(PARS!AO18),PARS!AO18,"--")</f>
        <v>--</v>
      </c>
      <c r="AN18" t="str">
        <f>IF(ISTEXT(PARS!AP18),PARS!AP18,"--")</f>
        <v>--</v>
      </c>
      <c r="AO18" t="str">
        <f>IF(ISTEXT(PARS!AQ18),PARS!AQ18,"--")</f>
        <v>--</v>
      </c>
      <c r="AP18" t="str">
        <f>IF(ISTEXT(PARS!AR18),PARS!AR18,"--")</f>
        <v>--</v>
      </c>
      <c r="AQ18" t="str">
        <f>IF(ISTEXT(PARS!AS18),PARS!AS18,"--")</f>
        <v>--</v>
      </c>
      <c r="AR18" t="str">
        <f>IF(ISTEXT(PARS!AT18),PARS!AT18,"--")</f>
        <v>--</v>
      </c>
      <c r="AS18" t="str">
        <f t="shared" si="1"/>
        <v>--</v>
      </c>
      <c r="AT18" t="str">
        <f>IF(ISTEXT(PARS!AV18),PARS!AV18,"--")</f>
        <v>--</v>
      </c>
    </row>
    <row r="19" spans="1:46" x14ac:dyDescent="0.3">
      <c r="A19">
        <v>15</v>
      </c>
      <c r="B19" s="23">
        <v>25</v>
      </c>
      <c r="C19" s="24" t="s">
        <v>74</v>
      </c>
      <c r="D19" t="str">
        <f>IF(ISTEXT(PARS!F19),PARS!F19,"--")</f>
        <v>--</v>
      </c>
      <c r="E19" t="str">
        <f>IF(ISTEXT(PARS!G19),PARS!G19,"--")</f>
        <v>--</v>
      </c>
      <c r="F19" t="str">
        <f>IF(ISTEXT(PARS!H19),PARS!H19,"--")</f>
        <v>--</v>
      </c>
      <c r="G19" t="str">
        <f>IF(ISTEXT(PARS!I19),PARS!I19,"--")</f>
        <v>--</v>
      </c>
      <c r="H19" t="str">
        <f>IF(ISTEXT(PARS!J19),PARS!J19,"--")</f>
        <v>--</v>
      </c>
      <c r="I19" t="str">
        <f>IF(ISTEXT(PARS!K19),PARS!K19,"--")</f>
        <v>--</v>
      </c>
      <c r="J19" t="str">
        <f>IF(ISTEXT(PARS!L19),PARS!L19,"--")</f>
        <v>--</v>
      </c>
      <c r="K19" t="str">
        <f>IF(ISTEXT(PARS!M19),PARS!M19,"--")</f>
        <v>--</v>
      </c>
      <c r="L19" t="str">
        <f>IF(ISTEXT(PARS!N19),PARS!N19,"--")</f>
        <v>--</v>
      </c>
      <c r="M19" t="str">
        <f>IF(ISTEXT(PARS!O19),PARS!O19,"--")</f>
        <v>--</v>
      </c>
      <c r="N19" t="str">
        <f>IF(ISTEXT(PARS!P19),PARS!P19,"--")</f>
        <v>--</v>
      </c>
      <c r="O19" t="str">
        <f>IF(ISTEXT(PARS!Q19),PARS!Q19,"--")</f>
        <v>--</v>
      </c>
      <c r="P19" t="str">
        <f>IF(ISTEXT(PARS!R19),PARS!R19,"--")</f>
        <v>--</v>
      </c>
      <c r="Q19" t="str">
        <f>IF(ISTEXT(PARS!S19),PARS!S19,"--")</f>
        <v>--</v>
      </c>
      <c r="R19" t="str">
        <f>IF(ISTEXT(PARS!T19),PARS!T19,"--")</f>
        <v>--</v>
      </c>
      <c r="S19" t="str">
        <f>IF(ISTEXT(PARS!U19),PARS!U19,"--")</f>
        <v>--</v>
      </c>
      <c r="T19" t="str">
        <f>IF(ISTEXT(PARS!V19),PARS!V19,"--")</f>
        <v>--</v>
      </c>
      <c r="U19" t="str">
        <f>IF(ISTEXT(PARS!W19),PARS!W19,"--")</f>
        <v>--</v>
      </c>
      <c r="V19" t="str">
        <f t="shared" si="0"/>
        <v>--</v>
      </c>
      <c r="W19" t="str">
        <f>IF(ISTEXT(PARS!Y19),PARS!Y19,"--")</f>
        <v>--</v>
      </c>
      <c r="X19" t="str">
        <f>IF(ISTEXT(PARS!Z19),PARS!Z19,"--")</f>
        <v>--</v>
      </c>
      <c r="Y19" t="str">
        <f>IF(ISTEXT(PARS!AA19),PARS!AA19,"--")</f>
        <v>--</v>
      </c>
      <c r="Z19" t="str">
        <f>IF(ISTEXT(PARS!AB19),PARS!AB19,"--")</f>
        <v>--</v>
      </c>
      <c r="AA19" t="str">
        <f>IF(ISTEXT(PARS!AC19),PARS!AC19,"--")</f>
        <v>--</v>
      </c>
      <c r="AB19" t="str">
        <f>IF(ISTEXT(PARS!AD19),PARS!AD19,"--")</f>
        <v>--</v>
      </c>
      <c r="AC19" t="str">
        <f>IF(ISTEXT(PARS!AE19),PARS!AE19,"--")</f>
        <v>--</v>
      </c>
      <c r="AD19" t="str">
        <f>IF(ISTEXT(PARS!AF19),PARS!AF19,"--")</f>
        <v>--</v>
      </c>
      <c r="AE19" t="str">
        <f>IF(ISTEXT(PARS!AG19),PARS!AG19,"--")</f>
        <v>--</v>
      </c>
      <c r="AF19" t="str">
        <f>IF(ISTEXT(PARS!AH19),PARS!AH19,"--")</f>
        <v>--</v>
      </c>
      <c r="AG19" t="str">
        <f>IF(ISTEXT(PARS!AI19),PARS!AI19,"--")</f>
        <v>--</v>
      </c>
      <c r="AH19" t="str">
        <f>IF(ISTEXT(PARS!AJ19),PARS!AJ19,"--")</f>
        <v>--</v>
      </c>
      <c r="AI19" t="str">
        <f>IF(ISTEXT(PARS!AK19),PARS!AK19,"--")</f>
        <v>--</v>
      </c>
      <c r="AJ19" t="str">
        <f>IF(ISTEXT(PARS!AL19),PARS!AL19,"--")</f>
        <v>--</v>
      </c>
      <c r="AK19" t="str">
        <f>IF(ISTEXT(PARS!AM19),PARS!AM19,"--")</f>
        <v>--</v>
      </c>
      <c r="AL19" t="str">
        <f>IF(ISTEXT(PARS!AN19),PARS!AN19,"--")</f>
        <v>--</v>
      </c>
      <c r="AM19" t="str">
        <f>IF(ISTEXT(PARS!AO19),PARS!AO19,"--")</f>
        <v>--</v>
      </c>
      <c r="AN19" t="str">
        <f>IF(ISTEXT(PARS!AP19),PARS!AP19,"--")</f>
        <v>--</v>
      </c>
      <c r="AO19" t="str">
        <f>IF(ISTEXT(PARS!AQ19),PARS!AQ19,"--")</f>
        <v>--</v>
      </c>
      <c r="AP19" t="str">
        <f>IF(ISTEXT(PARS!AR19),PARS!AR19,"--")</f>
        <v>--</v>
      </c>
      <c r="AQ19" t="str">
        <f>IF(ISTEXT(PARS!AS19),PARS!AS19,"--")</f>
        <v>--</v>
      </c>
      <c r="AR19" t="str">
        <f>IF(ISTEXT(PARS!AT19),PARS!AT19,"--")</f>
        <v>--</v>
      </c>
      <c r="AS19" t="str">
        <f t="shared" si="1"/>
        <v>--</v>
      </c>
      <c r="AT19" t="str">
        <f>IF(ISTEXT(PARS!AV19),PARS!AV19,"--")</f>
        <v>--</v>
      </c>
    </row>
    <row r="20" spans="1:46" x14ac:dyDescent="0.3">
      <c r="A20">
        <v>16</v>
      </c>
      <c r="B20" s="23">
        <v>26</v>
      </c>
      <c r="C20" s="24" t="s">
        <v>75</v>
      </c>
      <c r="D20" t="str">
        <f>IF(ISTEXT(PARS!F20),PARS!F20,"--")</f>
        <v>--</v>
      </c>
      <c r="E20" t="str">
        <f>IF(ISTEXT(PARS!G20),PARS!G20,"--")</f>
        <v>--</v>
      </c>
      <c r="F20" t="str">
        <f>IF(ISTEXT(PARS!H20),PARS!H20,"--")</f>
        <v>--</v>
      </c>
      <c r="G20" t="str">
        <f>IF(ISTEXT(PARS!I20),PARS!I20,"--")</f>
        <v>--</v>
      </c>
      <c r="H20" t="str">
        <f>IF(ISTEXT(PARS!J20),PARS!J20,"--")</f>
        <v>--</v>
      </c>
      <c r="I20" t="str">
        <f>IF(ISTEXT(PARS!K20),PARS!K20,"--")</f>
        <v>--</v>
      </c>
      <c r="J20" t="str">
        <f>IF(ISTEXT(PARS!L20),PARS!L20,"--")</f>
        <v>--</v>
      </c>
      <c r="K20" t="str">
        <f>IF(ISTEXT(PARS!M20),PARS!M20,"--")</f>
        <v>--</v>
      </c>
      <c r="L20" t="str">
        <f>IF(ISTEXT(PARS!N20),PARS!N20,"--")</f>
        <v>--</v>
      </c>
      <c r="M20" t="str">
        <f>IF(ISTEXT(PARS!O20),PARS!O20,"--")</f>
        <v>--</v>
      </c>
      <c r="N20" t="str">
        <f>IF(ISTEXT(PARS!P20),PARS!P20,"--")</f>
        <v>--</v>
      </c>
      <c r="O20" t="str">
        <f>IF(ISTEXT(PARS!Q20),PARS!Q20,"--")</f>
        <v>--</v>
      </c>
      <c r="P20" t="str">
        <f>IF(ISTEXT(PARS!R20),PARS!R20,"--")</f>
        <v>--</v>
      </c>
      <c r="Q20" t="str">
        <f>IF(ISTEXT(PARS!S20),PARS!S20,"--")</f>
        <v>--</v>
      </c>
      <c r="R20" t="str">
        <f>IF(ISTEXT(PARS!T20),PARS!T20,"--")</f>
        <v>--</v>
      </c>
      <c r="S20" t="str">
        <f>IF(ISTEXT(PARS!U20),PARS!U20,"--")</f>
        <v>--</v>
      </c>
      <c r="T20" t="str">
        <f>IF(ISTEXT(PARS!V20),PARS!V20,"--")</f>
        <v>--</v>
      </c>
      <c r="U20" t="str">
        <f>IF(ISTEXT(PARS!W20),PARS!W20,"--")</f>
        <v>--</v>
      </c>
      <c r="V20" t="str">
        <f t="shared" si="0"/>
        <v>--</v>
      </c>
      <c r="W20" t="str">
        <f>IF(ISTEXT(PARS!Y20),PARS!Y20,"--")</f>
        <v>~  crop2_a_rew  ~</v>
      </c>
      <c r="X20" t="str">
        <f>IF(ISTEXT(PARS!Z20),PARS!Z20,"--")</f>
        <v>~  crop2_b_rew  ~</v>
      </c>
      <c r="Y20" t="str">
        <f>IF(ISTEXT(PARS!AA20),PARS!AA20,"--")</f>
        <v>~  crop2_c_rew  ~</v>
      </c>
      <c r="Z20" t="str">
        <f>IF(ISTEXT(PARS!AB20),PARS!AB20,"--")</f>
        <v>~  crop2_d_rew  ~</v>
      </c>
      <c r="AA20" t="str">
        <f>IF(ISTEXT(PARS!AC20),PARS!AC20,"--")</f>
        <v>~  crop2_ad_rew  ~</v>
      </c>
      <c r="AB20" t="str">
        <f>IF(ISTEXT(PARS!AD20),PARS!AD20,"--")</f>
        <v>~  crop2_bd_rew  ~</v>
      </c>
      <c r="AC20" t="str">
        <f>IF(ISTEXT(PARS!AE20),PARS!AE20,"--")</f>
        <v>~  crop2_cd_rew  ~</v>
      </c>
      <c r="AD20" t="str">
        <f>IF(ISTEXT(PARS!AF20),PARS!AF20,"--")</f>
        <v>~  crop2_a_tew  ~</v>
      </c>
      <c r="AE20" t="str">
        <f>IF(ISTEXT(PARS!AG20),PARS!AG20,"--")</f>
        <v>~  crop2_b_tew  ~</v>
      </c>
      <c r="AF20" t="str">
        <f>IF(ISTEXT(PARS!AH20),PARS!AH20,"--")</f>
        <v>~  crop2_c_tew  ~</v>
      </c>
      <c r="AG20" t="str">
        <f>IF(ISTEXT(PARS!AI20),PARS!AI20,"--")</f>
        <v>~  crop2_d_tew  ~</v>
      </c>
      <c r="AH20" t="str">
        <f>IF(ISTEXT(PARS!AJ20),PARS!AJ20,"--")</f>
        <v>~  crop2_ad_tew  ~</v>
      </c>
      <c r="AI20" t="str">
        <f>IF(ISTEXT(PARS!AK20),PARS!AK20,"--")</f>
        <v>~  crop2_bd_tew  ~</v>
      </c>
      <c r="AJ20" t="str">
        <f>IF(ISTEXT(PARS!AL20),PARS!AL20,"--")</f>
        <v>~  crop2_cd_tew  ~</v>
      </c>
      <c r="AK20" t="str">
        <f>IF(ISTEXT(PARS!AM20),PARS!AM20,"--")</f>
        <v>--</v>
      </c>
      <c r="AL20" t="str">
        <f>IF(ISTEXT(PARS!AN20),PARS!AN20,"--")</f>
        <v>--</v>
      </c>
      <c r="AM20" t="str">
        <f>IF(ISTEXT(PARS!AO20),PARS!AO20,"--")</f>
        <v>--</v>
      </c>
      <c r="AN20" t="str">
        <f>IF(ISTEXT(PARS!AP20),PARS!AP20,"--")</f>
        <v>--</v>
      </c>
      <c r="AO20" t="str">
        <f>IF(ISTEXT(PARS!AQ20),PARS!AQ20,"--")</f>
        <v>--</v>
      </c>
      <c r="AP20" t="str">
        <f>IF(ISTEXT(PARS!AR20),PARS!AR20,"--")</f>
        <v>--</v>
      </c>
      <c r="AQ20" t="str">
        <f>IF(ISTEXT(PARS!AS20),PARS!AS20,"--")</f>
        <v>--</v>
      </c>
      <c r="AR20" t="str">
        <f>IF(ISTEXT(PARS!AT20),PARS!AT20,"--")</f>
        <v>--</v>
      </c>
      <c r="AS20" t="str">
        <f t="shared" si="1"/>
        <v>--</v>
      </c>
      <c r="AT20" t="str">
        <f>IF(ISTEXT(PARS!AV20),PARS!AV20,"--")</f>
        <v>--</v>
      </c>
    </row>
    <row r="21" spans="1:46" x14ac:dyDescent="0.3">
      <c r="A21">
        <v>17</v>
      </c>
      <c r="B21" s="23">
        <v>27</v>
      </c>
      <c r="C21" s="24" t="s">
        <v>242</v>
      </c>
      <c r="D21" t="str">
        <f>IF(ISTEXT(PARS!F21),PARS!F21,"--")</f>
        <v>--</v>
      </c>
      <c r="E21" t="str">
        <f>IF(ISTEXT(PARS!G21),PARS!G21,"--")</f>
        <v>--</v>
      </c>
      <c r="F21" t="str">
        <f>IF(ISTEXT(PARS!H21),PARS!H21,"--")</f>
        <v>--</v>
      </c>
      <c r="G21" t="str">
        <f>IF(ISTEXT(PARS!I21),PARS!I21,"--")</f>
        <v>~  wht_kcb-mid  ~</v>
      </c>
      <c r="H21" t="str">
        <f>IF(ISTEXT(PARS!J21),PARS!J21,"--")</f>
        <v>--</v>
      </c>
      <c r="I21" t="str">
        <f>IF(ISTEXT(PARS!K21),PARS!K21,"--")</f>
        <v>--</v>
      </c>
      <c r="J21" t="str">
        <f>IF(ISTEXT(PARS!L21),PARS!L21,"--")</f>
        <v>--</v>
      </c>
      <c r="K21" t="str">
        <f>IF(ISTEXT(PARS!M21),PARS!M21,"--")</f>
        <v>--</v>
      </c>
      <c r="L21" t="str">
        <f>IF(ISTEXT(PARS!N21),PARS!N21,"--")</f>
        <v>--</v>
      </c>
      <c r="M21" t="str">
        <f>IF(ISTEXT(PARS!O21),PARS!O21,"--")</f>
        <v>--</v>
      </c>
      <c r="N21" t="str">
        <f>IF(ISTEXT(PARS!P21),PARS!P21,"--")</f>
        <v>--</v>
      </c>
      <c r="O21" t="str">
        <f>IF(ISTEXT(PARS!Q21),PARS!Q21,"--")</f>
        <v>--</v>
      </c>
      <c r="P21" t="str">
        <f>IF(ISTEXT(PARS!R21),PARS!R21,"--")</f>
        <v>--</v>
      </c>
      <c r="Q21" t="str">
        <f>IF(ISTEXT(PARS!S21),PARS!S21,"--")</f>
        <v>--</v>
      </c>
      <c r="R21" t="str">
        <f>IF(ISTEXT(PARS!T21),PARS!T21,"--")</f>
        <v>--</v>
      </c>
      <c r="S21" t="str">
        <f>IF(ISTEXT(PARS!U21),PARS!U21,"--")</f>
        <v>--</v>
      </c>
      <c r="T21" t="str">
        <f>IF(ISTEXT(PARS!V21),PARS!V21,"--")</f>
        <v>--</v>
      </c>
      <c r="U21" t="str">
        <f>IF(ISTEXT(PARS!W21),PARS!W21,"--")</f>
        <v>--</v>
      </c>
      <c r="V21" t="str">
        <f t="shared" si="0"/>
        <v>--</v>
      </c>
      <c r="W21" t="str">
        <f>IF(ISTEXT(PARS!Y21),PARS!Y21,"--")</f>
        <v>--</v>
      </c>
      <c r="X21" t="str">
        <f>IF(ISTEXT(PARS!Z21),PARS!Z21,"--")</f>
        <v>--</v>
      </c>
      <c r="Y21" t="str">
        <f>IF(ISTEXT(PARS!AA21),PARS!AA21,"--")</f>
        <v>--</v>
      </c>
      <c r="Z21" t="str">
        <f>IF(ISTEXT(PARS!AB21),PARS!AB21,"--")</f>
        <v>--</v>
      </c>
      <c r="AA21" t="str">
        <f>IF(ISTEXT(PARS!AC21),PARS!AC21,"--")</f>
        <v>--</v>
      </c>
      <c r="AB21" t="str">
        <f>IF(ISTEXT(PARS!AD21),PARS!AD21,"--")</f>
        <v>--</v>
      </c>
      <c r="AC21" t="str">
        <f>IF(ISTEXT(PARS!AE21),PARS!AE21,"--")</f>
        <v>--</v>
      </c>
      <c r="AD21" t="str">
        <f>IF(ISTEXT(PARS!AF21),PARS!AF21,"--")</f>
        <v>--</v>
      </c>
      <c r="AE21" t="str">
        <f>IF(ISTEXT(PARS!AG21),PARS!AG21,"--")</f>
        <v>--</v>
      </c>
      <c r="AF21" t="str">
        <f>IF(ISTEXT(PARS!AH21),PARS!AH21,"--")</f>
        <v>--</v>
      </c>
      <c r="AG21" t="str">
        <f>IF(ISTEXT(PARS!AI21),PARS!AI21,"--")</f>
        <v>--</v>
      </c>
      <c r="AH21" t="str">
        <f>IF(ISTEXT(PARS!AJ21),PARS!AJ21,"--")</f>
        <v>--</v>
      </c>
      <c r="AI21" t="str">
        <f>IF(ISTEXT(PARS!AK21),PARS!AK21,"--")</f>
        <v>--</v>
      </c>
      <c r="AJ21" t="str">
        <f>IF(ISTEXT(PARS!AL21),PARS!AL21,"--")</f>
        <v>--</v>
      </c>
      <c r="AK21" t="str">
        <f>IF(ISTEXT(PARS!AM21),PARS!AM21,"--")</f>
        <v>--</v>
      </c>
      <c r="AL21" t="str">
        <f>IF(ISTEXT(PARS!AN21),PARS!AN21,"--")</f>
        <v>--</v>
      </c>
      <c r="AM21" t="str">
        <f>IF(ISTEXT(PARS!AO21),PARS!AO21,"--")</f>
        <v>--</v>
      </c>
      <c r="AN21" t="str">
        <f>IF(ISTEXT(PARS!AP21),PARS!AP21,"--")</f>
        <v>--</v>
      </c>
      <c r="AO21" t="str">
        <f>IF(ISTEXT(PARS!AQ21),PARS!AQ21,"--")</f>
        <v>--</v>
      </c>
      <c r="AP21" t="str">
        <f>IF(ISTEXT(PARS!AR21),PARS!AR21,"--")</f>
        <v>--</v>
      </c>
      <c r="AQ21" t="str">
        <f>IF(ISTEXT(PARS!AS21),PARS!AS21,"--")</f>
        <v>--</v>
      </c>
      <c r="AR21" t="str">
        <f>IF(ISTEXT(PARS!AT21),PARS!AT21,"--")</f>
        <v>--</v>
      </c>
      <c r="AS21" t="str">
        <f t="shared" si="1"/>
        <v>--</v>
      </c>
      <c r="AT21" t="str">
        <f>IF(ISTEXT(PARS!AV21),PARS!AV21,"--")</f>
        <v>--</v>
      </c>
    </row>
    <row r="22" spans="1:46" x14ac:dyDescent="0.3">
      <c r="A22">
        <v>18</v>
      </c>
      <c r="B22" s="23">
        <v>28</v>
      </c>
      <c r="C22" s="24" t="s">
        <v>243</v>
      </c>
      <c r="D22" t="str">
        <f>IF(ISTEXT(PARS!F22),PARS!F22,"--")</f>
        <v>--</v>
      </c>
      <c r="E22" t="str">
        <f>IF(ISTEXT(PARS!G22),PARS!G22,"--")</f>
        <v>--</v>
      </c>
      <c r="F22" t="str">
        <f>IF(ISTEXT(PARS!H22),PARS!H22,"--")</f>
        <v>--</v>
      </c>
      <c r="G22" t="str">
        <f>IF(ISTEXT(PARS!I22),PARS!I22,"--")</f>
        <v>~  wht_kcb-mid  ~</v>
      </c>
      <c r="H22" t="str">
        <f>IF(ISTEXT(PARS!J22),PARS!J22,"--")</f>
        <v>--</v>
      </c>
      <c r="I22" t="str">
        <f>IF(ISTEXT(PARS!K22),PARS!K22,"--")</f>
        <v>--</v>
      </c>
      <c r="J22" t="str">
        <f>IF(ISTEXT(PARS!L22),PARS!L22,"--")</f>
        <v>--</v>
      </c>
      <c r="K22" t="str">
        <f>IF(ISTEXT(PARS!M22),PARS!M22,"--")</f>
        <v>--</v>
      </c>
      <c r="L22" t="str">
        <f>IF(ISTEXT(PARS!N22),PARS!N22,"--")</f>
        <v>--</v>
      </c>
      <c r="M22" t="str">
        <f>IF(ISTEXT(PARS!O22),PARS!O22,"--")</f>
        <v>--</v>
      </c>
      <c r="N22" t="str">
        <f>IF(ISTEXT(PARS!P22),PARS!P22,"--")</f>
        <v>--</v>
      </c>
      <c r="O22" t="str">
        <f>IF(ISTEXT(PARS!Q22),PARS!Q22,"--")</f>
        <v>--</v>
      </c>
      <c r="P22" t="str">
        <f>IF(ISTEXT(PARS!R22),PARS!R22,"--")</f>
        <v>--</v>
      </c>
      <c r="Q22" t="str">
        <f>IF(ISTEXT(PARS!S22),PARS!S22,"--")</f>
        <v>--</v>
      </c>
      <c r="R22" t="str">
        <f>IF(ISTEXT(PARS!T22),PARS!T22,"--")</f>
        <v>--</v>
      </c>
      <c r="S22" t="str">
        <f>IF(ISTEXT(PARS!U22),PARS!U22,"--")</f>
        <v>--</v>
      </c>
      <c r="T22" t="str">
        <f>IF(ISTEXT(PARS!V22),PARS!V22,"--")</f>
        <v>--</v>
      </c>
      <c r="U22" t="str">
        <f>IF(ISTEXT(PARS!W22),PARS!W22,"--")</f>
        <v>--</v>
      </c>
      <c r="V22" t="str">
        <f t="shared" si="0"/>
        <v>--</v>
      </c>
      <c r="W22" t="str">
        <f>IF(ISTEXT(PARS!Y22),PARS!Y22,"--")</f>
        <v>--</v>
      </c>
      <c r="X22" t="str">
        <f>IF(ISTEXT(PARS!Z22),PARS!Z22,"--")</f>
        <v>--</v>
      </c>
      <c r="Y22" t="str">
        <f>IF(ISTEXT(PARS!AA22),PARS!AA22,"--")</f>
        <v>--</v>
      </c>
      <c r="Z22" t="str">
        <f>IF(ISTEXT(PARS!AB22),PARS!AB22,"--")</f>
        <v>--</v>
      </c>
      <c r="AA22" t="str">
        <f>IF(ISTEXT(PARS!AC22),PARS!AC22,"--")</f>
        <v>--</v>
      </c>
      <c r="AB22" t="str">
        <f>IF(ISTEXT(PARS!AD22),PARS!AD22,"--")</f>
        <v>--</v>
      </c>
      <c r="AC22" t="str">
        <f>IF(ISTEXT(PARS!AE22),PARS!AE22,"--")</f>
        <v>--</v>
      </c>
      <c r="AD22" t="str">
        <f>IF(ISTEXT(PARS!AF22),PARS!AF22,"--")</f>
        <v>--</v>
      </c>
      <c r="AE22" t="str">
        <f>IF(ISTEXT(PARS!AG22),PARS!AG22,"--")</f>
        <v>--</v>
      </c>
      <c r="AF22" t="str">
        <f>IF(ISTEXT(PARS!AH22),PARS!AH22,"--")</f>
        <v>--</v>
      </c>
      <c r="AG22" t="str">
        <f>IF(ISTEXT(PARS!AI22),PARS!AI22,"--")</f>
        <v>--</v>
      </c>
      <c r="AH22" t="str">
        <f>IF(ISTEXT(PARS!AJ22),PARS!AJ22,"--")</f>
        <v>--</v>
      </c>
      <c r="AI22" t="str">
        <f>IF(ISTEXT(PARS!AK22),PARS!AK22,"--")</f>
        <v>--</v>
      </c>
      <c r="AJ22" t="str">
        <f>IF(ISTEXT(PARS!AL22),PARS!AL22,"--")</f>
        <v>--</v>
      </c>
      <c r="AK22" t="str">
        <f>IF(ISTEXT(PARS!AM22),PARS!AM22,"--")</f>
        <v>--</v>
      </c>
      <c r="AL22" t="str">
        <f>IF(ISTEXT(PARS!AN22),PARS!AN22,"--")</f>
        <v>--</v>
      </c>
      <c r="AM22" t="str">
        <f>IF(ISTEXT(PARS!AO22),PARS!AO22,"--")</f>
        <v>--</v>
      </c>
      <c r="AN22" t="str">
        <f>IF(ISTEXT(PARS!AP22),PARS!AP22,"--")</f>
        <v>--</v>
      </c>
      <c r="AO22" t="str">
        <f>IF(ISTEXT(PARS!AQ22),PARS!AQ22,"--")</f>
        <v>--</v>
      </c>
      <c r="AP22" t="str">
        <f>IF(ISTEXT(PARS!AR22),PARS!AR22,"--")</f>
        <v>--</v>
      </c>
      <c r="AQ22" t="str">
        <f>IF(ISTEXT(PARS!AS22),PARS!AS22,"--")</f>
        <v>--</v>
      </c>
      <c r="AR22" t="str">
        <f>IF(ISTEXT(PARS!AT22),PARS!AT22,"--")</f>
        <v>--</v>
      </c>
      <c r="AS22" t="str">
        <f t="shared" si="1"/>
        <v>--</v>
      </c>
      <c r="AT22" t="str">
        <f>IF(ISTEXT(PARS!AV22),PARS!AV22,"--")</f>
        <v>--</v>
      </c>
    </row>
    <row r="23" spans="1:46" x14ac:dyDescent="0.3">
      <c r="A23">
        <v>19</v>
      </c>
      <c r="B23" s="23">
        <v>29</v>
      </c>
      <c r="C23" s="24" t="s">
        <v>244</v>
      </c>
      <c r="D23" t="str">
        <f>IF(ISTEXT(PARS!F23),PARS!F23,"--")</f>
        <v>--</v>
      </c>
      <c r="E23" t="str">
        <f>IF(ISTEXT(PARS!G23),PARS!G23,"--")</f>
        <v>--</v>
      </c>
      <c r="F23" t="str">
        <f>IF(ISTEXT(PARS!H23),PARS!H23,"--")</f>
        <v>--</v>
      </c>
      <c r="G23" t="str">
        <f>IF(ISTEXT(PARS!I23),PARS!I23,"--")</f>
        <v>--</v>
      </c>
      <c r="H23" t="str">
        <f>IF(ISTEXT(PARS!J23),PARS!J23,"--")</f>
        <v>--</v>
      </c>
      <c r="I23" t="str">
        <f>IF(ISTEXT(PARS!K23),PARS!K23,"--")</f>
        <v>--</v>
      </c>
      <c r="J23" t="str">
        <f>IF(ISTEXT(PARS!L23),PARS!L23,"--")</f>
        <v>--</v>
      </c>
      <c r="K23" t="str">
        <f>IF(ISTEXT(PARS!M23),PARS!M23,"--")</f>
        <v>--</v>
      </c>
      <c r="L23" t="str">
        <f>IF(ISTEXT(PARS!N23),PARS!N23,"--")</f>
        <v>--</v>
      </c>
      <c r="M23" t="str">
        <f>IF(ISTEXT(PARS!O23),PARS!O23,"--")</f>
        <v>--</v>
      </c>
      <c r="N23" t="str">
        <f>IF(ISTEXT(PARS!P23),PARS!P23,"--")</f>
        <v>--</v>
      </c>
      <c r="O23" t="str">
        <f>IF(ISTEXT(PARS!Q23),PARS!Q23,"--")</f>
        <v>--</v>
      </c>
      <c r="P23" t="str">
        <f>IF(ISTEXT(PARS!R23),PARS!R23,"--")</f>
        <v>--</v>
      </c>
      <c r="Q23" t="str">
        <f>IF(ISTEXT(PARS!S23),PARS!S23,"--")</f>
        <v>--</v>
      </c>
      <c r="R23" t="str">
        <f>IF(ISTEXT(PARS!T23),PARS!T23,"--")</f>
        <v>--</v>
      </c>
      <c r="S23" t="str">
        <f>IF(ISTEXT(PARS!U23),PARS!U23,"--")</f>
        <v>--</v>
      </c>
      <c r="T23" t="str">
        <f>IF(ISTEXT(PARS!V23),PARS!V23,"--")</f>
        <v>--</v>
      </c>
      <c r="U23" t="str">
        <f>IF(ISTEXT(PARS!W23),PARS!W23,"--")</f>
        <v>--</v>
      </c>
      <c r="V23" t="str">
        <f t="shared" si="0"/>
        <v>--</v>
      </c>
      <c r="W23" t="str">
        <f>IF(ISTEXT(PARS!Y23),PARS!Y23,"--")</f>
        <v>~ crop1_a_rew ~</v>
      </c>
      <c r="X23" t="str">
        <f>IF(ISTEXT(PARS!Z23),PARS!Z23,"--")</f>
        <v>~ crop1_b_rew ~</v>
      </c>
      <c r="Y23" t="str">
        <f>IF(ISTEXT(PARS!AA23),PARS!AA23,"--")</f>
        <v>~ crop1_c_rew ~</v>
      </c>
      <c r="Z23" t="str">
        <f>IF(ISTEXT(PARS!AB23),PARS!AB23,"--")</f>
        <v>~ crop1_d_rew ~</v>
      </c>
      <c r="AA23" t="str">
        <f>IF(ISTEXT(PARS!AC23),PARS!AC23,"--")</f>
        <v>~ crop1_ad_rew ~</v>
      </c>
      <c r="AB23" t="str">
        <f>IF(ISTEXT(PARS!AD23),PARS!AD23,"--")</f>
        <v>~ crop1_bd_rew ~</v>
      </c>
      <c r="AC23" t="str">
        <f>IF(ISTEXT(PARS!AE23),PARS!AE23,"--")</f>
        <v>~ crop1_cd_rew ~</v>
      </c>
      <c r="AD23" t="str">
        <f>IF(ISTEXT(PARS!AF23),PARS!AF23,"--")</f>
        <v>~ crop1_a_tew ~</v>
      </c>
      <c r="AE23" t="str">
        <f>IF(ISTEXT(PARS!AG23),PARS!AG23,"--")</f>
        <v>~ crop1_b_tew ~</v>
      </c>
      <c r="AF23" t="str">
        <f>IF(ISTEXT(PARS!AH23),PARS!AH23,"--")</f>
        <v>~ crop1_c_tew ~</v>
      </c>
      <c r="AG23" t="str">
        <f>IF(ISTEXT(PARS!AI23),PARS!AI23,"--")</f>
        <v>~ crop1_d_tew ~</v>
      </c>
      <c r="AH23" t="str">
        <f>IF(ISTEXT(PARS!AJ23),PARS!AJ23,"--")</f>
        <v>~ crop1_ad_tew ~</v>
      </c>
      <c r="AI23" t="str">
        <f>IF(ISTEXT(PARS!AK23),PARS!AK23,"--")</f>
        <v>~ crop1_bd_tew ~</v>
      </c>
      <c r="AJ23" t="str">
        <f>IF(ISTEXT(PARS!AL23),PARS!AL23,"--")</f>
        <v>~ crop1_cd_tew ~</v>
      </c>
      <c r="AK23" t="str">
        <f>IF(ISTEXT(PARS!AM23),PARS!AM23,"--")</f>
        <v>--</v>
      </c>
      <c r="AL23" t="str">
        <f>IF(ISTEXT(PARS!AN23),PARS!AN23,"--")</f>
        <v>--</v>
      </c>
      <c r="AM23" t="str">
        <f>IF(ISTEXT(PARS!AO23),PARS!AO23,"--")</f>
        <v>--</v>
      </c>
      <c r="AN23" t="str">
        <f>IF(ISTEXT(PARS!AP23),PARS!AP23,"--")</f>
        <v>--</v>
      </c>
      <c r="AO23" t="str">
        <f>IF(ISTEXT(PARS!AQ23),PARS!AQ23,"--")</f>
        <v>--</v>
      </c>
      <c r="AP23" t="str">
        <f>IF(ISTEXT(PARS!AR23),PARS!AR23,"--")</f>
        <v>--</v>
      </c>
      <c r="AQ23" t="str">
        <f>IF(ISTEXT(PARS!AS23),PARS!AS23,"--")</f>
        <v>--</v>
      </c>
      <c r="AR23" t="str">
        <f>IF(ISTEXT(PARS!AT23),PARS!AT23,"--")</f>
        <v>--</v>
      </c>
      <c r="AS23" t="str">
        <f t="shared" si="1"/>
        <v>--</v>
      </c>
      <c r="AT23" t="str">
        <f>IF(ISTEXT(PARS!AV23),PARS!AV23,"--")</f>
        <v>--</v>
      </c>
    </row>
    <row r="24" spans="1:46" x14ac:dyDescent="0.3">
      <c r="A24">
        <v>20</v>
      </c>
      <c r="B24" s="23">
        <v>30</v>
      </c>
      <c r="C24" s="24" t="s">
        <v>79</v>
      </c>
      <c r="D24" t="str">
        <f>IF(ISTEXT(PARS!F24),PARS!F24,"--")</f>
        <v>--</v>
      </c>
      <c r="E24" t="str">
        <f>IF(ISTEXT(PARS!G24),PARS!G24,"--")</f>
        <v>--</v>
      </c>
      <c r="F24" t="str">
        <f>IF(ISTEXT(PARS!H24),PARS!H24,"--")</f>
        <v>--</v>
      </c>
      <c r="G24" t="str">
        <f>IF(ISTEXT(PARS!I24),PARS!I24,"--")</f>
        <v>--</v>
      </c>
      <c r="H24" t="str">
        <f>IF(ISTEXT(PARS!J24),PARS!J24,"--")</f>
        <v>--</v>
      </c>
      <c r="I24" t="str">
        <f>IF(ISTEXT(PARS!K24),PARS!K24,"--")</f>
        <v>--</v>
      </c>
      <c r="J24" t="str">
        <f>IF(ISTEXT(PARS!L24),PARS!L24,"--")</f>
        <v>--</v>
      </c>
      <c r="K24" t="str">
        <f>IF(ISTEXT(PARS!M24),PARS!M24,"--")</f>
        <v>--</v>
      </c>
      <c r="L24" t="str">
        <f>IF(ISTEXT(PARS!N24),PARS!N24,"--")</f>
        <v>--</v>
      </c>
      <c r="M24" t="str">
        <f>IF(ISTEXT(PARS!O24),PARS!O24,"--")</f>
        <v>--</v>
      </c>
      <c r="N24" t="str">
        <f>IF(ISTEXT(PARS!P24),PARS!P24,"--")</f>
        <v>--</v>
      </c>
      <c r="O24" t="str">
        <f>IF(ISTEXT(PARS!Q24),PARS!Q24,"--")</f>
        <v>--</v>
      </c>
      <c r="P24" t="str">
        <f>IF(ISTEXT(PARS!R24),PARS!R24,"--")</f>
        <v>--</v>
      </c>
      <c r="Q24" t="str">
        <f>IF(ISTEXT(PARS!S24),PARS!S24,"--")</f>
        <v>--</v>
      </c>
      <c r="R24" t="str">
        <f>IF(ISTEXT(PARS!T24),PARS!T24,"--")</f>
        <v>--</v>
      </c>
      <c r="S24" t="str">
        <f>IF(ISTEXT(PARS!U24),PARS!U24,"--")</f>
        <v>--</v>
      </c>
      <c r="T24" t="str">
        <f>IF(ISTEXT(PARS!V24),PARS!V24,"--")</f>
        <v>--</v>
      </c>
      <c r="U24" t="str">
        <f>IF(ISTEXT(PARS!W24),PARS!W24,"--")</f>
        <v>--</v>
      </c>
      <c r="V24" t="str">
        <f t="shared" si="0"/>
        <v>--</v>
      </c>
      <c r="W24" t="str">
        <f>IF(ISTEXT(PARS!Y24),PARS!Y24,"--")</f>
        <v>--</v>
      </c>
      <c r="X24" t="str">
        <f>IF(ISTEXT(PARS!Z24),PARS!Z24,"--")</f>
        <v>--</v>
      </c>
      <c r="Y24" t="str">
        <f>IF(ISTEXT(PARS!AA24),PARS!AA24,"--")</f>
        <v>--</v>
      </c>
      <c r="Z24" t="str">
        <f>IF(ISTEXT(PARS!AB24),PARS!AB24,"--")</f>
        <v>--</v>
      </c>
      <c r="AA24" t="str">
        <f>IF(ISTEXT(PARS!AC24),PARS!AC24,"--")</f>
        <v>--</v>
      </c>
      <c r="AB24" t="str">
        <f>IF(ISTEXT(PARS!AD24),PARS!AD24,"--")</f>
        <v>--</v>
      </c>
      <c r="AC24" t="str">
        <f>IF(ISTEXT(PARS!AE24),PARS!AE24,"--")</f>
        <v>--</v>
      </c>
      <c r="AD24" t="str">
        <f>IF(ISTEXT(PARS!AF24),PARS!AF24,"--")</f>
        <v>--</v>
      </c>
      <c r="AE24" t="str">
        <f>IF(ISTEXT(PARS!AG24),PARS!AG24,"--")</f>
        <v>--</v>
      </c>
      <c r="AF24" t="str">
        <f>IF(ISTEXT(PARS!AH24),PARS!AH24,"--")</f>
        <v>--</v>
      </c>
      <c r="AG24" t="str">
        <f>IF(ISTEXT(PARS!AI24),PARS!AI24,"--")</f>
        <v>--</v>
      </c>
      <c r="AH24" t="str">
        <f>IF(ISTEXT(PARS!AJ24),PARS!AJ24,"--")</f>
        <v>--</v>
      </c>
      <c r="AI24" t="str">
        <f>IF(ISTEXT(PARS!AK24),PARS!AK24,"--")</f>
        <v>--</v>
      </c>
      <c r="AJ24" t="str">
        <f>IF(ISTEXT(PARS!AL24),PARS!AL24,"--")</f>
        <v>--</v>
      </c>
      <c r="AK24" t="str">
        <f>IF(ISTEXT(PARS!AM24),PARS!AM24,"--")</f>
        <v>--</v>
      </c>
      <c r="AL24" t="str">
        <f>IF(ISTEXT(PARS!AN24),PARS!AN24,"--")</f>
        <v>--</v>
      </c>
      <c r="AM24" t="str">
        <f>IF(ISTEXT(PARS!AO24),PARS!AO24,"--")</f>
        <v>--</v>
      </c>
      <c r="AN24" t="str">
        <f>IF(ISTEXT(PARS!AP24),PARS!AP24,"--")</f>
        <v>--</v>
      </c>
      <c r="AO24" t="str">
        <f>IF(ISTEXT(PARS!AQ24),PARS!AQ24,"--")</f>
        <v>--</v>
      </c>
      <c r="AP24" t="str">
        <f>IF(ISTEXT(PARS!AR24),PARS!AR24,"--")</f>
        <v>--</v>
      </c>
      <c r="AQ24" t="str">
        <f>IF(ISTEXT(PARS!AS24),PARS!AS24,"--")</f>
        <v>--</v>
      </c>
      <c r="AR24" t="str">
        <f>IF(ISTEXT(PARS!AT24),PARS!AT24,"--")</f>
        <v>--</v>
      </c>
      <c r="AS24" t="str">
        <f t="shared" si="1"/>
        <v>--</v>
      </c>
      <c r="AT24" t="str">
        <f>IF(ISTEXT(PARS!AV24),PARS!AV24,"--")</f>
        <v>--</v>
      </c>
    </row>
    <row r="25" spans="1:46" x14ac:dyDescent="0.3">
      <c r="A25">
        <v>21</v>
      </c>
      <c r="B25" s="23">
        <v>31</v>
      </c>
      <c r="C25" s="24" t="s">
        <v>80</v>
      </c>
      <c r="D25" t="str">
        <f>IF(ISTEXT(PARS!F25),PARS!F25,"--")</f>
        <v>--</v>
      </c>
      <c r="E25" t="str">
        <f>IF(ISTEXT(PARS!G25),PARS!G25,"--")</f>
        <v>--</v>
      </c>
      <c r="F25" t="str">
        <f>IF(ISTEXT(PARS!H25),PARS!H25,"--")</f>
        <v>--</v>
      </c>
      <c r="G25" t="str">
        <f>IF(ISTEXT(PARS!I25),PARS!I25,"--")</f>
        <v>--</v>
      </c>
      <c r="H25" t="str">
        <f>IF(ISTEXT(PARS!J25),PARS!J25,"--")</f>
        <v>--</v>
      </c>
      <c r="I25" t="str">
        <f>IF(ISTEXT(PARS!K25),PARS!K25,"--")</f>
        <v>--</v>
      </c>
      <c r="J25" t="str">
        <f>IF(ISTEXT(PARS!L25),PARS!L25,"--")</f>
        <v>--</v>
      </c>
      <c r="K25" t="str">
        <f>IF(ISTEXT(PARS!M25),PARS!M25,"--")</f>
        <v>--</v>
      </c>
      <c r="L25" t="str">
        <f>IF(ISTEXT(PARS!N25),PARS!N25,"--")</f>
        <v>--</v>
      </c>
      <c r="M25" t="str">
        <f>IF(ISTEXT(PARS!O25),PARS!O25,"--")</f>
        <v>--</v>
      </c>
      <c r="N25" t="str">
        <f>IF(ISTEXT(PARS!P25),PARS!P25,"--")</f>
        <v>--</v>
      </c>
      <c r="O25" t="str">
        <f>IF(ISTEXT(PARS!Q25),PARS!Q25,"--")</f>
        <v>--</v>
      </c>
      <c r="P25" t="str">
        <f>IF(ISTEXT(PARS!R25),PARS!R25,"--")</f>
        <v>--</v>
      </c>
      <c r="Q25" t="str">
        <f>IF(ISTEXT(PARS!S25),PARS!S25,"--")</f>
        <v>--</v>
      </c>
      <c r="R25" t="str">
        <f>IF(ISTEXT(PARS!T25),PARS!T25,"--")</f>
        <v>--</v>
      </c>
      <c r="S25" t="str">
        <f>IF(ISTEXT(PARS!U25),PARS!U25,"--")</f>
        <v>--</v>
      </c>
      <c r="T25" t="str">
        <f>IF(ISTEXT(PARS!V25),PARS!V25,"--")</f>
        <v>--</v>
      </c>
      <c r="U25" t="str">
        <f>IF(ISTEXT(PARS!W25),PARS!W25,"--")</f>
        <v>--</v>
      </c>
      <c r="V25" t="str">
        <f t="shared" si="0"/>
        <v>--</v>
      </c>
      <c r="W25" t="str">
        <f>IF(ISTEXT(PARS!Y25),PARS!Y25,"--")</f>
        <v>--</v>
      </c>
      <c r="X25" t="str">
        <f>IF(ISTEXT(PARS!Z25),PARS!Z25,"--")</f>
        <v>--</v>
      </c>
      <c r="Y25" t="str">
        <f>IF(ISTEXT(PARS!AA25),PARS!AA25,"--")</f>
        <v>--</v>
      </c>
      <c r="Z25" t="str">
        <f>IF(ISTEXT(PARS!AB25),PARS!AB25,"--")</f>
        <v>--</v>
      </c>
      <c r="AA25" t="str">
        <f>IF(ISTEXT(PARS!AC25),PARS!AC25,"--")</f>
        <v>--</v>
      </c>
      <c r="AB25" t="str">
        <f>IF(ISTEXT(PARS!AD25),PARS!AD25,"--")</f>
        <v>--</v>
      </c>
      <c r="AC25" t="str">
        <f>IF(ISTEXT(PARS!AE25),PARS!AE25,"--")</f>
        <v>--</v>
      </c>
      <c r="AD25" t="str">
        <f>IF(ISTEXT(PARS!AF25),PARS!AF25,"--")</f>
        <v>--</v>
      </c>
      <c r="AE25" t="str">
        <f>IF(ISTEXT(PARS!AG25),PARS!AG25,"--")</f>
        <v>--</v>
      </c>
      <c r="AF25" t="str">
        <f>IF(ISTEXT(PARS!AH25),PARS!AH25,"--")</f>
        <v>--</v>
      </c>
      <c r="AG25" t="str">
        <f>IF(ISTEXT(PARS!AI25),PARS!AI25,"--")</f>
        <v>--</v>
      </c>
      <c r="AH25" t="str">
        <f>IF(ISTEXT(PARS!AJ25),PARS!AJ25,"--")</f>
        <v>--</v>
      </c>
      <c r="AI25" t="str">
        <f>IF(ISTEXT(PARS!AK25),PARS!AK25,"--")</f>
        <v>--</v>
      </c>
      <c r="AJ25" t="str">
        <f>IF(ISTEXT(PARS!AL25),PARS!AL25,"--")</f>
        <v>--</v>
      </c>
      <c r="AK25" t="str">
        <f>IF(ISTEXT(PARS!AM25),PARS!AM25,"--")</f>
        <v>--</v>
      </c>
      <c r="AL25" t="str">
        <f>IF(ISTEXT(PARS!AN25),PARS!AN25,"--")</f>
        <v>--</v>
      </c>
      <c r="AM25" t="str">
        <f>IF(ISTEXT(PARS!AO25),PARS!AO25,"--")</f>
        <v>--</v>
      </c>
      <c r="AN25" t="str">
        <f>IF(ISTEXT(PARS!AP25),PARS!AP25,"--")</f>
        <v>--</v>
      </c>
      <c r="AO25" t="str">
        <f>IF(ISTEXT(PARS!AQ25),PARS!AQ25,"--")</f>
        <v>--</v>
      </c>
      <c r="AP25" t="str">
        <f>IF(ISTEXT(PARS!AR25),PARS!AR25,"--")</f>
        <v>--</v>
      </c>
      <c r="AQ25" t="str">
        <f>IF(ISTEXT(PARS!AS25),PARS!AS25,"--")</f>
        <v>--</v>
      </c>
      <c r="AR25" t="str">
        <f>IF(ISTEXT(PARS!AT25),PARS!AT25,"--")</f>
        <v>--</v>
      </c>
      <c r="AS25" t="str">
        <f t="shared" si="1"/>
        <v>--</v>
      </c>
      <c r="AT25" t="str">
        <f>IF(ISTEXT(PARS!AV25),PARS!AV25,"--")</f>
        <v>--</v>
      </c>
    </row>
    <row r="26" spans="1:46" x14ac:dyDescent="0.3">
      <c r="A26">
        <v>22</v>
      </c>
      <c r="B26" s="23">
        <v>32</v>
      </c>
      <c r="C26" s="24" t="s">
        <v>81</v>
      </c>
      <c r="D26" t="str">
        <f>IF(ISTEXT(PARS!F26),PARS!F26,"--")</f>
        <v>--</v>
      </c>
      <c r="E26" t="str">
        <f>IF(ISTEXT(PARS!G26),PARS!G26,"--")</f>
        <v>--</v>
      </c>
      <c r="F26" t="str">
        <f>IF(ISTEXT(PARS!H26),PARS!H26,"--")</f>
        <v>--</v>
      </c>
      <c r="G26" t="str">
        <f>IF(ISTEXT(PARS!I26),PARS!I26,"--")</f>
        <v>--</v>
      </c>
      <c r="H26" t="str">
        <f>IF(ISTEXT(PARS!J26),PARS!J26,"--")</f>
        <v>--</v>
      </c>
      <c r="I26" t="str">
        <f>IF(ISTEXT(PARS!K26),PARS!K26,"--")</f>
        <v>--</v>
      </c>
      <c r="J26" t="str">
        <f>IF(ISTEXT(PARS!L26),PARS!L26,"--")</f>
        <v>--</v>
      </c>
      <c r="K26" t="str">
        <f>IF(ISTEXT(PARS!M26),PARS!M26,"--")</f>
        <v>--</v>
      </c>
      <c r="L26" t="str">
        <f>IF(ISTEXT(PARS!N26),PARS!N26,"--")</f>
        <v>--</v>
      </c>
      <c r="M26" t="str">
        <f>IF(ISTEXT(PARS!O26),PARS!O26,"--")</f>
        <v>--</v>
      </c>
      <c r="N26" t="str">
        <f>IF(ISTEXT(PARS!P26),PARS!P26,"--")</f>
        <v>--</v>
      </c>
      <c r="O26" t="str">
        <f>IF(ISTEXT(PARS!Q26),PARS!Q26,"--")</f>
        <v>--</v>
      </c>
      <c r="P26" t="str">
        <f>IF(ISTEXT(PARS!R26),PARS!R26,"--")</f>
        <v>--</v>
      </c>
      <c r="Q26" t="str">
        <f>IF(ISTEXT(PARS!S26),PARS!S26,"--")</f>
        <v>--</v>
      </c>
      <c r="R26" t="str">
        <f>IF(ISTEXT(PARS!T26),PARS!T26,"--")</f>
        <v>--</v>
      </c>
      <c r="S26" t="str">
        <f>IF(ISTEXT(PARS!U26),PARS!U26,"--")</f>
        <v>--</v>
      </c>
      <c r="T26" t="str">
        <f>IF(ISTEXT(PARS!V26),PARS!V26,"--")</f>
        <v>--</v>
      </c>
      <c r="U26" t="str">
        <f>IF(ISTEXT(PARS!W26),PARS!W26,"--")</f>
        <v>--</v>
      </c>
      <c r="V26" t="str">
        <f t="shared" si="0"/>
        <v>--</v>
      </c>
      <c r="W26" t="str">
        <f>IF(ISTEXT(PARS!Y26),PARS!Y26,"--")</f>
        <v>--</v>
      </c>
      <c r="X26" t="str">
        <f>IF(ISTEXT(PARS!Z26),PARS!Z26,"--")</f>
        <v>--</v>
      </c>
      <c r="Y26" t="str">
        <f>IF(ISTEXT(PARS!AA26),PARS!AA26,"--")</f>
        <v>--</v>
      </c>
      <c r="Z26" t="str">
        <f>IF(ISTEXT(PARS!AB26),PARS!AB26,"--")</f>
        <v>--</v>
      </c>
      <c r="AA26" t="str">
        <f>IF(ISTEXT(PARS!AC26),PARS!AC26,"--")</f>
        <v>--</v>
      </c>
      <c r="AB26" t="str">
        <f>IF(ISTEXT(PARS!AD26),PARS!AD26,"--")</f>
        <v>--</v>
      </c>
      <c r="AC26" t="str">
        <f>IF(ISTEXT(PARS!AE26),PARS!AE26,"--")</f>
        <v>--</v>
      </c>
      <c r="AD26" t="str">
        <f>IF(ISTEXT(PARS!AF26),PARS!AF26,"--")</f>
        <v>--</v>
      </c>
      <c r="AE26" t="str">
        <f>IF(ISTEXT(PARS!AG26),PARS!AG26,"--")</f>
        <v>--</v>
      </c>
      <c r="AF26" t="str">
        <f>IF(ISTEXT(PARS!AH26),PARS!AH26,"--")</f>
        <v>--</v>
      </c>
      <c r="AG26" t="str">
        <f>IF(ISTEXT(PARS!AI26),PARS!AI26,"--")</f>
        <v>--</v>
      </c>
      <c r="AH26" t="str">
        <f>IF(ISTEXT(PARS!AJ26),PARS!AJ26,"--")</f>
        <v>--</v>
      </c>
      <c r="AI26" t="str">
        <f>IF(ISTEXT(PARS!AK26),PARS!AK26,"--")</f>
        <v>--</v>
      </c>
      <c r="AJ26" t="str">
        <f>IF(ISTEXT(PARS!AL26),PARS!AL26,"--")</f>
        <v>--</v>
      </c>
      <c r="AK26" t="str">
        <f>IF(ISTEXT(PARS!AM26),PARS!AM26,"--")</f>
        <v>--</v>
      </c>
      <c r="AL26" t="str">
        <f>IF(ISTEXT(PARS!AN26),PARS!AN26,"--")</f>
        <v>--</v>
      </c>
      <c r="AM26" t="str">
        <f>IF(ISTEXT(PARS!AO26),PARS!AO26,"--")</f>
        <v>--</v>
      </c>
      <c r="AN26" t="str">
        <f>IF(ISTEXT(PARS!AP26),PARS!AP26,"--")</f>
        <v>--</v>
      </c>
      <c r="AO26" t="str">
        <f>IF(ISTEXT(PARS!AQ26),PARS!AQ26,"--")</f>
        <v>--</v>
      </c>
      <c r="AP26" t="str">
        <f>IF(ISTEXT(PARS!AR26),PARS!AR26,"--")</f>
        <v>--</v>
      </c>
      <c r="AQ26" t="str">
        <f>IF(ISTEXT(PARS!AS26),PARS!AS26,"--")</f>
        <v>--</v>
      </c>
      <c r="AR26" t="str">
        <f>IF(ISTEXT(PARS!AT26),PARS!AT26,"--")</f>
        <v>--</v>
      </c>
      <c r="AS26" t="str">
        <f t="shared" si="1"/>
        <v>--</v>
      </c>
      <c r="AT26" t="str">
        <f>IF(ISTEXT(PARS!AV26),PARS!AV26,"--")</f>
        <v>--</v>
      </c>
    </row>
    <row r="27" spans="1:46" x14ac:dyDescent="0.3">
      <c r="A27">
        <v>23</v>
      </c>
      <c r="B27" s="23">
        <v>33</v>
      </c>
      <c r="C27" s="24" t="s">
        <v>82</v>
      </c>
      <c r="D27" t="str">
        <f>IF(ISTEXT(PARS!F27),PARS!F27,"--")</f>
        <v>--</v>
      </c>
      <c r="E27" t="str">
        <f>IF(ISTEXT(PARS!G27),PARS!G27,"--")</f>
        <v>--</v>
      </c>
      <c r="F27" t="str">
        <f>IF(ISTEXT(PARS!H27),PARS!H27,"--")</f>
        <v>--</v>
      </c>
      <c r="G27" t="str">
        <f>IF(ISTEXT(PARS!I27),PARS!I27,"--")</f>
        <v>--</v>
      </c>
      <c r="H27" t="str">
        <f>IF(ISTEXT(PARS!J27),PARS!J27,"--")</f>
        <v>--</v>
      </c>
      <c r="I27" t="str">
        <f>IF(ISTEXT(PARS!K27),PARS!K27,"--")</f>
        <v>--</v>
      </c>
      <c r="J27" t="str">
        <f>IF(ISTEXT(PARS!L27),PARS!L27,"--")</f>
        <v>--</v>
      </c>
      <c r="K27" t="str">
        <f>IF(ISTEXT(PARS!M27),PARS!M27,"--")</f>
        <v>--</v>
      </c>
      <c r="L27" t="str">
        <f>IF(ISTEXT(PARS!N27),PARS!N27,"--")</f>
        <v>--</v>
      </c>
      <c r="M27" t="str">
        <f>IF(ISTEXT(PARS!O27),PARS!O27,"--")</f>
        <v>--</v>
      </c>
      <c r="N27" t="str">
        <f>IF(ISTEXT(PARS!P27),PARS!P27,"--")</f>
        <v>--</v>
      </c>
      <c r="O27" t="str">
        <f>IF(ISTEXT(PARS!Q27),PARS!Q27,"--")</f>
        <v>--</v>
      </c>
      <c r="P27" t="str">
        <f>IF(ISTEXT(PARS!R27),PARS!R27,"--")</f>
        <v>--</v>
      </c>
      <c r="Q27" t="str">
        <f>IF(ISTEXT(PARS!S27),PARS!S27,"--")</f>
        <v>--</v>
      </c>
      <c r="R27" t="str">
        <f>IF(ISTEXT(PARS!T27),PARS!T27,"--")</f>
        <v>--</v>
      </c>
      <c r="S27" t="str">
        <f>IF(ISTEXT(PARS!U27),PARS!U27,"--")</f>
        <v>--</v>
      </c>
      <c r="T27" t="str">
        <f>IF(ISTEXT(PARS!V27),PARS!V27,"--")</f>
        <v>--</v>
      </c>
      <c r="U27" t="str">
        <f>IF(ISTEXT(PARS!W27),PARS!W27,"--")</f>
        <v>--</v>
      </c>
      <c r="V27" t="str">
        <f t="shared" si="0"/>
        <v>--</v>
      </c>
      <c r="W27" t="str">
        <f>IF(ISTEXT(PARS!Y27),PARS!Y27,"--")</f>
        <v>--</v>
      </c>
      <c r="X27" t="str">
        <f>IF(ISTEXT(PARS!Z27),PARS!Z27,"--")</f>
        <v>--</v>
      </c>
      <c r="Y27" t="str">
        <f>IF(ISTEXT(PARS!AA27),PARS!AA27,"--")</f>
        <v>--</v>
      </c>
      <c r="Z27" t="str">
        <f>IF(ISTEXT(PARS!AB27),PARS!AB27,"--")</f>
        <v>--</v>
      </c>
      <c r="AA27" t="str">
        <f>IF(ISTEXT(PARS!AC27),PARS!AC27,"--")</f>
        <v>--</v>
      </c>
      <c r="AB27" t="str">
        <f>IF(ISTEXT(PARS!AD27),PARS!AD27,"--")</f>
        <v>--</v>
      </c>
      <c r="AC27" t="str">
        <f>IF(ISTEXT(PARS!AE27),PARS!AE27,"--")</f>
        <v>--</v>
      </c>
      <c r="AD27" t="str">
        <f>IF(ISTEXT(PARS!AF27),PARS!AF27,"--")</f>
        <v>--</v>
      </c>
      <c r="AE27" t="str">
        <f>IF(ISTEXT(PARS!AG27),PARS!AG27,"--")</f>
        <v>--</v>
      </c>
      <c r="AF27" t="str">
        <f>IF(ISTEXT(PARS!AH27),PARS!AH27,"--")</f>
        <v>--</v>
      </c>
      <c r="AG27" t="str">
        <f>IF(ISTEXT(PARS!AI27),PARS!AI27,"--")</f>
        <v>--</v>
      </c>
      <c r="AH27" t="str">
        <f>IF(ISTEXT(PARS!AJ27),PARS!AJ27,"--")</f>
        <v>--</v>
      </c>
      <c r="AI27" t="str">
        <f>IF(ISTEXT(PARS!AK27),PARS!AK27,"--")</f>
        <v>--</v>
      </c>
      <c r="AJ27" t="str">
        <f>IF(ISTEXT(PARS!AL27),PARS!AL27,"--")</f>
        <v>--</v>
      </c>
      <c r="AK27" t="str">
        <f>IF(ISTEXT(PARS!AM27),PARS!AM27,"--")</f>
        <v>--</v>
      </c>
      <c r="AL27" t="str">
        <f>IF(ISTEXT(PARS!AN27),PARS!AN27,"--")</f>
        <v>--</v>
      </c>
      <c r="AM27" t="str">
        <f>IF(ISTEXT(PARS!AO27),PARS!AO27,"--")</f>
        <v>--</v>
      </c>
      <c r="AN27" t="str">
        <f>IF(ISTEXT(PARS!AP27),PARS!AP27,"--")</f>
        <v>--</v>
      </c>
      <c r="AO27" t="str">
        <f>IF(ISTEXT(PARS!AQ27),PARS!AQ27,"--")</f>
        <v>--</v>
      </c>
      <c r="AP27" t="str">
        <f>IF(ISTEXT(PARS!AR27),PARS!AR27,"--")</f>
        <v>--</v>
      </c>
      <c r="AQ27" t="str">
        <f>IF(ISTEXT(PARS!AS27),PARS!AS27,"--")</f>
        <v>--</v>
      </c>
      <c r="AR27" t="str">
        <f>IF(ISTEXT(PARS!AT27),PARS!AT27,"--")</f>
        <v>--</v>
      </c>
      <c r="AS27" t="str">
        <f t="shared" si="1"/>
        <v>--</v>
      </c>
      <c r="AT27" t="str">
        <f>IF(ISTEXT(PARS!AV27),PARS!AV27,"--")</f>
        <v>--</v>
      </c>
    </row>
    <row r="28" spans="1:46" x14ac:dyDescent="0.3">
      <c r="A28">
        <v>24</v>
      </c>
      <c r="B28" s="23">
        <v>34</v>
      </c>
      <c r="C28" s="24" t="s">
        <v>83</v>
      </c>
      <c r="D28" t="str">
        <f>IF(ISTEXT(PARS!F28),PARS!F28,"--")</f>
        <v>--</v>
      </c>
      <c r="E28" t="str">
        <f>IF(ISTEXT(PARS!G28),PARS!G28,"--")</f>
        <v>--</v>
      </c>
      <c r="F28" t="str">
        <f>IF(ISTEXT(PARS!H28),PARS!H28,"--")</f>
        <v>--</v>
      </c>
      <c r="G28" t="str">
        <f>IF(ISTEXT(PARS!I28),PARS!I28,"--")</f>
        <v>--</v>
      </c>
      <c r="H28" t="str">
        <f>IF(ISTEXT(PARS!J28),PARS!J28,"--")</f>
        <v>--</v>
      </c>
      <c r="I28" t="str">
        <f>IF(ISTEXT(PARS!K28),PARS!K28,"--")</f>
        <v>--</v>
      </c>
      <c r="J28" t="str">
        <f>IF(ISTEXT(PARS!L28),PARS!L28,"--")</f>
        <v>--</v>
      </c>
      <c r="K28" t="str">
        <f>IF(ISTEXT(PARS!M28),PARS!M28,"--")</f>
        <v>--</v>
      </c>
      <c r="L28" t="str">
        <f>IF(ISTEXT(PARS!N28),PARS!N28,"--")</f>
        <v>--</v>
      </c>
      <c r="M28" t="str">
        <f>IF(ISTEXT(PARS!O28),PARS!O28,"--")</f>
        <v>--</v>
      </c>
      <c r="N28" t="str">
        <f>IF(ISTEXT(PARS!P28),PARS!P28,"--")</f>
        <v>--</v>
      </c>
      <c r="O28" t="str">
        <f>IF(ISTEXT(PARS!Q28),PARS!Q28,"--")</f>
        <v>--</v>
      </c>
      <c r="P28" t="str">
        <f>IF(ISTEXT(PARS!R28),PARS!R28,"--")</f>
        <v>--</v>
      </c>
      <c r="Q28" t="str">
        <f>IF(ISTEXT(PARS!S28),PARS!S28,"--")</f>
        <v>--</v>
      </c>
      <c r="R28" t="str">
        <f>IF(ISTEXT(PARS!T28),PARS!T28,"--")</f>
        <v>--</v>
      </c>
      <c r="S28" t="str">
        <f>IF(ISTEXT(PARS!U28),PARS!U28,"--")</f>
        <v>--</v>
      </c>
      <c r="T28" t="str">
        <f>IF(ISTEXT(PARS!V28),PARS!V28,"--")</f>
        <v>--</v>
      </c>
      <c r="U28" t="str">
        <f>IF(ISTEXT(PARS!W28),PARS!W28,"--")</f>
        <v>--</v>
      </c>
      <c r="V28" t="str">
        <f t="shared" si="0"/>
        <v>--</v>
      </c>
      <c r="W28" t="str">
        <f>IF(ISTEXT(PARS!Y28),PARS!Y28,"--")</f>
        <v>--</v>
      </c>
      <c r="X28" t="str">
        <f>IF(ISTEXT(PARS!Z28),PARS!Z28,"--")</f>
        <v>--</v>
      </c>
      <c r="Y28" t="str">
        <f>IF(ISTEXT(PARS!AA28),PARS!AA28,"--")</f>
        <v>--</v>
      </c>
      <c r="Z28" t="str">
        <f>IF(ISTEXT(PARS!AB28),PARS!AB28,"--")</f>
        <v>--</v>
      </c>
      <c r="AA28" t="str">
        <f>IF(ISTEXT(PARS!AC28),PARS!AC28,"--")</f>
        <v>--</v>
      </c>
      <c r="AB28" t="str">
        <f>IF(ISTEXT(PARS!AD28),PARS!AD28,"--")</f>
        <v>--</v>
      </c>
      <c r="AC28" t="str">
        <f>IF(ISTEXT(PARS!AE28),PARS!AE28,"--")</f>
        <v>--</v>
      </c>
      <c r="AD28" t="str">
        <f>IF(ISTEXT(PARS!AF28),PARS!AF28,"--")</f>
        <v>--</v>
      </c>
      <c r="AE28" t="str">
        <f>IF(ISTEXT(PARS!AG28),PARS!AG28,"--")</f>
        <v>--</v>
      </c>
      <c r="AF28" t="str">
        <f>IF(ISTEXT(PARS!AH28),PARS!AH28,"--")</f>
        <v>--</v>
      </c>
      <c r="AG28" t="str">
        <f>IF(ISTEXT(PARS!AI28),PARS!AI28,"--")</f>
        <v>--</v>
      </c>
      <c r="AH28" t="str">
        <f>IF(ISTEXT(PARS!AJ28),PARS!AJ28,"--")</f>
        <v>--</v>
      </c>
      <c r="AI28" t="str">
        <f>IF(ISTEXT(PARS!AK28),PARS!AK28,"--")</f>
        <v>--</v>
      </c>
      <c r="AJ28" t="str">
        <f>IF(ISTEXT(PARS!AL28),PARS!AL28,"--")</f>
        <v>--</v>
      </c>
      <c r="AK28" t="str">
        <f>IF(ISTEXT(PARS!AM28),PARS!AM28,"--")</f>
        <v>--</v>
      </c>
      <c r="AL28" t="str">
        <f>IF(ISTEXT(PARS!AN28),PARS!AN28,"--")</f>
        <v>--</v>
      </c>
      <c r="AM28" t="str">
        <f>IF(ISTEXT(PARS!AO28),PARS!AO28,"--")</f>
        <v>--</v>
      </c>
      <c r="AN28" t="str">
        <f>IF(ISTEXT(PARS!AP28),PARS!AP28,"--")</f>
        <v>--</v>
      </c>
      <c r="AO28" t="str">
        <f>IF(ISTEXT(PARS!AQ28),PARS!AQ28,"--")</f>
        <v>--</v>
      </c>
      <c r="AP28" t="str">
        <f>IF(ISTEXT(PARS!AR28),PARS!AR28,"--")</f>
        <v>--</v>
      </c>
      <c r="AQ28" t="str">
        <f>IF(ISTEXT(PARS!AS28),PARS!AS28,"--")</f>
        <v>--</v>
      </c>
      <c r="AR28" t="str">
        <f>IF(ISTEXT(PARS!AT28),PARS!AT28,"--")</f>
        <v>--</v>
      </c>
      <c r="AS28" t="str">
        <f t="shared" si="1"/>
        <v>--</v>
      </c>
      <c r="AT28" t="str">
        <f>IF(ISTEXT(PARS!AV28),PARS!AV28,"--")</f>
        <v>--</v>
      </c>
    </row>
    <row r="29" spans="1:46" x14ac:dyDescent="0.3">
      <c r="A29">
        <v>25</v>
      </c>
      <c r="B29" s="23">
        <v>35</v>
      </c>
      <c r="C29" s="24" t="s">
        <v>84</v>
      </c>
      <c r="D29" t="str">
        <f>IF(ISTEXT(PARS!F29),PARS!F29,"--")</f>
        <v>--</v>
      </c>
      <c r="E29" t="str">
        <f>IF(ISTEXT(PARS!G29),PARS!G29,"--")</f>
        <v>--</v>
      </c>
      <c r="F29" t="str">
        <f>IF(ISTEXT(PARS!H29),PARS!H29,"--")</f>
        <v>--</v>
      </c>
      <c r="G29" t="str">
        <f>IF(ISTEXT(PARS!I29),PARS!I29,"--")</f>
        <v>--</v>
      </c>
      <c r="H29" t="str">
        <f>IF(ISTEXT(PARS!J29),PARS!J29,"--")</f>
        <v>--</v>
      </c>
      <c r="I29" t="str">
        <f>IF(ISTEXT(PARS!K29),PARS!K29,"--")</f>
        <v>--</v>
      </c>
      <c r="J29" t="str">
        <f>IF(ISTEXT(PARS!L29),PARS!L29,"--")</f>
        <v>--</v>
      </c>
      <c r="K29" t="str">
        <f>IF(ISTEXT(PARS!M29),PARS!M29,"--")</f>
        <v>--</v>
      </c>
      <c r="L29" t="str">
        <f>IF(ISTEXT(PARS!N29),PARS!N29,"--")</f>
        <v>--</v>
      </c>
      <c r="M29" t="str">
        <f>IF(ISTEXT(PARS!O29),PARS!O29,"--")</f>
        <v>--</v>
      </c>
      <c r="N29" t="str">
        <f>IF(ISTEXT(PARS!P29),PARS!P29,"--")</f>
        <v>--</v>
      </c>
      <c r="O29" t="str">
        <f>IF(ISTEXT(PARS!Q29),PARS!Q29,"--")</f>
        <v>--</v>
      </c>
      <c r="P29" t="str">
        <f>IF(ISTEXT(PARS!R29),PARS!R29,"--")</f>
        <v>--</v>
      </c>
      <c r="Q29" t="str">
        <f>IF(ISTEXT(PARS!S29),PARS!S29,"--")</f>
        <v>--</v>
      </c>
      <c r="R29" t="str">
        <f>IF(ISTEXT(PARS!T29),PARS!T29,"--")</f>
        <v>--</v>
      </c>
      <c r="S29" t="str">
        <f>IF(ISTEXT(PARS!U29),PARS!U29,"--")</f>
        <v>--</v>
      </c>
      <c r="T29" t="str">
        <f>IF(ISTEXT(PARS!V29),PARS!V29,"--")</f>
        <v>--</v>
      </c>
      <c r="U29" t="str">
        <f>IF(ISTEXT(PARS!W29),PARS!W29,"--")</f>
        <v>--</v>
      </c>
      <c r="V29" t="str">
        <f t="shared" si="0"/>
        <v>--</v>
      </c>
      <c r="W29" t="str">
        <f>IF(ISTEXT(PARS!Y29),PARS!Y29,"--")</f>
        <v>--</v>
      </c>
      <c r="X29" t="str">
        <f>IF(ISTEXT(PARS!Z29),PARS!Z29,"--")</f>
        <v>--</v>
      </c>
      <c r="Y29" t="str">
        <f>IF(ISTEXT(PARS!AA29),PARS!AA29,"--")</f>
        <v>--</v>
      </c>
      <c r="Z29" t="str">
        <f>IF(ISTEXT(PARS!AB29),PARS!AB29,"--")</f>
        <v>--</v>
      </c>
      <c r="AA29" t="str">
        <f>IF(ISTEXT(PARS!AC29),PARS!AC29,"--")</f>
        <v>--</v>
      </c>
      <c r="AB29" t="str">
        <f>IF(ISTEXT(PARS!AD29),PARS!AD29,"--")</f>
        <v>--</v>
      </c>
      <c r="AC29" t="str">
        <f>IF(ISTEXT(PARS!AE29),PARS!AE29,"--")</f>
        <v>--</v>
      </c>
      <c r="AD29" t="str">
        <f>IF(ISTEXT(PARS!AF29),PARS!AF29,"--")</f>
        <v>--</v>
      </c>
      <c r="AE29" t="str">
        <f>IF(ISTEXT(PARS!AG29),PARS!AG29,"--")</f>
        <v>--</v>
      </c>
      <c r="AF29" t="str">
        <f>IF(ISTEXT(PARS!AH29),PARS!AH29,"--")</f>
        <v>--</v>
      </c>
      <c r="AG29" t="str">
        <f>IF(ISTEXT(PARS!AI29),PARS!AI29,"--")</f>
        <v>--</v>
      </c>
      <c r="AH29" t="str">
        <f>IF(ISTEXT(PARS!AJ29),PARS!AJ29,"--")</f>
        <v>--</v>
      </c>
      <c r="AI29" t="str">
        <f>IF(ISTEXT(PARS!AK29),PARS!AK29,"--")</f>
        <v>--</v>
      </c>
      <c r="AJ29" t="str">
        <f>IF(ISTEXT(PARS!AL29),PARS!AL29,"--")</f>
        <v>--</v>
      </c>
      <c r="AK29" t="str">
        <f>IF(ISTEXT(PARS!AM29),PARS!AM29,"--")</f>
        <v>--</v>
      </c>
      <c r="AL29" t="str">
        <f>IF(ISTEXT(PARS!AN29),PARS!AN29,"--")</f>
        <v>--</v>
      </c>
      <c r="AM29" t="str">
        <f>IF(ISTEXT(PARS!AO29),PARS!AO29,"--")</f>
        <v>--</v>
      </c>
      <c r="AN29" t="str">
        <f>IF(ISTEXT(PARS!AP29),PARS!AP29,"--")</f>
        <v>--</v>
      </c>
      <c r="AO29" t="str">
        <f>IF(ISTEXT(PARS!AQ29),PARS!AQ29,"--")</f>
        <v>--</v>
      </c>
      <c r="AP29" t="str">
        <f>IF(ISTEXT(PARS!AR29),PARS!AR29,"--")</f>
        <v>--</v>
      </c>
      <c r="AQ29" t="str">
        <f>IF(ISTEXT(PARS!AS29),PARS!AS29,"--")</f>
        <v>--</v>
      </c>
      <c r="AR29" t="str">
        <f>IF(ISTEXT(PARS!AT29),PARS!AT29,"--")</f>
        <v>--</v>
      </c>
      <c r="AS29" t="str">
        <f t="shared" si="1"/>
        <v>--</v>
      </c>
      <c r="AT29" t="str">
        <f>IF(ISTEXT(PARS!AV29),PARS!AV29,"--")</f>
        <v>--</v>
      </c>
    </row>
    <row r="30" spans="1:46" x14ac:dyDescent="0.3">
      <c r="A30">
        <v>26</v>
      </c>
      <c r="B30" s="23">
        <v>36</v>
      </c>
      <c r="C30" s="24" t="s">
        <v>245</v>
      </c>
      <c r="D30" t="str">
        <f>IF(ISTEXT(PARS!F30),PARS!F30,"--")</f>
        <v>--</v>
      </c>
      <c r="E30" t="str">
        <f>IF(ISTEXT(PARS!G30),PARS!G30,"--")</f>
        <v>--</v>
      </c>
      <c r="F30" t="str">
        <f>IF(ISTEXT(PARS!H30),PARS!H30,"--")</f>
        <v>--</v>
      </c>
      <c r="G30" t="str">
        <f>IF(ISTEXT(PARS!I30),PARS!I30,"--")</f>
        <v>--</v>
      </c>
      <c r="H30" t="str">
        <f>IF(ISTEXT(PARS!J30),PARS!J30,"--")</f>
        <v>--</v>
      </c>
      <c r="I30" t="str">
        <f>IF(ISTEXT(PARS!K30),PARS!K30,"--")</f>
        <v>--</v>
      </c>
      <c r="J30" t="str">
        <f>IF(ISTEXT(PARS!L30),PARS!L30,"--")</f>
        <v>--</v>
      </c>
      <c r="K30" t="str">
        <f>IF(ISTEXT(PARS!M30),PARS!M30,"--")</f>
        <v>--</v>
      </c>
      <c r="L30" t="str">
        <f>IF(ISTEXT(PARS!N30),PARS!N30,"--")</f>
        <v>--</v>
      </c>
      <c r="M30" t="str">
        <f>IF(ISTEXT(PARS!O30),PARS!O30,"--")</f>
        <v>--</v>
      </c>
      <c r="N30" t="str">
        <f>IF(ISTEXT(PARS!P30),PARS!P30,"--")</f>
        <v>--</v>
      </c>
      <c r="O30" t="str">
        <f>IF(ISTEXT(PARS!Q30),PARS!Q30,"--")</f>
        <v>--</v>
      </c>
      <c r="P30" t="str">
        <f>IF(ISTEXT(PARS!R30),PARS!R30,"--")</f>
        <v>--</v>
      </c>
      <c r="Q30" t="str">
        <f>IF(ISTEXT(PARS!S30),PARS!S30,"--")</f>
        <v>--</v>
      </c>
      <c r="R30" t="str">
        <f>IF(ISTEXT(PARS!T30),PARS!T30,"--")</f>
        <v>--</v>
      </c>
      <c r="S30" t="str">
        <f>IF(ISTEXT(PARS!U30),PARS!U30,"--")</f>
        <v>--</v>
      </c>
      <c r="T30" t="str">
        <f>IF(ISTEXT(PARS!V30),PARS!V30,"--")</f>
        <v>--</v>
      </c>
      <c r="U30" t="str">
        <f>IF(ISTEXT(PARS!W30),PARS!W30,"--")</f>
        <v>--</v>
      </c>
      <c r="V30" t="str">
        <f t="shared" si="0"/>
        <v>--</v>
      </c>
      <c r="W30" t="str">
        <f>IF(ISTEXT(PARS!Y30),PARS!Y30,"--")</f>
        <v>~  crop2_a_rew  ~</v>
      </c>
      <c r="X30" t="str">
        <f>IF(ISTEXT(PARS!Z30),PARS!Z30,"--")</f>
        <v>~  crop2_b_rew  ~</v>
      </c>
      <c r="Y30" t="str">
        <f>IF(ISTEXT(PARS!AA30),PARS!AA30,"--")</f>
        <v>~  crop2_c_rew  ~</v>
      </c>
      <c r="Z30" t="str">
        <f>IF(ISTEXT(PARS!AB30),PARS!AB30,"--")</f>
        <v>~  crop2_d_rew  ~</v>
      </c>
      <c r="AA30" t="str">
        <f>IF(ISTEXT(PARS!AC30),PARS!AC30,"--")</f>
        <v>~  crop2_ad_rew  ~</v>
      </c>
      <c r="AB30" t="str">
        <f>IF(ISTEXT(PARS!AD30),PARS!AD30,"--")</f>
        <v>~  crop2_bd_rew  ~</v>
      </c>
      <c r="AC30" t="str">
        <f>IF(ISTEXT(PARS!AE30),PARS!AE30,"--")</f>
        <v>~  crop2_cd_rew  ~</v>
      </c>
      <c r="AD30" t="str">
        <f>IF(ISTEXT(PARS!AF30),PARS!AF30,"--")</f>
        <v>~  crop2_a_tew  ~</v>
      </c>
      <c r="AE30" t="str">
        <f>IF(ISTEXT(PARS!AG30),PARS!AG30,"--")</f>
        <v>~  crop2_b_tew  ~</v>
      </c>
      <c r="AF30" t="str">
        <f>IF(ISTEXT(PARS!AH30),PARS!AH30,"--")</f>
        <v>~  crop2_c_tew  ~</v>
      </c>
      <c r="AG30" t="str">
        <f>IF(ISTEXT(PARS!AI30),PARS!AI30,"--")</f>
        <v>~  crop2_d_tew  ~</v>
      </c>
      <c r="AH30" t="str">
        <f>IF(ISTEXT(PARS!AJ30),PARS!AJ30,"--")</f>
        <v>~  crop2_ad_tew  ~</v>
      </c>
      <c r="AI30" t="str">
        <f>IF(ISTEXT(PARS!AK30),PARS!AK30,"--")</f>
        <v>~  crop2_bd_tew  ~</v>
      </c>
      <c r="AJ30" t="str">
        <f>IF(ISTEXT(PARS!AL30),PARS!AL30,"--")</f>
        <v>~  crop2_cd_tew  ~</v>
      </c>
      <c r="AK30" t="str">
        <f>IF(ISTEXT(PARS!AM30),PARS!AM30,"--")</f>
        <v>--</v>
      </c>
      <c r="AL30" t="str">
        <f>IF(ISTEXT(PARS!AN30),PARS!AN30,"--")</f>
        <v>--</v>
      </c>
      <c r="AM30" t="str">
        <f>IF(ISTEXT(PARS!AO30),PARS!AO30,"--")</f>
        <v>--</v>
      </c>
      <c r="AN30" t="str">
        <f>IF(ISTEXT(PARS!AP30),PARS!AP30,"--")</f>
        <v>--</v>
      </c>
      <c r="AO30" t="str">
        <f>IF(ISTEXT(PARS!AQ30),PARS!AQ30,"--")</f>
        <v>--</v>
      </c>
      <c r="AP30" t="str">
        <f>IF(ISTEXT(PARS!AR30),PARS!AR30,"--")</f>
        <v>--</v>
      </c>
      <c r="AQ30" t="str">
        <f>IF(ISTEXT(PARS!AS30),PARS!AS30,"--")</f>
        <v>--</v>
      </c>
      <c r="AR30" t="str">
        <f>IF(ISTEXT(PARS!AT30),PARS!AT30,"--")</f>
        <v>--</v>
      </c>
      <c r="AS30" t="str">
        <f t="shared" si="1"/>
        <v>--</v>
      </c>
      <c r="AT30" t="str">
        <f>IF(ISTEXT(PARS!AV30),PARS!AV30,"--")</f>
        <v>--</v>
      </c>
    </row>
    <row r="31" spans="1:46" x14ac:dyDescent="0.3">
      <c r="A31">
        <v>27</v>
      </c>
      <c r="B31" s="23">
        <v>37</v>
      </c>
      <c r="C31" s="24" t="s">
        <v>87</v>
      </c>
      <c r="D31" t="str">
        <f>IF(ISTEXT(PARS!F31),PARS!F31,"--")</f>
        <v>--</v>
      </c>
      <c r="E31" t="str">
        <f>IF(ISTEXT(PARS!G31),PARS!G31,"--")</f>
        <v>--</v>
      </c>
      <c r="F31" t="str">
        <f>IF(ISTEXT(PARS!H31),PARS!H31,"--")</f>
        <v>--</v>
      </c>
      <c r="G31" t="str">
        <f>IF(ISTEXT(PARS!I31),PARS!I31,"--")</f>
        <v>~  past_kcb-mid  ~</v>
      </c>
      <c r="H31" t="str">
        <f>IF(ISTEXT(PARS!J31),PARS!J31,"--")</f>
        <v>--</v>
      </c>
      <c r="I31" t="str">
        <f>IF(ISTEXT(PARS!K31),PARS!K31,"--")</f>
        <v>--</v>
      </c>
      <c r="J31" t="str">
        <f>IF(ISTEXT(PARS!L31),PARS!L31,"--")</f>
        <v>--</v>
      </c>
      <c r="K31" t="str">
        <f>IF(ISTEXT(PARS!M31),PARS!M31,"--")</f>
        <v>--</v>
      </c>
      <c r="L31" t="str">
        <f>IF(ISTEXT(PARS!N31),PARS!N31,"--")</f>
        <v>--</v>
      </c>
      <c r="M31" t="str">
        <f>IF(ISTEXT(PARS!O31),PARS!O31,"--")</f>
        <v>--</v>
      </c>
      <c r="N31" t="str">
        <f>IF(ISTEXT(PARS!P31),PARS!P31,"--")</f>
        <v>--</v>
      </c>
      <c r="O31" t="str">
        <f>IF(ISTEXT(PARS!Q31),PARS!Q31,"--")</f>
        <v>--</v>
      </c>
      <c r="P31" t="str">
        <f>IF(ISTEXT(PARS!R31),PARS!R31,"--")</f>
        <v>--</v>
      </c>
      <c r="Q31" t="str">
        <f>IF(ISTEXT(PARS!S31),PARS!S31,"--")</f>
        <v>--</v>
      </c>
      <c r="R31" t="str">
        <f>IF(ISTEXT(PARS!T31),PARS!T31,"--")</f>
        <v>--</v>
      </c>
      <c r="S31" t="str">
        <f>IF(ISTEXT(PARS!U31),PARS!U31,"--")</f>
        <v>--</v>
      </c>
      <c r="T31" t="str">
        <f>IF(ISTEXT(PARS!V31),PARS!V31,"--")</f>
        <v>--</v>
      </c>
      <c r="U31" t="str">
        <f>IF(ISTEXT(PARS!W31),PARS!W31,"--")</f>
        <v>--</v>
      </c>
      <c r="V31" t="str">
        <f t="shared" si="0"/>
        <v>--</v>
      </c>
      <c r="W31" t="str">
        <f>IF(ISTEXT(PARS!Y31),PARS!Y31,"--")</f>
        <v>~  crop3_a_rew  ~</v>
      </c>
      <c r="X31" t="str">
        <f>IF(ISTEXT(PARS!Z31),PARS!Z31,"--")</f>
        <v>~  crop3_b_rew  ~</v>
      </c>
      <c r="Y31" t="str">
        <f>IF(ISTEXT(PARS!AA31),PARS!AA31,"--")</f>
        <v>~  crop3_c_rew  ~</v>
      </c>
      <c r="Z31" t="str">
        <f>IF(ISTEXT(PARS!AB31),PARS!AB31,"--")</f>
        <v>~  crop3_d_rew  ~</v>
      </c>
      <c r="AA31" t="str">
        <f>IF(ISTEXT(PARS!AC31),PARS!AC31,"--")</f>
        <v>~  crop3_ad_rew  ~</v>
      </c>
      <c r="AB31" t="str">
        <f>IF(ISTEXT(PARS!AD31),PARS!AD31,"--")</f>
        <v>~  crop3_bd_rew  ~</v>
      </c>
      <c r="AC31" t="str">
        <f>IF(ISTEXT(PARS!AE31),PARS!AE31,"--")</f>
        <v>~  crop3_cd_rew  ~</v>
      </c>
      <c r="AD31" t="str">
        <f>IF(ISTEXT(PARS!AF31),PARS!AF31,"--")</f>
        <v>~  crop3_a_tew  ~</v>
      </c>
      <c r="AE31" t="str">
        <f>IF(ISTEXT(PARS!AG31),PARS!AG31,"--")</f>
        <v>~  crop3_b_tew  ~</v>
      </c>
      <c r="AF31" t="str">
        <f>IF(ISTEXT(PARS!AH31),PARS!AH31,"--")</f>
        <v>~  crop3_c_tew  ~</v>
      </c>
      <c r="AG31" t="str">
        <f>IF(ISTEXT(PARS!AI31),PARS!AI31,"--")</f>
        <v>~  crop3_d_tew  ~</v>
      </c>
      <c r="AH31" t="str">
        <f>IF(ISTEXT(PARS!AJ31),PARS!AJ31,"--")</f>
        <v>~  crop3_ad_tew  ~</v>
      </c>
      <c r="AI31" t="str">
        <f>IF(ISTEXT(PARS!AK31),PARS!AK31,"--")</f>
        <v>~  crop3_bd_tew  ~</v>
      </c>
      <c r="AJ31" t="str">
        <f>IF(ISTEXT(PARS!AL31),PARS!AL31,"--")</f>
        <v>~  crop3_cd_tew  ~</v>
      </c>
      <c r="AK31" t="str">
        <f>IF(ISTEXT(PARS!AM31),PARS!AM31,"--")</f>
        <v>--</v>
      </c>
      <c r="AL31" t="str">
        <f>IF(ISTEXT(PARS!AN31),PARS!AN31,"--")</f>
        <v>--</v>
      </c>
      <c r="AM31" t="str">
        <f>IF(ISTEXT(PARS!AO31),PARS!AO31,"--")</f>
        <v>--</v>
      </c>
      <c r="AN31" t="str">
        <f>IF(ISTEXT(PARS!AP31),PARS!AP31,"--")</f>
        <v>--</v>
      </c>
      <c r="AO31" t="str">
        <f>IF(ISTEXT(PARS!AQ31),PARS!AQ31,"--")</f>
        <v>--</v>
      </c>
      <c r="AP31" t="str">
        <f>IF(ISTEXT(PARS!AR31),PARS!AR31,"--")</f>
        <v>--</v>
      </c>
      <c r="AQ31" t="str">
        <f>IF(ISTEXT(PARS!AS31),PARS!AS31,"--")</f>
        <v>--</v>
      </c>
      <c r="AR31" t="str">
        <f>IF(ISTEXT(PARS!AT31),PARS!AT31,"--")</f>
        <v>--</v>
      </c>
      <c r="AS31" t="str">
        <f t="shared" si="1"/>
        <v>--</v>
      </c>
      <c r="AT31" t="str">
        <f>IF(ISTEXT(PARS!AV31),PARS!AV31,"--")</f>
        <v>--</v>
      </c>
    </row>
    <row r="32" spans="1:46" x14ac:dyDescent="0.3">
      <c r="A32">
        <v>28</v>
      </c>
      <c r="B32" s="23">
        <v>38</v>
      </c>
      <c r="C32" s="24" t="s">
        <v>89</v>
      </c>
      <c r="D32" t="str">
        <f>IF(ISTEXT(PARS!F32),PARS!F32,"--")</f>
        <v>--</v>
      </c>
      <c r="E32" t="str">
        <f>IF(ISTEXT(PARS!G32),PARS!G32,"--")</f>
        <v>--</v>
      </c>
      <c r="F32" t="str">
        <f>IF(ISTEXT(PARS!H32),PARS!H32,"--")</f>
        <v>--</v>
      </c>
      <c r="G32" t="str">
        <f>IF(ISTEXT(PARS!I32),PARS!I32,"--")</f>
        <v>--</v>
      </c>
      <c r="H32" t="str">
        <f>IF(ISTEXT(PARS!J32),PARS!J32,"--")</f>
        <v>--</v>
      </c>
      <c r="I32" t="str">
        <f>IF(ISTEXT(PARS!K32),PARS!K32,"--")</f>
        <v>--</v>
      </c>
      <c r="J32" t="str">
        <f>IF(ISTEXT(PARS!L32),PARS!L32,"--")</f>
        <v>--</v>
      </c>
      <c r="K32" t="str">
        <f>IF(ISTEXT(PARS!M32),PARS!M32,"--")</f>
        <v>--</v>
      </c>
      <c r="L32" t="str">
        <f>IF(ISTEXT(PARS!N32),PARS!N32,"--")</f>
        <v>--</v>
      </c>
      <c r="M32" t="str">
        <f>IF(ISTEXT(PARS!O32),PARS!O32,"--")</f>
        <v>--</v>
      </c>
      <c r="N32" t="str">
        <f>IF(ISTEXT(PARS!P32),PARS!P32,"--")</f>
        <v>--</v>
      </c>
      <c r="O32" t="str">
        <f>IF(ISTEXT(PARS!Q32),PARS!Q32,"--")</f>
        <v>--</v>
      </c>
      <c r="P32" t="str">
        <f>IF(ISTEXT(PARS!R32),PARS!R32,"--")</f>
        <v>--</v>
      </c>
      <c r="Q32" t="str">
        <f>IF(ISTEXT(PARS!S32),PARS!S32,"--")</f>
        <v>--</v>
      </c>
      <c r="R32" t="str">
        <f>IF(ISTEXT(PARS!T32),PARS!T32,"--")</f>
        <v>--</v>
      </c>
      <c r="S32" t="str">
        <f>IF(ISTEXT(PARS!U32),PARS!U32,"--")</f>
        <v>--</v>
      </c>
      <c r="T32" t="str">
        <f>IF(ISTEXT(PARS!V32),PARS!V32,"--")</f>
        <v>--</v>
      </c>
      <c r="U32" t="str">
        <f>IF(ISTEXT(PARS!W32),PARS!W32,"--")</f>
        <v>--</v>
      </c>
      <c r="V32" t="str">
        <f t="shared" si="0"/>
        <v>--</v>
      </c>
      <c r="W32" t="str">
        <f>IF(ISTEXT(PARS!Y32),PARS!Y32,"--")</f>
        <v>--</v>
      </c>
      <c r="X32" t="str">
        <f>IF(ISTEXT(PARS!Z32),PARS!Z32,"--")</f>
        <v>--</v>
      </c>
      <c r="Y32" t="str">
        <f>IF(ISTEXT(PARS!AA32),PARS!AA32,"--")</f>
        <v>--</v>
      </c>
      <c r="Z32" t="str">
        <f>IF(ISTEXT(PARS!AB32),PARS!AB32,"--")</f>
        <v>--</v>
      </c>
      <c r="AA32" t="str">
        <f>IF(ISTEXT(PARS!AC32),PARS!AC32,"--")</f>
        <v>--</v>
      </c>
      <c r="AB32" t="str">
        <f>IF(ISTEXT(PARS!AD32),PARS!AD32,"--")</f>
        <v>--</v>
      </c>
      <c r="AC32" t="str">
        <f>IF(ISTEXT(PARS!AE32),PARS!AE32,"--")</f>
        <v>--</v>
      </c>
      <c r="AD32" t="str">
        <f>IF(ISTEXT(PARS!AF32),PARS!AF32,"--")</f>
        <v>--</v>
      </c>
      <c r="AE32" t="str">
        <f>IF(ISTEXT(PARS!AG32),PARS!AG32,"--")</f>
        <v>--</v>
      </c>
      <c r="AF32" t="str">
        <f>IF(ISTEXT(PARS!AH32),PARS!AH32,"--")</f>
        <v>--</v>
      </c>
      <c r="AG32" t="str">
        <f>IF(ISTEXT(PARS!AI32),PARS!AI32,"--")</f>
        <v>--</v>
      </c>
      <c r="AH32" t="str">
        <f>IF(ISTEXT(PARS!AJ32),PARS!AJ32,"--")</f>
        <v>--</v>
      </c>
      <c r="AI32" t="str">
        <f>IF(ISTEXT(PARS!AK32),PARS!AK32,"--")</f>
        <v>--</v>
      </c>
      <c r="AJ32" t="str">
        <f>IF(ISTEXT(PARS!AL32),PARS!AL32,"--")</f>
        <v>--</v>
      </c>
      <c r="AK32" t="str">
        <f>IF(ISTEXT(PARS!AM32),PARS!AM32,"--")</f>
        <v>--</v>
      </c>
      <c r="AL32" t="str">
        <f>IF(ISTEXT(PARS!AN32),PARS!AN32,"--")</f>
        <v>--</v>
      </c>
      <c r="AM32" t="str">
        <f>IF(ISTEXT(PARS!AO32),PARS!AO32,"--")</f>
        <v>--</v>
      </c>
      <c r="AN32" t="str">
        <f>IF(ISTEXT(PARS!AP32),PARS!AP32,"--")</f>
        <v>--</v>
      </c>
      <c r="AO32" t="str">
        <f>IF(ISTEXT(PARS!AQ32),PARS!AQ32,"--")</f>
        <v>--</v>
      </c>
      <c r="AP32" t="str">
        <f>IF(ISTEXT(PARS!AR32),PARS!AR32,"--")</f>
        <v>--</v>
      </c>
      <c r="AQ32" t="str">
        <f>IF(ISTEXT(PARS!AS32),PARS!AS32,"--")</f>
        <v>--</v>
      </c>
      <c r="AR32" t="str">
        <f>IF(ISTEXT(PARS!AT32),PARS!AT32,"--")</f>
        <v>--</v>
      </c>
      <c r="AS32" t="str">
        <f t="shared" si="1"/>
        <v>--</v>
      </c>
      <c r="AT32" t="str">
        <f>IF(ISTEXT(PARS!AV32),PARS!AV32,"--")</f>
        <v>--</v>
      </c>
    </row>
    <row r="33" spans="1:46" x14ac:dyDescent="0.3">
      <c r="A33">
        <v>29</v>
      </c>
      <c r="B33" s="23">
        <v>39</v>
      </c>
      <c r="C33" s="24" t="s">
        <v>90</v>
      </c>
      <c r="D33" t="str">
        <f>IF(ISTEXT(PARS!F33),PARS!F33,"--")</f>
        <v>--</v>
      </c>
      <c r="E33" t="str">
        <f>IF(ISTEXT(PARS!G33),PARS!G33,"--")</f>
        <v>--</v>
      </c>
      <c r="F33" t="str">
        <f>IF(ISTEXT(PARS!H33),PARS!H33,"--")</f>
        <v>--</v>
      </c>
      <c r="G33" t="str">
        <f>IF(ISTEXT(PARS!I33),PARS!I33,"--")</f>
        <v>--</v>
      </c>
      <c r="H33" t="str">
        <f>IF(ISTEXT(PARS!J33),PARS!J33,"--")</f>
        <v>--</v>
      </c>
      <c r="I33" t="str">
        <f>IF(ISTEXT(PARS!K33),PARS!K33,"--")</f>
        <v>--</v>
      </c>
      <c r="J33" t="str">
        <f>IF(ISTEXT(PARS!L33),PARS!L33,"--")</f>
        <v>--</v>
      </c>
      <c r="K33" t="str">
        <f>IF(ISTEXT(PARS!M33),PARS!M33,"--")</f>
        <v>--</v>
      </c>
      <c r="L33" t="str">
        <f>IF(ISTEXT(PARS!N33),PARS!N33,"--")</f>
        <v>--</v>
      </c>
      <c r="M33" t="str">
        <f>IF(ISTEXT(PARS!O33),PARS!O33,"--")</f>
        <v>--</v>
      </c>
      <c r="N33" t="str">
        <f>IF(ISTEXT(PARS!P33),PARS!P33,"--")</f>
        <v>--</v>
      </c>
      <c r="O33" t="str">
        <f>IF(ISTEXT(PARS!Q33),PARS!Q33,"--")</f>
        <v>--</v>
      </c>
      <c r="P33" t="str">
        <f>IF(ISTEXT(PARS!R33),PARS!R33,"--")</f>
        <v>--</v>
      </c>
      <c r="Q33" t="str">
        <f>IF(ISTEXT(PARS!S33),PARS!S33,"--")</f>
        <v>--</v>
      </c>
      <c r="R33" t="str">
        <f>IF(ISTEXT(PARS!T33),PARS!T33,"--")</f>
        <v>--</v>
      </c>
      <c r="S33" t="str">
        <f>IF(ISTEXT(PARS!U33),PARS!U33,"--")</f>
        <v>--</v>
      </c>
      <c r="T33" t="str">
        <f>IF(ISTEXT(PARS!V33),PARS!V33,"--")</f>
        <v>--</v>
      </c>
      <c r="U33" t="str">
        <f>IF(ISTEXT(PARS!W33),PARS!W33,"--")</f>
        <v>--</v>
      </c>
      <c r="V33" t="str">
        <f t="shared" si="0"/>
        <v>--</v>
      </c>
      <c r="W33" t="str">
        <f>IF(ISTEXT(PARS!Y33),PARS!Y33,"--")</f>
        <v>--</v>
      </c>
      <c r="X33" t="str">
        <f>IF(ISTEXT(PARS!Z33),PARS!Z33,"--")</f>
        <v>--</v>
      </c>
      <c r="Y33" t="str">
        <f>IF(ISTEXT(PARS!AA33),PARS!AA33,"--")</f>
        <v>--</v>
      </c>
      <c r="Z33" t="str">
        <f>IF(ISTEXT(PARS!AB33),PARS!AB33,"--")</f>
        <v>--</v>
      </c>
      <c r="AA33" t="str">
        <f>IF(ISTEXT(PARS!AC33),PARS!AC33,"--")</f>
        <v>--</v>
      </c>
      <c r="AB33" t="str">
        <f>IF(ISTEXT(PARS!AD33),PARS!AD33,"--")</f>
        <v>--</v>
      </c>
      <c r="AC33" t="str">
        <f>IF(ISTEXT(PARS!AE33),PARS!AE33,"--")</f>
        <v>--</v>
      </c>
      <c r="AD33" t="str">
        <f>IF(ISTEXT(PARS!AF33),PARS!AF33,"--")</f>
        <v>--</v>
      </c>
      <c r="AE33" t="str">
        <f>IF(ISTEXT(PARS!AG33),PARS!AG33,"--")</f>
        <v>--</v>
      </c>
      <c r="AF33" t="str">
        <f>IF(ISTEXT(PARS!AH33),PARS!AH33,"--")</f>
        <v>--</v>
      </c>
      <c r="AG33" t="str">
        <f>IF(ISTEXT(PARS!AI33),PARS!AI33,"--")</f>
        <v>--</v>
      </c>
      <c r="AH33" t="str">
        <f>IF(ISTEXT(PARS!AJ33),PARS!AJ33,"--")</f>
        <v>--</v>
      </c>
      <c r="AI33" t="str">
        <f>IF(ISTEXT(PARS!AK33),PARS!AK33,"--")</f>
        <v>--</v>
      </c>
      <c r="AJ33" t="str">
        <f>IF(ISTEXT(PARS!AL33),PARS!AL33,"--")</f>
        <v>--</v>
      </c>
      <c r="AK33" t="str">
        <f>IF(ISTEXT(PARS!AM33),PARS!AM33,"--")</f>
        <v>--</v>
      </c>
      <c r="AL33" t="str">
        <f>IF(ISTEXT(PARS!AN33),PARS!AN33,"--")</f>
        <v>--</v>
      </c>
      <c r="AM33" t="str">
        <f>IF(ISTEXT(PARS!AO33),PARS!AO33,"--")</f>
        <v>--</v>
      </c>
      <c r="AN33" t="str">
        <f>IF(ISTEXT(PARS!AP33),PARS!AP33,"--")</f>
        <v>--</v>
      </c>
      <c r="AO33" t="str">
        <f>IF(ISTEXT(PARS!AQ33),PARS!AQ33,"--")</f>
        <v>--</v>
      </c>
      <c r="AP33" t="str">
        <f>IF(ISTEXT(PARS!AR33),PARS!AR33,"--")</f>
        <v>--</v>
      </c>
      <c r="AQ33" t="str">
        <f>IF(ISTEXT(PARS!AS33),PARS!AS33,"--")</f>
        <v>--</v>
      </c>
      <c r="AR33" t="str">
        <f>IF(ISTEXT(PARS!AT33),PARS!AT33,"--")</f>
        <v>--</v>
      </c>
      <c r="AS33" t="str">
        <f t="shared" si="1"/>
        <v>--</v>
      </c>
      <c r="AT33" t="str">
        <f>IF(ISTEXT(PARS!AV33),PARS!AV33,"--")</f>
        <v>--</v>
      </c>
    </row>
    <row r="34" spans="1:46" x14ac:dyDescent="0.3">
      <c r="A34">
        <v>30</v>
      </c>
      <c r="B34" s="23">
        <v>41</v>
      </c>
      <c r="C34" s="24" t="s">
        <v>246</v>
      </c>
      <c r="D34" t="str">
        <f>IF(ISTEXT(PARS!F34),PARS!F34,"--")</f>
        <v>--</v>
      </c>
      <c r="E34" t="str">
        <f>IF(ISTEXT(PARS!G34),PARS!G34,"--")</f>
        <v>--</v>
      </c>
      <c r="F34" t="str">
        <f>IF(ISTEXT(PARS!H34),PARS!H34,"--")</f>
        <v>--</v>
      </c>
      <c r="G34" t="str">
        <f>IF(ISTEXT(PARS!I34),PARS!I34,"--")</f>
        <v>--</v>
      </c>
      <c r="H34" t="str">
        <f>IF(ISTEXT(PARS!J34),PARS!J34,"--")</f>
        <v>--</v>
      </c>
      <c r="I34" t="str">
        <f>IF(ISTEXT(PARS!K34),PARS!K34,"--")</f>
        <v>--</v>
      </c>
      <c r="J34" t="str">
        <f>IF(ISTEXT(PARS!L34),PARS!L34,"--")</f>
        <v>--</v>
      </c>
      <c r="K34" t="str">
        <f>IF(ISTEXT(PARS!M34),PARS!M34,"--")</f>
        <v>--</v>
      </c>
      <c r="L34" t="str">
        <f>IF(ISTEXT(PARS!N34),PARS!N34,"--")</f>
        <v>--</v>
      </c>
      <c r="M34" t="str">
        <f>IF(ISTEXT(PARS!O34),PARS!O34,"--")</f>
        <v>--</v>
      </c>
      <c r="N34" t="str">
        <f>IF(ISTEXT(PARS!P34),PARS!P34,"--")</f>
        <v>--</v>
      </c>
      <c r="O34" t="str">
        <f>IF(ISTEXT(PARS!Q34),PARS!Q34,"--")</f>
        <v>--</v>
      </c>
      <c r="P34" t="str">
        <f>IF(ISTEXT(PARS!R34),PARS!R34,"--")</f>
        <v>--</v>
      </c>
      <c r="Q34" t="str">
        <f>IF(ISTEXT(PARS!S34),PARS!S34,"--")</f>
        <v>--</v>
      </c>
      <c r="R34" t="str">
        <f>IF(ISTEXT(PARS!T34),PARS!T34,"--")</f>
        <v>--</v>
      </c>
      <c r="S34" t="str">
        <f>IF(ISTEXT(PARS!U34),PARS!U34,"--")</f>
        <v>--</v>
      </c>
      <c r="T34" t="str">
        <f>IF(ISTEXT(PARS!V34),PARS!V34,"--")</f>
        <v>--</v>
      </c>
      <c r="U34" t="str">
        <f>IF(ISTEXT(PARS!W34),PARS!W34,"--")</f>
        <v>--</v>
      </c>
      <c r="V34" t="str">
        <f t="shared" si="0"/>
        <v>--</v>
      </c>
      <c r="W34" t="str">
        <f>IF(ISTEXT(PARS!Y34),PARS!Y34,"--")</f>
        <v>--</v>
      </c>
      <c r="X34" t="str">
        <f>IF(ISTEXT(PARS!Z34),PARS!Z34,"--")</f>
        <v>--</v>
      </c>
      <c r="Y34" t="str">
        <f>IF(ISTEXT(PARS!AA34),PARS!AA34,"--")</f>
        <v>--</v>
      </c>
      <c r="Z34" t="str">
        <f>IF(ISTEXT(PARS!AB34),PARS!AB34,"--")</f>
        <v>--</v>
      </c>
      <c r="AA34" t="str">
        <f>IF(ISTEXT(PARS!AC34),PARS!AC34,"--")</f>
        <v>--</v>
      </c>
      <c r="AB34" t="str">
        <f>IF(ISTEXT(PARS!AD34),PARS!AD34,"--")</f>
        <v>--</v>
      </c>
      <c r="AC34" t="str">
        <f>IF(ISTEXT(PARS!AE34),PARS!AE34,"--")</f>
        <v>--</v>
      </c>
      <c r="AD34" t="str">
        <f>IF(ISTEXT(PARS!AF34),PARS!AF34,"--")</f>
        <v>--</v>
      </c>
      <c r="AE34" t="str">
        <f>IF(ISTEXT(PARS!AG34),PARS!AG34,"--")</f>
        <v>--</v>
      </c>
      <c r="AF34" t="str">
        <f>IF(ISTEXT(PARS!AH34),PARS!AH34,"--")</f>
        <v>--</v>
      </c>
      <c r="AG34" t="str">
        <f>IF(ISTEXT(PARS!AI34),PARS!AI34,"--")</f>
        <v>--</v>
      </c>
      <c r="AH34" t="str">
        <f>IF(ISTEXT(PARS!AJ34),PARS!AJ34,"--")</f>
        <v>--</v>
      </c>
      <c r="AI34" t="str">
        <f>IF(ISTEXT(PARS!AK34),PARS!AK34,"--")</f>
        <v>--</v>
      </c>
      <c r="AJ34" t="str">
        <f>IF(ISTEXT(PARS!AL34),PARS!AL34,"--")</f>
        <v>--</v>
      </c>
      <c r="AK34" t="str">
        <f>IF(ISTEXT(PARS!AM34),PARS!AM34,"--")</f>
        <v>--</v>
      </c>
      <c r="AL34" t="str">
        <f>IF(ISTEXT(PARS!AN34),PARS!AN34,"--")</f>
        <v>--</v>
      </c>
      <c r="AM34" t="str">
        <f>IF(ISTEXT(PARS!AO34),PARS!AO34,"--")</f>
        <v>--</v>
      </c>
      <c r="AN34" t="str">
        <f>IF(ISTEXT(PARS!AP34),PARS!AP34,"--")</f>
        <v>--</v>
      </c>
      <c r="AO34" t="str">
        <f>IF(ISTEXT(PARS!AQ34),PARS!AQ34,"--")</f>
        <v>--</v>
      </c>
      <c r="AP34" t="str">
        <f>IF(ISTEXT(PARS!AR34),PARS!AR34,"--")</f>
        <v>--</v>
      </c>
      <c r="AQ34" t="str">
        <f>IF(ISTEXT(PARS!AS34),PARS!AS34,"--")</f>
        <v>--</v>
      </c>
      <c r="AR34" t="str">
        <f>IF(ISTEXT(PARS!AT34),PARS!AT34,"--")</f>
        <v>--</v>
      </c>
      <c r="AS34" t="str">
        <f t="shared" si="1"/>
        <v>--</v>
      </c>
      <c r="AT34" t="str">
        <f>IF(ISTEXT(PARS!AV34),PARS!AV34,"--")</f>
        <v>--</v>
      </c>
    </row>
    <row r="35" spans="1:46" x14ac:dyDescent="0.3">
      <c r="A35">
        <v>31</v>
      </c>
      <c r="B35" s="23">
        <v>42</v>
      </c>
      <c r="C35" s="24" t="s">
        <v>247</v>
      </c>
      <c r="D35" t="str">
        <f>IF(ISTEXT(PARS!F35),PARS!F35,"--")</f>
        <v>--</v>
      </c>
      <c r="E35" t="str">
        <f>IF(ISTEXT(PARS!G35),PARS!G35,"--")</f>
        <v>--</v>
      </c>
      <c r="F35" t="str">
        <f>IF(ISTEXT(PARS!H35),PARS!H35,"--")</f>
        <v>--</v>
      </c>
      <c r="G35" t="str">
        <f>IF(ISTEXT(PARS!I35),PARS!I35,"--")</f>
        <v>--</v>
      </c>
      <c r="H35" t="str">
        <f>IF(ISTEXT(PARS!J35),PARS!J35,"--")</f>
        <v>--</v>
      </c>
      <c r="I35" t="str">
        <f>IF(ISTEXT(PARS!K35),PARS!K35,"--")</f>
        <v>--</v>
      </c>
      <c r="J35" t="str">
        <f>IF(ISTEXT(PARS!L35),PARS!L35,"--")</f>
        <v>--</v>
      </c>
      <c r="K35" t="str">
        <f>IF(ISTEXT(PARS!M35),PARS!M35,"--")</f>
        <v>--</v>
      </c>
      <c r="L35" t="str">
        <f>IF(ISTEXT(PARS!N35),PARS!N35,"--")</f>
        <v>--</v>
      </c>
      <c r="M35" t="str">
        <f>IF(ISTEXT(PARS!O35),PARS!O35,"--")</f>
        <v>--</v>
      </c>
      <c r="N35" t="str">
        <f>IF(ISTEXT(PARS!P35),PARS!P35,"--")</f>
        <v>--</v>
      </c>
      <c r="O35" t="str">
        <f>IF(ISTEXT(PARS!Q35),PARS!Q35,"--")</f>
        <v>--</v>
      </c>
      <c r="P35" t="str">
        <f>IF(ISTEXT(PARS!R35),PARS!R35,"--")</f>
        <v>--</v>
      </c>
      <c r="Q35" t="str">
        <f>IF(ISTEXT(PARS!S35),PARS!S35,"--")</f>
        <v>--</v>
      </c>
      <c r="R35" t="str">
        <f>IF(ISTEXT(PARS!T35),PARS!T35,"--")</f>
        <v>--</v>
      </c>
      <c r="S35" t="str">
        <f>IF(ISTEXT(PARS!U35),PARS!U35,"--")</f>
        <v>--</v>
      </c>
      <c r="T35" t="str">
        <f>IF(ISTEXT(PARS!V35),PARS!V35,"--")</f>
        <v>--</v>
      </c>
      <c r="U35" t="str">
        <f>IF(ISTEXT(PARS!W35),PARS!W35,"--")</f>
        <v>--</v>
      </c>
      <c r="V35" t="str">
        <f t="shared" si="0"/>
        <v>--</v>
      </c>
      <c r="W35" t="str">
        <f>IF(ISTEXT(PARS!Y35),PARS!Y35,"--")</f>
        <v>--</v>
      </c>
      <c r="X35" t="str">
        <f>IF(ISTEXT(PARS!Z35),PARS!Z35,"--")</f>
        <v>--</v>
      </c>
      <c r="Y35" t="str">
        <f>IF(ISTEXT(PARS!AA35),PARS!AA35,"--")</f>
        <v>--</v>
      </c>
      <c r="Z35" t="str">
        <f>IF(ISTEXT(PARS!AB35),PARS!AB35,"--")</f>
        <v>--</v>
      </c>
      <c r="AA35" t="str">
        <f>IF(ISTEXT(PARS!AC35),PARS!AC35,"--")</f>
        <v>--</v>
      </c>
      <c r="AB35" t="str">
        <f>IF(ISTEXT(PARS!AD35),PARS!AD35,"--")</f>
        <v>--</v>
      </c>
      <c r="AC35" t="str">
        <f>IF(ISTEXT(PARS!AE35),PARS!AE35,"--")</f>
        <v>--</v>
      </c>
      <c r="AD35" t="str">
        <f>IF(ISTEXT(PARS!AF35),PARS!AF35,"--")</f>
        <v>--</v>
      </c>
      <c r="AE35" t="str">
        <f>IF(ISTEXT(PARS!AG35),PARS!AG35,"--")</f>
        <v>--</v>
      </c>
      <c r="AF35" t="str">
        <f>IF(ISTEXT(PARS!AH35),PARS!AH35,"--")</f>
        <v>--</v>
      </c>
      <c r="AG35" t="str">
        <f>IF(ISTEXT(PARS!AI35),PARS!AI35,"--")</f>
        <v>--</v>
      </c>
      <c r="AH35" t="str">
        <f>IF(ISTEXT(PARS!AJ35),PARS!AJ35,"--")</f>
        <v>--</v>
      </c>
      <c r="AI35" t="str">
        <f>IF(ISTEXT(PARS!AK35),PARS!AK35,"--")</f>
        <v>--</v>
      </c>
      <c r="AJ35" t="str">
        <f>IF(ISTEXT(PARS!AL35),PARS!AL35,"--")</f>
        <v>--</v>
      </c>
      <c r="AK35" t="str">
        <f>IF(ISTEXT(PARS!AM35),PARS!AM35,"--")</f>
        <v>--</v>
      </c>
      <c r="AL35" t="str">
        <f>IF(ISTEXT(PARS!AN35),PARS!AN35,"--")</f>
        <v>--</v>
      </c>
      <c r="AM35" t="str">
        <f>IF(ISTEXT(PARS!AO35),PARS!AO35,"--")</f>
        <v>--</v>
      </c>
      <c r="AN35" t="str">
        <f>IF(ISTEXT(PARS!AP35),PARS!AP35,"--")</f>
        <v>--</v>
      </c>
      <c r="AO35" t="str">
        <f>IF(ISTEXT(PARS!AQ35),PARS!AQ35,"--")</f>
        <v>--</v>
      </c>
      <c r="AP35" t="str">
        <f>IF(ISTEXT(PARS!AR35),PARS!AR35,"--")</f>
        <v>--</v>
      </c>
      <c r="AQ35" t="str">
        <f>IF(ISTEXT(PARS!AS35),PARS!AS35,"--")</f>
        <v>--</v>
      </c>
      <c r="AR35" t="str">
        <f>IF(ISTEXT(PARS!AT35),PARS!AT35,"--")</f>
        <v>--</v>
      </c>
      <c r="AS35" t="str">
        <f t="shared" si="1"/>
        <v>--</v>
      </c>
      <c r="AT35" t="str">
        <f>IF(ISTEXT(PARS!AV35),PARS!AV35,"--")</f>
        <v>--</v>
      </c>
    </row>
    <row r="36" spans="1:46" x14ac:dyDescent="0.3">
      <c r="A36">
        <v>32</v>
      </c>
      <c r="B36" s="23">
        <v>43</v>
      </c>
      <c r="C36" s="24" t="s">
        <v>248</v>
      </c>
      <c r="D36" t="str">
        <f>IF(ISTEXT(PARS!F36),PARS!F36,"--")</f>
        <v>--</v>
      </c>
      <c r="E36" t="str">
        <f>IF(ISTEXT(PARS!G36),PARS!G36,"--")</f>
        <v>--</v>
      </c>
      <c r="F36" t="str">
        <f>IF(ISTEXT(PARS!H36),PARS!H36,"--")</f>
        <v>--</v>
      </c>
      <c r="G36" t="str">
        <f>IF(ISTEXT(PARS!I36),PARS!I36,"--")</f>
        <v>--</v>
      </c>
      <c r="H36" t="str">
        <f>IF(ISTEXT(PARS!J36),PARS!J36,"--")</f>
        <v>--</v>
      </c>
      <c r="I36" t="str">
        <f>IF(ISTEXT(PARS!K36),PARS!K36,"--")</f>
        <v>--</v>
      </c>
      <c r="J36" t="str">
        <f>IF(ISTEXT(PARS!L36),PARS!L36,"--")</f>
        <v>--</v>
      </c>
      <c r="K36" t="str">
        <f>IF(ISTEXT(PARS!M36),PARS!M36,"--")</f>
        <v>--</v>
      </c>
      <c r="L36" t="str">
        <f>IF(ISTEXT(PARS!N36),PARS!N36,"--")</f>
        <v>--</v>
      </c>
      <c r="M36" t="str">
        <f>IF(ISTEXT(PARS!O36),PARS!O36,"--")</f>
        <v>--</v>
      </c>
      <c r="N36" t="str">
        <f>IF(ISTEXT(PARS!P36),PARS!P36,"--")</f>
        <v>--</v>
      </c>
      <c r="O36" t="str">
        <f>IF(ISTEXT(PARS!Q36),PARS!Q36,"--")</f>
        <v>--</v>
      </c>
      <c r="P36" t="str">
        <f>IF(ISTEXT(PARS!R36),PARS!R36,"--")</f>
        <v>--</v>
      </c>
      <c r="Q36" t="str">
        <f>IF(ISTEXT(PARS!S36),PARS!S36,"--")</f>
        <v>--</v>
      </c>
      <c r="R36" t="str">
        <f>IF(ISTEXT(PARS!T36),PARS!T36,"--")</f>
        <v>--</v>
      </c>
      <c r="S36" t="str">
        <f>IF(ISTEXT(PARS!U36),PARS!U36,"--")</f>
        <v>--</v>
      </c>
      <c r="T36" t="str">
        <f>IF(ISTEXT(PARS!V36),PARS!V36,"--")</f>
        <v>--</v>
      </c>
      <c r="U36" t="str">
        <f>IF(ISTEXT(PARS!W36),PARS!W36,"--")</f>
        <v>--</v>
      </c>
      <c r="V36" t="str">
        <f t="shared" si="0"/>
        <v>--</v>
      </c>
      <c r="W36" t="str">
        <f>IF(ISTEXT(PARS!Y36),PARS!Y36,"--")</f>
        <v>~  crop2_a_rew  ~</v>
      </c>
      <c r="X36" t="str">
        <f>IF(ISTEXT(PARS!Z36),PARS!Z36,"--")</f>
        <v>~  crop2_b_rew  ~</v>
      </c>
      <c r="Y36" t="str">
        <f>IF(ISTEXT(PARS!AA36),PARS!AA36,"--")</f>
        <v>~  crop2_c_rew  ~</v>
      </c>
      <c r="Z36" t="str">
        <f>IF(ISTEXT(PARS!AB36),PARS!AB36,"--")</f>
        <v>~  crop2_d_rew  ~</v>
      </c>
      <c r="AA36" t="str">
        <f>IF(ISTEXT(PARS!AC36),PARS!AC36,"--")</f>
        <v>~  crop2_ad_rew  ~</v>
      </c>
      <c r="AB36" t="str">
        <f>IF(ISTEXT(PARS!AD36),PARS!AD36,"--")</f>
        <v>~  crop2_bd_rew  ~</v>
      </c>
      <c r="AC36" t="str">
        <f>IF(ISTEXT(PARS!AE36),PARS!AE36,"--")</f>
        <v>~  crop2_cd_rew  ~</v>
      </c>
      <c r="AD36" t="str">
        <f>IF(ISTEXT(PARS!AF36),PARS!AF36,"--")</f>
        <v>~  crop2_a_tew  ~</v>
      </c>
      <c r="AE36" t="str">
        <f>IF(ISTEXT(PARS!AG36),PARS!AG36,"--")</f>
        <v>~  crop2_b_tew  ~</v>
      </c>
      <c r="AF36" t="str">
        <f>IF(ISTEXT(PARS!AH36),PARS!AH36,"--")</f>
        <v>~  crop2_c_tew  ~</v>
      </c>
      <c r="AG36" t="str">
        <f>IF(ISTEXT(PARS!AI36),PARS!AI36,"--")</f>
        <v>~  crop2_d_tew  ~</v>
      </c>
      <c r="AH36" t="str">
        <f>IF(ISTEXT(PARS!AJ36),PARS!AJ36,"--")</f>
        <v>~  crop2_ad_tew  ~</v>
      </c>
      <c r="AI36" t="str">
        <f>IF(ISTEXT(PARS!AK36),PARS!AK36,"--")</f>
        <v>~  crop2_bd_tew  ~</v>
      </c>
      <c r="AJ36" t="str">
        <f>IF(ISTEXT(PARS!AL36),PARS!AL36,"--")</f>
        <v>~  crop2_cd_tew  ~</v>
      </c>
      <c r="AK36" t="str">
        <f>IF(ISTEXT(PARS!AM36),PARS!AM36,"--")</f>
        <v>--</v>
      </c>
      <c r="AL36" t="str">
        <f>IF(ISTEXT(PARS!AN36),PARS!AN36,"--")</f>
        <v>--</v>
      </c>
      <c r="AM36" t="str">
        <f>IF(ISTEXT(PARS!AO36),PARS!AO36,"--")</f>
        <v>--</v>
      </c>
      <c r="AN36" t="str">
        <f>IF(ISTEXT(PARS!AP36),PARS!AP36,"--")</f>
        <v>--</v>
      </c>
      <c r="AO36" t="str">
        <f>IF(ISTEXT(PARS!AQ36),PARS!AQ36,"--")</f>
        <v>--</v>
      </c>
      <c r="AP36" t="str">
        <f>IF(ISTEXT(PARS!AR36),PARS!AR36,"--")</f>
        <v>--</v>
      </c>
      <c r="AQ36" t="str">
        <f>IF(ISTEXT(PARS!AS36),PARS!AS36,"--")</f>
        <v>--</v>
      </c>
      <c r="AR36" t="str">
        <f>IF(ISTEXT(PARS!AT36),PARS!AT36,"--")</f>
        <v>--</v>
      </c>
      <c r="AS36" t="str">
        <f t="shared" si="1"/>
        <v>--</v>
      </c>
      <c r="AT36" t="str">
        <f>IF(ISTEXT(PARS!AV36),PARS!AV36,"--")</f>
        <v>--</v>
      </c>
    </row>
    <row r="37" spans="1:46" x14ac:dyDescent="0.3">
      <c r="A37">
        <v>33</v>
      </c>
      <c r="B37" s="23">
        <v>44</v>
      </c>
      <c r="C37" s="24" t="s">
        <v>96</v>
      </c>
      <c r="D37" t="str">
        <f>IF(ISTEXT(PARS!F37),PARS!F37,"--")</f>
        <v>--</v>
      </c>
      <c r="E37" t="str">
        <f>IF(ISTEXT(PARS!G37),PARS!G37,"--")</f>
        <v>--</v>
      </c>
      <c r="F37" t="str">
        <f>IF(ISTEXT(PARS!H37),PARS!H37,"--")</f>
        <v>--</v>
      </c>
      <c r="G37" t="str">
        <f>IF(ISTEXT(PARS!I37),PARS!I37,"--")</f>
        <v>--</v>
      </c>
      <c r="H37" t="str">
        <f>IF(ISTEXT(PARS!J37),PARS!J37,"--")</f>
        <v>--</v>
      </c>
      <c r="I37" t="str">
        <f>IF(ISTEXT(PARS!K37),PARS!K37,"--")</f>
        <v>--</v>
      </c>
      <c r="J37" t="str">
        <f>IF(ISTEXT(PARS!L37),PARS!L37,"--")</f>
        <v>--</v>
      </c>
      <c r="K37" t="str">
        <f>IF(ISTEXT(PARS!M37),PARS!M37,"--")</f>
        <v>--</v>
      </c>
      <c r="L37" t="str">
        <f>IF(ISTEXT(PARS!N37),PARS!N37,"--")</f>
        <v>--</v>
      </c>
      <c r="M37" t="str">
        <f>IF(ISTEXT(PARS!O37),PARS!O37,"--")</f>
        <v>--</v>
      </c>
      <c r="N37" t="str">
        <f>IF(ISTEXT(PARS!P37),PARS!P37,"--")</f>
        <v>--</v>
      </c>
      <c r="O37" t="str">
        <f>IF(ISTEXT(PARS!Q37),PARS!Q37,"--")</f>
        <v>--</v>
      </c>
      <c r="P37" t="str">
        <f>IF(ISTEXT(PARS!R37),PARS!R37,"--")</f>
        <v>--</v>
      </c>
      <c r="Q37" t="str">
        <f>IF(ISTEXT(PARS!S37),PARS!S37,"--")</f>
        <v>--</v>
      </c>
      <c r="R37" t="str">
        <f>IF(ISTEXT(PARS!T37),PARS!T37,"--")</f>
        <v>--</v>
      </c>
      <c r="S37" t="str">
        <f>IF(ISTEXT(PARS!U37),PARS!U37,"--")</f>
        <v>--</v>
      </c>
      <c r="T37" t="str">
        <f>IF(ISTEXT(PARS!V37),PARS!V37,"--")</f>
        <v>--</v>
      </c>
      <c r="U37" t="str">
        <f>IF(ISTEXT(PARS!W37),PARS!W37,"--")</f>
        <v>--</v>
      </c>
      <c r="V37" t="str">
        <f t="shared" si="0"/>
        <v>--</v>
      </c>
      <c r="W37" t="str">
        <f>IF(ISTEXT(PARS!Y37),PARS!Y37,"--")</f>
        <v>--</v>
      </c>
      <c r="X37" t="str">
        <f>IF(ISTEXT(PARS!Z37),PARS!Z37,"--")</f>
        <v>--</v>
      </c>
      <c r="Y37" t="str">
        <f>IF(ISTEXT(PARS!AA37),PARS!AA37,"--")</f>
        <v>--</v>
      </c>
      <c r="Z37" t="str">
        <f>IF(ISTEXT(PARS!AB37),PARS!AB37,"--")</f>
        <v>--</v>
      </c>
      <c r="AA37" t="str">
        <f>IF(ISTEXT(PARS!AC37),PARS!AC37,"--")</f>
        <v>--</v>
      </c>
      <c r="AB37" t="str">
        <f>IF(ISTEXT(PARS!AD37),PARS!AD37,"--")</f>
        <v>--</v>
      </c>
      <c r="AC37" t="str">
        <f>IF(ISTEXT(PARS!AE37),PARS!AE37,"--")</f>
        <v>--</v>
      </c>
      <c r="AD37" t="str">
        <f>IF(ISTEXT(PARS!AF37),PARS!AF37,"--")</f>
        <v>--</v>
      </c>
      <c r="AE37" t="str">
        <f>IF(ISTEXT(PARS!AG37),PARS!AG37,"--")</f>
        <v>--</v>
      </c>
      <c r="AF37" t="str">
        <f>IF(ISTEXT(PARS!AH37),PARS!AH37,"--")</f>
        <v>--</v>
      </c>
      <c r="AG37" t="str">
        <f>IF(ISTEXT(PARS!AI37),PARS!AI37,"--")</f>
        <v>--</v>
      </c>
      <c r="AH37" t="str">
        <f>IF(ISTEXT(PARS!AJ37),PARS!AJ37,"--")</f>
        <v>--</v>
      </c>
      <c r="AI37" t="str">
        <f>IF(ISTEXT(PARS!AK37),PARS!AK37,"--")</f>
        <v>--</v>
      </c>
      <c r="AJ37" t="str">
        <f>IF(ISTEXT(PARS!AL37),PARS!AL37,"--")</f>
        <v>--</v>
      </c>
      <c r="AK37" t="str">
        <f>IF(ISTEXT(PARS!AM37),PARS!AM37,"--")</f>
        <v>--</v>
      </c>
      <c r="AL37" t="str">
        <f>IF(ISTEXT(PARS!AN37),PARS!AN37,"--")</f>
        <v>--</v>
      </c>
      <c r="AM37" t="str">
        <f>IF(ISTEXT(PARS!AO37),PARS!AO37,"--")</f>
        <v>--</v>
      </c>
      <c r="AN37" t="str">
        <f>IF(ISTEXT(PARS!AP37),PARS!AP37,"--")</f>
        <v>--</v>
      </c>
      <c r="AO37" t="str">
        <f>IF(ISTEXT(PARS!AQ37),PARS!AQ37,"--")</f>
        <v>--</v>
      </c>
      <c r="AP37" t="str">
        <f>IF(ISTEXT(PARS!AR37),PARS!AR37,"--")</f>
        <v>--</v>
      </c>
      <c r="AQ37" t="str">
        <f>IF(ISTEXT(PARS!AS37),PARS!AS37,"--")</f>
        <v>--</v>
      </c>
      <c r="AR37" t="str">
        <f>IF(ISTEXT(PARS!AT37),PARS!AT37,"--")</f>
        <v>--</v>
      </c>
      <c r="AS37" t="str">
        <f t="shared" si="1"/>
        <v>--</v>
      </c>
      <c r="AT37" t="str">
        <f>IF(ISTEXT(PARS!AV37),PARS!AV37,"--")</f>
        <v>--</v>
      </c>
    </row>
    <row r="38" spans="1:46" x14ac:dyDescent="0.3">
      <c r="A38">
        <v>34</v>
      </c>
      <c r="B38" s="23">
        <v>45</v>
      </c>
      <c r="C38" s="24" t="s">
        <v>97</v>
      </c>
      <c r="D38" t="str">
        <f>IF(ISTEXT(PARS!F38),PARS!F38,"--")</f>
        <v>--</v>
      </c>
      <c r="E38" t="str">
        <f>IF(ISTEXT(PARS!G38),PARS!G38,"--")</f>
        <v>--</v>
      </c>
      <c r="F38" t="str">
        <f>IF(ISTEXT(PARS!H38),PARS!H38,"--")</f>
        <v>--</v>
      </c>
      <c r="G38" t="str">
        <f>IF(ISTEXT(PARS!I38),PARS!I38,"--")</f>
        <v>~  cane_kcb-mid  ~</v>
      </c>
      <c r="H38" t="str">
        <f>IF(ISTEXT(PARS!J38),PARS!J38,"--")</f>
        <v>--</v>
      </c>
      <c r="I38" t="str">
        <f>IF(ISTEXT(PARS!K38),PARS!K38,"--")</f>
        <v>--</v>
      </c>
      <c r="J38" t="str">
        <f>IF(ISTEXT(PARS!L38),PARS!L38,"--")</f>
        <v>--</v>
      </c>
      <c r="K38" t="str">
        <f>IF(ISTEXT(PARS!M38),PARS!M38,"--")</f>
        <v>--</v>
      </c>
      <c r="L38" t="str">
        <f>IF(ISTEXT(PARS!N38),PARS!N38,"--")</f>
        <v>--</v>
      </c>
      <c r="M38" t="str">
        <f>IF(ISTEXT(PARS!O38),PARS!O38,"--")</f>
        <v>--</v>
      </c>
      <c r="N38" t="str">
        <f>IF(ISTEXT(PARS!P38),PARS!P38,"--")</f>
        <v>--</v>
      </c>
      <c r="O38" t="str">
        <f>IF(ISTEXT(PARS!Q38),PARS!Q38,"--")</f>
        <v>--</v>
      </c>
      <c r="P38" t="str">
        <f>IF(ISTEXT(PARS!R38),PARS!R38,"--")</f>
        <v>--</v>
      </c>
      <c r="Q38" t="str">
        <f>IF(ISTEXT(PARS!S38),PARS!S38,"--")</f>
        <v>--</v>
      </c>
      <c r="R38" t="str">
        <f>IF(ISTEXT(PARS!T38),PARS!T38,"--")</f>
        <v>--</v>
      </c>
      <c r="S38" t="str">
        <f>IF(ISTEXT(PARS!U38),PARS!U38,"--")</f>
        <v>--</v>
      </c>
      <c r="T38" t="str">
        <f>IF(ISTEXT(PARS!V38),PARS!V38,"--")</f>
        <v>--</v>
      </c>
      <c r="U38" t="str">
        <f>IF(ISTEXT(PARS!W38),PARS!W38,"--")</f>
        <v>--</v>
      </c>
      <c r="V38" t="str">
        <f t="shared" si="0"/>
        <v>--</v>
      </c>
      <c r="W38" t="str">
        <f>IF(ISTEXT(PARS!Y38),PARS!Y38,"--")</f>
        <v>--</v>
      </c>
      <c r="X38" t="str">
        <f>IF(ISTEXT(PARS!Z38),PARS!Z38,"--")</f>
        <v>~  sugcn_b_rew  ~</v>
      </c>
      <c r="Y38" t="str">
        <f>IF(ISTEXT(PARS!AA38),PARS!AA38,"--")</f>
        <v>~  sugcn_c_rew  ~</v>
      </c>
      <c r="Z38" t="str">
        <f>IF(ISTEXT(PARS!AB38),PARS!AB38,"--")</f>
        <v>~  sugcn_d_rew  ~</v>
      </c>
      <c r="AA38" t="str">
        <f>IF(ISTEXT(PARS!AC38),PARS!AC38,"--")</f>
        <v>--</v>
      </c>
      <c r="AB38" t="str">
        <f>IF(ISTEXT(PARS!AD38),PARS!AD38,"--")</f>
        <v>--</v>
      </c>
      <c r="AC38" t="str">
        <f>IF(ISTEXT(PARS!AE38),PARS!AE38,"--")</f>
        <v>~  sugcn_cd_rew  ~</v>
      </c>
      <c r="AD38" t="str">
        <f>IF(ISTEXT(PARS!AF38),PARS!AF38,"--")</f>
        <v>--</v>
      </c>
      <c r="AE38" t="str">
        <f>IF(ISTEXT(PARS!AG38),PARS!AG38,"--")</f>
        <v>~  sugcn_b_tew  ~</v>
      </c>
      <c r="AF38" t="str">
        <f>IF(ISTEXT(PARS!AH38),PARS!AH38,"--")</f>
        <v>~  sugcn_c_tew  ~</v>
      </c>
      <c r="AG38" t="str">
        <f>IF(ISTEXT(PARS!AI38),PARS!AI38,"--")</f>
        <v>~  sugcn_d_tew  ~</v>
      </c>
      <c r="AH38" t="str">
        <f>IF(ISTEXT(PARS!AJ38),PARS!AJ38,"--")</f>
        <v>--</v>
      </c>
      <c r="AI38" t="str">
        <f>IF(ISTEXT(PARS!AK38),PARS!AK38,"--")</f>
        <v>--</v>
      </c>
      <c r="AJ38" t="str">
        <f>IF(ISTEXT(PARS!AL38),PARS!AL38,"--")</f>
        <v>~  sugcn_cd_tew  ~</v>
      </c>
      <c r="AK38" t="str">
        <f>IF(ISTEXT(PARS!AM38),PARS!AM38,"--")</f>
        <v>--</v>
      </c>
      <c r="AL38" t="str">
        <f>IF(ISTEXT(PARS!AN38),PARS!AN38,"--")</f>
        <v>--</v>
      </c>
      <c r="AM38" t="str">
        <f>IF(ISTEXT(PARS!AO38),PARS!AO38,"--")</f>
        <v>--</v>
      </c>
      <c r="AN38" t="str">
        <f>IF(ISTEXT(PARS!AP38),PARS!AP38,"--")</f>
        <v>--</v>
      </c>
      <c r="AO38" t="str">
        <f>IF(ISTEXT(PARS!AQ38),PARS!AQ38,"--")</f>
        <v>--</v>
      </c>
      <c r="AP38" t="str">
        <f>IF(ISTEXT(PARS!AR38),PARS!AR38,"--")</f>
        <v>--</v>
      </c>
      <c r="AQ38" t="str">
        <f>IF(ISTEXT(PARS!AS38),PARS!AS38,"--")</f>
        <v>--</v>
      </c>
      <c r="AR38" t="str">
        <f>IF(ISTEXT(PARS!AT38),PARS!AT38,"--")</f>
        <v>--</v>
      </c>
      <c r="AS38" t="str">
        <f t="shared" si="1"/>
        <v>--</v>
      </c>
      <c r="AT38" t="str">
        <f>IF(ISTEXT(PARS!AV38),PARS!AV38,"--")</f>
        <v>--</v>
      </c>
    </row>
    <row r="39" spans="1:46" x14ac:dyDescent="0.3">
      <c r="A39">
        <v>35</v>
      </c>
      <c r="B39" s="23">
        <v>46</v>
      </c>
      <c r="C39" s="24" t="s">
        <v>99</v>
      </c>
      <c r="D39" t="str">
        <f>IF(ISTEXT(PARS!F39),PARS!F39,"--")</f>
        <v>--</v>
      </c>
      <c r="E39" t="str">
        <f>IF(ISTEXT(PARS!G39),PARS!G39,"--")</f>
        <v>--</v>
      </c>
      <c r="F39" t="str">
        <f>IF(ISTEXT(PARS!H39),PARS!H39,"--")</f>
        <v>--</v>
      </c>
      <c r="G39" t="str">
        <f>IF(ISTEXT(PARS!I39),PARS!I39,"--")</f>
        <v>--</v>
      </c>
      <c r="H39" t="str">
        <f>IF(ISTEXT(PARS!J39),PARS!J39,"--")</f>
        <v>--</v>
      </c>
      <c r="I39" t="str">
        <f>IF(ISTEXT(PARS!K39),PARS!K39,"--")</f>
        <v>--</v>
      </c>
      <c r="J39" t="str">
        <f>IF(ISTEXT(PARS!L39),PARS!L39,"--")</f>
        <v>--</v>
      </c>
      <c r="K39" t="str">
        <f>IF(ISTEXT(PARS!M39),PARS!M39,"--")</f>
        <v>--</v>
      </c>
      <c r="L39" t="str">
        <f>IF(ISTEXT(PARS!N39),PARS!N39,"--")</f>
        <v>--</v>
      </c>
      <c r="M39" t="str">
        <f>IF(ISTEXT(PARS!O39),PARS!O39,"--")</f>
        <v>--</v>
      </c>
      <c r="N39" t="str">
        <f>IF(ISTEXT(PARS!P39),PARS!P39,"--")</f>
        <v>--</v>
      </c>
      <c r="O39" t="str">
        <f>IF(ISTEXT(PARS!Q39),PARS!Q39,"--")</f>
        <v>--</v>
      </c>
      <c r="P39" t="str">
        <f>IF(ISTEXT(PARS!R39),PARS!R39,"--")</f>
        <v>--</v>
      </c>
      <c r="Q39" t="str">
        <f>IF(ISTEXT(PARS!S39),PARS!S39,"--")</f>
        <v>--</v>
      </c>
      <c r="R39" t="str">
        <f>IF(ISTEXT(PARS!T39),PARS!T39,"--")</f>
        <v>--</v>
      </c>
      <c r="S39" t="str">
        <f>IF(ISTEXT(PARS!U39),PARS!U39,"--")</f>
        <v>--</v>
      </c>
      <c r="T39" t="str">
        <f>IF(ISTEXT(PARS!V39),PARS!V39,"--")</f>
        <v>--</v>
      </c>
      <c r="U39" t="str">
        <f>IF(ISTEXT(PARS!W39),PARS!W39,"--")</f>
        <v>--</v>
      </c>
      <c r="V39" t="str">
        <f t="shared" si="0"/>
        <v>--</v>
      </c>
      <c r="W39" t="str">
        <f>IF(ISTEXT(PARS!Y39),PARS!Y39,"--")</f>
        <v>~  crop2_a_rew  ~</v>
      </c>
      <c r="X39" t="str">
        <f>IF(ISTEXT(PARS!Z39),PARS!Z39,"--")</f>
        <v>~  crop2_b_rew  ~</v>
      </c>
      <c r="Y39" t="str">
        <f>IF(ISTEXT(PARS!AA39),PARS!AA39,"--")</f>
        <v>~  crop2_c_rew  ~</v>
      </c>
      <c r="Z39" t="str">
        <f>IF(ISTEXT(PARS!AB39),PARS!AB39,"--")</f>
        <v>~  crop2_d_rew  ~</v>
      </c>
      <c r="AA39" t="str">
        <f>IF(ISTEXT(PARS!AC39),PARS!AC39,"--")</f>
        <v>~  crop2_ad_rew  ~</v>
      </c>
      <c r="AB39" t="str">
        <f>IF(ISTEXT(PARS!AD39),PARS!AD39,"--")</f>
        <v>~  crop2_bd_rew  ~</v>
      </c>
      <c r="AC39" t="str">
        <f>IF(ISTEXT(PARS!AE39),PARS!AE39,"--")</f>
        <v>~  crop2_cd_rew  ~</v>
      </c>
      <c r="AD39" t="str">
        <f>IF(ISTEXT(PARS!AF39),PARS!AF39,"--")</f>
        <v>~  crop2_a_tew  ~</v>
      </c>
      <c r="AE39" t="str">
        <f>IF(ISTEXT(PARS!AG39),PARS!AG39,"--")</f>
        <v>~  crop2_b_tew  ~</v>
      </c>
      <c r="AF39" t="str">
        <f>IF(ISTEXT(PARS!AH39),PARS!AH39,"--")</f>
        <v>~  crop2_c_tew  ~</v>
      </c>
      <c r="AG39" t="str">
        <f>IF(ISTEXT(PARS!AI39),PARS!AI39,"--")</f>
        <v>~  crop2_d_tew  ~</v>
      </c>
      <c r="AH39" t="str">
        <f>IF(ISTEXT(PARS!AJ39),PARS!AJ39,"--")</f>
        <v>~  crop2_ad_tew  ~</v>
      </c>
      <c r="AI39" t="str">
        <f>IF(ISTEXT(PARS!AK39),PARS!AK39,"--")</f>
        <v>~  crop2_bd_tew  ~</v>
      </c>
      <c r="AJ39" t="str">
        <f>IF(ISTEXT(PARS!AL39),PARS!AL39,"--")</f>
        <v>~  crop2_cd_tew  ~</v>
      </c>
      <c r="AK39" t="str">
        <f>IF(ISTEXT(PARS!AM39),PARS!AM39,"--")</f>
        <v>--</v>
      </c>
      <c r="AL39" t="str">
        <f>IF(ISTEXT(PARS!AN39),PARS!AN39,"--")</f>
        <v>--</v>
      </c>
      <c r="AM39" t="str">
        <f>IF(ISTEXT(PARS!AO39),PARS!AO39,"--")</f>
        <v>--</v>
      </c>
      <c r="AN39" t="str">
        <f>IF(ISTEXT(PARS!AP39),PARS!AP39,"--")</f>
        <v>--</v>
      </c>
      <c r="AO39" t="str">
        <f>IF(ISTEXT(PARS!AQ39),PARS!AQ39,"--")</f>
        <v>--</v>
      </c>
      <c r="AP39" t="str">
        <f>IF(ISTEXT(PARS!AR39),PARS!AR39,"--")</f>
        <v>--</v>
      </c>
      <c r="AQ39" t="str">
        <f>IF(ISTEXT(PARS!AS39),PARS!AS39,"--")</f>
        <v>--</v>
      </c>
      <c r="AR39" t="str">
        <f>IF(ISTEXT(PARS!AT39),PARS!AT39,"--")</f>
        <v>--</v>
      </c>
      <c r="AS39" t="str">
        <f t="shared" si="1"/>
        <v>--</v>
      </c>
      <c r="AT39" t="str">
        <f>IF(ISTEXT(PARS!AV39),PARS!AV39,"--")</f>
        <v>--</v>
      </c>
    </row>
    <row r="40" spans="1:46" x14ac:dyDescent="0.3">
      <c r="A40">
        <v>36</v>
      </c>
      <c r="B40" s="23">
        <v>47</v>
      </c>
      <c r="C40" s="24" t="s">
        <v>101</v>
      </c>
      <c r="D40" t="str">
        <f>IF(ISTEXT(PARS!F40),PARS!F40,"--")</f>
        <v>--</v>
      </c>
      <c r="E40" t="str">
        <f>IF(ISTEXT(PARS!G40),PARS!G40,"--")</f>
        <v>--</v>
      </c>
      <c r="F40" t="str">
        <f>IF(ISTEXT(PARS!H40),PARS!H40,"--")</f>
        <v>--</v>
      </c>
      <c r="G40" t="str">
        <f>IF(ISTEXT(PARS!I40),PARS!I40,"--")</f>
        <v>--</v>
      </c>
      <c r="H40" t="str">
        <f>IF(ISTEXT(PARS!J40),PARS!J40,"--")</f>
        <v>--</v>
      </c>
      <c r="I40" t="str">
        <f>IF(ISTEXT(PARS!K40),PARS!K40,"--")</f>
        <v>--</v>
      </c>
      <c r="J40" t="str">
        <f>IF(ISTEXT(PARS!L40),PARS!L40,"--")</f>
        <v>--</v>
      </c>
      <c r="K40" t="str">
        <f>IF(ISTEXT(PARS!M40),PARS!M40,"--")</f>
        <v>--</v>
      </c>
      <c r="L40" t="str">
        <f>IF(ISTEXT(PARS!N40),PARS!N40,"--")</f>
        <v>--</v>
      </c>
      <c r="M40" t="str">
        <f>IF(ISTEXT(PARS!O40),PARS!O40,"--")</f>
        <v>--</v>
      </c>
      <c r="N40" t="str">
        <f>IF(ISTEXT(PARS!P40),PARS!P40,"--")</f>
        <v>--</v>
      </c>
      <c r="O40" t="str">
        <f>IF(ISTEXT(PARS!Q40),PARS!Q40,"--")</f>
        <v>--</v>
      </c>
      <c r="P40" t="str">
        <f>IF(ISTEXT(PARS!R40),PARS!R40,"--")</f>
        <v>--</v>
      </c>
      <c r="Q40" t="str">
        <f>IF(ISTEXT(PARS!S40),PARS!S40,"--")</f>
        <v>--</v>
      </c>
      <c r="R40" t="str">
        <f>IF(ISTEXT(PARS!T40),PARS!T40,"--")</f>
        <v>--</v>
      </c>
      <c r="S40" t="str">
        <f>IF(ISTEXT(PARS!U40),PARS!U40,"--")</f>
        <v>--</v>
      </c>
      <c r="T40" t="str">
        <f>IF(ISTEXT(PARS!V40),PARS!V40,"--")</f>
        <v>--</v>
      </c>
      <c r="U40" t="str">
        <f>IF(ISTEXT(PARS!W40),PARS!W40,"--")</f>
        <v>--</v>
      </c>
      <c r="V40" t="str">
        <f t="shared" si="0"/>
        <v>--</v>
      </c>
      <c r="W40" t="str">
        <f>IF(ISTEXT(PARS!Y40),PARS!Y40,"--")</f>
        <v>--</v>
      </c>
      <c r="X40" t="str">
        <f>IF(ISTEXT(PARS!Z40),PARS!Z40,"--")</f>
        <v>--</v>
      </c>
      <c r="Y40" t="str">
        <f>IF(ISTEXT(PARS!AA40),PARS!AA40,"--")</f>
        <v>--</v>
      </c>
      <c r="Z40" t="str">
        <f>IF(ISTEXT(PARS!AB40),PARS!AB40,"--")</f>
        <v>--</v>
      </c>
      <c r="AA40" t="str">
        <f>IF(ISTEXT(PARS!AC40),PARS!AC40,"--")</f>
        <v>--</v>
      </c>
      <c r="AB40" t="str">
        <f>IF(ISTEXT(PARS!AD40),PARS!AD40,"--")</f>
        <v>--</v>
      </c>
      <c r="AC40" t="str">
        <f>IF(ISTEXT(PARS!AE40),PARS!AE40,"--")</f>
        <v>--</v>
      </c>
      <c r="AD40" t="str">
        <f>IF(ISTEXT(PARS!AF40),PARS!AF40,"--")</f>
        <v>--</v>
      </c>
      <c r="AE40" t="str">
        <f>IF(ISTEXT(PARS!AG40),PARS!AG40,"--")</f>
        <v>--</v>
      </c>
      <c r="AF40" t="str">
        <f>IF(ISTEXT(PARS!AH40),PARS!AH40,"--")</f>
        <v>--</v>
      </c>
      <c r="AG40" t="str">
        <f>IF(ISTEXT(PARS!AI40),PARS!AI40,"--")</f>
        <v>--</v>
      </c>
      <c r="AH40" t="str">
        <f>IF(ISTEXT(PARS!AJ40),PARS!AJ40,"--")</f>
        <v>--</v>
      </c>
      <c r="AI40" t="str">
        <f>IF(ISTEXT(PARS!AK40),PARS!AK40,"--")</f>
        <v>--</v>
      </c>
      <c r="AJ40" t="str">
        <f>IF(ISTEXT(PARS!AL40),PARS!AL40,"--")</f>
        <v>--</v>
      </c>
      <c r="AK40" t="str">
        <f>IF(ISTEXT(PARS!AM40),PARS!AM40,"--")</f>
        <v>--</v>
      </c>
      <c r="AL40" t="str">
        <f>IF(ISTEXT(PARS!AN40),PARS!AN40,"--")</f>
        <v>--</v>
      </c>
      <c r="AM40" t="str">
        <f>IF(ISTEXT(PARS!AO40),PARS!AO40,"--")</f>
        <v>--</v>
      </c>
      <c r="AN40" t="str">
        <f>IF(ISTEXT(PARS!AP40),PARS!AP40,"--")</f>
        <v>--</v>
      </c>
      <c r="AO40" t="str">
        <f>IF(ISTEXT(PARS!AQ40),PARS!AQ40,"--")</f>
        <v>--</v>
      </c>
      <c r="AP40" t="str">
        <f>IF(ISTEXT(PARS!AR40),PARS!AR40,"--")</f>
        <v>--</v>
      </c>
      <c r="AQ40" t="str">
        <f>IF(ISTEXT(PARS!AS40),PARS!AS40,"--")</f>
        <v>--</v>
      </c>
      <c r="AR40" t="str">
        <f>IF(ISTEXT(PARS!AT40),PARS!AT40,"--")</f>
        <v>--</v>
      </c>
      <c r="AS40" t="str">
        <f t="shared" si="1"/>
        <v>--</v>
      </c>
      <c r="AT40" t="str">
        <f>IF(ISTEXT(PARS!AV40),PARS!AV40,"--")</f>
        <v>--</v>
      </c>
    </row>
    <row r="41" spans="1:46" x14ac:dyDescent="0.3">
      <c r="A41">
        <v>37</v>
      </c>
      <c r="B41" s="23">
        <v>48</v>
      </c>
      <c r="C41" s="24" t="s">
        <v>102</v>
      </c>
      <c r="D41" t="str">
        <f>IF(ISTEXT(PARS!F41),PARS!F41,"--")</f>
        <v>--</v>
      </c>
      <c r="E41" t="str">
        <f>IF(ISTEXT(PARS!G41),PARS!G41,"--")</f>
        <v>--</v>
      </c>
      <c r="F41" t="str">
        <f>IF(ISTEXT(PARS!H41),PARS!H41,"--")</f>
        <v>--</v>
      </c>
      <c r="G41" t="str">
        <f>IF(ISTEXT(PARS!I41),PARS!I41,"--")</f>
        <v>--</v>
      </c>
      <c r="H41" t="str">
        <f>IF(ISTEXT(PARS!J41),PARS!J41,"--")</f>
        <v>--</v>
      </c>
      <c r="I41" t="str">
        <f>IF(ISTEXT(PARS!K41),PARS!K41,"--")</f>
        <v>--</v>
      </c>
      <c r="J41" t="str">
        <f>IF(ISTEXT(PARS!L41),PARS!L41,"--")</f>
        <v>--</v>
      </c>
      <c r="K41" t="str">
        <f>IF(ISTEXT(PARS!M41),PARS!M41,"--")</f>
        <v>--</v>
      </c>
      <c r="L41" t="str">
        <f>IF(ISTEXT(PARS!N41),PARS!N41,"--")</f>
        <v>--</v>
      </c>
      <c r="M41" t="str">
        <f>IF(ISTEXT(PARS!O41),PARS!O41,"--")</f>
        <v>--</v>
      </c>
      <c r="N41" t="str">
        <f>IF(ISTEXT(PARS!P41),PARS!P41,"--")</f>
        <v>--</v>
      </c>
      <c r="O41" t="str">
        <f>IF(ISTEXT(PARS!Q41),PARS!Q41,"--")</f>
        <v>--</v>
      </c>
      <c r="P41" t="str">
        <f>IF(ISTEXT(PARS!R41),PARS!R41,"--")</f>
        <v>--</v>
      </c>
      <c r="Q41" t="str">
        <f>IF(ISTEXT(PARS!S41),PARS!S41,"--")</f>
        <v>--</v>
      </c>
      <c r="R41" t="str">
        <f>IF(ISTEXT(PARS!T41),PARS!T41,"--")</f>
        <v>--</v>
      </c>
      <c r="S41" t="str">
        <f>IF(ISTEXT(PARS!U41),PARS!U41,"--")</f>
        <v>--</v>
      </c>
      <c r="T41" t="str">
        <f>IF(ISTEXT(PARS!V41),PARS!V41,"--")</f>
        <v>--</v>
      </c>
      <c r="U41" t="str">
        <f>IF(ISTEXT(PARS!W41),PARS!W41,"--")</f>
        <v>--</v>
      </c>
      <c r="V41" t="str">
        <f t="shared" si="0"/>
        <v>--</v>
      </c>
      <c r="W41" t="str">
        <f>IF(ISTEXT(PARS!Y41),PARS!Y41,"--")</f>
        <v>--</v>
      </c>
      <c r="X41" t="str">
        <f>IF(ISTEXT(PARS!Z41),PARS!Z41,"--")</f>
        <v>--</v>
      </c>
      <c r="Y41" t="str">
        <f>IF(ISTEXT(PARS!AA41),PARS!AA41,"--")</f>
        <v>--</v>
      </c>
      <c r="Z41" t="str">
        <f>IF(ISTEXT(PARS!AB41),PARS!AB41,"--")</f>
        <v>--</v>
      </c>
      <c r="AA41" t="str">
        <f>IF(ISTEXT(PARS!AC41),PARS!AC41,"--")</f>
        <v>--</v>
      </c>
      <c r="AB41" t="str">
        <f>IF(ISTEXT(PARS!AD41),PARS!AD41,"--")</f>
        <v>--</v>
      </c>
      <c r="AC41" t="str">
        <f>IF(ISTEXT(PARS!AE41),PARS!AE41,"--")</f>
        <v>--</v>
      </c>
      <c r="AD41" t="str">
        <f>IF(ISTEXT(PARS!AF41),PARS!AF41,"--")</f>
        <v>--</v>
      </c>
      <c r="AE41" t="str">
        <f>IF(ISTEXT(PARS!AG41),PARS!AG41,"--")</f>
        <v>--</v>
      </c>
      <c r="AF41" t="str">
        <f>IF(ISTEXT(PARS!AH41),PARS!AH41,"--")</f>
        <v>--</v>
      </c>
      <c r="AG41" t="str">
        <f>IF(ISTEXT(PARS!AI41),PARS!AI41,"--")</f>
        <v>--</v>
      </c>
      <c r="AH41" t="str">
        <f>IF(ISTEXT(PARS!AJ41),PARS!AJ41,"--")</f>
        <v>--</v>
      </c>
      <c r="AI41" t="str">
        <f>IF(ISTEXT(PARS!AK41),PARS!AK41,"--")</f>
        <v>--</v>
      </c>
      <c r="AJ41" t="str">
        <f>IF(ISTEXT(PARS!AL41),PARS!AL41,"--")</f>
        <v>--</v>
      </c>
      <c r="AK41" t="str">
        <f>IF(ISTEXT(PARS!AM41),PARS!AM41,"--")</f>
        <v>--</v>
      </c>
      <c r="AL41" t="str">
        <f>IF(ISTEXT(PARS!AN41),PARS!AN41,"--")</f>
        <v>--</v>
      </c>
      <c r="AM41" t="str">
        <f>IF(ISTEXT(PARS!AO41),PARS!AO41,"--")</f>
        <v>--</v>
      </c>
      <c r="AN41" t="str">
        <f>IF(ISTEXT(PARS!AP41),PARS!AP41,"--")</f>
        <v>--</v>
      </c>
      <c r="AO41" t="str">
        <f>IF(ISTEXT(PARS!AQ41),PARS!AQ41,"--")</f>
        <v>--</v>
      </c>
      <c r="AP41" t="str">
        <f>IF(ISTEXT(PARS!AR41),PARS!AR41,"--")</f>
        <v>--</v>
      </c>
      <c r="AQ41" t="str">
        <f>IF(ISTEXT(PARS!AS41),PARS!AS41,"--")</f>
        <v>--</v>
      </c>
      <c r="AR41" t="str">
        <f>IF(ISTEXT(PARS!AT41),PARS!AT41,"--")</f>
        <v>--</v>
      </c>
      <c r="AS41" t="str">
        <f t="shared" si="1"/>
        <v>--</v>
      </c>
      <c r="AT41" t="str">
        <f>IF(ISTEXT(PARS!AV41),PARS!AV41,"--")</f>
        <v>--</v>
      </c>
    </row>
    <row r="42" spans="1:46" x14ac:dyDescent="0.3">
      <c r="A42">
        <v>38</v>
      </c>
      <c r="B42" s="23">
        <v>49</v>
      </c>
      <c r="C42" s="24" t="s">
        <v>249</v>
      </c>
      <c r="D42" t="str">
        <f>IF(ISTEXT(PARS!F42),PARS!F42,"--")</f>
        <v>--</v>
      </c>
      <c r="E42" t="str">
        <f>IF(ISTEXT(PARS!G42),PARS!G42,"--")</f>
        <v>--</v>
      </c>
      <c r="F42" t="str">
        <f>IF(ISTEXT(PARS!H42),PARS!H42,"--")</f>
        <v>--</v>
      </c>
      <c r="G42" t="str">
        <f>IF(ISTEXT(PARS!I42),PARS!I42,"--")</f>
        <v>--</v>
      </c>
      <c r="H42" t="str">
        <f>IF(ISTEXT(PARS!J42),PARS!J42,"--")</f>
        <v>--</v>
      </c>
      <c r="I42" t="str">
        <f>IF(ISTEXT(PARS!K42),PARS!K42,"--")</f>
        <v>--</v>
      </c>
      <c r="J42" t="str">
        <f>IF(ISTEXT(PARS!L42),PARS!L42,"--")</f>
        <v>--</v>
      </c>
      <c r="K42" t="str">
        <f>IF(ISTEXT(PARS!M42),PARS!M42,"--")</f>
        <v>--</v>
      </c>
      <c r="L42" t="str">
        <f>IF(ISTEXT(PARS!N42),PARS!N42,"--")</f>
        <v>--</v>
      </c>
      <c r="M42" t="str">
        <f>IF(ISTEXT(PARS!O42),PARS!O42,"--")</f>
        <v>--</v>
      </c>
      <c r="N42" t="str">
        <f>IF(ISTEXT(PARS!P42),PARS!P42,"--")</f>
        <v>--</v>
      </c>
      <c r="O42" t="str">
        <f>IF(ISTEXT(PARS!Q42),PARS!Q42,"--")</f>
        <v>--</v>
      </c>
      <c r="P42" t="str">
        <f>IF(ISTEXT(PARS!R42),PARS!R42,"--")</f>
        <v>--</v>
      </c>
      <c r="Q42" t="str">
        <f>IF(ISTEXT(PARS!S42),PARS!S42,"--")</f>
        <v>--</v>
      </c>
      <c r="R42" t="str">
        <f>IF(ISTEXT(PARS!T42),PARS!T42,"--")</f>
        <v>--</v>
      </c>
      <c r="S42" t="str">
        <f>IF(ISTEXT(PARS!U42),PARS!U42,"--")</f>
        <v>--</v>
      </c>
      <c r="T42" t="str">
        <f>IF(ISTEXT(PARS!V42),PARS!V42,"--")</f>
        <v>--</v>
      </c>
      <c r="U42" t="str">
        <f>IF(ISTEXT(PARS!W42),PARS!W42,"--")</f>
        <v>--</v>
      </c>
      <c r="V42" t="str">
        <f t="shared" si="0"/>
        <v>--</v>
      </c>
      <c r="W42" t="str">
        <f>IF(ISTEXT(PARS!Y42),PARS!Y42,"--")</f>
        <v>--</v>
      </c>
      <c r="X42" t="str">
        <f>IF(ISTEXT(PARS!Z42),PARS!Z42,"--")</f>
        <v>--</v>
      </c>
      <c r="Y42" t="str">
        <f>IF(ISTEXT(PARS!AA42),PARS!AA42,"--")</f>
        <v>--</v>
      </c>
      <c r="Z42" t="str">
        <f>IF(ISTEXT(PARS!AB42),PARS!AB42,"--")</f>
        <v>--</v>
      </c>
      <c r="AA42" t="str">
        <f>IF(ISTEXT(PARS!AC42),PARS!AC42,"--")</f>
        <v>--</v>
      </c>
      <c r="AB42" t="str">
        <f>IF(ISTEXT(PARS!AD42),PARS!AD42,"--")</f>
        <v>--</v>
      </c>
      <c r="AC42" t="str">
        <f>IF(ISTEXT(PARS!AE42),PARS!AE42,"--")</f>
        <v>--</v>
      </c>
      <c r="AD42" t="str">
        <f>IF(ISTEXT(PARS!AF42),PARS!AF42,"--")</f>
        <v>--</v>
      </c>
      <c r="AE42" t="str">
        <f>IF(ISTEXT(PARS!AG42),PARS!AG42,"--")</f>
        <v>--</v>
      </c>
      <c r="AF42" t="str">
        <f>IF(ISTEXT(PARS!AH42),PARS!AH42,"--")</f>
        <v>--</v>
      </c>
      <c r="AG42" t="str">
        <f>IF(ISTEXT(PARS!AI42),PARS!AI42,"--")</f>
        <v>--</v>
      </c>
      <c r="AH42" t="str">
        <f>IF(ISTEXT(PARS!AJ42),PARS!AJ42,"--")</f>
        <v>--</v>
      </c>
      <c r="AI42" t="str">
        <f>IF(ISTEXT(PARS!AK42),PARS!AK42,"--")</f>
        <v>--</v>
      </c>
      <c r="AJ42" t="str">
        <f>IF(ISTEXT(PARS!AL42),PARS!AL42,"--")</f>
        <v>--</v>
      </c>
      <c r="AK42" t="str">
        <f>IF(ISTEXT(PARS!AM42),PARS!AM42,"--")</f>
        <v>--</v>
      </c>
      <c r="AL42" t="str">
        <f>IF(ISTEXT(PARS!AN42),PARS!AN42,"--")</f>
        <v>--</v>
      </c>
      <c r="AM42" t="str">
        <f>IF(ISTEXT(PARS!AO42),PARS!AO42,"--")</f>
        <v>--</v>
      </c>
      <c r="AN42" t="str">
        <f>IF(ISTEXT(PARS!AP42),PARS!AP42,"--")</f>
        <v>--</v>
      </c>
      <c r="AO42" t="str">
        <f>IF(ISTEXT(PARS!AQ42),PARS!AQ42,"--")</f>
        <v>--</v>
      </c>
      <c r="AP42" t="str">
        <f>IF(ISTEXT(PARS!AR42),PARS!AR42,"--")</f>
        <v>--</v>
      </c>
      <c r="AQ42" t="str">
        <f>IF(ISTEXT(PARS!AS42),PARS!AS42,"--")</f>
        <v>--</v>
      </c>
      <c r="AR42" t="str">
        <f>IF(ISTEXT(PARS!AT42),PARS!AT42,"--")</f>
        <v>--</v>
      </c>
      <c r="AS42" t="str">
        <f t="shared" si="1"/>
        <v>--</v>
      </c>
      <c r="AT42" t="str">
        <f>IF(ISTEXT(PARS!AV42),PARS!AV42,"--")</f>
        <v>--</v>
      </c>
    </row>
    <row r="43" spans="1:46" x14ac:dyDescent="0.3">
      <c r="A43">
        <v>39</v>
      </c>
      <c r="B43" s="23">
        <v>50</v>
      </c>
      <c r="C43" s="24" t="s">
        <v>105</v>
      </c>
      <c r="D43" t="str">
        <f>IF(ISTEXT(PARS!F43),PARS!F43,"--")</f>
        <v>--</v>
      </c>
      <c r="E43" t="str">
        <f>IF(ISTEXT(PARS!G43),PARS!G43,"--")</f>
        <v>--</v>
      </c>
      <c r="F43" t="str">
        <f>IF(ISTEXT(PARS!H43),PARS!H43,"--")</f>
        <v>--</v>
      </c>
      <c r="G43" t="str">
        <f>IF(ISTEXT(PARS!I43),PARS!I43,"--")</f>
        <v>--</v>
      </c>
      <c r="H43" t="str">
        <f>IF(ISTEXT(PARS!J43),PARS!J43,"--")</f>
        <v>--</v>
      </c>
      <c r="I43" t="str">
        <f>IF(ISTEXT(PARS!K43),PARS!K43,"--")</f>
        <v>--</v>
      </c>
      <c r="J43" t="str">
        <f>IF(ISTEXT(PARS!L43),PARS!L43,"--")</f>
        <v>--</v>
      </c>
      <c r="K43" t="str">
        <f>IF(ISTEXT(PARS!M43),PARS!M43,"--")</f>
        <v>--</v>
      </c>
      <c r="L43" t="str">
        <f>IF(ISTEXT(PARS!N43),PARS!N43,"--")</f>
        <v>--</v>
      </c>
      <c r="M43" t="str">
        <f>IF(ISTEXT(PARS!O43),PARS!O43,"--")</f>
        <v>--</v>
      </c>
      <c r="N43" t="str">
        <f>IF(ISTEXT(PARS!P43),PARS!P43,"--")</f>
        <v>--</v>
      </c>
      <c r="O43" t="str">
        <f>IF(ISTEXT(PARS!Q43),PARS!Q43,"--")</f>
        <v>--</v>
      </c>
      <c r="P43" t="str">
        <f>IF(ISTEXT(PARS!R43),PARS!R43,"--")</f>
        <v>--</v>
      </c>
      <c r="Q43" t="str">
        <f>IF(ISTEXT(PARS!S43),PARS!S43,"--")</f>
        <v>--</v>
      </c>
      <c r="R43" t="str">
        <f>IF(ISTEXT(PARS!T43),PARS!T43,"--")</f>
        <v>--</v>
      </c>
      <c r="S43" t="str">
        <f>IF(ISTEXT(PARS!U43),PARS!U43,"--")</f>
        <v>--</v>
      </c>
      <c r="T43" t="str">
        <f>IF(ISTEXT(PARS!V43),PARS!V43,"--")</f>
        <v>--</v>
      </c>
      <c r="U43" t="str">
        <f>IF(ISTEXT(PARS!W43),PARS!W43,"--")</f>
        <v>--</v>
      </c>
      <c r="V43" t="str">
        <f t="shared" si="0"/>
        <v>--</v>
      </c>
      <c r="W43" t="str">
        <f>IF(ISTEXT(PARS!Y43),PARS!Y43,"--")</f>
        <v>--</v>
      </c>
      <c r="X43" t="str">
        <f>IF(ISTEXT(PARS!Z43),PARS!Z43,"--")</f>
        <v>--</v>
      </c>
      <c r="Y43" t="str">
        <f>IF(ISTEXT(PARS!AA43),PARS!AA43,"--")</f>
        <v>--</v>
      </c>
      <c r="Z43" t="str">
        <f>IF(ISTEXT(PARS!AB43),PARS!AB43,"--")</f>
        <v>--</v>
      </c>
      <c r="AA43" t="str">
        <f>IF(ISTEXT(PARS!AC43),PARS!AC43,"--")</f>
        <v>--</v>
      </c>
      <c r="AB43" t="str">
        <f>IF(ISTEXT(PARS!AD43),PARS!AD43,"--")</f>
        <v>--</v>
      </c>
      <c r="AC43" t="str">
        <f>IF(ISTEXT(PARS!AE43),PARS!AE43,"--")</f>
        <v>--</v>
      </c>
      <c r="AD43" t="str">
        <f>IF(ISTEXT(PARS!AF43),PARS!AF43,"--")</f>
        <v>--</v>
      </c>
      <c r="AE43" t="str">
        <f>IF(ISTEXT(PARS!AG43),PARS!AG43,"--")</f>
        <v>--</v>
      </c>
      <c r="AF43" t="str">
        <f>IF(ISTEXT(PARS!AH43),PARS!AH43,"--")</f>
        <v>--</v>
      </c>
      <c r="AG43" t="str">
        <f>IF(ISTEXT(PARS!AI43),PARS!AI43,"--")</f>
        <v>--</v>
      </c>
      <c r="AH43" t="str">
        <f>IF(ISTEXT(PARS!AJ43),PARS!AJ43,"--")</f>
        <v>--</v>
      </c>
      <c r="AI43" t="str">
        <f>IF(ISTEXT(PARS!AK43),PARS!AK43,"--")</f>
        <v>--</v>
      </c>
      <c r="AJ43" t="str">
        <f>IF(ISTEXT(PARS!AL43),PARS!AL43,"--")</f>
        <v>--</v>
      </c>
      <c r="AK43" t="str">
        <f>IF(ISTEXT(PARS!AM43),PARS!AM43,"--")</f>
        <v>--</v>
      </c>
      <c r="AL43" t="str">
        <f>IF(ISTEXT(PARS!AN43),PARS!AN43,"--")</f>
        <v>--</v>
      </c>
      <c r="AM43" t="str">
        <f>IF(ISTEXT(PARS!AO43),PARS!AO43,"--")</f>
        <v>--</v>
      </c>
      <c r="AN43" t="str">
        <f>IF(ISTEXT(PARS!AP43),PARS!AP43,"--")</f>
        <v>--</v>
      </c>
      <c r="AO43" t="str">
        <f>IF(ISTEXT(PARS!AQ43),PARS!AQ43,"--")</f>
        <v>--</v>
      </c>
      <c r="AP43" t="str">
        <f>IF(ISTEXT(PARS!AR43),PARS!AR43,"--")</f>
        <v>--</v>
      </c>
      <c r="AQ43" t="str">
        <f>IF(ISTEXT(PARS!AS43),PARS!AS43,"--")</f>
        <v>--</v>
      </c>
      <c r="AR43" t="str">
        <f>IF(ISTEXT(PARS!AT43),PARS!AT43,"--")</f>
        <v>--</v>
      </c>
      <c r="AS43" t="str">
        <f t="shared" si="1"/>
        <v>--</v>
      </c>
      <c r="AT43" t="str">
        <f>IF(ISTEXT(PARS!AV43),PARS!AV43,"--")</f>
        <v>--</v>
      </c>
    </row>
    <row r="44" spans="1:46" x14ac:dyDescent="0.3">
      <c r="A44">
        <v>40</v>
      </c>
      <c r="B44" s="23">
        <v>51</v>
      </c>
      <c r="C44" s="24" t="s">
        <v>106</v>
      </c>
      <c r="D44" t="str">
        <f>IF(ISTEXT(PARS!F44),PARS!F44,"--")</f>
        <v>--</v>
      </c>
      <c r="E44" t="str">
        <f>IF(ISTEXT(PARS!G44),PARS!G44,"--")</f>
        <v>--</v>
      </c>
      <c r="F44" t="str">
        <f>IF(ISTEXT(PARS!H44),PARS!H44,"--")</f>
        <v>--</v>
      </c>
      <c r="G44" t="str">
        <f>IF(ISTEXT(PARS!I44),PARS!I44,"--")</f>
        <v>--</v>
      </c>
      <c r="H44" t="str">
        <f>IF(ISTEXT(PARS!J44),PARS!J44,"--")</f>
        <v>--</v>
      </c>
      <c r="I44" t="str">
        <f>IF(ISTEXT(PARS!K44),PARS!K44,"--")</f>
        <v>--</v>
      </c>
      <c r="J44" t="str">
        <f>IF(ISTEXT(PARS!L44),PARS!L44,"--")</f>
        <v>--</v>
      </c>
      <c r="K44" t="str">
        <f>IF(ISTEXT(PARS!M44),PARS!M44,"--")</f>
        <v>--</v>
      </c>
      <c r="L44" t="str">
        <f>IF(ISTEXT(PARS!N44),PARS!N44,"--")</f>
        <v>--</v>
      </c>
      <c r="M44" t="str">
        <f>IF(ISTEXT(PARS!O44),PARS!O44,"--")</f>
        <v>--</v>
      </c>
      <c r="N44" t="str">
        <f>IF(ISTEXT(PARS!P44),PARS!P44,"--")</f>
        <v>--</v>
      </c>
      <c r="O44" t="str">
        <f>IF(ISTEXT(PARS!Q44),PARS!Q44,"--")</f>
        <v>--</v>
      </c>
      <c r="P44" t="str">
        <f>IF(ISTEXT(PARS!R44),PARS!R44,"--")</f>
        <v>--</v>
      </c>
      <c r="Q44" t="str">
        <f>IF(ISTEXT(PARS!S44),PARS!S44,"--")</f>
        <v>--</v>
      </c>
      <c r="R44" t="str">
        <f>IF(ISTEXT(PARS!T44),PARS!T44,"--")</f>
        <v>--</v>
      </c>
      <c r="S44" t="str">
        <f>IF(ISTEXT(PARS!U44),PARS!U44,"--")</f>
        <v>--</v>
      </c>
      <c r="T44" t="str">
        <f>IF(ISTEXT(PARS!V44),PARS!V44,"--")</f>
        <v>--</v>
      </c>
      <c r="U44" t="str">
        <f>IF(ISTEXT(PARS!W44),PARS!W44,"--")</f>
        <v>--</v>
      </c>
      <c r="V44" t="str">
        <f t="shared" si="0"/>
        <v>--</v>
      </c>
      <c r="W44" t="str">
        <f>IF(ISTEXT(PARS!Y44),PARS!Y44,"--")</f>
        <v>--</v>
      </c>
      <c r="X44" t="str">
        <f>IF(ISTEXT(PARS!Z44),PARS!Z44,"--")</f>
        <v>--</v>
      </c>
      <c r="Y44" t="str">
        <f>IF(ISTEXT(PARS!AA44),PARS!AA44,"--")</f>
        <v>--</v>
      </c>
      <c r="Z44" t="str">
        <f>IF(ISTEXT(PARS!AB44),PARS!AB44,"--")</f>
        <v>--</v>
      </c>
      <c r="AA44" t="str">
        <f>IF(ISTEXT(PARS!AC44),PARS!AC44,"--")</f>
        <v>--</v>
      </c>
      <c r="AB44" t="str">
        <f>IF(ISTEXT(PARS!AD44),PARS!AD44,"--")</f>
        <v>--</v>
      </c>
      <c r="AC44" t="str">
        <f>IF(ISTEXT(PARS!AE44),PARS!AE44,"--")</f>
        <v>--</v>
      </c>
      <c r="AD44" t="str">
        <f>IF(ISTEXT(PARS!AF44),PARS!AF44,"--")</f>
        <v>--</v>
      </c>
      <c r="AE44" t="str">
        <f>IF(ISTEXT(PARS!AG44),PARS!AG44,"--")</f>
        <v>--</v>
      </c>
      <c r="AF44" t="str">
        <f>IF(ISTEXT(PARS!AH44),PARS!AH44,"--")</f>
        <v>--</v>
      </c>
      <c r="AG44" t="str">
        <f>IF(ISTEXT(PARS!AI44),PARS!AI44,"--")</f>
        <v>--</v>
      </c>
      <c r="AH44" t="str">
        <f>IF(ISTEXT(PARS!AJ44),PARS!AJ44,"--")</f>
        <v>--</v>
      </c>
      <c r="AI44" t="str">
        <f>IF(ISTEXT(PARS!AK44),PARS!AK44,"--")</f>
        <v>--</v>
      </c>
      <c r="AJ44" t="str">
        <f>IF(ISTEXT(PARS!AL44),PARS!AL44,"--")</f>
        <v>--</v>
      </c>
      <c r="AK44" t="str">
        <f>IF(ISTEXT(PARS!AM44),PARS!AM44,"--")</f>
        <v>--</v>
      </c>
      <c r="AL44" t="str">
        <f>IF(ISTEXT(PARS!AN44),PARS!AN44,"--")</f>
        <v>--</v>
      </c>
      <c r="AM44" t="str">
        <f>IF(ISTEXT(PARS!AO44),PARS!AO44,"--")</f>
        <v>--</v>
      </c>
      <c r="AN44" t="str">
        <f>IF(ISTEXT(PARS!AP44),PARS!AP44,"--")</f>
        <v>--</v>
      </c>
      <c r="AO44" t="str">
        <f>IF(ISTEXT(PARS!AQ44),PARS!AQ44,"--")</f>
        <v>--</v>
      </c>
      <c r="AP44" t="str">
        <f>IF(ISTEXT(PARS!AR44),PARS!AR44,"--")</f>
        <v>--</v>
      </c>
      <c r="AQ44" t="str">
        <f>IF(ISTEXT(PARS!AS44),PARS!AS44,"--")</f>
        <v>--</v>
      </c>
      <c r="AR44" t="str">
        <f>IF(ISTEXT(PARS!AT44),PARS!AT44,"--")</f>
        <v>--</v>
      </c>
      <c r="AS44" t="str">
        <f t="shared" si="1"/>
        <v>--</v>
      </c>
      <c r="AT44" t="str">
        <f>IF(ISTEXT(PARS!AV44),PARS!AV44,"--")</f>
        <v>--</v>
      </c>
    </row>
    <row r="45" spans="1:46" x14ac:dyDescent="0.3">
      <c r="A45">
        <v>41</v>
      </c>
      <c r="B45" s="23">
        <v>52</v>
      </c>
      <c r="C45" s="24" t="s">
        <v>107</v>
      </c>
      <c r="D45" t="str">
        <f>IF(ISTEXT(PARS!F45),PARS!F45,"--")</f>
        <v>--</v>
      </c>
      <c r="E45" t="str">
        <f>IF(ISTEXT(PARS!G45),PARS!G45,"--")</f>
        <v>--</v>
      </c>
      <c r="F45" t="str">
        <f>IF(ISTEXT(PARS!H45),PARS!H45,"--")</f>
        <v>--</v>
      </c>
      <c r="G45" t="str">
        <f>IF(ISTEXT(PARS!I45),PARS!I45,"--")</f>
        <v>--</v>
      </c>
      <c r="H45" t="str">
        <f>IF(ISTEXT(PARS!J45),PARS!J45,"--")</f>
        <v>--</v>
      </c>
      <c r="I45" t="str">
        <f>IF(ISTEXT(PARS!K45),PARS!K45,"--")</f>
        <v>--</v>
      </c>
      <c r="J45" t="str">
        <f>IF(ISTEXT(PARS!L45),PARS!L45,"--")</f>
        <v>--</v>
      </c>
      <c r="K45" t="str">
        <f>IF(ISTEXT(PARS!M45),PARS!M45,"--")</f>
        <v>--</v>
      </c>
      <c r="L45" t="str">
        <f>IF(ISTEXT(PARS!N45),PARS!N45,"--")</f>
        <v>--</v>
      </c>
      <c r="M45" t="str">
        <f>IF(ISTEXT(PARS!O45),PARS!O45,"--")</f>
        <v>--</v>
      </c>
      <c r="N45" t="str">
        <f>IF(ISTEXT(PARS!P45),PARS!P45,"--")</f>
        <v>--</v>
      </c>
      <c r="O45" t="str">
        <f>IF(ISTEXT(PARS!Q45),PARS!Q45,"--")</f>
        <v>--</v>
      </c>
      <c r="P45" t="str">
        <f>IF(ISTEXT(PARS!R45),PARS!R45,"--")</f>
        <v>--</v>
      </c>
      <c r="Q45" t="str">
        <f>IF(ISTEXT(PARS!S45),PARS!S45,"--")</f>
        <v>--</v>
      </c>
      <c r="R45" t="str">
        <f>IF(ISTEXT(PARS!T45),PARS!T45,"--")</f>
        <v>--</v>
      </c>
      <c r="S45" t="str">
        <f>IF(ISTEXT(PARS!U45),PARS!U45,"--")</f>
        <v>--</v>
      </c>
      <c r="T45" t="str">
        <f>IF(ISTEXT(PARS!V45),PARS!V45,"--")</f>
        <v>--</v>
      </c>
      <c r="U45" t="str">
        <f>IF(ISTEXT(PARS!W45),PARS!W45,"--")</f>
        <v>--</v>
      </c>
      <c r="V45" t="str">
        <f t="shared" si="0"/>
        <v>--</v>
      </c>
      <c r="W45" t="str">
        <f>IF(ISTEXT(PARS!Y45),PARS!Y45,"--")</f>
        <v>--</v>
      </c>
      <c r="X45" t="str">
        <f>IF(ISTEXT(PARS!Z45),PARS!Z45,"--")</f>
        <v>--</v>
      </c>
      <c r="Y45" t="str">
        <f>IF(ISTEXT(PARS!AA45),PARS!AA45,"--")</f>
        <v>--</v>
      </c>
      <c r="Z45" t="str">
        <f>IF(ISTEXT(PARS!AB45),PARS!AB45,"--")</f>
        <v>--</v>
      </c>
      <c r="AA45" t="str">
        <f>IF(ISTEXT(PARS!AC45),PARS!AC45,"--")</f>
        <v>--</v>
      </c>
      <c r="AB45" t="str">
        <f>IF(ISTEXT(PARS!AD45),PARS!AD45,"--")</f>
        <v>--</v>
      </c>
      <c r="AC45" t="str">
        <f>IF(ISTEXT(PARS!AE45),PARS!AE45,"--")</f>
        <v>--</v>
      </c>
      <c r="AD45" t="str">
        <f>IF(ISTEXT(PARS!AF45),PARS!AF45,"--")</f>
        <v>--</v>
      </c>
      <c r="AE45" t="str">
        <f>IF(ISTEXT(PARS!AG45),PARS!AG45,"--")</f>
        <v>--</v>
      </c>
      <c r="AF45" t="str">
        <f>IF(ISTEXT(PARS!AH45),PARS!AH45,"--")</f>
        <v>--</v>
      </c>
      <c r="AG45" t="str">
        <f>IF(ISTEXT(PARS!AI45),PARS!AI45,"--")</f>
        <v>--</v>
      </c>
      <c r="AH45" t="str">
        <f>IF(ISTEXT(PARS!AJ45),PARS!AJ45,"--")</f>
        <v>--</v>
      </c>
      <c r="AI45" t="str">
        <f>IF(ISTEXT(PARS!AK45),PARS!AK45,"--")</f>
        <v>--</v>
      </c>
      <c r="AJ45" t="str">
        <f>IF(ISTEXT(PARS!AL45),PARS!AL45,"--")</f>
        <v>--</v>
      </c>
      <c r="AK45" t="str">
        <f>IF(ISTEXT(PARS!AM45),PARS!AM45,"--")</f>
        <v>--</v>
      </c>
      <c r="AL45" t="str">
        <f>IF(ISTEXT(PARS!AN45),PARS!AN45,"--")</f>
        <v>--</v>
      </c>
      <c r="AM45" t="str">
        <f>IF(ISTEXT(PARS!AO45),PARS!AO45,"--")</f>
        <v>--</v>
      </c>
      <c r="AN45" t="str">
        <f>IF(ISTEXT(PARS!AP45),PARS!AP45,"--")</f>
        <v>--</v>
      </c>
      <c r="AO45" t="str">
        <f>IF(ISTEXT(PARS!AQ45),PARS!AQ45,"--")</f>
        <v>--</v>
      </c>
      <c r="AP45" t="str">
        <f>IF(ISTEXT(PARS!AR45),PARS!AR45,"--")</f>
        <v>--</v>
      </c>
      <c r="AQ45" t="str">
        <f>IF(ISTEXT(PARS!AS45),PARS!AS45,"--")</f>
        <v>--</v>
      </c>
      <c r="AR45" t="str">
        <f>IF(ISTEXT(PARS!AT45),PARS!AT45,"--")</f>
        <v>--</v>
      </c>
      <c r="AS45" t="str">
        <f t="shared" si="1"/>
        <v>--</v>
      </c>
      <c r="AT45" t="str">
        <f>IF(ISTEXT(PARS!AV45),PARS!AV45,"--")</f>
        <v>--</v>
      </c>
    </row>
    <row r="46" spans="1:46" x14ac:dyDescent="0.3">
      <c r="A46">
        <v>42</v>
      </c>
      <c r="B46" s="23">
        <v>53</v>
      </c>
      <c r="C46" s="24" t="s">
        <v>250</v>
      </c>
      <c r="D46" t="str">
        <f>IF(ISTEXT(PARS!F46),PARS!F46,"--")</f>
        <v>--</v>
      </c>
      <c r="E46" t="str">
        <f>IF(ISTEXT(PARS!G46),PARS!G46,"--")</f>
        <v>--</v>
      </c>
      <c r="F46" t="str">
        <f>IF(ISTEXT(PARS!H46),PARS!H46,"--")</f>
        <v>--</v>
      </c>
      <c r="G46" t="str">
        <f>IF(ISTEXT(PARS!I46),PARS!I46,"--")</f>
        <v>--</v>
      </c>
      <c r="H46" t="str">
        <f>IF(ISTEXT(PARS!J46),PARS!J46,"--")</f>
        <v>--</v>
      </c>
      <c r="I46" t="str">
        <f>IF(ISTEXT(PARS!K46),PARS!K46,"--")</f>
        <v>--</v>
      </c>
      <c r="J46" t="str">
        <f>IF(ISTEXT(PARS!L46),PARS!L46,"--")</f>
        <v>--</v>
      </c>
      <c r="K46" t="str">
        <f>IF(ISTEXT(PARS!M46),PARS!M46,"--")</f>
        <v>--</v>
      </c>
      <c r="L46" t="str">
        <f>IF(ISTEXT(PARS!N46),PARS!N46,"--")</f>
        <v>--</v>
      </c>
      <c r="M46" t="str">
        <f>IF(ISTEXT(PARS!O46),PARS!O46,"--")</f>
        <v>--</v>
      </c>
      <c r="N46" t="str">
        <f>IF(ISTEXT(PARS!P46),PARS!P46,"--")</f>
        <v>--</v>
      </c>
      <c r="O46" t="str">
        <f>IF(ISTEXT(PARS!Q46),PARS!Q46,"--")</f>
        <v>--</v>
      </c>
      <c r="P46" t="str">
        <f>IF(ISTEXT(PARS!R46),PARS!R46,"--")</f>
        <v>--</v>
      </c>
      <c r="Q46" t="str">
        <f>IF(ISTEXT(PARS!S46),PARS!S46,"--")</f>
        <v>--</v>
      </c>
      <c r="R46" t="str">
        <f>IF(ISTEXT(PARS!T46),PARS!T46,"--")</f>
        <v>--</v>
      </c>
      <c r="S46" t="str">
        <f>IF(ISTEXT(PARS!U46),PARS!U46,"--")</f>
        <v>--</v>
      </c>
      <c r="T46" t="str">
        <f>IF(ISTEXT(PARS!V46),PARS!V46,"--")</f>
        <v>--</v>
      </c>
      <c r="U46" t="str">
        <f>IF(ISTEXT(PARS!W46),PARS!W46,"--")</f>
        <v>--</v>
      </c>
      <c r="V46" t="str">
        <f t="shared" si="0"/>
        <v>--</v>
      </c>
      <c r="W46" t="str">
        <f>IF(ISTEXT(PARS!Y46),PARS!Y46,"--")</f>
        <v>--</v>
      </c>
      <c r="X46" t="str">
        <f>IF(ISTEXT(PARS!Z46),PARS!Z46,"--")</f>
        <v>--</v>
      </c>
      <c r="Y46" t="str">
        <f>IF(ISTEXT(PARS!AA46),PARS!AA46,"--")</f>
        <v>--</v>
      </c>
      <c r="Z46" t="str">
        <f>IF(ISTEXT(PARS!AB46),PARS!AB46,"--")</f>
        <v>--</v>
      </c>
      <c r="AA46" t="str">
        <f>IF(ISTEXT(PARS!AC46),PARS!AC46,"--")</f>
        <v>--</v>
      </c>
      <c r="AB46" t="str">
        <f>IF(ISTEXT(PARS!AD46),PARS!AD46,"--")</f>
        <v>--</v>
      </c>
      <c r="AC46" t="str">
        <f>IF(ISTEXT(PARS!AE46),PARS!AE46,"--")</f>
        <v>--</v>
      </c>
      <c r="AD46" t="str">
        <f>IF(ISTEXT(PARS!AF46),PARS!AF46,"--")</f>
        <v>--</v>
      </c>
      <c r="AE46" t="str">
        <f>IF(ISTEXT(PARS!AG46),PARS!AG46,"--")</f>
        <v>--</v>
      </c>
      <c r="AF46" t="str">
        <f>IF(ISTEXT(PARS!AH46),PARS!AH46,"--")</f>
        <v>--</v>
      </c>
      <c r="AG46" t="str">
        <f>IF(ISTEXT(PARS!AI46),PARS!AI46,"--")</f>
        <v>--</v>
      </c>
      <c r="AH46" t="str">
        <f>IF(ISTEXT(PARS!AJ46),PARS!AJ46,"--")</f>
        <v>--</v>
      </c>
      <c r="AI46" t="str">
        <f>IF(ISTEXT(PARS!AK46),PARS!AK46,"--")</f>
        <v>--</v>
      </c>
      <c r="AJ46" t="str">
        <f>IF(ISTEXT(PARS!AL46),PARS!AL46,"--")</f>
        <v>--</v>
      </c>
      <c r="AK46" t="str">
        <f>IF(ISTEXT(PARS!AM46),PARS!AM46,"--")</f>
        <v>--</v>
      </c>
      <c r="AL46" t="str">
        <f>IF(ISTEXT(PARS!AN46),PARS!AN46,"--")</f>
        <v>--</v>
      </c>
      <c r="AM46" t="str">
        <f>IF(ISTEXT(PARS!AO46),PARS!AO46,"--")</f>
        <v>--</v>
      </c>
      <c r="AN46" t="str">
        <f>IF(ISTEXT(PARS!AP46),PARS!AP46,"--")</f>
        <v>--</v>
      </c>
      <c r="AO46" t="str">
        <f>IF(ISTEXT(PARS!AQ46),PARS!AQ46,"--")</f>
        <v>--</v>
      </c>
      <c r="AP46" t="str">
        <f>IF(ISTEXT(PARS!AR46),PARS!AR46,"--")</f>
        <v>--</v>
      </c>
      <c r="AQ46" t="str">
        <f>IF(ISTEXT(PARS!AS46),PARS!AS46,"--")</f>
        <v>--</v>
      </c>
      <c r="AR46" t="str">
        <f>IF(ISTEXT(PARS!AT46),PARS!AT46,"--")</f>
        <v>--</v>
      </c>
      <c r="AS46" t="str">
        <f t="shared" si="1"/>
        <v>--</v>
      </c>
      <c r="AT46" t="str">
        <f>IF(ISTEXT(PARS!AV46),PARS!AV46,"--")</f>
        <v>--</v>
      </c>
    </row>
    <row r="47" spans="1:46" x14ac:dyDescent="0.3">
      <c r="A47">
        <v>43</v>
      </c>
      <c r="B47" s="23">
        <v>54</v>
      </c>
      <c r="C47" s="24" t="s">
        <v>109</v>
      </c>
      <c r="D47" t="str">
        <f>IF(ISTEXT(PARS!F47),PARS!F47,"--")</f>
        <v>--</v>
      </c>
      <c r="E47" t="str">
        <f>IF(ISTEXT(PARS!G47),PARS!G47,"--")</f>
        <v>--</v>
      </c>
      <c r="F47" t="str">
        <f>IF(ISTEXT(PARS!H47),PARS!H47,"--")</f>
        <v>--</v>
      </c>
      <c r="G47" t="str">
        <f>IF(ISTEXT(PARS!I47),PARS!I47,"--")</f>
        <v>--</v>
      </c>
      <c r="H47" t="str">
        <f>IF(ISTEXT(PARS!J47),PARS!J47,"--")</f>
        <v>--</v>
      </c>
      <c r="I47" t="str">
        <f>IF(ISTEXT(PARS!K47),PARS!K47,"--")</f>
        <v>--</v>
      </c>
      <c r="J47" t="str">
        <f>IF(ISTEXT(PARS!L47),PARS!L47,"--")</f>
        <v>--</v>
      </c>
      <c r="K47" t="str">
        <f>IF(ISTEXT(PARS!M47),PARS!M47,"--")</f>
        <v>--</v>
      </c>
      <c r="L47" t="str">
        <f>IF(ISTEXT(PARS!N47),PARS!N47,"--")</f>
        <v>--</v>
      </c>
      <c r="M47" t="str">
        <f>IF(ISTEXT(PARS!O47),PARS!O47,"--")</f>
        <v>--</v>
      </c>
      <c r="N47" t="str">
        <f>IF(ISTEXT(PARS!P47),PARS!P47,"--")</f>
        <v>--</v>
      </c>
      <c r="O47" t="str">
        <f>IF(ISTEXT(PARS!Q47),PARS!Q47,"--")</f>
        <v>--</v>
      </c>
      <c r="P47" t="str">
        <f>IF(ISTEXT(PARS!R47),PARS!R47,"--")</f>
        <v>--</v>
      </c>
      <c r="Q47" t="str">
        <f>IF(ISTEXT(PARS!S47),PARS!S47,"--")</f>
        <v>--</v>
      </c>
      <c r="R47" t="str">
        <f>IF(ISTEXT(PARS!T47),PARS!T47,"--")</f>
        <v>--</v>
      </c>
      <c r="S47" t="str">
        <f>IF(ISTEXT(PARS!U47),PARS!U47,"--")</f>
        <v>--</v>
      </c>
      <c r="T47" t="str">
        <f>IF(ISTEXT(PARS!V47),PARS!V47,"--")</f>
        <v>--</v>
      </c>
      <c r="U47" t="str">
        <f>IF(ISTEXT(PARS!W47),PARS!W47,"--")</f>
        <v>--</v>
      </c>
      <c r="V47" t="str">
        <f t="shared" si="0"/>
        <v>--</v>
      </c>
      <c r="W47" t="str">
        <f>IF(ISTEXT(PARS!Y47),PARS!Y47,"--")</f>
        <v>--</v>
      </c>
      <c r="X47" t="str">
        <f>IF(ISTEXT(PARS!Z47),PARS!Z47,"--")</f>
        <v>--</v>
      </c>
      <c r="Y47" t="str">
        <f>IF(ISTEXT(PARS!AA47),PARS!AA47,"--")</f>
        <v>--</v>
      </c>
      <c r="Z47" t="str">
        <f>IF(ISTEXT(PARS!AB47),PARS!AB47,"--")</f>
        <v>--</v>
      </c>
      <c r="AA47" t="str">
        <f>IF(ISTEXT(PARS!AC47),PARS!AC47,"--")</f>
        <v>--</v>
      </c>
      <c r="AB47" t="str">
        <f>IF(ISTEXT(PARS!AD47),PARS!AD47,"--")</f>
        <v>--</v>
      </c>
      <c r="AC47" t="str">
        <f>IF(ISTEXT(PARS!AE47),PARS!AE47,"--")</f>
        <v>--</v>
      </c>
      <c r="AD47" t="str">
        <f>IF(ISTEXT(PARS!AF47),PARS!AF47,"--")</f>
        <v>--</v>
      </c>
      <c r="AE47" t="str">
        <f>IF(ISTEXT(PARS!AG47),PARS!AG47,"--")</f>
        <v>--</v>
      </c>
      <c r="AF47" t="str">
        <f>IF(ISTEXT(PARS!AH47),PARS!AH47,"--")</f>
        <v>--</v>
      </c>
      <c r="AG47" t="str">
        <f>IF(ISTEXT(PARS!AI47),PARS!AI47,"--")</f>
        <v>--</v>
      </c>
      <c r="AH47" t="str">
        <f>IF(ISTEXT(PARS!AJ47),PARS!AJ47,"--")</f>
        <v>--</v>
      </c>
      <c r="AI47" t="str">
        <f>IF(ISTEXT(PARS!AK47),PARS!AK47,"--")</f>
        <v>--</v>
      </c>
      <c r="AJ47" t="str">
        <f>IF(ISTEXT(PARS!AL47),PARS!AL47,"--")</f>
        <v>--</v>
      </c>
      <c r="AK47" t="str">
        <f>IF(ISTEXT(PARS!AM47),PARS!AM47,"--")</f>
        <v>--</v>
      </c>
      <c r="AL47" t="str">
        <f>IF(ISTEXT(PARS!AN47),PARS!AN47,"--")</f>
        <v>--</v>
      </c>
      <c r="AM47" t="str">
        <f>IF(ISTEXT(PARS!AO47),PARS!AO47,"--")</f>
        <v>--</v>
      </c>
      <c r="AN47" t="str">
        <f>IF(ISTEXT(PARS!AP47),PARS!AP47,"--")</f>
        <v>--</v>
      </c>
      <c r="AO47" t="str">
        <f>IF(ISTEXT(PARS!AQ47),PARS!AQ47,"--")</f>
        <v>--</v>
      </c>
      <c r="AP47" t="str">
        <f>IF(ISTEXT(PARS!AR47),PARS!AR47,"--")</f>
        <v>--</v>
      </c>
      <c r="AQ47" t="str">
        <f>IF(ISTEXT(PARS!AS47),PARS!AS47,"--")</f>
        <v>--</v>
      </c>
      <c r="AR47" t="str">
        <f>IF(ISTEXT(PARS!AT47),PARS!AT47,"--")</f>
        <v>--</v>
      </c>
      <c r="AS47" t="str">
        <f t="shared" si="1"/>
        <v>--</v>
      </c>
      <c r="AT47" t="str">
        <f>IF(ISTEXT(PARS!AV47),PARS!AV47,"--")</f>
        <v>--</v>
      </c>
    </row>
    <row r="48" spans="1:46" x14ac:dyDescent="0.3">
      <c r="A48">
        <v>44</v>
      </c>
      <c r="B48" s="23">
        <v>55</v>
      </c>
      <c r="C48" s="24" t="s">
        <v>110</v>
      </c>
      <c r="D48" t="str">
        <f>IF(ISTEXT(PARS!F48),PARS!F48,"--")</f>
        <v>--</v>
      </c>
      <c r="E48" t="str">
        <f>IF(ISTEXT(PARS!G48),PARS!G48,"--")</f>
        <v>--</v>
      </c>
      <c r="F48" t="str">
        <f>IF(ISTEXT(PARS!H48),PARS!H48,"--")</f>
        <v>--</v>
      </c>
      <c r="G48" t="str">
        <f>IF(ISTEXT(PARS!I48),PARS!I48,"--")</f>
        <v>--</v>
      </c>
      <c r="H48" t="str">
        <f>IF(ISTEXT(PARS!J48),PARS!J48,"--")</f>
        <v>--</v>
      </c>
      <c r="I48" t="str">
        <f>IF(ISTEXT(PARS!K48),PARS!K48,"--")</f>
        <v>--</v>
      </c>
      <c r="J48" t="str">
        <f>IF(ISTEXT(PARS!L48),PARS!L48,"--")</f>
        <v>--</v>
      </c>
      <c r="K48" t="str">
        <f>IF(ISTEXT(PARS!M48),PARS!M48,"--")</f>
        <v>--</v>
      </c>
      <c r="L48" t="str">
        <f>IF(ISTEXT(PARS!N48),PARS!N48,"--")</f>
        <v>--</v>
      </c>
      <c r="M48" t="str">
        <f>IF(ISTEXT(PARS!O48),PARS!O48,"--")</f>
        <v>--</v>
      </c>
      <c r="N48" t="str">
        <f>IF(ISTEXT(PARS!P48),PARS!P48,"--")</f>
        <v>--</v>
      </c>
      <c r="O48" t="str">
        <f>IF(ISTEXT(PARS!Q48),PARS!Q48,"--")</f>
        <v>--</v>
      </c>
      <c r="P48" t="str">
        <f>IF(ISTEXT(PARS!R48),PARS!R48,"--")</f>
        <v>--</v>
      </c>
      <c r="Q48" t="str">
        <f>IF(ISTEXT(PARS!S48),PARS!S48,"--")</f>
        <v>--</v>
      </c>
      <c r="R48" t="str">
        <f>IF(ISTEXT(PARS!T48),PARS!T48,"--")</f>
        <v>--</v>
      </c>
      <c r="S48" t="str">
        <f>IF(ISTEXT(PARS!U48),PARS!U48,"--")</f>
        <v>--</v>
      </c>
      <c r="T48" t="str">
        <f>IF(ISTEXT(PARS!V48),PARS!V48,"--")</f>
        <v>--</v>
      </c>
      <c r="U48" t="str">
        <f>IF(ISTEXT(PARS!W48),PARS!W48,"--")</f>
        <v>--</v>
      </c>
      <c r="V48" t="str">
        <f t="shared" si="0"/>
        <v>--</v>
      </c>
      <c r="W48" t="str">
        <f>IF(ISTEXT(PARS!Y48),PARS!Y48,"--")</f>
        <v>--</v>
      </c>
      <c r="X48" t="str">
        <f>IF(ISTEXT(PARS!Z48),PARS!Z48,"--")</f>
        <v>--</v>
      </c>
      <c r="Y48" t="str">
        <f>IF(ISTEXT(PARS!AA48),PARS!AA48,"--")</f>
        <v>--</v>
      </c>
      <c r="Z48" t="str">
        <f>IF(ISTEXT(PARS!AB48),PARS!AB48,"--")</f>
        <v>--</v>
      </c>
      <c r="AA48" t="str">
        <f>IF(ISTEXT(PARS!AC48),PARS!AC48,"--")</f>
        <v>--</v>
      </c>
      <c r="AB48" t="str">
        <f>IF(ISTEXT(PARS!AD48),PARS!AD48,"--")</f>
        <v>--</v>
      </c>
      <c r="AC48" t="str">
        <f>IF(ISTEXT(PARS!AE48),PARS!AE48,"--")</f>
        <v>--</v>
      </c>
      <c r="AD48" t="str">
        <f>IF(ISTEXT(PARS!AF48),PARS!AF48,"--")</f>
        <v>--</v>
      </c>
      <c r="AE48" t="str">
        <f>IF(ISTEXT(PARS!AG48),PARS!AG48,"--")</f>
        <v>--</v>
      </c>
      <c r="AF48" t="str">
        <f>IF(ISTEXT(PARS!AH48),PARS!AH48,"--")</f>
        <v>--</v>
      </c>
      <c r="AG48" t="str">
        <f>IF(ISTEXT(PARS!AI48),PARS!AI48,"--")</f>
        <v>--</v>
      </c>
      <c r="AH48" t="str">
        <f>IF(ISTEXT(PARS!AJ48),PARS!AJ48,"--")</f>
        <v>--</v>
      </c>
      <c r="AI48" t="str">
        <f>IF(ISTEXT(PARS!AK48),PARS!AK48,"--")</f>
        <v>--</v>
      </c>
      <c r="AJ48" t="str">
        <f>IF(ISTEXT(PARS!AL48),PARS!AL48,"--")</f>
        <v>--</v>
      </c>
      <c r="AK48" t="str">
        <f>IF(ISTEXT(PARS!AM48),PARS!AM48,"--")</f>
        <v>--</v>
      </c>
      <c r="AL48" t="str">
        <f>IF(ISTEXT(PARS!AN48),PARS!AN48,"--")</f>
        <v>--</v>
      </c>
      <c r="AM48" t="str">
        <f>IF(ISTEXT(PARS!AO48),PARS!AO48,"--")</f>
        <v>--</v>
      </c>
      <c r="AN48" t="str">
        <f>IF(ISTEXT(PARS!AP48),PARS!AP48,"--")</f>
        <v>--</v>
      </c>
      <c r="AO48" t="str">
        <f>IF(ISTEXT(PARS!AQ48),PARS!AQ48,"--")</f>
        <v>--</v>
      </c>
      <c r="AP48" t="str">
        <f>IF(ISTEXT(PARS!AR48),PARS!AR48,"--")</f>
        <v>--</v>
      </c>
      <c r="AQ48" t="str">
        <f>IF(ISTEXT(PARS!AS48),PARS!AS48,"--")</f>
        <v>--</v>
      </c>
      <c r="AR48" t="str">
        <f>IF(ISTEXT(PARS!AT48),PARS!AT48,"--")</f>
        <v>--</v>
      </c>
      <c r="AS48" t="str">
        <f t="shared" si="1"/>
        <v>--</v>
      </c>
      <c r="AT48" t="str">
        <f>IF(ISTEXT(PARS!AV48),PARS!AV48,"--")</f>
        <v>--</v>
      </c>
    </row>
    <row r="49" spans="1:46" x14ac:dyDescent="0.3">
      <c r="A49">
        <v>45</v>
      </c>
      <c r="B49" s="23">
        <v>56</v>
      </c>
      <c r="C49" s="24" t="s">
        <v>111</v>
      </c>
      <c r="D49" t="str">
        <f>IF(ISTEXT(PARS!F49),PARS!F49,"--")</f>
        <v>--</v>
      </c>
      <c r="E49" t="str">
        <f>IF(ISTEXT(PARS!G49),PARS!G49,"--")</f>
        <v>--</v>
      </c>
      <c r="F49" t="str">
        <f>IF(ISTEXT(PARS!H49),PARS!H49,"--")</f>
        <v>--</v>
      </c>
      <c r="G49" t="str">
        <f>IF(ISTEXT(PARS!I49),PARS!I49,"--")</f>
        <v>--</v>
      </c>
      <c r="H49" t="str">
        <f>IF(ISTEXT(PARS!J49),PARS!J49,"--")</f>
        <v>--</v>
      </c>
      <c r="I49" t="str">
        <f>IF(ISTEXT(PARS!K49),PARS!K49,"--")</f>
        <v>--</v>
      </c>
      <c r="J49" t="str">
        <f>IF(ISTEXT(PARS!L49),PARS!L49,"--")</f>
        <v>--</v>
      </c>
      <c r="K49" t="str">
        <f>IF(ISTEXT(PARS!M49),PARS!M49,"--")</f>
        <v>--</v>
      </c>
      <c r="L49" t="str">
        <f>IF(ISTEXT(PARS!N49),PARS!N49,"--")</f>
        <v>--</v>
      </c>
      <c r="M49" t="str">
        <f>IF(ISTEXT(PARS!O49),PARS!O49,"--")</f>
        <v>--</v>
      </c>
      <c r="N49" t="str">
        <f>IF(ISTEXT(PARS!P49),PARS!P49,"--")</f>
        <v>--</v>
      </c>
      <c r="O49" t="str">
        <f>IF(ISTEXT(PARS!Q49),PARS!Q49,"--")</f>
        <v>--</v>
      </c>
      <c r="P49" t="str">
        <f>IF(ISTEXT(PARS!R49),PARS!R49,"--")</f>
        <v>--</v>
      </c>
      <c r="Q49" t="str">
        <f>IF(ISTEXT(PARS!S49),PARS!S49,"--")</f>
        <v>--</v>
      </c>
      <c r="R49" t="str">
        <f>IF(ISTEXT(PARS!T49),PARS!T49,"--")</f>
        <v>--</v>
      </c>
      <c r="S49" t="str">
        <f>IF(ISTEXT(PARS!U49),PARS!U49,"--")</f>
        <v>--</v>
      </c>
      <c r="T49" t="str">
        <f>IF(ISTEXT(PARS!V49),PARS!V49,"--")</f>
        <v>--</v>
      </c>
      <c r="U49" t="str">
        <f>IF(ISTEXT(PARS!W49),PARS!W49,"--")</f>
        <v>--</v>
      </c>
      <c r="V49" t="str">
        <f t="shared" si="0"/>
        <v>--</v>
      </c>
      <c r="W49" t="str">
        <f>IF(ISTEXT(PARS!Y49),PARS!Y49,"--")</f>
        <v>--</v>
      </c>
      <c r="X49" t="str">
        <f>IF(ISTEXT(PARS!Z49),PARS!Z49,"--")</f>
        <v>--</v>
      </c>
      <c r="Y49" t="str">
        <f>IF(ISTEXT(PARS!AA49),PARS!AA49,"--")</f>
        <v>--</v>
      </c>
      <c r="Z49" t="str">
        <f>IF(ISTEXT(PARS!AB49),PARS!AB49,"--")</f>
        <v>--</v>
      </c>
      <c r="AA49" t="str">
        <f>IF(ISTEXT(PARS!AC49),PARS!AC49,"--")</f>
        <v>--</v>
      </c>
      <c r="AB49" t="str">
        <f>IF(ISTEXT(PARS!AD49),PARS!AD49,"--")</f>
        <v>--</v>
      </c>
      <c r="AC49" t="str">
        <f>IF(ISTEXT(PARS!AE49),PARS!AE49,"--")</f>
        <v>--</v>
      </c>
      <c r="AD49" t="str">
        <f>IF(ISTEXT(PARS!AF49),PARS!AF49,"--")</f>
        <v>--</v>
      </c>
      <c r="AE49" t="str">
        <f>IF(ISTEXT(PARS!AG49),PARS!AG49,"--")</f>
        <v>--</v>
      </c>
      <c r="AF49" t="str">
        <f>IF(ISTEXT(PARS!AH49),PARS!AH49,"--")</f>
        <v>--</v>
      </c>
      <c r="AG49" t="str">
        <f>IF(ISTEXT(PARS!AI49),PARS!AI49,"--")</f>
        <v>--</v>
      </c>
      <c r="AH49" t="str">
        <f>IF(ISTEXT(PARS!AJ49),PARS!AJ49,"--")</f>
        <v>--</v>
      </c>
      <c r="AI49" t="str">
        <f>IF(ISTEXT(PARS!AK49),PARS!AK49,"--")</f>
        <v>--</v>
      </c>
      <c r="AJ49" t="str">
        <f>IF(ISTEXT(PARS!AL49),PARS!AL49,"--")</f>
        <v>--</v>
      </c>
      <c r="AK49" t="str">
        <f>IF(ISTEXT(PARS!AM49),PARS!AM49,"--")</f>
        <v>--</v>
      </c>
      <c r="AL49" t="str">
        <f>IF(ISTEXT(PARS!AN49),PARS!AN49,"--")</f>
        <v>--</v>
      </c>
      <c r="AM49" t="str">
        <f>IF(ISTEXT(PARS!AO49),PARS!AO49,"--")</f>
        <v>--</v>
      </c>
      <c r="AN49" t="str">
        <f>IF(ISTEXT(PARS!AP49),PARS!AP49,"--")</f>
        <v>--</v>
      </c>
      <c r="AO49" t="str">
        <f>IF(ISTEXT(PARS!AQ49),PARS!AQ49,"--")</f>
        <v>--</v>
      </c>
      <c r="AP49" t="str">
        <f>IF(ISTEXT(PARS!AR49),PARS!AR49,"--")</f>
        <v>--</v>
      </c>
      <c r="AQ49" t="str">
        <f>IF(ISTEXT(PARS!AS49),PARS!AS49,"--")</f>
        <v>--</v>
      </c>
      <c r="AR49" t="str">
        <f>IF(ISTEXT(PARS!AT49),PARS!AT49,"--")</f>
        <v>--</v>
      </c>
      <c r="AS49" t="str">
        <f t="shared" si="1"/>
        <v>--</v>
      </c>
      <c r="AT49" t="str">
        <f>IF(ISTEXT(PARS!AV49),PARS!AV49,"--")</f>
        <v>--</v>
      </c>
    </row>
    <row r="50" spans="1:46" x14ac:dyDescent="0.3">
      <c r="A50">
        <v>46</v>
      </c>
      <c r="B50" s="23">
        <v>57</v>
      </c>
      <c r="C50" s="24" t="s">
        <v>251</v>
      </c>
      <c r="D50" t="str">
        <f>IF(ISTEXT(PARS!F50),PARS!F50,"--")</f>
        <v>--</v>
      </c>
      <c r="E50" t="str">
        <f>IF(ISTEXT(PARS!G50),PARS!G50,"--")</f>
        <v>--</v>
      </c>
      <c r="F50" t="str">
        <f>IF(ISTEXT(PARS!H50),PARS!H50,"--")</f>
        <v>--</v>
      </c>
      <c r="G50" t="str">
        <f>IF(ISTEXT(PARS!I50),PARS!I50,"--")</f>
        <v>--</v>
      </c>
      <c r="H50" t="str">
        <f>IF(ISTEXT(PARS!J50),PARS!J50,"--")</f>
        <v>--</v>
      </c>
      <c r="I50" t="str">
        <f>IF(ISTEXT(PARS!K50),PARS!K50,"--")</f>
        <v>--</v>
      </c>
      <c r="J50" t="str">
        <f>IF(ISTEXT(PARS!L50),PARS!L50,"--")</f>
        <v>--</v>
      </c>
      <c r="K50" t="str">
        <f>IF(ISTEXT(PARS!M50),PARS!M50,"--")</f>
        <v>--</v>
      </c>
      <c r="L50" t="str">
        <f>IF(ISTEXT(PARS!N50),PARS!N50,"--")</f>
        <v>--</v>
      </c>
      <c r="M50" t="str">
        <f>IF(ISTEXT(PARS!O50),PARS!O50,"--")</f>
        <v>--</v>
      </c>
      <c r="N50" t="str">
        <f>IF(ISTEXT(PARS!P50),PARS!P50,"--")</f>
        <v>--</v>
      </c>
      <c r="O50" t="str">
        <f>IF(ISTEXT(PARS!Q50),PARS!Q50,"--")</f>
        <v>--</v>
      </c>
      <c r="P50" t="str">
        <f>IF(ISTEXT(PARS!R50),PARS!R50,"--")</f>
        <v>--</v>
      </c>
      <c r="Q50" t="str">
        <f>IF(ISTEXT(PARS!S50),PARS!S50,"--")</f>
        <v>--</v>
      </c>
      <c r="R50" t="str">
        <f>IF(ISTEXT(PARS!T50),PARS!T50,"--")</f>
        <v>--</v>
      </c>
      <c r="S50" t="str">
        <f>IF(ISTEXT(PARS!U50),PARS!U50,"--")</f>
        <v>--</v>
      </c>
      <c r="T50" t="str">
        <f>IF(ISTEXT(PARS!V50),PARS!V50,"--")</f>
        <v>--</v>
      </c>
      <c r="U50" t="str">
        <f>IF(ISTEXT(PARS!W50),PARS!W50,"--")</f>
        <v>--</v>
      </c>
      <c r="V50" t="str">
        <f t="shared" si="0"/>
        <v>--</v>
      </c>
      <c r="W50" t="str">
        <f>IF(ISTEXT(PARS!Y50),PARS!Y50,"--")</f>
        <v>--</v>
      </c>
      <c r="X50" t="str">
        <f>IF(ISTEXT(PARS!Z50),PARS!Z50,"--")</f>
        <v>--</v>
      </c>
      <c r="Y50" t="str">
        <f>IF(ISTEXT(PARS!AA50),PARS!AA50,"--")</f>
        <v>--</v>
      </c>
      <c r="Z50" t="str">
        <f>IF(ISTEXT(PARS!AB50),PARS!AB50,"--")</f>
        <v>--</v>
      </c>
      <c r="AA50" t="str">
        <f>IF(ISTEXT(PARS!AC50),PARS!AC50,"--")</f>
        <v>--</v>
      </c>
      <c r="AB50" t="str">
        <f>IF(ISTEXT(PARS!AD50),PARS!AD50,"--")</f>
        <v>--</v>
      </c>
      <c r="AC50" t="str">
        <f>IF(ISTEXT(PARS!AE50),PARS!AE50,"--")</f>
        <v>--</v>
      </c>
      <c r="AD50" t="str">
        <f>IF(ISTEXT(PARS!AF50),PARS!AF50,"--")</f>
        <v>--</v>
      </c>
      <c r="AE50" t="str">
        <f>IF(ISTEXT(PARS!AG50),PARS!AG50,"--")</f>
        <v>--</v>
      </c>
      <c r="AF50" t="str">
        <f>IF(ISTEXT(PARS!AH50),PARS!AH50,"--")</f>
        <v>--</v>
      </c>
      <c r="AG50" t="str">
        <f>IF(ISTEXT(PARS!AI50),PARS!AI50,"--")</f>
        <v>--</v>
      </c>
      <c r="AH50" t="str">
        <f>IF(ISTEXT(PARS!AJ50),PARS!AJ50,"--")</f>
        <v>--</v>
      </c>
      <c r="AI50" t="str">
        <f>IF(ISTEXT(PARS!AK50),PARS!AK50,"--")</f>
        <v>--</v>
      </c>
      <c r="AJ50" t="str">
        <f>IF(ISTEXT(PARS!AL50),PARS!AL50,"--")</f>
        <v>--</v>
      </c>
      <c r="AK50" t="str">
        <f>IF(ISTEXT(PARS!AM50),PARS!AM50,"--")</f>
        <v>--</v>
      </c>
      <c r="AL50" t="str">
        <f>IF(ISTEXT(PARS!AN50),PARS!AN50,"--")</f>
        <v>--</v>
      </c>
      <c r="AM50" t="str">
        <f>IF(ISTEXT(PARS!AO50),PARS!AO50,"--")</f>
        <v>--</v>
      </c>
      <c r="AN50" t="str">
        <f>IF(ISTEXT(PARS!AP50),PARS!AP50,"--")</f>
        <v>--</v>
      </c>
      <c r="AO50" t="str">
        <f>IF(ISTEXT(PARS!AQ50),PARS!AQ50,"--")</f>
        <v>--</v>
      </c>
      <c r="AP50" t="str">
        <f>IF(ISTEXT(PARS!AR50),PARS!AR50,"--")</f>
        <v>--</v>
      </c>
      <c r="AQ50" t="str">
        <f>IF(ISTEXT(PARS!AS50),PARS!AS50,"--")</f>
        <v>--</v>
      </c>
      <c r="AR50" t="str">
        <f>IF(ISTEXT(PARS!AT50),PARS!AT50,"--")</f>
        <v>--</v>
      </c>
      <c r="AS50" t="str">
        <f t="shared" si="1"/>
        <v>--</v>
      </c>
      <c r="AT50" t="str">
        <f>IF(ISTEXT(PARS!AV50),PARS!AV50,"--")</f>
        <v>--</v>
      </c>
    </row>
    <row r="51" spans="1:46" x14ac:dyDescent="0.3">
      <c r="A51">
        <v>47</v>
      </c>
      <c r="B51" s="23">
        <v>58</v>
      </c>
      <c r="C51" s="24" t="s">
        <v>252</v>
      </c>
      <c r="D51" t="str">
        <f>IF(ISTEXT(PARS!F51),PARS!F51,"--")</f>
        <v>--</v>
      </c>
      <c r="E51" t="str">
        <f>IF(ISTEXT(PARS!G51),PARS!G51,"--")</f>
        <v>--</v>
      </c>
      <c r="F51" t="str">
        <f>IF(ISTEXT(PARS!H51),PARS!H51,"--")</f>
        <v>--</v>
      </c>
      <c r="G51" t="str">
        <f>IF(ISTEXT(PARS!I51),PARS!I51,"--")</f>
        <v>--</v>
      </c>
      <c r="H51" t="str">
        <f>IF(ISTEXT(PARS!J51),PARS!J51,"--")</f>
        <v>--</v>
      </c>
      <c r="I51" t="str">
        <f>IF(ISTEXT(PARS!K51),PARS!K51,"--")</f>
        <v>--</v>
      </c>
      <c r="J51" t="str">
        <f>IF(ISTEXT(PARS!L51),PARS!L51,"--")</f>
        <v>--</v>
      </c>
      <c r="K51" t="str">
        <f>IF(ISTEXT(PARS!M51),PARS!M51,"--")</f>
        <v>--</v>
      </c>
      <c r="L51" t="str">
        <f>IF(ISTEXT(PARS!N51),PARS!N51,"--")</f>
        <v>--</v>
      </c>
      <c r="M51" t="str">
        <f>IF(ISTEXT(PARS!O51),PARS!O51,"--")</f>
        <v>--</v>
      </c>
      <c r="N51" t="str">
        <f>IF(ISTEXT(PARS!P51),PARS!P51,"--")</f>
        <v>--</v>
      </c>
      <c r="O51" t="str">
        <f>IF(ISTEXT(PARS!Q51),PARS!Q51,"--")</f>
        <v>--</v>
      </c>
      <c r="P51" t="str">
        <f>IF(ISTEXT(PARS!R51),PARS!R51,"--")</f>
        <v>--</v>
      </c>
      <c r="Q51" t="str">
        <f>IF(ISTEXT(PARS!S51),PARS!S51,"--")</f>
        <v>--</v>
      </c>
      <c r="R51" t="str">
        <f>IF(ISTEXT(PARS!T51),PARS!T51,"--")</f>
        <v>--</v>
      </c>
      <c r="S51" t="str">
        <f>IF(ISTEXT(PARS!U51),PARS!U51,"--")</f>
        <v>--</v>
      </c>
      <c r="T51" t="str">
        <f>IF(ISTEXT(PARS!V51),PARS!V51,"--")</f>
        <v>--</v>
      </c>
      <c r="U51" t="str">
        <f>IF(ISTEXT(PARS!W51),PARS!W51,"--")</f>
        <v>--</v>
      </c>
      <c r="V51" t="str">
        <f t="shared" si="0"/>
        <v>--</v>
      </c>
      <c r="W51" t="str">
        <f>IF(ISTEXT(PARS!Y51),PARS!Y51,"--")</f>
        <v>--</v>
      </c>
      <c r="X51" t="str">
        <f>IF(ISTEXT(PARS!Z51),PARS!Z51,"--")</f>
        <v>--</v>
      </c>
      <c r="Y51" t="str">
        <f>IF(ISTEXT(PARS!AA51),PARS!AA51,"--")</f>
        <v>--</v>
      </c>
      <c r="Z51" t="str">
        <f>IF(ISTEXT(PARS!AB51),PARS!AB51,"--")</f>
        <v>--</v>
      </c>
      <c r="AA51" t="str">
        <f>IF(ISTEXT(PARS!AC51),PARS!AC51,"--")</f>
        <v>--</v>
      </c>
      <c r="AB51" t="str">
        <f>IF(ISTEXT(PARS!AD51),PARS!AD51,"--")</f>
        <v>--</v>
      </c>
      <c r="AC51" t="str">
        <f>IF(ISTEXT(PARS!AE51),PARS!AE51,"--")</f>
        <v>--</v>
      </c>
      <c r="AD51" t="str">
        <f>IF(ISTEXT(PARS!AF51),PARS!AF51,"--")</f>
        <v>--</v>
      </c>
      <c r="AE51" t="str">
        <f>IF(ISTEXT(PARS!AG51),PARS!AG51,"--")</f>
        <v>--</v>
      </c>
      <c r="AF51" t="str">
        <f>IF(ISTEXT(PARS!AH51),PARS!AH51,"--")</f>
        <v>--</v>
      </c>
      <c r="AG51" t="str">
        <f>IF(ISTEXT(PARS!AI51),PARS!AI51,"--")</f>
        <v>--</v>
      </c>
      <c r="AH51" t="str">
        <f>IF(ISTEXT(PARS!AJ51),PARS!AJ51,"--")</f>
        <v>--</v>
      </c>
      <c r="AI51" t="str">
        <f>IF(ISTEXT(PARS!AK51),PARS!AK51,"--")</f>
        <v>--</v>
      </c>
      <c r="AJ51" t="str">
        <f>IF(ISTEXT(PARS!AL51),PARS!AL51,"--")</f>
        <v>--</v>
      </c>
      <c r="AK51" t="str">
        <f>IF(ISTEXT(PARS!AM51),PARS!AM51,"--")</f>
        <v>--</v>
      </c>
      <c r="AL51" t="str">
        <f>IF(ISTEXT(PARS!AN51),PARS!AN51,"--")</f>
        <v>--</v>
      </c>
      <c r="AM51" t="str">
        <f>IF(ISTEXT(PARS!AO51),PARS!AO51,"--")</f>
        <v>--</v>
      </c>
      <c r="AN51" t="str">
        <f>IF(ISTEXT(PARS!AP51),PARS!AP51,"--")</f>
        <v>--</v>
      </c>
      <c r="AO51" t="str">
        <f>IF(ISTEXT(PARS!AQ51),PARS!AQ51,"--")</f>
        <v>--</v>
      </c>
      <c r="AP51" t="str">
        <f>IF(ISTEXT(PARS!AR51),PARS!AR51,"--")</f>
        <v>--</v>
      </c>
      <c r="AQ51" t="str">
        <f>IF(ISTEXT(PARS!AS51),PARS!AS51,"--")</f>
        <v>--</v>
      </c>
      <c r="AR51" t="str">
        <f>IF(ISTEXT(PARS!AT51),PARS!AT51,"--")</f>
        <v>--</v>
      </c>
      <c r="AS51" t="str">
        <f t="shared" si="1"/>
        <v>--</v>
      </c>
      <c r="AT51" t="str">
        <f>IF(ISTEXT(PARS!AV51),PARS!AV51,"--")</f>
        <v>--</v>
      </c>
    </row>
    <row r="52" spans="1:46" x14ac:dyDescent="0.3">
      <c r="A52">
        <v>48</v>
      </c>
      <c r="B52" s="23">
        <v>59</v>
      </c>
      <c r="C52" s="24" t="s">
        <v>116</v>
      </c>
      <c r="D52" t="str">
        <f>IF(ISTEXT(PARS!F52),PARS!F52,"--")</f>
        <v>--</v>
      </c>
      <c r="E52" t="str">
        <f>IF(ISTEXT(PARS!G52),PARS!G52,"--")</f>
        <v>--</v>
      </c>
      <c r="F52" t="str">
        <f>IF(ISTEXT(PARS!H52),PARS!H52,"--")</f>
        <v>--</v>
      </c>
      <c r="G52" t="str">
        <f>IF(ISTEXT(PARS!I52),PARS!I52,"--")</f>
        <v>~  sod_kcb-mid  ~</v>
      </c>
      <c r="H52" t="str">
        <f>IF(ISTEXT(PARS!J52),PARS!J52,"--")</f>
        <v>--</v>
      </c>
      <c r="I52" t="str">
        <f>IF(ISTEXT(PARS!K52),PARS!K52,"--")</f>
        <v>--</v>
      </c>
      <c r="J52" t="str">
        <f>IF(ISTEXT(PARS!L52),PARS!L52,"--")</f>
        <v>--</v>
      </c>
      <c r="K52" t="str">
        <f>IF(ISTEXT(PARS!M52),PARS!M52,"--")</f>
        <v>--</v>
      </c>
      <c r="L52" t="str">
        <f>IF(ISTEXT(PARS!N52),PARS!N52,"--")</f>
        <v>--</v>
      </c>
      <c r="M52" t="str">
        <f>IF(ISTEXT(PARS!O52),PARS!O52,"--")</f>
        <v>--</v>
      </c>
      <c r="N52" t="str">
        <f>IF(ISTEXT(PARS!P52),PARS!P52,"--")</f>
        <v>--</v>
      </c>
      <c r="O52" t="str">
        <f>IF(ISTEXT(PARS!Q52),PARS!Q52,"--")</f>
        <v>--</v>
      </c>
      <c r="P52" t="str">
        <f>IF(ISTEXT(PARS!R52),PARS!R52,"--")</f>
        <v>--</v>
      </c>
      <c r="Q52" t="str">
        <f>IF(ISTEXT(PARS!S52),PARS!S52,"--")</f>
        <v>--</v>
      </c>
      <c r="R52" t="str">
        <f>IF(ISTEXT(PARS!T52),PARS!T52,"--")</f>
        <v>--</v>
      </c>
      <c r="S52" t="str">
        <f>IF(ISTEXT(PARS!U52),PARS!U52,"--")</f>
        <v>--</v>
      </c>
      <c r="T52" t="str">
        <f>IF(ISTEXT(PARS!V52),PARS!V52,"--")</f>
        <v>--</v>
      </c>
      <c r="U52" t="str">
        <f>IF(ISTEXT(PARS!W52),PARS!W52,"--")</f>
        <v>--</v>
      </c>
      <c r="V52" t="str">
        <f t="shared" si="0"/>
        <v>--</v>
      </c>
      <c r="W52" t="str">
        <f>IF(ISTEXT(PARS!Y52),PARS!Y52,"--")</f>
        <v>~  crop3_a_rew  ~</v>
      </c>
      <c r="X52" t="str">
        <f>IF(ISTEXT(PARS!Z52),PARS!Z52,"--")</f>
        <v>~  crop3_b_rew  ~</v>
      </c>
      <c r="Y52" t="str">
        <f>IF(ISTEXT(PARS!AA52),PARS!AA52,"--")</f>
        <v>~  crop3_c_rew  ~</v>
      </c>
      <c r="Z52" t="str">
        <f>IF(ISTEXT(PARS!AB52),PARS!AB52,"--")</f>
        <v>~  crop3_d_rew  ~</v>
      </c>
      <c r="AA52" t="str">
        <f>IF(ISTEXT(PARS!AC52),PARS!AC52,"--")</f>
        <v>~  crop3_ad_rew  ~</v>
      </c>
      <c r="AB52" t="str">
        <f>IF(ISTEXT(PARS!AD52),PARS!AD52,"--")</f>
        <v>~  crop3_bd_rew  ~</v>
      </c>
      <c r="AC52" t="str">
        <f>IF(ISTEXT(PARS!AE52),PARS!AE52,"--")</f>
        <v>~  crop3_cd_rew  ~</v>
      </c>
      <c r="AD52" t="str">
        <f>IF(ISTEXT(PARS!AF52),PARS!AF52,"--")</f>
        <v>~  crop3_a_tew  ~</v>
      </c>
      <c r="AE52" t="str">
        <f>IF(ISTEXT(PARS!AG52),PARS!AG52,"--")</f>
        <v>~  crop3_b_tew  ~</v>
      </c>
      <c r="AF52" t="str">
        <f>IF(ISTEXT(PARS!AH52),PARS!AH52,"--")</f>
        <v>~  crop3_c_tew  ~</v>
      </c>
      <c r="AG52" t="str">
        <f>IF(ISTEXT(PARS!AI52),PARS!AI52,"--")</f>
        <v>~  crop3_d_tew  ~</v>
      </c>
      <c r="AH52" t="str">
        <f>IF(ISTEXT(PARS!AJ52),PARS!AJ52,"--")</f>
        <v>~  crop3_ad_tew  ~</v>
      </c>
      <c r="AI52" t="str">
        <f>IF(ISTEXT(PARS!AK52),PARS!AK52,"--")</f>
        <v>~  crop3_bd_tew  ~</v>
      </c>
      <c r="AJ52" t="str">
        <f>IF(ISTEXT(PARS!AL52),PARS!AL52,"--")</f>
        <v>~  crop3_cd_tew  ~</v>
      </c>
      <c r="AK52" t="str">
        <f>IF(ISTEXT(PARS!AM52),PARS!AM52,"--")</f>
        <v>--</v>
      </c>
      <c r="AL52" t="str">
        <f>IF(ISTEXT(PARS!AN52),PARS!AN52,"--")</f>
        <v>--</v>
      </c>
      <c r="AM52" t="str">
        <f>IF(ISTEXT(PARS!AO52),PARS!AO52,"--")</f>
        <v>--</v>
      </c>
      <c r="AN52" t="str">
        <f>IF(ISTEXT(PARS!AP52),PARS!AP52,"--")</f>
        <v>--</v>
      </c>
      <c r="AO52" t="str">
        <f>IF(ISTEXT(PARS!AQ52),PARS!AQ52,"--")</f>
        <v>--</v>
      </c>
      <c r="AP52" t="str">
        <f>IF(ISTEXT(PARS!AR52),PARS!AR52,"--")</f>
        <v>--</v>
      </c>
      <c r="AQ52" t="str">
        <f>IF(ISTEXT(PARS!AS52),PARS!AS52,"--")</f>
        <v>--</v>
      </c>
      <c r="AR52" t="str">
        <f>IF(ISTEXT(PARS!AT52),PARS!AT52,"--")</f>
        <v>--</v>
      </c>
      <c r="AS52" t="str">
        <f t="shared" si="1"/>
        <v>--</v>
      </c>
      <c r="AT52" t="str">
        <f>IF(ISTEXT(PARS!AV52),PARS!AV52,"--")</f>
        <v>--</v>
      </c>
    </row>
    <row r="53" spans="1:46" x14ac:dyDescent="0.3">
      <c r="A53">
        <v>49</v>
      </c>
      <c r="B53" s="23">
        <v>60</v>
      </c>
      <c r="C53" s="24" t="s">
        <v>118</v>
      </c>
      <c r="D53" t="str">
        <f>IF(ISTEXT(PARS!F53),PARS!F53,"--")</f>
        <v>--</v>
      </c>
      <c r="E53" t="str">
        <f>IF(ISTEXT(PARS!G53),PARS!G53,"--")</f>
        <v>--</v>
      </c>
      <c r="F53" t="str">
        <f>IF(ISTEXT(PARS!H53),PARS!H53,"--")</f>
        <v>--</v>
      </c>
      <c r="G53" t="str">
        <f>IF(ISTEXT(PARS!I53),PARS!I53,"--")</f>
        <v>--</v>
      </c>
      <c r="H53" t="str">
        <f>IF(ISTEXT(PARS!J53),PARS!J53,"--")</f>
        <v>--</v>
      </c>
      <c r="I53" t="str">
        <f>IF(ISTEXT(PARS!K53),PARS!K53,"--")</f>
        <v>--</v>
      </c>
      <c r="J53" t="str">
        <f>IF(ISTEXT(PARS!L53),PARS!L53,"--")</f>
        <v>--</v>
      </c>
      <c r="K53" t="str">
        <f>IF(ISTEXT(PARS!M53),PARS!M53,"--")</f>
        <v>--</v>
      </c>
      <c r="L53" t="str">
        <f>IF(ISTEXT(PARS!N53),PARS!N53,"--")</f>
        <v>--</v>
      </c>
      <c r="M53" t="str">
        <f>IF(ISTEXT(PARS!O53),PARS!O53,"--")</f>
        <v>--</v>
      </c>
      <c r="N53" t="str">
        <f>IF(ISTEXT(PARS!P53),PARS!P53,"--")</f>
        <v>--</v>
      </c>
      <c r="O53" t="str">
        <f>IF(ISTEXT(PARS!Q53),PARS!Q53,"--")</f>
        <v>--</v>
      </c>
      <c r="P53" t="str">
        <f>IF(ISTEXT(PARS!R53),PARS!R53,"--")</f>
        <v>--</v>
      </c>
      <c r="Q53" t="str">
        <f>IF(ISTEXT(PARS!S53),PARS!S53,"--")</f>
        <v>--</v>
      </c>
      <c r="R53" t="str">
        <f>IF(ISTEXT(PARS!T53),PARS!T53,"--")</f>
        <v>--</v>
      </c>
      <c r="S53" t="str">
        <f>IF(ISTEXT(PARS!U53),PARS!U53,"--")</f>
        <v>--</v>
      </c>
      <c r="T53" t="str">
        <f>IF(ISTEXT(PARS!V53),PARS!V53,"--")</f>
        <v>--</v>
      </c>
      <c r="U53" t="str">
        <f>IF(ISTEXT(PARS!W53),PARS!W53,"--")</f>
        <v>--</v>
      </c>
      <c r="V53" t="str">
        <f t="shared" si="0"/>
        <v>--</v>
      </c>
      <c r="W53" t="str">
        <f>IF(ISTEXT(PARS!Y53),PARS!Y53,"--")</f>
        <v>--</v>
      </c>
      <c r="X53" t="str">
        <f>IF(ISTEXT(PARS!Z53),PARS!Z53,"--")</f>
        <v>--</v>
      </c>
      <c r="Y53" t="str">
        <f>IF(ISTEXT(PARS!AA53),PARS!AA53,"--")</f>
        <v>--</v>
      </c>
      <c r="Z53" t="str">
        <f>IF(ISTEXT(PARS!AB53),PARS!AB53,"--")</f>
        <v>--</v>
      </c>
      <c r="AA53" t="str">
        <f>IF(ISTEXT(PARS!AC53),PARS!AC53,"--")</f>
        <v>--</v>
      </c>
      <c r="AB53" t="str">
        <f>IF(ISTEXT(PARS!AD53),PARS!AD53,"--")</f>
        <v>--</v>
      </c>
      <c r="AC53" t="str">
        <f>IF(ISTEXT(PARS!AE53),PARS!AE53,"--")</f>
        <v>--</v>
      </c>
      <c r="AD53" t="str">
        <f>IF(ISTEXT(PARS!AF53),PARS!AF53,"--")</f>
        <v>--</v>
      </c>
      <c r="AE53" t="str">
        <f>IF(ISTEXT(PARS!AG53),PARS!AG53,"--")</f>
        <v>--</v>
      </c>
      <c r="AF53" t="str">
        <f>IF(ISTEXT(PARS!AH53),PARS!AH53,"--")</f>
        <v>--</v>
      </c>
      <c r="AG53" t="str">
        <f>IF(ISTEXT(PARS!AI53),PARS!AI53,"--")</f>
        <v>--</v>
      </c>
      <c r="AH53" t="str">
        <f>IF(ISTEXT(PARS!AJ53),PARS!AJ53,"--")</f>
        <v>--</v>
      </c>
      <c r="AI53" t="str">
        <f>IF(ISTEXT(PARS!AK53),PARS!AK53,"--")</f>
        <v>--</v>
      </c>
      <c r="AJ53" t="str">
        <f>IF(ISTEXT(PARS!AL53),PARS!AL53,"--")</f>
        <v>--</v>
      </c>
      <c r="AK53" t="str">
        <f>IF(ISTEXT(PARS!AM53),PARS!AM53,"--")</f>
        <v>--</v>
      </c>
      <c r="AL53" t="str">
        <f>IF(ISTEXT(PARS!AN53),PARS!AN53,"--")</f>
        <v>--</v>
      </c>
      <c r="AM53" t="str">
        <f>IF(ISTEXT(PARS!AO53),PARS!AO53,"--")</f>
        <v>--</v>
      </c>
      <c r="AN53" t="str">
        <f>IF(ISTEXT(PARS!AP53),PARS!AP53,"--")</f>
        <v>--</v>
      </c>
      <c r="AO53" t="str">
        <f>IF(ISTEXT(PARS!AQ53),PARS!AQ53,"--")</f>
        <v>--</v>
      </c>
      <c r="AP53" t="str">
        <f>IF(ISTEXT(PARS!AR53),PARS!AR53,"--")</f>
        <v>--</v>
      </c>
      <c r="AQ53" t="str">
        <f>IF(ISTEXT(PARS!AS53),PARS!AS53,"--")</f>
        <v>--</v>
      </c>
      <c r="AR53" t="str">
        <f>IF(ISTEXT(PARS!AT53),PARS!AT53,"--")</f>
        <v>--</v>
      </c>
      <c r="AS53" t="str">
        <f t="shared" si="1"/>
        <v>--</v>
      </c>
      <c r="AT53" t="str">
        <f>IF(ISTEXT(PARS!AV53),PARS!AV53,"--")</f>
        <v>--</v>
      </c>
    </row>
    <row r="54" spans="1:46" x14ac:dyDescent="0.3">
      <c r="A54">
        <v>50</v>
      </c>
      <c r="B54" s="23">
        <v>61</v>
      </c>
      <c r="C54" s="24" t="s">
        <v>253</v>
      </c>
      <c r="D54" t="str">
        <f>IF(ISTEXT(PARS!F54),PARS!F54,"--")</f>
        <v>--</v>
      </c>
      <c r="E54" t="str">
        <f>IF(ISTEXT(PARS!G54),PARS!G54,"--")</f>
        <v>--</v>
      </c>
      <c r="F54" t="str">
        <f>IF(ISTEXT(PARS!H54),PARS!H54,"--")</f>
        <v>--</v>
      </c>
      <c r="G54" t="str">
        <f>IF(ISTEXT(PARS!I54),PARS!I54,"--")</f>
        <v>~  past_kcb-mid  ~</v>
      </c>
      <c r="H54" t="str">
        <f>IF(ISTEXT(PARS!J54),PARS!J54,"--")</f>
        <v>--</v>
      </c>
      <c r="I54" t="str">
        <f>IF(ISTEXT(PARS!K54),PARS!K54,"--")</f>
        <v>--</v>
      </c>
      <c r="J54" t="str">
        <f>IF(ISTEXT(PARS!L54),PARS!L54,"--")</f>
        <v>--</v>
      </c>
      <c r="K54" t="str">
        <f>IF(ISTEXT(PARS!M54),PARS!M54,"--")</f>
        <v>--</v>
      </c>
      <c r="L54" t="str">
        <f>IF(ISTEXT(PARS!N54),PARS!N54,"--")</f>
        <v>--</v>
      </c>
      <c r="M54" t="str">
        <f>IF(ISTEXT(PARS!O54),PARS!O54,"--")</f>
        <v>--</v>
      </c>
      <c r="N54" t="str">
        <f>IF(ISTEXT(PARS!P54),PARS!P54,"--")</f>
        <v>--</v>
      </c>
      <c r="O54" t="str">
        <f>IF(ISTEXT(PARS!Q54),PARS!Q54,"--")</f>
        <v>--</v>
      </c>
      <c r="P54" t="str">
        <f>IF(ISTEXT(PARS!R54),PARS!R54,"--")</f>
        <v>--</v>
      </c>
      <c r="Q54" t="str">
        <f>IF(ISTEXT(PARS!S54),PARS!S54,"--")</f>
        <v>--</v>
      </c>
      <c r="R54" t="str">
        <f>IF(ISTEXT(PARS!T54),PARS!T54,"--")</f>
        <v>--</v>
      </c>
      <c r="S54" t="str">
        <f>IF(ISTEXT(PARS!U54),PARS!U54,"--")</f>
        <v>--</v>
      </c>
      <c r="T54" t="str">
        <f>IF(ISTEXT(PARS!V54),PARS!V54,"--")</f>
        <v>--</v>
      </c>
      <c r="U54" t="str">
        <f>IF(ISTEXT(PARS!W54),PARS!W54,"--")</f>
        <v>--</v>
      </c>
      <c r="V54" t="str">
        <f t="shared" si="0"/>
        <v>--</v>
      </c>
      <c r="W54" t="str">
        <f>IF(ISTEXT(PARS!Y54),PARS!Y54,"--")</f>
        <v>~  crop3_a_rew  ~</v>
      </c>
      <c r="X54" t="str">
        <f>IF(ISTEXT(PARS!Z54),PARS!Z54,"--")</f>
        <v>~  crop3_b_rew  ~</v>
      </c>
      <c r="Y54" t="str">
        <f>IF(ISTEXT(PARS!AA54),PARS!AA54,"--")</f>
        <v>~  crop3_c_rew  ~</v>
      </c>
      <c r="Z54" t="str">
        <f>IF(ISTEXT(PARS!AB54),PARS!AB54,"--")</f>
        <v>~  crop3_d_rew  ~</v>
      </c>
      <c r="AA54" t="str">
        <f>IF(ISTEXT(PARS!AC54),PARS!AC54,"--")</f>
        <v>~  crop3_ad_rew  ~</v>
      </c>
      <c r="AB54" t="str">
        <f>IF(ISTEXT(PARS!AD54),PARS!AD54,"--")</f>
        <v>~  crop3_bd_rew  ~</v>
      </c>
      <c r="AC54" t="str">
        <f>IF(ISTEXT(PARS!AE54),PARS!AE54,"--")</f>
        <v>~  crop3_cd_rew  ~</v>
      </c>
      <c r="AD54" t="str">
        <f>IF(ISTEXT(PARS!AF54),PARS!AF54,"--")</f>
        <v>~  crop3_a_tew  ~</v>
      </c>
      <c r="AE54" t="str">
        <f>IF(ISTEXT(PARS!AG54),PARS!AG54,"--")</f>
        <v>~  crop3_b_tew  ~</v>
      </c>
      <c r="AF54" t="str">
        <f>IF(ISTEXT(PARS!AH54),PARS!AH54,"--")</f>
        <v>~  crop3_c_tew  ~</v>
      </c>
      <c r="AG54" t="str">
        <f>IF(ISTEXT(PARS!AI54),PARS!AI54,"--")</f>
        <v>~  crop3_d_tew  ~</v>
      </c>
      <c r="AH54" t="str">
        <f>IF(ISTEXT(PARS!AJ54),PARS!AJ54,"--")</f>
        <v>~  crop3_ad_tew  ~</v>
      </c>
      <c r="AI54" t="str">
        <f>IF(ISTEXT(PARS!AK54),PARS!AK54,"--")</f>
        <v>~  crop3_bd_tew  ~</v>
      </c>
      <c r="AJ54" t="str">
        <f>IF(ISTEXT(PARS!AL54),PARS!AL54,"--")</f>
        <v>~  crop3_cd_tew  ~</v>
      </c>
      <c r="AK54" t="str">
        <f>IF(ISTEXT(PARS!AM54),PARS!AM54,"--")</f>
        <v>--</v>
      </c>
      <c r="AL54" t="str">
        <f>IF(ISTEXT(PARS!AN54),PARS!AN54,"--")</f>
        <v>--</v>
      </c>
      <c r="AM54" t="str">
        <f>IF(ISTEXT(PARS!AO54),PARS!AO54,"--")</f>
        <v>--</v>
      </c>
      <c r="AN54" t="str">
        <f>IF(ISTEXT(PARS!AP54),PARS!AP54,"--")</f>
        <v>--</v>
      </c>
      <c r="AO54" t="str">
        <f>IF(ISTEXT(PARS!AQ54),PARS!AQ54,"--")</f>
        <v>--</v>
      </c>
      <c r="AP54" t="str">
        <f>IF(ISTEXT(PARS!AR54),PARS!AR54,"--")</f>
        <v>--</v>
      </c>
      <c r="AQ54" t="str">
        <f>IF(ISTEXT(PARS!AS54),PARS!AS54,"--")</f>
        <v>--</v>
      </c>
      <c r="AR54" t="str">
        <f>IF(ISTEXT(PARS!AT54),PARS!AT54,"--")</f>
        <v>--</v>
      </c>
      <c r="AS54" t="str">
        <f t="shared" si="1"/>
        <v>--</v>
      </c>
      <c r="AT54" t="str">
        <f>IF(ISTEXT(PARS!AV54),PARS!AV54,"--")</f>
        <v>--</v>
      </c>
    </row>
    <row r="55" spans="1:46" x14ac:dyDescent="0.3">
      <c r="A55">
        <v>51</v>
      </c>
      <c r="B55" s="23">
        <v>66</v>
      </c>
      <c r="C55" s="24" t="s">
        <v>122</v>
      </c>
      <c r="D55" t="str">
        <f>IF(ISTEXT(PARS!F55),PARS!F55,"--")</f>
        <v>--</v>
      </c>
      <c r="E55" t="str">
        <f>IF(ISTEXT(PARS!G55),PARS!G55,"--")</f>
        <v>--</v>
      </c>
      <c r="F55" t="str">
        <f>IF(ISTEXT(PARS!H55),PARS!H55,"--")</f>
        <v>--</v>
      </c>
      <c r="G55" t="str">
        <f>IF(ISTEXT(PARS!I55),PARS!I55,"--")</f>
        <v>--</v>
      </c>
      <c r="H55" t="str">
        <f>IF(ISTEXT(PARS!J55),PARS!J55,"--")</f>
        <v>--</v>
      </c>
      <c r="I55" t="str">
        <f>IF(ISTEXT(PARS!K55),PARS!K55,"--")</f>
        <v>--</v>
      </c>
      <c r="J55" t="str">
        <f>IF(ISTEXT(PARS!L55),PARS!L55,"--")</f>
        <v>--</v>
      </c>
      <c r="K55" t="str">
        <f>IF(ISTEXT(PARS!M55),PARS!M55,"--")</f>
        <v>--</v>
      </c>
      <c r="L55" t="str">
        <f>IF(ISTEXT(PARS!N55),PARS!N55,"--")</f>
        <v>--</v>
      </c>
      <c r="M55" t="str">
        <f>IF(ISTEXT(PARS!O55),PARS!O55,"--")</f>
        <v>--</v>
      </c>
      <c r="N55" t="str">
        <f>IF(ISTEXT(PARS!P55),PARS!P55,"--")</f>
        <v>--</v>
      </c>
      <c r="O55" t="str">
        <f>IF(ISTEXT(PARS!Q55),PARS!Q55,"--")</f>
        <v>--</v>
      </c>
      <c r="P55" t="str">
        <f>IF(ISTEXT(PARS!R55),PARS!R55,"--")</f>
        <v>--</v>
      </c>
      <c r="Q55" t="str">
        <f>IF(ISTEXT(PARS!S55),PARS!S55,"--")</f>
        <v>--</v>
      </c>
      <c r="R55" t="str">
        <f>IF(ISTEXT(PARS!T55),PARS!T55,"--")</f>
        <v>--</v>
      </c>
      <c r="S55" t="str">
        <f>IF(ISTEXT(PARS!U55),PARS!U55,"--")</f>
        <v>--</v>
      </c>
      <c r="T55" t="str">
        <f>IF(ISTEXT(PARS!V55),PARS!V55,"--")</f>
        <v>--</v>
      </c>
      <c r="U55" t="str">
        <f>IF(ISTEXT(PARS!W55),PARS!W55,"--")</f>
        <v>--</v>
      </c>
      <c r="V55" t="str">
        <f t="shared" si="0"/>
        <v>--</v>
      </c>
      <c r="W55" t="str">
        <f>IF(ISTEXT(PARS!Y55),PARS!Y55,"--")</f>
        <v>--</v>
      </c>
      <c r="X55" t="str">
        <f>IF(ISTEXT(PARS!Z55),PARS!Z55,"--")</f>
        <v>--</v>
      </c>
      <c r="Y55" t="str">
        <f>IF(ISTEXT(PARS!AA55),PARS!AA55,"--")</f>
        <v>--</v>
      </c>
      <c r="Z55" t="str">
        <f>IF(ISTEXT(PARS!AB55),PARS!AB55,"--")</f>
        <v>--</v>
      </c>
      <c r="AA55" t="str">
        <f>IF(ISTEXT(PARS!AC55),PARS!AC55,"--")</f>
        <v>--</v>
      </c>
      <c r="AB55" t="str">
        <f>IF(ISTEXT(PARS!AD55),PARS!AD55,"--")</f>
        <v>--</v>
      </c>
      <c r="AC55" t="str">
        <f>IF(ISTEXT(PARS!AE55),PARS!AE55,"--")</f>
        <v>--</v>
      </c>
      <c r="AD55" t="str">
        <f>IF(ISTEXT(PARS!AF55),PARS!AF55,"--")</f>
        <v>--</v>
      </c>
      <c r="AE55" t="str">
        <f>IF(ISTEXT(PARS!AG55),PARS!AG55,"--")</f>
        <v>--</v>
      </c>
      <c r="AF55" t="str">
        <f>IF(ISTEXT(PARS!AH55),PARS!AH55,"--")</f>
        <v>--</v>
      </c>
      <c r="AG55" t="str">
        <f>IF(ISTEXT(PARS!AI55),PARS!AI55,"--")</f>
        <v>--</v>
      </c>
      <c r="AH55" t="str">
        <f>IF(ISTEXT(PARS!AJ55),PARS!AJ55,"--")</f>
        <v>--</v>
      </c>
      <c r="AI55" t="str">
        <f>IF(ISTEXT(PARS!AK55),PARS!AK55,"--")</f>
        <v>--</v>
      </c>
      <c r="AJ55" t="str">
        <f>IF(ISTEXT(PARS!AL55),PARS!AL55,"--")</f>
        <v>--</v>
      </c>
      <c r="AK55" t="str">
        <f>IF(ISTEXT(PARS!AM55),PARS!AM55,"--")</f>
        <v>--</v>
      </c>
      <c r="AL55" t="str">
        <f>IF(ISTEXT(PARS!AN55),PARS!AN55,"--")</f>
        <v>--</v>
      </c>
      <c r="AM55" t="str">
        <f>IF(ISTEXT(PARS!AO55),PARS!AO55,"--")</f>
        <v>--</v>
      </c>
      <c r="AN55" t="str">
        <f>IF(ISTEXT(PARS!AP55),PARS!AP55,"--")</f>
        <v>--</v>
      </c>
      <c r="AO55" t="str">
        <f>IF(ISTEXT(PARS!AQ55),PARS!AQ55,"--")</f>
        <v>--</v>
      </c>
      <c r="AP55" t="str">
        <f>IF(ISTEXT(PARS!AR55),PARS!AR55,"--")</f>
        <v>--</v>
      </c>
      <c r="AQ55" t="str">
        <f>IF(ISTEXT(PARS!AS55),PARS!AS55,"--")</f>
        <v>--</v>
      </c>
      <c r="AR55" t="str">
        <f>IF(ISTEXT(PARS!AT55),PARS!AT55,"--")</f>
        <v>--</v>
      </c>
      <c r="AS55" t="str">
        <f t="shared" si="1"/>
        <v>--</v>
      </c>
      <c r="AT55" t="str">
        <f>IF(ISTEXT(PARS!AV55),PARS!AV55,"--")</f>
        <v>--</v>
      </c>
    </row>
    <row r="56" spans="1:46" x14ac:dyDescent="0.3">
      <c r="A56">
        <v>52</v>
      </c>
      <c r="B56" s="23">
        <v>67</v>
      </c>
      <c r="C56" s="24" t="s">
        <v>124</v>
      </c>
      <c r="D56" t="str">
        <f>IF(ISTEXT(PARS!F56),PARS!F56,"--")</f>
        <v>--</v>
      </c>
      <c r="E56" t="str">
        <f>IF(ISTEXT(PARS!G56),PARS!G56,"--")</f>
        <v>--</v>
      </c>
      <c r="F56" t="str">
        <f>IF(ISTEXT(PARS!H56),PARS!H56,"--")</f>
        <v>--</v>
      </c>
      <c r="G56" t="str">
        <f>IF(ISTEXT(PARS!I56),PARS!I56,"--")</f>
        <v>--</v>
      </c>
      <c r="H56" t="str">
        <f>IF(ISTEXT(PARS!J56),PARS!J56,"--")</f>
        <v>--</v>
      </c>
      <c r="I56" t="str">
        <f>IF(ISTEXT(PARS!K56),PARS!K56,"--")</f>
        <v>--</v>
      </c>
      <c r="J56" t="str">
        <f>IF(ISTEXT(PARS!L56),PARS!L56,"--")</f>
        <v>--</v>
      </c>
      <c r="K56" t="str">
        <f>IF(ISTEXT(PARS!M56),PARS!M56,"--")</f>
        <v>--</v>
      </c>
      <c r="L56" t="str">
        <f>IF(ISTEXT(PARS!N56),PARS!N56,"--")</f>
        <v>--</v>
      </c>
      <c r="M56" t="str">
        <f>IF(ISTEXT(PARS!O56),PARS!O56,"--")</f>
        <v>--</v>
      </c>
      <c r="N56" t="str">
        <f>IF(ISTEXT(PARS!P56),PARS!P56,"--")</f>
        <v>--</v>
      </c>
      <c r="O56" t="str">
        <f>IF(ISTEXT(PARS!Q56),PARS!Q56,"--")</f>
        <v>--</v>
      </c>
      <c r="P56" t="str">
        <f>IF(ISTEXT(PARS!R56),PARS!R56,"--")</f>
        <v>--</v>
      </c>
      <c r="Q56" t="str">
        <f>IF(ISTEXT(PARS!S56),PARS!S56,"--")</f>
        <v>--</v>
      </c>
      <c r="R56" t="str">
        <f>IF(ISTEXT(PARS!T56),PARS!T56,"--")</f>
        <v>--</v>
      </c>
      <c r="S56" t="str">
        <f>IF(ISTEXT(PARS!U56),PARS!U56,"--")</f>
        <v>--</v>
      </c>
      <c r="T56" t="str">
        <f>IF(ISTEXT(PARS!V56),PARS!V56,"--")</f>
        <v>--</v>
      </c>
      <c r="U56" t="str">
        <f>IF(ISTEXT(PARS!W56),PARS!W56,"--")</f>
        <v>--</v>
      </c>
      <c r="V56" t="str">
        <f t="shared" si="0"/>
        <v>--</v>
      </c>
      <c r="W56" t="str">
        <f>IF(ISTEXT(PARS!Y56),PARS!Y56,"--")</f>
        <v>--</v>
      </c>
      <c r="X56" t="str">
        <f>IF(ISTEXT(PARS!Z56),PARS!Z56,"--")</f>
        <v>--</v>
      </c>
      <c r="Y56" t="str">
        <f>IF(ISTEXT(PARS!AA56),PARS!AA56,"--")</f>
        <v>--</v>
      </c>
      <c r="Z56" t="str">
        <f>IF(ISTEXT(PARS!AB56),PARS!AB56,"--")</f>
        <v>--</v>
      </c>
      <c r="AA56" t="str">
        <f>IF(ISTEXT(PARS!AC56),PARS!AC56,"--")</f>
        <v>--</v>
      </c>
      <c r="AB56" t="str">
        <f>IF(ISTEXT(PARS!AD56),PARS!AD56,"--")</f>
        <v>--</v>
      </c>
      <c r="AC56" t="str">
        <f>IF(ISTEXT(PARS!AE56),PARS!AE56,"--")</f>
        <v>--</v>
      </c>
      <c r="AD56" t="str">
        <f>IF(ISTEXT(PARS!AF56),PARS!AF56,"--")</f>
        <v>--</v>
      </c>
      <c r="AE56" t="str">
        <f>IF(ISTEXT(PARS!AG56),PARS!AG56,"--")</f>
        <v>--</v>
      </c>
      <c r="AF56" t="str">
        <f>IF(ISTEXT(PARS!AH56),PARS!AH56,"--")</f>
        <v>--</v>
      </c>
      <c r="AG56" t="str">
        <f>IF(ISTEXT(PARS!AI56),PARS!AI56,"--")</f>
        <v>--</v>
      </c>
      <c r="AH56" t="str">
        <f>IF(ISTEXT(PARS!AJ56),PARS!AJ56,"--")</f>
        <v>--</v>
      </c>
      <c r="AI56" t="str">
        <f>IF(ISTEXT(PARS!AK56),PARS!AK56,"--")</f>
        <v>--</v>
      </c>
      <c r="AJ56" t="str">
        <f>IF(ISTEXT(PARS!AL56),PARS!AL56,"--")</f>
        <v>--</v>
      </c>
      <c r="AK56" t="str">
        <f>IF(ISTEXT(PARS!AM56),PARS!AM56,"--")</f>
        <v>--</v>
      </c>
      <c r="AL56" t="str">
        <f>IF(ISTEXT(PARS!AN56),PARS!AN56,"--")</f>
        <v>--</v>
      </c>
      <c r="AM56" t="str">
        <f>IF(ISTEXT(PARS!AO56),PARS!AO56,"--")</f>
        <v>--</v>
      </c>
      <c r="AN56" t="str">
        <f>IF(ISTEXT(PARS!AP56),PARS!AP56,"--")</f>
        <v>--</v>
      </c>
      <c r="AO56" t="str">
        <f>IF(ISTEXT(PARS!AQ56),PARS!AQ56,"--")</f>
        <v>--</v>
      </c>
      <c r="AP56" t="str">
        <f>IF(ISTEXT(PARS!AR56),PARS!AR56,"--")</f>
        <v>--</v>
      </c>
      <c r="AQ56" t="str">
        <f>IF(ISTEXT(PARS!AS56),PARS!AS56,"--")</f>
        <v>--</v>
      </c>
      <c r="AR56" t="str">
        <f>IF(ISTEXT(PARS!AT56),PARS!AT56,"--")</f>
        <v>--</v>
      </c>
      <c r="AS56" t="str">
        <f t="shared" si="1"/>
        <v>--</v>
      </c>
      <c r="AT56" t="str">
        <f>IF(ISTEXT(PARS!AV56),PARS!AV56,"--")</f>
        <v>--</v>
      </c>
    </row>
    <row r="57" spans="1:46" x14ac:dyDescent="0.3">
      <c r="A57">
        <v>53</v>
      </c>
      <c r="B57" s="23">
        <v>68</v>
      </c>
      <c r="C57" s="24" t="s">
        <v>125</v>
      </c>
      <c r="D57" t="str">
        <f>IF(ISTEXT(PARS!F57),PARS!F57,"--")</f>
        <v>--</v>
      </c>
      <c r="E57" t="str">
        <f>IF(ISTEXT(PARS!G57),PARS!G57,"--")</f>
        <v>--</v>
      </c>
      <c r="F57" t="str">
        <f>IF(ISTEXT(PARS!H57),PARS!H57,"--")</f>
        <v>--</v>
      </c>
      <c r="G57" t="str">
        <f>IF(ISTEXT(PARS!I57),PARS!I57,"--")</f>
        <v>--</v>
      </c>
      <c r="H57" t="str">
        <f>IF(ISTEXT(PARS!J57),PARS!J57,"--")</f>
        <v>--</v>
      </c>
      <c r="I57" t="str">
        <f>IF(ISTEXT(PARS!K57),PARS!K57,"--")</f>
        <v>--</v>
      </c>
      <c r="J57" t="str">
        <f>IF(ISTEXT(PARS!L57),PARS!L57,"--")</f>
        <v>--</v>
      </c>
      <c r="K57" t="str">
        <f>IF(ISTEXT(PARS!M57),PARS!M57,"--")</f>
        <v>--</v>
      </c>
      <c r="L57" t="str">
        <f>IF(ISTEXT(PARS!N57),PARS!N57,"--")</f>
        <v>--</v>
      </c>
      <c r="M57" t="str">
        <f>IF(ISTEXT(PARS!O57),PARS!O57,"--")</f>
        <v>--</v>
      </c>
      <c r="N57" t="str">
        <f>IF(ISTEXT(PARS!P57),PARS!P57,"--")</f>
        <v>--</v>
      </c>
      <c r="O57" t="str">
        <f>IF(ISTEXT(PARS!Q57),PARS!Q57,"--")</f>
        <v>--</v>
      </c>
      <c r="P57" t="str">
        <f>IF(ISTEXT(PARS!R57),PARS!R57,"--")</f>
        <v>--</v>
      </c>
      <c r="Q57" t="str">
        <f>IF(ISTEXT(PARS!S57),PARS!S57,"--")</f>
        <v>--</v>
      </c>
      <c r="R57" t="str">
        <f>IF(ISTEXT(PARS!T57),PARS!T57,"--")</f>
        <v>--</v>
      </c>
      <c r="S57" t="str">
        <f>IF(ISTEXT(PARS!U57),PARS!U57,"--")</f>
        <v>--</v>
      </c>
      <c r="T57" t="str">
        <f>IF(ISTEXT(PARS!V57),PARS!V57,"--")</f>
        <v>--</v>
      </c>
      <c r="U57" t="str">
        <f>IF(ISTEXT(PARS!W57),PARS!W57,"--")</f>
        <v>--</v>
      </c>
      <c r="V57" t="str">
        <f t="shared" si="0"/>
        <v>--</v>
      </c>
      <c r="W57" t="str">
        <f>IF(ISTEXT(PARS!Y57),PARS!Y57,"--")</f>
        <v>--</v>
      </c>
      <c r="X57" t="str">
        <f>IF(ISTEXT(PARS!Z57),PARS!Z57,"--")</f>
        <v>--</v>
      </c>
      <c r="Y57" t="str">
        <f>IF(ISTEXT(PARS!AA57),PARS!AA57,"--")</f>
        <v>--</v>
      </c>
      <c r="Z57" t="str">
        <f>IF(ISTEXT(PARS!AB57),PARS!AB57,"--")</f>
        <v>--</v>
      </c>
      <c r="AA57" t="str">
        <f>IF(ISTEXT(PARS!AC57),PARS!AC57,"--")</f>
        <v>--</v>
      </c>
      <c r="AB57" t="str">
        <f>IF(ISTEXT(PARS!AD57),PARS!AD57,"--")</f>
        <v>--</v>
      </c>
      <c r="AC57" t="str">
        <f>IF(ISTEXT(PARS!AE57),PARS!AE57,"--")</f>
        <v>--</v>
      </c>
      <c r="AD57" t="str">
        <f>IF(ISTEXT(PARS!AF57),PARS!AF57,"--")</f>
        <v>--</v>
      </c>
      <c r="AE57" t="str">
        <f>IF(ISTEXT(PARS!AG57),PARS!AG57,"--")</f>
        <v>--</v>
      </c>
      <c r="AF57" t="str">
        <f>IF(ISTEXT(PARS!AH57),PARS!AH57,"--")</f>
        <v>--</v>
      </c>
      <c r="AG57" t="str">
        <f>IF(ISTEXT(PARS!AI57),PARS!AI57,"--")</f>
        <v>--</v>
      </c>
      <c r="AH57" t="str">
        <f>IF(ISTEXT(PARS!AJ57),PARS!AJ57,"--")</f>
        <v>--</v>
      </c>
      <c r="AI57" t="str">
        <f>IF(ISTEXT(PARS!AK57),PARS!AK57,"--")</f>
        <v>--</v>
      </c>
      <c r="AJ57" t="str">
        <f>IF(ISTEXT(PARS!AL57),PARS!AL57,"--")</f>
        <v>--</v>
      </c>
      <c r="AK57" t="str">
        <f>IF(ISTEXT(PARS!AM57),PARS!AM57,"--")</f>
        <v>--</v>
      </c>
      <c r="AL57" t="str">
        <f>IF(ISTEXT(PARS!AN57),PARS!AN57,"--")</f>
        <v>--</v>
      </c>
      <c r="AM57" t="str">
        <f>IF(ISTEXT(PARS!AO57),PARS!AO57,"--")</f>
        <v>--</v>
      </c>
      <c r="AN57" t="str">
        <f>IF(ISTEXT(PARS!AP57),PARS!AP57,"--")</f>
        <v>--</v>
      </c>
      <c r="AO57" t="str">
        <f>IF(ISTEXT(PARS!AQ57),PARS!AQ57,"--")</f>
        <v>--</v>
      </c>
      <c r="AP57" t="str">
        <f>IF(ISTEXT(PARS!AR57),PARS!AR57,"--")</f>
        <v>--</v>
      </c>
      <c r="AQ57" t="str">
        <f>IF(ISTEXT(PARS!AS57),PARS!AS57,"--")</f>
        <v>--</v>
      </c>
      <c r="AR57" t="str">
        <f>IF(ISTEXT(PARS!AT57),PARS!AT57,"--")</f>
        <v>--</v>
      </c>
      <c r="AS57" t="str">
        <f t="shared" si="1"/>
        <v>--</v>
      </c>
      <c r="AT57" t="str">
        <f>IF(ISTEXT(PARS!AV57),PARS!AV57,"--")</f>
        <v>--</v>
      </c>
    </row>
    <row r="58" spans="1:46" x14ac:dyDescent="0.3">
      <c r="A58">
        <v>54</v>
      </c>
      <c r="B58" s="23">
        <v>69</v>
      </c>
      <c r="C58" s="24" t="s">
        <v>126</v>
      </c>
      <c r="D58" t="str">
        <f>IF(ISTEXT(PARS!F58),PARS!F58,"--")</f>
        <v>--</v>
      </c>
      <c r="E58" t="str">
        <f>IF(ISTEXT(PARS!G58),PARS!G58,"--")</f>
        <v>--</v>
      </c>
      <c r="F58" t="str">
        <f>IF(ISTEXT(PARS!H58),PARS!H58,"--")</f>
        <v>--</v>
      </c>
      <c r="G58" t="str">
        <f>IF(ISTEXT(PARS!I58),PARS!I58,"--")</f>
        <v>--</v>
      </c>
      <c r="H58" t="str">
        <f>IF(ISTEXT(PARS!J58),PARS!J58,"--")</f>
        <v>--</v>
      </c>
      <c r="I58" t="str">
        <f>IF(ISTEXT(PARS!K58),PARS!K58,"--")</f>
        <v>--</v>
      </c>
      <c r="J58" t="str">
        <f>IF(ISTEXT(PARS!L58),PARS!L58,"--")</f>
        <v>--</v>
      </c>
      <c r="K58" t="str">
        <f>IF(ISTEXT(PARS!M58),PARS!M58,"--")</f>
        <v>--</v>
      </c>
      <c r="L58" t="str">
        <f>IF(ISTEXT(PARS!N58),PARS!N58,"--")</f>
        <v>--</v>
      </c>
      <c r="M58" t="str">
        <f>IF(ISTEXT(PARS!O58),PARS!O58,"--")</f>
        <v>--</v>
      </c>
      <c r="N58" t="str">
        <f>IF(ISTEXT(PARS!P58),PARS!P58,"--")</f>
        <v>--</v>
      </c>
      <c r="O58" t="str">
        <f>IF(ISTEXT(PARS!Q58),PARS!Q58,"--")</f>
        <v>--</v>
      </c>
      <c r="P58" t="str">
        <f>IF(ISTEXT(PARS!R58),PARS!R58,"--")</f>
        <v>--</v>
      </c>
      <c r="Q58" t="str">
        <f>IF(ISTEXT(PARS!S58),PARS!S58,"--")</f>
        <v>--</v>
      </c>
      <c r="R58" t="str">
        <f>IF(ISTEXT(PARS!T58),PARS!T58,"--")</f>
        <v>--</v>
      </c>
      <c r="S58" t="str">
        <f>IF(ISTEXT(PARS!U58),PARS!U58,"--")</f>
        <v>--</v>
      </c>
      <c r="T58" t="str">
        <f>IF(ISTEXT(PARS!V58),PARS!V58,"--")</f>
        <v>--</v>
      </c>
      <c r="U58" t="str">
        <f>IF(ISTEXT(PARS!W58),PARS!W58,"--")</f>
        <v>--</v>
      </c>
      <c r="V58" t="str">
        <f t="shared" si="0"/>
        <v>--</v>
      </c>
      <c r="W58" t="str">
        <f>IF(ISTEXT(PARS!Y58),PARS!Y58,"--")</f>
        <v>--</v>
      </c>
      <c r="X58" t="str">
        <f>IF(ISTEXT(PARS!Z58),PARS!Z58,"--")</f>
        <v>--</v>
      </c>
      <c r="Y58" t="str">
        <f>IF(ISTEXT(PARS!AA58),PARS!AA58,"--")</f>
        <v>--</v>
      </c>
      <c r="Z58" t="str">
        <f>IF(ISTEXT(PARS!AB58),PARS!AB58,"--")</f>
        <v>--</v>
      </c>
      <c r="AA58" t="str">
        <f>IF(ISTEXT(PARS!AC58),PARS!AC58,"--")</f>
        <v>--</v>
      </c>
      <c r="AB58" t="str">
        <f>IF(ISTEXT(PARS!AD58),PARS!AD58,"--")</f>
        <v>--</v>
      </c>
      <c r="AC58" t="str">
        <f>IF(ISTEXT(PARS!AE58),PARS!AE58,"--")</f>
        <v>--</v>
      </c>
      <c r="AD58" t="str">
        <f>IF(ISTEXT(PARS!AF58),PARS!AF58,"--")</f>
        <v>--</v>
      </c>
      <c r="AE58" t="str">
        <f>IF(ISTEXT(PARS!AG58),PARS!AG58,"--")</f>
        <v>--</v>
      </c>
      <c r="AF58" t="str">
        <f>IF(ISTEXT(PARS!AH58),PARS!AH58,"--")</f>
        <v>--</v>
      </c>
      <c r="AG58" t="str">
        <f>IF(ISTEXT(PARS!AI58),PARS!AI58,"--")</f>
        <v>--</v>
      </c>
      <c r="AH58" t="str">
        <f>IF(ISTEXT(PARS!AJ58),PARS!AJ58,"--")</f>
        <v>--</v>
      </c>
      <c r="AI58" t="str">
        <f>IF(ISTEXT(PARS!AK58),PARS!AK58,"--")</f>
        <v>--</v>
      </c>
      <c r="AJ58" t="str">
        <f>IF(ISTEXT(PARS!AL58),PARS!AL58,"--")</f>
        <v>--</v>
      </c>
      <c r="AK58" t="str">
        <f>IF(ISTEXT(PARS!AM58),PARS!AM58,"--")</f>
        <v>--</v>
      </c>
      <c r="AL58" t="str">
        <f>IF(ISTEXT(PARS!AN58),PARS!AN58,"--")</f>
        <v>--</v>
      </c>
      <c r="AM58" t="str">
        <f>IF(ISTEXT(PARS!AO58),PARS!AO58,"--")</f>
        <v>--</v>
      </c>
      <c r="AN58" t="str">
        <f>IF(ISTEXT(PARS!AP58),PARS!AP58,"--")</f>
        <v>--</v>
      </c>
      <c r="AO58" t="str">
        <f>IF(ISTEXT(PARS!AQ58),PARS!AQ58,"--")</f>
        <v>--</v>
      </c>
      <c r="AP58" t="str">
        <f>IF(ISTEXT(PARS!AR58),PARS!AR58,"--")</f>
        <v>--</v>
      </c>
      <c r="AQ58" t="str">
        <f>IF(ISTEXT(PARS!AS58),PARS!AS58,"--")</f>
        <v>--</v>
      </c>
      <c r="AR58" t="str">
        <f>IF(ISTEXT(PARS!AT58),PARS!AT58,"--")</f>
        <v>--</v>
      </c>
      <c r="AS58" t="str">
        <f t="shared" si="1"/>
        <v>--</v>
      </c>
      <c r="AT58" t="str">
        <f>IF(ISTEXT(PARS!AV58),PARS!AV58,"--")</f>
        <v>--</v>
      </c>
    </row>
    <row r="59" spans="1:46" x14ac:dyDescent="0.3">
      <c r="A59">
        <v>55</v>
      </c>
      <c r="B59" s="23">
        <v>70</v>
      </c>
      <c r="C59" s="24" t="s">
        <v>254</v>
      </c>
      <c r="D59" t="str">
        <f>IF(ISTEXT(PARS!F59),PARS!F59,"--")</f>
        <v>--</v>
      </c>
      <c r="E59" t="str">
        <f>IF(ISTEXT(PARS!G59),PARS!G59,"--")</f>
        <v>--</v>
      </c>
      <c r="F59" t="str">
        <f>IF(ISTEXT(PARS!H59),PARS!H59,"--")</f>
        <v>--</v>
      </c>
      <c r="G59" t="str">
        <f>IF(ISTEXT(PARS!I59),PARS!I59,"--")</f>
        <v>--</v>
      </c>
      <c r="H59" t="str">
        <f>IF(ISTEXT(PARS!J59),PARS!J59,"--")</f>
        <v>--</v>
      </c>
      <c r="I59" t="str">
        <f>IF(ISTEXT(PARS!K59),PARS!K59,"--")</f>
        <v>--</v>
      </c>
      <c r="J59" t="str">
        <f>IF(ISTEXT(PARS!L59),PARS!L59,"--")</f>
        <v>--</v>
      </c>
      <c r="K59" t="str">
        <f>IF(ISTEXT(PARS!M59),PARS!M59,"--")</f>
        <v>--</v>
      </c>
      <c r="L59" t="str">
        <f>IF(ISTEXT(PARS!N59),PARS!N59,"--")</f>
        <v>--</v>
      </c>
      <c r="M59" t="str">
        <f>IF(ISTEXT(PARS!O59),PARS!O59,"--")</f>
        <v>--</v>
      </c>
      <c r="N59" t="str">
        <f>IF(ISTEXT(PARS!P59),PARS!P59,"--")</f>
        <v>--</v>
      </c>
      <c r="O59" t="str">
        <f>IF(ISTEXT(PARS!Q59),PARS!Q59,"--")</f>
        <v>--</v>
      </c>
      <c r="P59" t="str">
        <f>IF(ISTEXT(PARS!R59),PARS!R59,"--")</f>
        <v>--</v>
      </c>
      <c r="Q59" t="str">
        <f>IF(ISTEXT(PARS!S59),PARS!S59,"--")</f>
        <v>--</v>
      </c>
      <c r="R59" t="str">
        <f>IF(ISTEXT(PARS!T59),PARS!T59,"--")</f>
        <v>--</v>
      </c>
      <c r="S59" t="str">
        <f>IF(ISTEXT(PARS!U59),PARS!U59,"--")</f>
        <v>--</v>
      </c>
      <c r="T59" t="str">
        <f>IF(ISTEXT(PARS!V59),PARS!V59,"--")</f>
        <v>--</v>
      </c>
      <c r="U59" t="str">
        <f>IF(ISTEXT(PARS!W59),PARS!W59,"--")</f>
        <v>--</v>
      </c>
      <c r="V59" t="str">
        <f t="shared" si="0"/>
        <v>--</v>
      </c>
      <c r="W59" t="str">
        <f>IF(ISTEXT(PARS!Y59),PARS!Y59,"--")</f>
        <v>--</v>
      </c>
      <c r="X59" t="str">
        <f>IF(ISTEXT(PARS!Z59),PARS!Z59,"--")</f>
        <v>--</v>
      </c>
      <c r="Y59" t="str">
        <f>IF(ISTEXT(PARS!AA59),PARS!AA59,"--")</f>
        <v>--</v>
      </c>
      <c r="Z59" t="str">
        <f>IF(ISTEXT(PARS!AB59),PARS!AB59,"--")</f>
        <v>--</v>
      </c>
      <c r="AA59" t="str">
        <f>IF(ISTEXT(PARS!AC59),PARS!AC59,"--")</f>
        <v>--</v>
      </c>
      <c r="AB59" t="str">
        <f>IF(ISTEXT(PARS!AD59),PARS!AD59,"--")</f>
        <v>--</v>
      </c>
      <c r="AC59" t="str">
        <f>IF(ISTEXT(PARS!AE59),PARS!AE59,"--")</f>
        <v>--</v>
      </c>
      <c r="AD59" t="str">
        <f>IF(ISTEXT(PARS!AF59),PARS!AF59,"--")</f>
        <v>--</v>
      </c>
      <c r="AE59" t="str">
        <f>IF(ISTEXT(PARS!AG59),PARS!AG59,"--")</f>
        <v>--</v>
      </c>
      <c r="AF59" t="str">
        <f>IF(ISTEXT(PARS!AH59),PARS!AH59,"--")</f>
        <v>--</v>
      </c>
      <c r="AG59" t="str">
        <f>IF(ISTEXT(PARS!AI59),PARS!AI59,"--")</f>
        <v>--</v>
      </c>
      <c r="AH59" t="str">
        <f>IF(ISTEXT(PARS!AJ59),PARS!AJ59,"--")</f>
        <v>--</v>
      </c>
      <c r="AI59" t="str">
        <f>IF(ISTEXT(PARS!AK59),PARS!AK59,"--")</f>
        <v>--</v>
      </c>
      <c r="AJ59" t="str">
        <f>IF(ISTEXT(PARS!AL59),PARS!AL59,"--")</f>
        <v>--</v>
      </c>
      <c r="AK59" t="str">
        <f>IF(ISTEXT(PARS!AM59),PARS!AM59,"--")</f>
        <v>--</v>
      </c>
      <c r="AL59" t="str">
        <f>IF(ISTEXT(PARS!AN59),PARS!AN59,"--")</f>
        <v>--</v>
      </c>
      <c r="AM59" t="str">
        <f>IF(ISTEXT(PARS!AO59),PARS!AO59,"--")</f>
        <v>--</v>
      </c>
      <c r="AN59" t="str">
        <f>IF(ISTEXT(PARS!AP59),PARS!AP59,"--")</f>
        <v>--</v>
      </c>
      <c r="AO59" t="str">
        <f>IF(ISTEXT(PARS!AQ59),PARS!AQ59,"--")</f>
        <v>--</v>
      </c>
      <c r="AP59" t="str">
        <f>IF(ISTEXT(PARS!AR59),PARS!AR59,"--")</f>
        <v>--</v>
      </c>
      <c r="AQ59" t="str">
        <f>IF(ISTEXT(PARS!AS59),PARS!AS59,"--")</f>
        <v>--</v>
      </c>
      <c r="AR59" t="str">
        <f>IF(ISTEXT(PARS!AT59),PARS!AT59,"--")</f>
        <v>--</v>
      </c>
      <c r="AS59" t="str">
        <f t="shared" si="1"/>
        <v>--</v>
      </c>
      <c r="AT59" t="str">
        <f>IF(ISTEXT(PARS!AV59),PARS!AV59,"--")</f>
        <v>--</v>
      </c>
    </row>
    <row r="60" spans="1:46" x14ac:dyDescent="0.3">
      <c r="A60">
        <v>56</v>
      </c>
      <c r="B60" s="23">
        <v>71</v>
      </c>
      <c r="C60" s="24" t="s">
        <v>129</v>
      </c>
      <c r="D60" t="str">
        <f>IF(ISTEXT(PARS!F60),PARS!F60,"--")</f>
        <v>--</v>
      </c>
      <c r="E60" t="str">
        <f>IF(ISTEXT(PARS!G60),PARS!G60,"--")</f>
        <v>--</v>
      </c>
      <c r="F60" t="str">
        <f>IF(ISTEXT(PARS!H60),PARS!H60,"--")</f>
        <v>--</v>
      </c>
      <c r="G60" t="str">
        <f>IF(ISTEXT(PARS!I60),PARS!I60,"--")</f>
        <v>--</v>
      </c>
      <c r="H60" t="str">
        <f>IF(ISTEXT(PARS!J60),PARS!J60,"--")</f>
        <v>--</v>
      </c>
      <c r="I60" t="str">
        <f>IF(ISTEXT(PARS!K60),PARS!K60,"--")</f>
        <v>--</v>
      </c>
      <c r="J60" t="str">
        <f>IF(ISTEXT(PARS!L60),PARS!L60,"--")</f>
        <v>--</v>
      </c>
      <c r="K60" t="str">
        <f>IF(ISTEXT(PARS!M60),PARS!M60,"--")</f>
        <v>--</v>
      </c>
      <c r="L60" t="str">
        <f>IF(ISTEXT(PARS!N60),PARS!N60,"--")</f>
        <v>--</v>
      </c>
      <c r="M60" t="str">
        <f>IF(ISTEXT(PARS!O60),PARS!O60,"--")</f>
        <v>--</v>
      </c>
      <c r="N60" t="str">
        <f>IF(ISTEXT(PARS!P60),PARS!P60,"--")</f>
        <v>--</v>
      </c>
      <c r="O60" t="str">
        <f>IF(ISTEXT(PARS!Q60),PARS!Q60,"--")</f>
        <v>--</v>
      </c>
      <c r="P60" t="str">
        <f>IF(ISTEXT(PARS!R60),PARS!R60,"--")</f>
        <v>--</v>
      </c>
      <c r="Q60" t="str">
        <f>IF(ISTEXT(PARS!S60),PARS!S60,"--")</f>
        <v>--</v>
      </c>
      <c r="R60" t="str">
        <f>IF(ISTEXT(PARS!T60),PARS!T60,"--")</f>
        <v>--</v>
      </c>
      <c r="S60" t="str">
        <f>IF(ISTEXT(PARS!U60),PARS!U60,"--")</f>
        <v>--</v>
      </c>
      <c r="T60" t="str">
        <f>IF(ISTEXT(PARS!V60),PARS!V60,"--")</f>
        <v>--</v>
      </c>
      <c r="U60" t="str">
        <f>IF(ISTEXT(PARS!W60),PARS!W60,"--")</f>
        <v>--</v>
      </c>
      <c r="V60" t="str">
        <f t="shared" si="0"/>
        <v>--</v>
      </c>
      <c r="W60" t="str">
        <f>IF(ISTEXT(PARS!Y60),PARS!Y60,"--")</f>
        <v>--</v>
      </c>
      <c r="X60" t="str">
        <f>IF(ISTEXT(PARS!Z60),PARS!Z60,"--")</f>
        <v>--</v>
      </c>
      <c r="Y60" t="str">
        <f>IF(ISTEXT(PARS!AA60),PARS!AA60,"--")</f>
        <v>--</v>
      </c>
      <c r="Z60" t="str">
        <f>IF(ISTEXT(PARS!AB60),PARS!AB60,"--")</f>
        <v>--</v>
      </c>
      <c r="AA60" t="str">
        <f>IF(ISTEXT(PARS!AC60),PARS!AC60,"--")</f>
        <v>--</v>
      </c>
      <c r="AB60" t="str">
        <f>IF(ISTEXT(PARS!AD60),PARS!AD60,"--")</f>
        <v>--</v>
      </c>
      <c r="AC60" t="str">
        <f>IF(ISTEXT(PARS!AE60),PARS!AE60,"--")</f>
        <v>--</v>
      </c>
      <c r="AD60" t="str">
        <f>IF(ISTEXT(PARS!AF60),PARS!AF60,"--")</f>
        <v>--</v>
      </c>
      <c r="AE60" t="str">
        <f>IF(ISTEXT(PARS!AG60),PARS!AG60,"--")</f>
        <v>--</v>
      </c>
      <c r="AF60" t="str">
        <f>IF(ISTEXT(PARS!AH60),PARS!AH60,"--")</f>
        <v>--</v>
      </c>
      <c r="AG60" t="str">
        <f>IF(ISTEXT(PARS!AI60),PARS!AI60,"--")</f>
        <v>--</v>
      </c>
      <c r="AH60" t="str">
        <f>IF(ISTEXT(PARS!AJ60),PARS!AJ60,"--")</f>
        <v>--</v>
      </c>
      <c r="AI60" t="str">
        <f>IF(ISTEXT(PARS!AK60),PARS!AK60,"--")</f>
        <v>--</v>
      </c>
      <c r="AJ60" t="str">
        <f>IF(ISTEXT(PARS!AL60),PARS!AL60,"--")</f>
        <v>--</v>
      </c>
      <c r="AK60" t="str">
        <f>IF(ISTEXT(PARS!AM60),PARS!AM60,"--")</f>
        <v>--</v>
      </c>
      <c r="AL60" t="str">
        <f>IF(ISTEXT(PARS!AN60),PARS!AN60,"--")</f>
        <v>--</v>
      </c>
      <c r="AM60" t="str">
        <f>IF(ISTEXT(PARS!AO60),PARS!AO60,"--")</f>
        <v>--</v>
      </c>
      <c r="AN60" t="str">
        <f>IF(ISTEXT(PARS!AP60),PARS!AP60,"--")</f>
        <v>--</v>
      </c>
      <c r="AO60" t="str">
        <f>IF(ISTEXT(PARS!AQ60),PARS!AQ60,"--")</f>
        <v>--</v>
      </c>
      <c r="AP60" t="str">
        <f>IF(ISTEXT(PARS!AR60),PARS!AR60,"--")</f>
        <v>--</v>
      </c>
      <c r="AQ60" t="str">
        <f>IF(ISTEXT(PARS!AS60),PARS!AS60,"--")</f>
        <v>--</v>
      </c>
      <c r="AR60" t="str">
        <f>IF(ISTEXT(PARS!AT60),PARS!AT60,"--")</f>
        <v>--</v>
      </c>
      <c r="AS60" t="str">
        <f t="shared" si="1"/>
        <v>--</v>
      </c>
      <c r="AT60" t="str">
        <f>IF(ISTEXT(PARS!AV60),PARS!AV60,"--")</f>
        <v>--</v>
      </c>
    </row>
    <row r="61" spans="1:46" x14ac:dyDescent="0.3">
      <c r="A61">
        <v>57</v>
      </c>
      <c r="B61" s="23">
        <v>72</v>
      </c>
      <c r="C61" s="24" t="s">
        <v>130</v>
      </c>
      <c r="D61" t="str">
        <f>IF(ISTEXT(PARS!F61),PARS!F61,"--")</f>
        <v>--</v>
      </c>
      <c r="E61" t="str">
        <f>IF(ISTEXT(PARS!G61),PARS!G61,"--")</f>
        <v>--</v>
      </c>
      <c r="F61" t="str">
        <f>IF(ISTEXT(PARS!H61),PARS!H61,"--")</f>
        <v>--</v>
      </c>
      <c r="G61" t="str">
        <f>IF(ISTEXT(PARS!I61),PARS!I61,"--")</f>
        <v>--</v>
      </c>
      <c r="H61" t="str">
        <f>IF(ISTEXT(PARS!J61),PARS!J61,"--")</f>
        <v>--</v>
      </c>
      <c r="I61" t="str">
        <f>IF(ISTEXT(PARS!K61),PARS!K61,"--")</f>
        <v>--</v>
      </c>
      <c r="J61" t="str">
        <f>IF(ISTEXT(PARS!L61),PARS!L61,"--")</f>
        <v>--</v>
      </c>
      <c r="K61" t="str">
        <f>IF(ISTEXT(PARS!M61),PARS!M61,"--")</f>
        <v>--</v>
      </c>
      <c r="L61" t="str">
        <f>IF(ISTEXT(PARS!N61),PARS!N61,"--")</f>
        <v>--</v>
      </c>
      <c r="M61" t="str">
        <f>IF(ISTEXT(PARS!O61),PARS!O61,"--")</f>
        <v>--</v>
      </c>
      <c r="N61" t="str">
        <f>IF(ISTEXT(PARS!P61),PARS!P61,"--")</f>
        <v>--</v>
      </c>
      <c r="O61" t="str">
        <f>IF(ISTEXT(PARS!Q61),PARS!Q61,"--")</f>
        <v>--</v>
      </c>
      <c r="P61" t="str">
        <f>IF(ISTEXT(PARS!R61),PARS!R61,"--")</f>
        <v>--</v>
      </c>
      <c r="Q61" t="str">
        <f>IF(ISTEXT(PARS!S61),PARS!S61,"--")</f>
        <v>--</v>
      </c>
      <c r="R61" t="str">
        <f>IF(ISTEXT(PARS!T61),PARS!T61,"--")</f>
        <v>--</v>
      </c>
      <c r="S61" t="str">
        <f>IF(ISTEXT(PARS!U61),PARS!U61,"--")</f>
        <v>--</v>
      </c>
      <c r="T61" t="str">
        <f>IF(ISTEXT(PARS!V61),PARS!V61,"--")</f>
        <v>--</v>
      </c>
      <c r="U61" t="str">
        <f>IF(ISTEXT(PARS!W61),PARS!W61,"--")</f>
        <v>--</v>
      </c>
      <c r="V61" t="str">
        <f t="shared" si="0"/>
        <v>--</v>
      </c>
      <c r="W61" t="str">
        <f>IF(ISTEXT(PARS!Y61),PARS!Y61,"--")</f>
        <v>--</v>
      </c>
      <c r="X61" t="str">
        <f>IF(ISTEXT(PARS!Z61),PARS!Z61,"--")</f>
        <v>--</v>
      </c>
      <c r="Y61" t="str">
        <f>IF(ISTEXT(PARS!AA61),PARS!AA61,"--")</f>
        <v>--</v>
      </c>
      <c r="Z61" t="str">
        <f>IF(ISTEXT(PARS!AB61),PARS!AB61,"--")</f>
        <v>--</v>
      </c>
      <c r="AA61" t="str">
        <f>IF(ISTEXT(PARS!AC61),PARS!AC61,"--")</f>
        <v>--</v>
      </c>
      <c r="AB61" t="str">
        <f>IF(ISTEXT(PARS!AD61),PARS!AD61,"--")</f>
        <v>--</v>
      </c>
      <c r="AC61" t="str">
        <f>IF(ISTEXT(PARS!AE61),PARS!AE61,"--")</f>
        <v>--</v>
      </c>
      <c r="AD61" t="str">
        <f>IF(ISTEXT(PARS!AF61),PARS!AF61,"--")</f>
        <v>--</v>
      </c>
      <c r="AE61" t="str">
        <f>IF(ISTEXT(PARS!AG61),PARS!AG61,"--")</f>
        <v>--</v>
      </c>
      <c r="AF61" t="str">
        <f>IF(ISTEXT(PARS!AH61),PARS!AH61,"--")</f>
        <v>--</v>
      </c>
      <c r="AG61" t="str">
        <f>IF(ISTEXT(PARS!AI61),PARS!AI61,"--")</f>
        <v>--</v>
      </c>
      <c r="AH61" t="str">
        <f>IF(ISTEXT(PARS!AJ61),PARS!AJ61,"--")</f>
        <v>--</v>
      </c>
      <c r="AI61" t="str">
        <f>IF(ISTEXT(PARS!AK61),PARS!AK61,"--")</f>
        <v>--</v>
      </c>
      <c r="AJ61" t="str">
        <f>IF(ISTEXT(PARS!AL61),PARS!AL61,"--")</f>
        <v>--</v>
      </c>
      <c r="AK61" t="str">
        <f>IF(ISTEXT(PARS!AM61),PARS!AM61,"--")</f>
        <v>--</v>
      </c>
      <c r="AL61" t="str">
        <f>IF(ISTEXT(PARS!AN61),PARS!AN61,"--")</f>
        <v>--</v>
      </c>
      <c r="AM61" t="str">
        <f>IF(ISTEXT(PARS!AO61),PARS!AO61,"--")</f>
        <v>--</v>
      </c>
      <c r="AN61" t="str">
        <f>IF(ISTEXT(PARS!AP61),PARS!AP61,"--")</f>
        <v>--</v>
      </c>
      <c r="AO61" t="str">
        <f>IF(ISTEXT(PARS!AQ61),PARS!AQ61,"--")</f>
        <v>--</v>
      </c>
      <c r="AP61" t="str">
        <f>IF(ISTEXT(PARS!AR61),PARS!AR61,"--")</f>
        <v>--</v>
      </c>
      <c r="AQ61" t="str">
        <f>IF(ISTEXT(PARS!AS61),PARS!AS61,"--")</f>
        <v>--</v>
      </c>
      <c r="AR61" t="str">
        <f>IF(ISTEXT(PARS!AT61),PARS!AT61,"--")</f>
        <v>--</v>
      </c>
      <c r="AS61" t="str">
        <f t="shared" si="1"/>
        <v>--</v>
      </c>
      <c r="AT61" t="str">
        <f>IF(ISTEXT(PARS!AV61),PARS!AV61,"--")</f>
        <v>--</v>
      </c>
    </row>
    <row r="62" spans="1:46" x14ac:dyDescent="0.3">
      <c r="A62">
        <v>58</v>
      </c>
      <c r="B62" s="23">
        <v>74</v>
      </c>
      <c r="C62" s="24" t="s">
        <v>131</v>
      </c>
      <c r="D62" t="str">
        <f>IF(ISTEXT(PARS!F62),PARS!F62,"--")</f>
        <v>--</v>
      </c>
      <c r="E62" t="str">
        <f>IF(ISTEXT(PARS!G62),PARS!G62,"--")</f>
        <v>--</v>
      </c>
      <c r="F62" t="str">
        <f>IF(ISTEXT(PARS!H62),PARS!H62,"--")</f>
        <v>--</v>
      </c>
      <c r="G62" t="str">
        <f>IF(ISTEXT(PARS!I62),PARS!I62,"--")</f>
        <v>--</v>
      </c>
      <c r="H62" t="str">
        <f>IF(ISTEXT(PARS!J62),PARS!J62,"--")</f>
        <v>--</v>
      </c>
      <c r="I62" t="str">
        <f>IF(ISTEXT(PARS!K62),PARS!K62,"--")</f>
        <v>--</v>
      </c>
      <c r="J62" t="str">
        <f>IF(ISTEXT(PARS!L62),PARS!L62,"--")</f>
        <v>--</v>
      </c>
      <c r="K62" t="str">
        <f>IF(ISTEXT(PARS!M62),PARS!M62,"--")</f>
        <v>--</v>
      </c>
      <c r="L62" t="str">
        <f>IF(ISTEXT(PARS!N62),PARS!N62,"--")</f>
        <v>--</v>
      </c>
      <c r="M62" t="str">
        <f>IF(ISTEXT(PARS!O62),PARS!O62,"--")</f>
        <v>--</v>
      </c>
      <c r="N62" t="str">
        <f>IF(ISTEXT(PARS!P62),PARS!P62,"--")</f>
        <v>--</v>
      </c>
      <c r="O62" t="str">
        <f>IF(ISTEXT(PARS!Q62),PARS!Q62,"--")</f>
        <v>--</v>
      </c>
      <c r="P62" t="str">
        <f>IF(ISTEXT(PARS!R62),PARS!R62,"--")</f>
        <v>--</v>
      </c>
      <c r="Q62" t="str">
        <f>IF(ISTEXT(PARS!S62),PARS!S62,"--")</f>
        <v>--</v>
      </c>
      <c r="R62" t="str">
        <f>IF(ISTEXT(PARS!T62),PARS!T62,"--")</f>
        <v>--</v>
      </c>
      <c r="S62" t="str">
        <f>IF(ISTEXT(PARS!U62),PARS!U62,"--")</f>
        <v>--</v>
      </c>
      <c r="T62" t="str">
        <f>IF(ISTEXT(PARS!V62),PARS!V62,"--")</f>
        <v>--</v>
      </c>
      <c r="U62" t="str">
        <f>IF(ISTEXT(PARS!W62),PARS!W62,"--")</f>
        <v>--</v>
      </c>
      <c r="V62" t="str">
        <f t="shared" si="0"/>
        <v>--</v>
      </c>
      <c r="W62" t="str">
        <f>IF(ISTEXT(PARS!Y62),PARS!Y62,"--")</f>
        <v>--</v>
      </c>
      <c r="X62" t="str">
        <f>IF(ISTEXT(PARS!Z62),PARS!Z62,"--")</f>
        <v>--</v>
      </c>
      <c r="Y62" t="str">
        <f>IF(ISTEXT(PARS!AA62),PARS!AA62,"--")</f>
        <v>--</v>
      </c>
      <c r="Z62" t="str">
        <f>IF(ISTEXT(PARS!AB62),PARS!AB62,"--")</f>
        <v>--</v>
      </c>
      <c r="AA62" t="str">
        <f>IF(ISTEXT(PARS!AC62),PARS!AC62,"--")</f>
        <v>--</v>
      </c>
      <c r="AB62" t="str">
        <f>IF(ISTEXT(PARS!AD62),PARS!AD62,"--")</f>
        <v>--</v>
      </c>
      <c r="AC62" t="str">
        <f>IF(ISTEXT(PARS!AE62),PARS!AE62,"--")</f>
        <v>--</v>
      </c>
      <c r="AD62" t="str">
        <f>IF(ISTEXT(PARS!AF62),PARS!AF62,"--")</f>
        <v>--</v>
      </c>
      <c r="AE62" t="str">
        <f>IF(ISTEXT(PARS!AG62),PARS!AG62,"--")</f>
        <v>--</v>
      </c>
      <c r="AF62" t="str">
        <f>IF(ISTEXT(PARS!AH62),PARS!AH62,"--")</f>
        <v>--</v>
      </c>
      <c r="AG62" t="str">
        <f>IF(ISTEXT(PARS!AI62),PARS!AI62,"--")</f>
        <v>--</v>
      </c>
      <c r="AH62" t="str">
        <f>IF(ISTEXT(PARS!AJ62),PARS!AJ62,"--")</f>
        <v>--</v>
      </c>
      <c r="AI62" t="str">
        <f>IF(ISTEXT(PARS!AK62),PARS!AK62,"--")</f>
        <v>--</v>
      </c>
      <c r="AJ62" t="str">
        <f>IF(ISTEXT(PARS!AL62),PARS!AL62,"--")</f>
        <v>--</v>
      </c>
      <c r="AK62" t="str">
        <f>IF(ISTEXT(PARS!AM62),PARS!AM62,"--")</f>
        <v>--</v>
      </c>
      <c r="AL62" t="str">
        <f>IF(ISTEXT(PARS!AN62),PARS!AN62,"--")</f>
        <v>--</v>
      </c>
      <c r="AM62" t="str">
        <f>IF(ISTEXT(PARS!AO62),PARS!AO62,"--")</f>
        <v>--</v>
      </c>
      <c r="AN62" t="str">
        <f>IF(ISTEXT(PARS!AP62),PARS!AP62,"--")</f>
        <v>--</v>
      </c>
      <c r="AO62" t="str">
        <f>IF(ISTEXT(PARS!AQ62),PARS!AQ62,"--")</f>
        <v>--</v>
      </c>
      <c r="AP62" t="str">
        <f>IF(ISTEXT(PARS!AR62),PARS!AR62,"--")</f>
        <v>--</v>
      </c>
      <c r="AQ62" t="str">
        <f>IF(ISTEXT(PARS!AS62),PARS!AS62,"--")</f>
        <v>--</v>
      </c>
      <c r="AR62" t="str">
        <f>IF(ISTEXT(PARS!AT62),PARS!AT62,"--")</f>
        <v>--</v>
      </c>
      <c r="AS62" t="str">
        <f t="shared" si="1"/>
        <v>--</v>
      </c>
      <c r="AT62" t="str">
        <f>IF(ISTEXT(PARS!AV62),PARS!AV62,"--")</f>
        <v>--</v>
      </c>
    </row>
    <row r="63" spans="1:46" x14ac:dyDescent="0.3">
      <c r="A63">
        <v>59</v>
      </c>
      <c r="B63" s="23">
        <v>75</v>
      </c>
      <c r="C63" s="24" t="s">
        <v>132</v>
      </c>
      <c r="D63" t="str">
        <f>IF(ISTEXT(PARS!F63),PARS!F63,"--")</f>
        <v>--</v>
      </c>
      <c r="E63" t="str">
        <f>IF(ISTEXT(PARS!G63),PARS!G63,"--")</f>
        <v>--</v>
      </c>
      <c r="F63" t="str">
        <f>IF(ISTEXT(PARS!H63),PARS!H63,"--")</f>
        <v>--</v>
      </c>
      <c r="G63" t="str">
        <f>IF(ISTEXT(PARS!I63),PARS!I63,"--")</f>
        <v>--</v>
      </c>
      <c r="H63" t="str">
        <f>IF(ISTEXT(PARS!J63),PARS!J63,"--")</f>
        <v>--</v>
      </c>
      <c r="I63" t="str">
        <f>IF(ISTEXT(PARS!K63),PARS!K63,"--")</f>
        <v>--</v>
      </c>
      <c r="J63" t="str">
        <f>IF(ISTEXT(PARS!L63),PARS!L63,"--")</f>
        <v>--</v>
      </c>
      <c r="K63" t="str">
        <f>IF(ISTEXT(PARS!M63),PARS!M63,"--")</f>
        <v>--</v>
      </c>
      <c r="L63" t="str">
        <f>IF(ISTEXT(PARS!N63),PARS!N63,"--")</f>
        <v>--</v>
      </c>
      <c r="M63" t="str">
        <f>IF(ISTEXT(PARS!O63),PARS!O63,"--")</f>
        <v>--</v>
      </c>
      <c r="N63" t="str">
        <f>IF(ISTEXT(PARS!P63),PARS!P63,"--")</f>
        <v>--</v>
      </c>
      <c r="O63" t="str">
        <f>IF(ISTEXT(PARS!Q63),PARS!Q63,"--")</f>
        <v>--</v>
      </c>
      <c r="P63" t="str">
        <f>IF(ISTEXT(PARS!R63),PARS!R63,"--")</f>
        <v>--</v>
      </c>
      <c r="Q63" t="str">
        <f>IF(ISTEXT(PARS!S63),PARS!S63,"--")</f>
        <v>--</v>
      </c>
      <c r="R63" t="str">
        <f>IF(ISTEXT(PARS!T63),PARS!T63,"--")</f>
        <v>--</v>
      </c>
      <c r="S63" t="str">
        <f>IF(ISTEXT(PARS!U63),PARS!U63,"--")</f>
        <v>--</v>
      </c>
      <c r="T63" t="str">
        <f>IF(ISTEXT(PARS!V63),PARS!V63,"--")</f>
        <v>--</v>
      </c>
      <c r="U63" t="str">
        <f>IF(ISTEXT(PARS!W63),PARS!W63,"--")</f>
        <v>--</v>
      </c>
      <c r="V63" t="str">
        <f t="shared" si="0"/>
        <v>--</v>
      </c>
      <c r="W63" t="str">
        <f>IF(ISTEXT(PARS!Y63),PARS!Y63,"--")</f>
        <v>--</v>
      </c>
      <c r="X63" t="str">
        <f>IF(ISTEXT(PARS!Z63),PARS!Z63,"--")</f>
        <v>--</v>
      </c>
      <c r="Y63" t="str">
        <f>IF(ISTEXT(PARS!AA63),PARS!AA63,"--")</f>
        <v>--</v>
      </c>
      <c r="Z63" t="str">
        <f>IF(ISTEXT(PARS!AB63),PARS!AB63,"--")</f>
        <v>--</v>
      </c>
      <c r="AA63" t="str">
        <f>IF(ISTEXT(PARS!AC63),PARS!AC63,"--")</f>
        <v>--</v>
      </c>
      <c r="AB63" t="str">
        <f>IF(ISTEXT(PARS!AD63),PARS!AD63,"--")</f>
        <v>--</v>
      </c>
      <c r="AC63" t="str">
        <f>IF(ISTEXT(PARS!AE63),PARS!AE63,"--")</f>
        <v>--</v>
      </c>
      <c r="AD63" t="str">
        <f>IF(ISTEXT(PARS!AF63),PARS!AF63,"--")</f>
        <v>--</v>
      </c>
      <c r="AE63" t="str">
        <f>IF(ISTEXT(PARS!AG63),PARS!AG63,"--")</f>
        <v>--</v>
      </c>
      <c r="AF63" t="str">
        <f>IF(ISTEXT(PARS!AH63),PARS!AH63,"--")</f>
        <v>--</v>
      </c>
      <c r="AG63" t="str">
        <f>IF(ISTEXT(PARS!AI63),PARS!AI63,"--")</f>
        <v>--</v>
      </c>
      <c r="AH63" t="str">
        <f>IF(ISTEXT(PARS!AJ63),PARS!AJ63,"--")</f>
        <v>--</v>
      </c>
      <c r="AI63" t="str">
        <f>IF(ISTEXT(PARS!AK63),PARS!AK63,"--")</f>
        <v>--</v>
      </c>
      <c r="AJ63" t="str">
        <f>IF(ISTEXT(PARS!AL63),PARS!AL63,"--")</f>
        <v>--</v>
      </c>
      <c r="AK63" t="str">
        <f>IF(ISTEXT(PARS!AM63),PARS!AM63,"--")</f>
        <v>--</v>
      </c>
      <c r="AL63" t="str">
        <f>IF(ISTEXT(PARS!AN63),PARS!AN63,"--")</f>
        <v>--</v>
      </c>
      <c r="AM63" t="str">
        <f>IF(ISTEXT(PARS!AO63),PARS!AO63,"--")</f>
        <v>--</v>
      </c>
      <c r="AN63" t="str">
        <f>IF(ISTEXT(PARS!AP63),PARS!AP63,"--")</f>
        <v>--</v>
      </c>
      <c r="AO63" t="str">
        <f>IF(ISTEXT(PARS!AQ63),PARS!AQ63,"--")</f>
        <v>--</v>
      </c>
      <c r="AP63" t="str">
        <f>IF(ISTEXT(PARS!AR63),PARS!AR63,"--")</f>
        <v>--</v>
      </c>
      <c r="AQ63" t="str">
        <f>IF(ISTEXT(PARS!AS63),PARS!AS63,"--")</f>
        <v>--</v>
      </c>
      <c r="AR63" t="str">
        <f>IF(ISTEXT(PARS!AT63),PARS!AT63,"--")</f>
        <v>--</v>
      </c>
      <c r="AS63" t="str">
        <f t="shared" si="1"/>
        <v>--</v>
      </c>
      <c r="AT63" t="str">
        <f>IF(ISTEXT(PARS!AV63),PARS!AV63,"--")</f>
        <v>--</v>
      </c>
    </row>
    <row r="64" spans="1:46" x14ac:dyDescent="0.3">
      <c r="A64">
        <v>60</v>
      </c>
      <c r="B64" s="23">
        <v>76</v>
      </c>
      <c r="C64" s="24" t="s">
        <v>133</v>
      </c>
      <c r="D64" t="str">
        <f>IF(ISTEXT(PARS!F64),PARS!F64,"--")</f>
        <v>--</v>
      </c>
      <c r="E64" t="str">
        <f>IF(ISTEXT(PARS!G64),PARS!G64,"--")</f>
        <v>--</v>
      </c>
      <c r="F64" t="str">
        <f>IF(ISTEXT(PARS!H64),PARS!H64,"--")</f>
        <v>--</v>
      </c>
      <c r="G64" t="str">
        <f>IF(ISTEXT(PARS!I64),PARS!I64,"--")</f>
        <v>--</v>
      </c>
      <c r="H64" t="str">
        <f>IF(ISTEXT(PARS!J64),PARS!J64,"--")</f>
        <v>--</v>
      </c>
      <c r="I64" t="str">
        <f>IF(ISTEXT(PARS!K64),PARS!K64,"--")</f>
        <v>--</v>
      </c>
      <c r="J64" t="str">
        <f>IF(ISTEXT(PARS!L64),PARS!L64,"--")</f>
        <v>--</v>
      </c>
      <c r="K64" t="str">
        <f>IF(ISTEXT(PARS!M64),PARS!M64,"--")</f>
        <v>--</v>
      </c>
      <c r="L64" t="str">
        <f>IF(ISTEXT(PARS!N64),PARS!N64,"--")</f>
        <v>--</v>
      </c>
      <c r="M64" t="str">
        <f>IF(ISTEXT(PARS!O64),PARS!O64,"--")</f>
        <v>--</v>
      </c>
      <c r="N64" t="str">
        <f>IF(ISTEXT(PARS!P64),PARS!P64,"--")</f>
        <v>--</v>
      </c>
      <c r="O64" t="str">
        <f>IF(ISTEXT(PARS!Q64),PARS!Q64,"--")</f>
        <v>--</v>
      </c>
      <c r="P64" t="str">
        <f>IF(ISTEXT(PARS!R64),PARS!R64,"--")</f>
        <v>--</v>
      </c>
      <c r="Q64" t="str">
        <f>IF(ISTEXT(PARS!S64),PARS!S64,"--")</f>
        <v>--</v>
      </c>
      <c r="R64" t="str">
        <f>IF(ISTEXT(PARS!T64),PARS!T64,"--")</f>
        <v>--</v>
      </c>
      <c r="S64" t="str">
        <f>IF(ISTEXT(PARS!U64),PARS!U64,"--")</f>
        <v>--</v>
      </c>
      <c r="T64" t="str">
        <f>IF(ISTEXT(PARS!V64),PARS!V64,"--")</f>
        <v>--</v>
      </c>
      <c r="U64" t="str">
        <f>IF(ISTEXT(PARS!W64),PARS!W64,"--")</f>
        <v>--</v>
      </c>
      <c r="V64" t="str">
        <f t="shared" si="0"/>
        <v>--</v>
      </c>
      <c r="W64" t="str">
        <f>IF(ISTEXT(PARS!Y64),PARS!Y64,"--")</f>
        <v>--</v>
      </c>
      <c r="X64" t="str">
        <f>IF(ISTEXT(PARS!Z64),PARS!Z64,"--")</f>
        <v>--</v>
      </c>
      <c r="Y64" t="str">
        <f>IF(ISTEXT(PARS!AA64),PARS!AA64,"--")</f>
        <v>--</v>
      </c>
      <c r="Z64" t="str">
        <f>IF(ISTEXT(PARS!AB64),PARS!AB64,"--")</f>
        <v>--</v>
      </c>
      <c r="AA64" t="str">
        <f>IF(ISTEXT(PARS!AC64),PARS!AC64,"--")</f>
        <v>--</v>
      </c>
      <c r="AB64" t="str">
        <f>IF(ISTEXT(PARS!AD64),PARS!AD64,"--")</f>
        <v>--</v>
      </c>
      <c r="AC64" t="str">
        <f>IF(ISTEXT(PARS!AE64),PARS!AE64,"--")</f>
        <v>--</v>
      </c>
      <c r="AD64" t="str">
        <f>IF(ISTEXT(PARS!AF64),PARS!AF64,"--")</f>
        <v>--</v>
      </c>
      <c r="AE64" t="str">
        <f>IF(ISTEXT(PARS!AG64),PARS!AG64,"--")</f>
        <v>--</v>
      </c>
      <c r="AF64" t="str">
        <f>IF(ISTEXT(PARS!AH64),PARS!AH64,"--")</f>
        <v>--</v>
      </c>
      <c r="AG64" t="str">
        <f>IF(ISTEXT(PARS!AI64),PARS!AI64,"--")</f>
        <v>--</v>
      </c>
      <c r="AH64" t="str">
        <f>IF(ISTEXT(PARS!AJ64),PARS!AJ64,"--")</f>
        <v>--</v>
      </c>
      <c r="AI64" t="str">
        <f>IF(ISTEXT(PARS!AK64),PARS!AK64,"--")</f>
        <v>--</v>
      </c>
      <c r="AJ64" t="str">
        <f>IF(ISTEXT(PARS!AL64),PARS!AL64,"--")</f>
        <v>--</v>
      </c>
      <c r="AK64" t="str">
        <f>IF(ISTEXT(PARS!AM64),PARS!AM64,"--")</f>
        <v>--</v>
      </c>
      <c r="AL64" t="str">
        <f>IF(ISTEXT(PARS!AN64),PARS!AN64,"--")</f>
        <v>--</v>
      </c>
      <c r="AM64" t="str">
        <f>IF(ISTEXT(PARS!AO64),PARS!AO64,"--")</f>
        <v>--</v>
      </c>
      <c r="AN64" t="str">
        <f>IF(ISTEXT(PARS!AP64),PARS!AP64,"--")</f>
        <v>--</v>
      </c>
      <c r="AO64" t="str">
        <f>IF(ISTEXT(PARS!AQ64),PARS!AQ64,"--")</f>
        <v>--</v>
      </c>
      <c r="AP64" t="str">
        <f>IF(ISTEXT(PARS!AR64),PARS!AR64,"--")</f>
        <v>--</v>
      </c>
      <c r="AQ64" t="str">
        <f>IF(ISTEXT(PARS!AS64),PARS!AS64,"--")</f>
        <v>--</v>
      </c>
      <c r="AR64" t="str">
        <f>IF(ISTEXT(PARS!AT64),PARS!AT64,"--")</f>
        <v>--</v>
      </c>
      <c r="AS64" t="str">
        <f t="shared" si="1"/>
        <v>--</v>
      </c>
      <c r="AT64" t="str">
        <f>IF(ISTEXT(PARS!AV64),PARS!AV64,"--")</f>
        <v>--</v>
      </c>
    </row>
    <row r="65" spans="1:46" x14ac:dyDescent="0.3">
      <c r="A65">
        <v>61</v>
      </c>
      <c r="B65" s="23">
        <v>77</v>
      </c>
      <c r="C65" s="24" t="s">
        <v>134</v>
      </c>
      <c r="D65" t="str">
        <f>IF(ISTEXT(PARS!F65),PARS!F65,"--")</f>
        <v>--</v>
      </c>
      <c r="E65" t="str">
        <f>IF(ISTEXT(PARS!G65),PARS!G65,"--")</f>
        <v>--</v>
      </c>
      <c r="F65" t="str">
        <f>IF(ISTEXT(PARS!H65),PARS!H65,"--")</f>
        <v>--</v>
      </c>
      <c r="G65" t="str">
        <f>IF(ISTEXT(PARS!I65),PARS!I65,"--")</f>
        <v>--</v>
      </c>
      <c r="H65" t="str">
        <f>IF(ISTEXT(PARS!J65),PARS!J65,"--")</f>
        <v>--</v>
      </c>
      <c r="I65" t="str">
        <f>IF(ISTEXT(PARS!K65),PARS!K65,"--")</f>
        <v>--</v>
      </c>
      <c r="J65" t="str">
        <f>IF(ISTEXT(PARS!L65),PARS!L65,"--")</f>
        <v>--</v>
      </c>
      <c r="K65" t="str">
        <f>IF(ISTEXT(PARS!M65),PARS!M65,"--")</f>
        <v>--</v>
      </c>
      <c r="L65" t="str">
        <f>IF(ISTEXT(PARS!N65),PARS!N65,"--")</f>
        <v>--</v>
      </c>
      <c r="M65" t="str">
        <f>IF(ISTEXT(PARS!O65),PARS!O65,"--")</f>
        <v>--</v>
      </c>
      <c r="N65" t="str">
        <f>IF(ISTEXT(PARS!P65),PARS!P65,"--")</f>
        <v>--</v>
      </c>
      <c r="O65" t="str">
        <f>IF(ISTEXT(PARS!Q65),PARS!Q65,"--")</f>
        <v>--</v>
      </c>
      <c r="P65" t="str">
        <f>IF(ISTEXT(PARS!R65),PARS!R65,"--")</f>
        <v>--</v>
      </c>
      <c r="Q65" t="str">
        <f>IF(ISTEXT(PARS!S65),PARS!S65,"--")</f>
        <v>--</v>
      </c>
      <c r="R65" t="str">
        <f>IF(ISTEXT(PARS!T65),PARS!T65,"--")</f>
        <v>--</v>
      </c>
      <c r="S65" t="str">
        <f>IF(ISTEXT(PARS!U65),PARS!U65,"--")</f>
        <v>--</v>
      </c>
      <c r="T65" t="str">
        <f>IF(ISTEXT(PARS!V65),PARS!V65,"--")</f>
        <v>--</v>
      </c>
      <c r="U65" t="str">
        <f>IF(ISTEXT(PARS!W65),PARS!W65,"--")</f>
        <v>--</v>
      </c>
      <c r="V65" t="str">
        <f t="shared" si="0"/>
        <v>--</v>
      </c>
      <c r="W65" t="str">
        <f>IF(ISTEXT(PARS!Y65),PARS!Y65,"--")</f>
        <v>--</v>
      </c>
      <c r="X65" t="str">
        <f>IF(ISTEXT(PARS!Z65),PARS!Z65,"--")</f>
        <v>--</v>
      </c>
      <c r="Y65" t="str">
        <f>IF(ISTEXT(PARS!AA65),PARS!AA65,"--")</f>
        <v>--</v>
      </c>
      <c r="Z65" t="str">
        <f>IF(ISTEXT(PARS!AB65),PARS!AB65,"--")</f>
        <v>--</v>
      </c>
      <c r="AA65" t="str">
        <f>IF(ISTEXT(PARS!AC65),PARS!AC65,"--")</f>
        <v>--</v>
      </c>
      <c r="AB65" t="str">
        <f>IF(ISTEXT(PARS!AD65),PARS!AD65,"--")</f>
        <v>--</v>
      </c>
      <c r="AC65" t="str">
        <f>IF(ISTEXT(PARS!AE65),PARS!AE65,"--")</f>
        <v>--</v>
      </c>
      <c r="AD65" t="str">
        <f>IF(ISTEXT(PARS!AF65),PARS!AF65,"--")</f>
        <v>--</v>
      </c>
      <c r="AE65" t="str">
        <f>IF(ISTEXT(PARS!AG65),PARS!AG65,"--")</f>
        <v>--</v>
      </c>
      <c r="AF65" t="str">
        <f>IF(ISTEXT(PARS!AH65),PARS!AH65,"--")</f>
        <v>--</v>
      </c>
      <c r="AG65" t="str">
        <f>IF(ISTEXT(PARS!AI65),PARS!AI65,"--")</f>
        <v>--</v>
      </c>
      <c r="AH65" t="str">
        <f>IF(ISTEXT(PARS!AJ65),PARS!AJ65,"--")</f>
        <v>--</v>
      </c>
      <c r="AI65" t="str">
        <f>IF(ISTEXT(PARS!AK65),PARS!AK65,"--")</f>
        <v>--</v>
      </c>
      <c r="AJ65" t="str">
        <f>IF(ISTEXT(PARS!AL65),PARS!AL65,"--")</f>
        <v>--</v>
      </c>
      <c r="AK65" t="str">
        <f>IF(ISTEXT(PARS!AM65),PARS!AM65,"--")</f>
        <v>--</v>
      </c>
      <c r="AL65" t="str">
        <f>IF(ISTEXT(PARS!AN65),PARS!AN65,"--")</f>
        <v>--</v>
      </c>
      <c r="AM65" t="str">
        <f>IF(ISTEXT(PARS!AO65),PARS!AO65,"--")</f>
        <v>--</v>
      </c>
      <c r="AN65" t="str">
        <f>IF(ISTEXT(PARS!AP65),PARS!AP65,"--")</f>
        <v>--</v>
      </c>
      <c r="AO65" t="str">
        <f>IF(ISTEXT(PARS!AQ65),PARS!AQ65,"--")</f>
        <v>--</v>
      </c>
      <c r="AP65" t="str">
        <f>IF(ISTEXT(PARS!AR65),PARS!AR65,"--")</f>
        <v>--</v>
      </c>
      <c r="AQ65" t="str">
        <f>IF(ISTEXT(PARS!AS65),PARS!AS65,"--")</f>
        <v>--</v>
      </c>
      <c r="AR65" t="str">
        <f>IF(ISTEXT(PARS!AT65),PARS!AT65,"--")</f>
        <v>--</v>
      </c>
      <c r="AS65" t="str">
        <f t="shared" si="1"/>
        <v>--</v>
      </c>
      <c r="AT65" t="str">
        <f>IF(ISTEXT(PARS!AV65),PARS!AV65,"--")</f>
        <v>--</v>
      </c>
    </row>
    <row r="66" spans="1:46" x14ac:dyDescent="0.3">
      <c r="A66">
        <v>62</v>
      </c>
      <c r="B66" s="23">
        <v>87</v>
      </c>
      <c r="C66" s="25" t="s">
        <v>255</v>
      </c>
      <c r="D66" t="str">
        <f>IF(ISTEXT(PARS!F66),PARS!F66,"--")</f>
        <v>~  wetem_height  ~</v>
      </c>
      <c r="E66" t="str">
        <f>IF(ISTEXT(PARS!G66),PARS!G66,"--")</f>
        <v>--</v>
      </c>
      <c r="F66" t="str">
        <f>IF(ISTEXT(PARS!H66),PARS!H66,"--")</f>
        <v>--</v>
      </c>
      <c r="G66" t="str">
        <f>IF(ISTEXT(PARS!I66),PARS!I66,"--")</f>
        <v>~  wtem_kcb-mid  ~</v>
      </c>
      <c r="H66" t="str">
        <f>IF(ISTEXT(PARS!J66),PARS!J66,"--")</f>
        <v>--</v>
      </c>
      <c r="I66" t="str">
        <f>IF(ISTEXT(PARS!K66),PARS!K66,"--")</f>
        <v>--</v>
      </c>
      <c r="J66" t="str">
        <f>IF(ISTEXT(PARS!L66),PARS!L66,"--")</f>
        <v>--</v>
      </c>
      <c r="K66" t="str">
        <f>IF(ISTEXT(PARS!M66),PARS!M66,"--")</f>
        <v>--</v>
      </c>
      <c r="L66" t="str">
        <f>IF(ISTEXT(PARS!N66),PARS!N66,"--")</f>
        <v>--</v>
      </c>
      <c r="M66" t="str">
        <f>IF(ISTEXT(PARS!O66),PARS!O66,"--")</f>
        <v>--</v>
      </c>
      <c r="N66" t="str">
        <f>IF(ISTEXT(PARS!P66),PARS!P66,"--")</f>
        <v>--</v>
      </c>
      <c r="O66" t="str">
        <f>IF(ISTEXT(PARS!Q66),PARS!Q66,"--")</f>
        <v>--</v>
      </c>
      <c r="P66" t="str">
        <f>IF(ISTEXT(PARS!R66),PARS!R66,"--")</f>
        <v>--</v>
      </c>
      <c r="Q66" t="str">
        <f>IF(ISTEXT(PARS!S66),PARS!S66,"--")</f>
        <v>--</v>
      </c>
      <c r="R66" t="str">
        <f>IF(ISTEXT(PARS!T66),PARS!T66,"--")</f>
        <v>--</v>
      </c>
      <c r="S66" t="str">
        <f>IF(ISTEXT(PARS!U66),PARS!U66,"--")</f>
        <v>--</v>
      </c>
      <c r="T66" t="str">
        <f>IF(ISTEXT(PARS!V66),PARS!V66,"--")</f>
        <v>--</v>
      </c>
      <c r="U66" t="str">
        <f>IF(ISTEXT(PARS!W66),PARS!W66,"--")</f>
        <v>--</v>
      </c>
      <c r="V66" t="str">
        <f t="shared" si="0"/>
        <v>--</v>
      </c>
      <c r="W66" t="str">
        <f>IF(ISTEXT(PARS!Y66),PARS!Y66,"--")</f>
        <v>--</v>
      </c>
      <c r="X66" t="str">
        <f>IF(ISTEXT(PARS!Z66),PARS!Z66,"--")</f>
        <v>--</v>
      </c>
      <c r="Y66" t="str">
        <f>IF(ISTEXT(PARS!AA66),PARS!AA66,"--")</f>
        <v>--</v>
      </c>
      <c r="Z66" t="str">
        <f>IF(ISTEXT(PARS!AB66),PARS!AB66,"--")</f>
        <v>--</v>
      </c>
      <c r="AA66" t="str">
        <f>IF(ISTEXT(PARS!AC66),PARS!AC66,"--")</f>
        <v>--</v>
      </c>
      <c r="AB66" t="str">
        <f>IF(ISTEXT(PARS!AD66),PARS!AD66,"--")</f>
        <v>--</v>
      </c>
      <c r="AC66" t="str">
        <f>IF(ISTEXT(PARS!AE66),PARS!AE66,"--")</f>
        <v>--</v>
      </c>
      <c r="AD66" t="str">
        <f>IF(ISTEXT(PARS!AF66),PARS!AF66,"--")</f>
        <v>--</v>
      </c>
      <c r="AE66" t="str">
        <f>IF(ISTEXT(PARS!AG66),PARS!AG66,"--")</f>
        <v>--</v>
      </c>
      <c r="AF66" t="str">
        <f>IF(ISTEXT(PARS!AH66),PARS!AH66,"--")</f>
        <v>--</v>
      </c>
      <c r="AG66" t="str">
        <f>IF(ISTEXT(PARS!AI66),PARS!AI66,"--")</f>
        <v>--</v>
      </c>
      <c r="AH66" t="str">
        <f>IF(ISTEXT(PARS!AJ66),PARS!AJ66,"--")</f>
        <v>--</v>
      </c>
      <c r="AI66" t="str">
        <f>IF(ISTEXT(PARS!AK66),PARS!AK66,"--")</f>
        <v>--</v>
      </c>
      <c r="AJ66" t="str">
        <f>IF(ISTEXT(PARS!AL66),PARS!AL66,"--")</f>
        <v>--</v>
      </c>
      <c r="AK66" t="str">
        <f>IF(ISTEXT(PARS!AM66),PARS!AM66,"--")</f>
        <v>--</v>
      </c>
      <c r="AL66" t="str">
        <f>IF(ISTEXT(PARS!AN66),PARS!AN66,"--")</f>
        <v>--</v>
      </c>
      <c r="AM66" t="str">
        <f>IF(ISTEXT(PARS!AO66),PARS!AO66,"--")</f>
        <v>--</v>
      </c>
      <c r="AN66" t="str">
        <f>IF(ISTEXT(PARS!AP66),PARS!AP66,"--")</f>
        <v>--</v>
      </c>
      <c r="AO66" t="str">
        <f>IF(ISTEXT(PARS!AQ66),PARS!AQ66,"--")</f>
        <v>--</v>
      </c>
      <c r="AP66" t="str">
        <f>IF(ISTEXT(PARS!AR66),PARS!AR66,"--")</f>
        <v>--</v>
      </c>
      <c r="AQ66" t="str">
        <f>IF(ISTEXT(PARS!AS66),PARS!AS66,"--")</f>
        <v>--</v>
      </c>
      <c r="AR66" t="str">
        <f>IF(ISTEXT(PARS!AT66),PARS!AT66,"--")</f>
        <v>--</v>
      </c>
      <c r="AS66" t="str">
        <f t="shared" si="1"/>
        <v>--</v>
      </c>
      <c r="AT66" t="str">
        <f>IF(ISTEXT(PARS!AV66),PARS!AV66,"--")</f>
        <v>--</v>
      </c>
    </row>
    <row r="67" spans="1:46" x14ac:dyDescent="0.3">
      <c r="A67">
        <v>63</v>
      </c>
      <c r="B67" s="23">
        <v>92</v>
      </c>
      <c r="C67" s="24" t="s">
        <v>135</v>
      </c>
      <c r="D67" t="str">
        <f>IF(ISTEXT(PARS!F67),PARS!F67,"--")</f>
        <v>--</v>
      </c>
      <c r="E67" t="str">
        <f>IF(ISTEXT(PARS!G67),PARS!G67,"--")</f>
        <v>--</v>
      </c>
      <c r="F67" t="str">
        <f>IF(ISTEXT(PARS!H67),PARS!H67,"--")</f>
        <v>--</v>
      </c>
      <c r="G67" t="str">
        <f>IF(ISTEXT(PARS!I67),PARS!I67,"--")</f>
        <v>--</v>
      </c>
      <c r="H67" t="str">
        <f>IF(ISTEXT(PARS!J67),PARS!J67,"--")</f>
        <v>--</v>
      </c>
      <c r="I67" t="str">
        <f>IF(ISTEXT(PARS!K67),PARS!K67,"--")</f>
        <v>--</v>
      </c>
      <c r="J67" t="str">
        <f>IF(ISTEXT(PARS!L67),PARS!L67,"--")</f>
        <v>--</v>
      </c>
      <c r="K67" t="str">
        <f>IF(ISTEXT(PARS!M67),PARS!M67,"--")</f>
        <v>--</v>
      </c>
      <c r="L67" t="str">
        <f>IF(ISTEXT(PARS!N67),PARS!N67,"--")</f>
        <v>--</v>
      </c>
      <c r="M67" t="str">
        <f>IF(ISTEXT(PARS!O67),PARS!O67,"--")</f>
        <v>--</v>
      </c>
      <c r="N67" t="str">
        <f>IF(ISTEXT(PARS!P67),PARS!P67,"--")</f>
        <v>--</v>
      </c>
      <c r="O67" t="str">
        <f>IF(ISTEXT(PARS!Q67),PARS!Q67,"--")</f>
        <v>--</v>
      </c>
      <c r="P67" t="str">
        <f>IF(ISTEXT(PARS!R67),PARS!R67,"--")</f>
        <v>--</v>
      </c>
      <c r="Q67" t="str">
        <f>IF(ISTEXT(PARS!S67),PARS!S67,"--")</f>
        <v>--</v>
      </c>
      <c r="R67" t="str">
        <f>IF(ISTEXT(PARS!T67),PARS!T67,"--")</f>
        <v>--</v>
      </c>
      <c r="S67" t="str">
        <f>IF(ISTEXT(PARS!U67),PARS!U67,"--")</f>
        <v>--</v>
      </c>
      <c r="T67" t="str">
        <f>IF(ISTEXT(PARS!V67),PARS!V67,"--")</f>
        <v>--</v>
      </c>
      <c r="U67" t="str">
        <f>IF(ISTEXT(PARS!W67),PARS!W67,"--")</f>
        <v>--</v>
      </c>
      <c r="V67" t="str">
        <f t="shared" si="0"/>
        <v>--</v>
      </c>
      <c r="W67" t="str">
        <f>IF(ISTEXT(PARS!Y67),PARS!Y67,"--")</f>
        <v>--</v>
      </c>
      <c r="X67" t="str">
        <f>IF(ISTEXT(PARS!Z67),PARS!Z67,"--")</f>
        <v>--</v>
      </c>
      <c r="Y67" t="str">
        <f>IF(ISTEXT(PARS!AA67),PARS!AA67,"--")</f>
        <v>--</v>
      </c>
      <c r="Z67" t="str">
        <f>IF(ISTEXT(PARS!AB67),PARS!AB67,"--")</f>
        <v>--</v>
      </c>
      <c r="AA67" t="str">
        <f>IF(ISTEXT(PARS!AC67),PARS!AC67,"--")</f>
        <v>--</v>
      </c>
      <c r="AB67" t="str">
        <f>IF(ISTEXT(PARS!AD67),PARS!AD67,"--")</f>
        <v>--</v>
      </c>
      <c r="AC67" t="str">
        <f>IF(ISTEXT(PARS!AE67),PARS!AE67,"--")</f>
        <v>--</v>
      </c>
      <c r="AD67" t="str">
        <f>IF(ISTEXT(PARS!AF67),PARS!AF67,"--")</f>
        <v>--</v>
      </c>
      <c r="AE67" t="str">
        <f>IF(ISTEXT(PARS!AG67),PARS!AG67,"--")</f>
        <v>--</v>
      </c>
      <c r="AF67" t="str">
        <f>IF(ISTEXT(PARS!AH67),PARS!AH67,"--")</f>
        <v>--</v>
      </c>
      <c r="AG67" t="str">
        <f>IF(ISTEXT(PARS!AI67),PARS!AI67,"--")</f>
        <v>--</v>
      </c>
      <c r="AH67" t="str">
        <f>IF(ISTEXT(PARS!AJ67),PARS!AJ67,"--")</f>
        <v>--</v>
      </c>
      <c r="AI67" t="str">
        <f>IF(ISTEXT(PARS!AK67),PARS!AK67,"--")</f>
        <v>--</v>
      </c>
      <c r="AJ67" t="str">
        <f>IF(ISTEXT(PARS!AL67),PARS!AL67,"--")</f>
        <v>--</v>
      </c>
      <c r="AK67" t="str">
        <f>IF(ISTEXT(PARS!AM67),PARS!AM67,"--")</f>
        <v>--</v>
      </c>
      <c r="AL67" t="str">
        <f>IF(ISTEXT(PARS!AN67),PARS!AN67,"--")</f>
        <v>--</v>
      </c>
      <c r="AM67" t="str">
        <f>IF(ISTEXT(PARS!AO67),PARS!AO67,"--")</f>
        <v>--</v>
      </c>
      <c r="AN67" t="str">
        <f>IF(ISTEXT(PARS!AP67),PARS!AP67,"--")</f>
        <v>--</v>
      </c>
      <c r="AO67" t="str">
        <f>IF(ISTEXT(PARS!AQ67),PARS!AQ67,"--")</f>
        <v>--</v>
      </c>
      <c r="AP67" t="str">
        <f>IF(ISTEXT(PARS!AR67),PARS!AR67,"--")</f>
        <v>--</v>
      </c>
      <c r="AQ67" t="str">
        <f>IF(ISTEXT(PARS!AS67),PARS!AS67,"--")</f>
        <v>--</v>
      </c>
      <c r="AR67" t="str">
        <f>IF(ISTEXT(PARS!AT67),PARS!AT67,"--")</f>
        <v>--</v>
      </c>
      <c r="AS67" t="str">
        <f t="shared" si="1"/>
        <v>--</v>
      </c>
      <c r="AT67" t="str">
        <f>IF(ISTEXT(PARS!AV67),PARS!AV67,"--")</f>
        <v>--</v>
      </c>
    </row>
    <row r="68" spans="1:46" x14ac:dyDescent="0.3">
      <c r="A68">
        <v>64</v>
      </c>
      <c r="B68" s="23">
        <v>111</v>
      </c>
      <c r="C68" s="24" t="s">
        <v>256</v>
      </c>
      <c r="D68" t="str">
        <f>IF(ISTEXT(PARS!F68),PARS!F68,"--")</f>
        <v>--</v>
      </c>
      <c r="E68" t="str">
        <f>IF(ISTEXT(PARS!G68),PARS!G68,"--")</f>
        <v>--</v>
      </c>
      <c r="F68" t="str">
        <f>IF(ISTEXT(PARS!H68),PARS!H68,"--")</f>
        <v>--</v>
      </c>
      <c r="G68" t="str">
        <f>IF(ISTEXT(PARS!I68),PARS!I68,"--")</f>
        <v>--</v>
      </c>
      <c r="H68" t="str">
        <f>IF(ISTEXT(PARS!J68),PARS!J68,"--")</f>
        <v>--</v>
      </c>
      <c r="I68" t="str">
        <f>IF(ISTEXT(PARS!K68),PARS!K68,"--")</f>
        <v>--</v>
      </c>
      <c r="J68" t="str">
        <f>IF(ISTEXT(PARS!L68),PARS!L68,"--")</f>
        <v>--</v>
      </c>
      <c r="K68" t="str">
        <f>IF(ISTEXT(PARS!M68),PARS!M68,"--")</f>
        <v>--</v>
      </c>
      <c r="L68" t="str">
        <f>IF(ISTEXT(PARS!N68),PARS!N68,"--")</f>
        <v>--</v>
      </c>
      <c r="M68" t="str">
        <f>IF(ISTEXT(PARS!O68),PARS!O68,"--")</f>
        <v>--</v>
      </c>
      <c r="N68" t="str">
        <f>IF(ISTEXT(PARS!P68),PARS!P68,"--")</f>
        <v>--</v>
      </c>
      <c r="O68" t="str">
        <f>IF(ISTEXT(PARS!Q68),PARS!Q68,"--")</f>
        <v>--</v>
      </c>
      <c r="P68" t="str">
        <f>IF(ISTEXT(PARS!R68),PARS!R68,"--")</f>
        <v>--</v>
      </c>
      <c r="Q68" t="str">
        <f>IF(ISTEXT(PARS!S68),PARS!S68,"--")</f>
        <v>--</v>
      </c>
      <c r="R68" t="str">
        <f>IF(ISTEXT(PARS!T68),PARS!T68,"--")</f>
        <v>--</v>
      </c>
      <c r="S68" t="str">
        <f>IF(ISTEXT(PARS!U68),PARS!U68,"--")</f>
        <v>--</v>
      </c>
      <c r="T68" t="str">
        <f>IF(ISTEXT(PARS!V68),PARS!V68,"--")</f>
        <v>--</v>
      </c>
      <c r="U68" t="str">
        <f>IF(ISTEXT(PARS!W68),PARS!W68,"--")</f>
        <v>--</v>
      </c>
      <c r="V68" t="str">
        <f t="shared" si="0"/>
        <v>--</v>
      </c>
      <c r="W68" t="str">
        <f>IF(ISTEXT(PARS!Y68),PARS!Y68,"--")</f>
        <v>--</v>
      </c>
      <c r="X68" t="str">
        <f>IF(ISTEXT(PARS!Z68),PARS!Z68,"--")</f>
        <v>--</v>
      </c>
      <c r="Y68" t="str">
        <f>IF(ISTEXT(PARS!AA68),PARS!AA68,"--")</f>
        <v>--</v>
      </c>
      <c r="Z68" t="str">
        <f>IF(ISTEXT(PARS!AB68),PARS!AB68,"--")</f>
        <v>--</v>
      </c>
      <c r="AA68" t="str">
        <f>IF(ISTEXT(PARS!AC68),PARS!AC68,"--")</f>
        <v>--</v>
      </c>
      <c r="AB68" t="str">
        <f>IF(ISTEXT(PARS!AD68),PARS!AD68,"--")</f>
        <v>--</v>
      </c>
      <c r="AC68" t="str">
        <f>IF(ISTEXT(PARS!AE68),PARS!AE68,"--")</f>
        <v>--</v>
      </c>
      <c r="AD68" t="str">
        <f>IF(ISTEXT(PARS!AF68),PARS!AF68,"--")</f>
        <v>--</v>
      </c>
      <c r="AE68" t="str">
        <f>IF(ISTEXT(PARS!AG68),PARS!AG68,"--")</f>
        <v>--</v>
      </c>
      <c r="AF68" t="str">
        <f>IF(ISTEXT(PARS!AH68),PARS!AH68,"--")</f>
        <v>--</v>
      </c>
      <c r="AG68" t="str">
        <f>IF(ISTEXT(PARS!AI68),PARS!AI68,"--")</f>
        <v>--</v>
      </c>
      <c r="AH68" t="str">
        <f>IF(ISTEXT(PARS!AJ68),PARS!AJ68,"--")</f>
        <v>--</v>
      </c>
      <c r="AI68" t="str">
        <f>IF(ISTEXT(PARS!AK68),PARS!AK68,"--")</f>
        <v>--</v>
      </c>
      <c r="AJ68" t="str">
        <f>IF(ISTEXT(PARS!AL68),PARS!AL68,"--")</f>
        <v>--</v>
      </c>
      <c r="AK68" t="str">
        <f>IF(ISTEXT(PARS!AM68),PARS!AM68,"--")</f>
        <v>--</v>
      </c>
      <c r="AL68" t="str">
        <f>IF(ISTEXT(PARS!AN68),PARS!AN68,"--")</f>
        <v>--</v>
      </c>
      <c r="AM68" t="str">
        <f>IF(ISTEXT(PARS!AO68),PARS!AO68,"--")</f>
        <v>--</v>
      </c>
      <c r="AN68" t="str">
        <f>IF(ISTEXT(PARS!AP68),PARS!AP68,"--")</f>
        <v>--</v>
      </c>
      <c r="AO68" t="str">
        <f>IF(ISTEXT(PARS!AQ68),PARS!AQ68,"--")</f>
        <v>--</v>
      </c>
      <c r="AP68" t="str">
        <f>IF(ISTEXT(PARS!AR68),PARS!AR68,"--")</f>
        <v>--</v>
      </c>
      <c r="AQ68" t="str">
        <f>IF(ISTEXT(PARS!AS68),PARS!AS68,"--")</f>
        <v>--</v>
      </c>
      <c r="AR68" t="str">
        <f>IF(ISTEXT(PARS!AT68),PARS!AT68,"--")</f>
        <v>--</v>
      </c>
      <c r="AS68" t="str">
        <f t="shared" si="1"/>
        <v>--</v>
      </c>
      <c r="AT68" t="str">
        <f>IF(ISTEXT(PARS!AV68),PARS!AV68,"--")</f>
        <v>--</v>
      </c>
    </row>
    <row r="69" spans="1:46" x14ac:dyDescent="0.3">
      <c r="A69">
        <v>65</v>
      </c>
      <c r="B69" s="23">
        <v>121</v>
      </c>
      <c r="C69" s="24" t="s">
        <v>257</v>
      </c>
      <c r="D69" t="str">
        <f>IF(ISTEXT(PARS!F69),PARS!F69,"--")</f>
        <v>--</v>
      </c>
      <c r="E69" t="str">
        <f>IF(ISTEXT(PARS!G69),PARS!G69,"--")</f>
        <v>--</v>
      </c>
      <c r="F69" t="str">
        <f>IF(ISTEXT(PARS!H69),PARS!H69,"--")</f>
        <v>--</v>
      </c>
      <c r="G69" t="str">
        <f>IF(ISTEXT(PARS!I69),PARS!I69,"--")</f>
        <v>~  dvos_kcb-mid  ~</v>
      </c>
      <c r="H69" t="str">
        <f>IF(ISTEXT(PARS!J69),PARS!J69,"--")</f>
        <v>--</v>
      </c>
      <c r="I69" t="str">
        <f>IF(ISTEXT(PARS!K69),PARS!K69,"--")</f>
        <v>--</v>
      </c>
      <c r="J69" t="str">
        <f>IF(ISTEXT(PARS!L69),PARS!L69,"--")</f>
        <v>--</v>
      </c>
      <c r="K69" t="str">
        <f>IF(ISTEXT(PARS!M69),PARS!M69,"--")</f>
        <v>--</v>
      </c>
      <c r="L69" t="str">
        <f>IF(ISTEXT(PARS!N69),PARS!N69,"--")</f>
        <v>--</v>
      </c>
      <c r="M69" t="str">
        <f>IF(ISTEXT(PARS!O69),PARS!O69,"--")</f>
        <v>--</v>
      </c>
      <c r="N69" t="str">
        <f>IF(ISTEXT(PARS!P69),PARS!P69,"--")</f>
        <v>--</v>
      </c>
      <c r="O69" t="str">
        <f>IF(ISTEXT(PARS!Q69),PARS!Q69,"--")</f>
        <v>--</v>
      </c>
      <c r="P69" t="str">
        <f>IF(ISTEXT(PARS!R69),PARS!R69,"--")</f>
        <v>--</v>
      </c>
      <c r="Q69" t="str">
        <f>IF(ISTEXT(PARS!S69),PARS!S69,"--")</f>
        <v>--</v>
      </c>
      <c r="R69" t="str">
        <f>IF(ISTEXT(PARS!T69),PARS!T69,"--")</f>
        <v>--</v>
      </c>
      <c r="S69" t="str">
        <f>IF(ISTEXT(PARS!U69),PARS!U69,"--")</f>
        <v>--</v>
      </c>
      <c r="T69" t="str">
        <f>IF(ISTEXT(PARS!V69),PARS!V69,"--")</f>
        <v>--</v>
      </c>
      <c r="U69" t="str">
        <f>IF(ISTEXT(PARS!W69),PARS!W69,"--")</f>
        <v>--</v>
      </c>
      <c r="V69" t="str">
        <f t="shared" ref="V69:V130" si="2">"--"</f>
        <v>--</v>
      </c>
      <c r="W69" t="str">
        <f>IF(ISTEXT(PARS!Y69),PARS!Y69,"--")</f>
        <v>~  dvlow_a_rew  ~</v>
      </c>
      <c r="X69" t="str">
        <f>IF(ISTEXT(PARS!Z69),PARS!Z69,"--")</f>
        <v>~  dvlow_b_rew  ~</v>
      </c>
      <c r="Y69" t="str">
        <f>IF(ISTEXT(PARS!AA69),PARS!AA69,"--")</f>
        <v>~  dvlow_c_rew  ~</v>
      </c>
      <c r="Z69" t="str">
        <f>IF(ISTEXT(PARS!AB69),PARS!AB69,"--")</f>
        <v>~  dvlow_d_rew  ~</v>
      </c>
      <c r="AA69" t="str">
        <f>IF(ISTEXT(PARS!AC69),PARS!AC69,"--")</f>
        <v>~  dvlow_ad_rew  ~</v>
      </c>
      <c r="AB69" t="str">
        <f>IF(ISTEXT(PARS!AD69),PARS!AD69,"--")</f>
        <v>~  dvlow_bd_rew  ~</v>
      </c>
      <c r="AC69" t="str">
        <f>IF(ISTEXT(PARS!AE69),PARS!AE69,"--")</f>
        <v>~  dvlow_cd_rew  ~</v>
      </c>
      <c r="AD69" t="str">
        <f>IF(ISTEXT(PARS!AF69),PARS!AF69,"--")</f>
        <v>~  dvlow_a_tew  ~</v>
      </c>
      <c r="AE69" t="str">
        <f>IF(ISTEXT(PARS!AG69),PARS!AG69,"--")</f>
        <v>~  dvlow_b_tew  ~</v>
      </c>
      <c r="AF69" t="str">
        <f>IF(ISTEXT(PARS!AH69),PARS!AH69,"--")</f>
        <v>~  dvlow_c_tew  ~</v>
      </c>
      <c r="AG69" t="str">
        <f>IF(ISTEXT(PARS!AI69),PARS!AI69,"--")</f>
        <v>~  dvlow_d_tew  ~</v>
      </c>
      <c r="AH69" t="str">
        <f>IF(ISTEXT(PARS!AJ69),PARS!AJ69,"--")</f>
        <v>~  dvlow_ad_tew  ~</v>
      </c>
      <c r="AI69" t="str">
        <f>IF(ISTEXT(PARS!AK69),PARS!AK69,"--")</f>
        <v>~  dvlow_bd_tew  ~</v>
      </c>
      <c r="AJ69" t="str">
        <f>IF(ISTEXT(PARS!AL69),PARS!AL69,"--")</f>
        <v>~  dvlow_cd_tew  ~</v>
      </c>
      <c r="AK69" t="str">
        <f>IF(ISTEXT(PARS!AM69),PARS!AM69,"--")</f>
        <v>--</v>
      </c>
      <c r="AL69" t="str">
        <f>IF(ISTEXT(PARS!AN69),PARS!AN69,"--")</f>
        <v>--</v>
      </c>
      <c r="AM69" t="str">
        <f>IF(ISTEXT(PARS!AO69),PARS!AO69,"--")</f>
        <v>--</v>
      </c>
      <c r="AN69" t="str">
        <f>IF(ISTEXT(PARS!AP69),PARS!AP69,"--")</f>
        <v>--</v>
      </c>
      <c r="AO69" t="str">
        <f>IF(ISTEXT(PARS!AQ69),PARS!AQ69,"--")</f>
        <v>--</v>
      </c>
      <c r="AP69" t="str">
        <f>IF(ISTEXT(PARS!AR69),PARS!AR69,"--")</f>
        <v>--</v>
      </c>
      <c r="AQ69" t="str">
        <f>IF(ISTEXT(PARS!AS69),PARS!AS69,"--")</f>
        <v>--</v>
      </c>
      <c r="AR69" t="str">
        <f>IF(ISTEXT(PARS!AT69),PARS!AT69,"--")</f>
        <v>--</v>
      </c>
      <c r="AS69" t="str">
        <f t="shared" ref="AS69:AS130" si="3">"--"</f>
        <v>--</v>
      </c>
      <c r="AT69" t="str">
        <f>IF(ISTEXT(PARS!AV69),PARS!AV69,"--")</f>
        <v>--</v>
      </c>
    </row>
    <row r="70" spans="1:46" x14ac:dyDescent="0.3">
      <c r="A70">
        <v>66</v>
      </c>
      <c r="B70" s="23">
        <v>122</v>
      </c>
      <c r="C70" s="24" t="s">
        <v>258</v>
      </c>
      <c r="D70" t="str">
        <f>IF(ISTEXT(PARS!F70),PARS!F70,"--")</f>
        <v>--</v>
      </c>
      <c r="E70" t="str">
        <f>IF(ISTEXT(PARS!G70),PARS!G70,"--")</f>
        <v>--</v>
      </c>
      <c r="F70" t="str">
        <f>IF(ISTEXT(PARS!H70),PARS!H70,"--")</f>
        <v>--</v>
      </c>
      <c r="G70" t="str">
        <f>IF(ISTEXT(PARS!I70),PARS!I70,"--")</f>
        <v>~  dvlw_kcb-mid  ~</v>
      </c>
      <c r="H70" t="str">
        <f>IF(ISTEXT(PARS!J70),PARS!J70,"--")</f>
        <v>--</v>
      </c>
      <c r="I70" t="str">
        <f>IF(ISTEXT(PARS!K70),PARS!K70,"--")</f>
        <v>--</v>
      </c>
      <c r="J70" t="str">
        <f>IF(ISTEXT(PARS!L70),PARS!L70,"--")</f>
        <v>--</v>
      </c>
      <c r="K70" t="str">
        <f>IF(ISTEXT(PARS!M70),PARS!M70,"--")</f>
        <v>--</v>
      </c>
      <c r="L70" t="str">
        <f>IF(ISTEXT(PARS!N70),PARS!N70,"--")</f>
        <v>--</v>
      </c>
      <c r="M70" t="str">
        <f>IF(ISTEXT(PARS!O70),PARS!O70,"--")</f>
        <v>--</v>
      </c>
      <c r="N70" t="str">
        <f>IF(ISTEXT(PARS!P70),PARS!P70,"--")</f>
        <v>--</v>
      </c>
      <c r="O70" t="str">
        <f>IF(ISTEXT(PARS!Q70),PARS!Q70,"--")</f>
        <v>--</v>
      </c>
      <c r="P70" t="str">
        <f>IF(ISTEXT(PARS!R70),PARS!R70,"--")</f>
        <v>--</v>
      </c>
      <c r="Q70" t="str">
        <f>IF(ISTEXT(PARS!S70),PARS!S70,"--")</f>
        <v>--</v>
      </c>
      <c r="R70" t="str">
        <f>IF(ISTEXT(PARS!T70),PARS!T70,"--")</f>
        <v>--</v>
      </c>
      <c r="S70" t="str">
        <f>IF(ISTEXT(PARS!U70),PARS!U70,"--")</f>
        <v>--</v>
      </c>
      <c r="T70" t="str">
        <f>IF(ISTEXT(PARS!V70),PARS!V70,"--")</f>
        <v>--</v>
      </c>
      <c r="U70" t="str">
        <f>IF(ISTEXT(PARS!W70),PARS!W70,"--")</f>
        <v>--</v>
      </c>
      <c r="V70" t="str">
        <f t="shared" si="2"/>
        <v>--</v>
      </c>
      <c r="W70" t="str">
        <f>IF(ISTEXT(PARS!Y70),PARS!Y70,"--")</f>
        <v>~  dvlow_a_rew  ~</v>
      </c>
      <c r="X70" t="str">
        <f>IF(ISTEXT(PARS!Z70),PARS!Z70,"--")</f>
        <v>~  dvlow_b_rew  ~</v>
      </c>
      <c r="Y70" t="str">
        <f>IF(ISTEXT(PARS!AA70),PARS!AA70,"--")</f>
        <v>~  dvlow_c_rew  ~</v>
      </c>
      <c r="Z70" t="str">
        <f>IF(ISTEXT(PARS!AB70),PARS!AB70,"--")</f>
        <v>~  dvlow_d_rew  ~</v>
      </c>
      <c r="AA70" t="str">
        <f>IF(ISTEXT(PARS!AC70),PARS!AC70,"--")</f>
        <v>~  dvlow_ad_rew  ~</v>
      </c>
      <c r="AB70" t="str">
        <f>IF(ISTEXT(PARS!AD70),PARS!AD70,"--")</f>
        <v>~  dvlow_bd_rew  ~</v>
      </c>
      <c r="AC70" t="str">
        <f>IF(ISTEXT(PARS!AE70),PARS!AE70,"--")</f>
        <v>~  dvlow_cd_rew  ~</v>
      </c>
      <c r="AD70" t="str">
        <f>IF(ISTEXT(PARS!AF70),PARS!AF70,"--")</f>
        <v>~  dvlow_a_tew  ~</v>
      </c>
      <c r="AE70" t="str">
        <f>IF(ISTEXT(PARS!AG70),PARS!AG70,"--")</f>
        <v>~  dvlow_b_tew  ~</v>
      </c>
      <c r="AF70" t="str">
        <f>IF(ISTEXT(PARS!AH70),PARS!AH70,"--")</f>
        <v>~  dvlow_c_tew  ~</v>
      </c>
      <c r="AG70" t="str">
        <f>IF(ISTEXT(PARS!AI70),PARS!AI70,"--")</f>
        <v>~  dvlow_d_tew  ~</v>
      </c>
      <c r="AH70" t="str">
        <f>IF(ISTEXT(PARS!AJ70),PARS!AJ70,"--")</f>
        <v>~  dvlow_ad_tew  ~</v>
      </c>
      <c r="AI70" t="str">
        <f>IF(ISTEXT(PARS!AK70),PARS!AK70,"--")</f>
        <v>~  dvlow_bd_tew  ~</v>
      </c>
      <c r="AJ70" t="str">
        <f>IF(ISTEXT(PARS!AL70),PARS!AL70,"--")</f>
        <v>~  dvlow_cd_tew  ~</v>
      </c>
      <c r="AK70" t="str">
        <f>IF(ISTEXT(PARS!AM70),PARS!AM70,"--")</f>
        <v>--</v>
      </c>
      <c r="AL70" t="str">
        <f>IF(ISTEXT(PARS!AN70),PARS!AN70,"--")</f>
        <v>--</v>
      </c>
      <c r="AM70" t="str">
        <f>IF(ISTEXT(PARS!AO70),PARS!AO70,"--")</f>
        <v>--</v>
      </c>
      <c r="AN70" t="str">
        <f>IF(ISTEXT(PARS!AP70),PARS!AP70,"--")</f>
        <v>--</v>
      </c>
      <c r="AO70" t="str">
        <f>IF(ISTEXT(PARS!AQ70),PARS!AQ70,"--")</f>
        <v>--</v>
      </c>
      <c r="AP70" t="str">
        <f>IF(ISTEXT(PARS!AR70),PARS!AR70,"--")</f>
        <v>--</v>
      </c>
      <c r="AQ70" t="str">
        <f>IF(ISTEXT(PARS!AS70),PARS!AS70,"--")</f>
        <v>--</v>
      </c>
      <c r="AR70" t="str">
        <f>IF(ISTEXT(PARS!AT70),PARS!AT70,"--")</f>
        <v>--</v>
      </c>
      <c r="AS70" t="str">
        <f t="shared" si="3"/>
        <v>--</v>
      </c>
      <c r="AT70" t="str">
        <f>IF(ISTEXT(PARS!AV70),PARS!AV70,"--")</f>
        <v>--</v>
      </c>
    </row>
    <row r="71" spans="1:46" x14ac:dyDescent="0.3">
      <c r="A71">
        <v>67</v>
      </c>
      <c r="B71" s="23">
        <v>123</v>
      </c>
      <c r="C71" s="24" t="s">
        <v>259</v>
      </c>
      <c r="D71" t="str">
        <f>IF(ISTEXT(PARS!F71),PARS!F71,"--")</f>
        <v>--</v>
      </c>
      <c r="E71" t="str">
        <f>IF(ISTEXT(PARS!G71),PARS!G71,"--")</f>
        <v>--</v>
      </c>
      <c r="F71" t="str">
        <f>IF(ISTEXT(PARS!H71),PARS!H71,"--")</f>
        <v>--</v>
      </c>
      <c r="G71" t="str">
        <f>IF(ISTEXT(PARS!I71),PARS!I71,"--")</f>
        <v>~  dvmd_kcb-mid  ~</v>
      </c>
      <c r="H71" t="str">
        <f>IF(ISTEXT(PARS!J71),PARS!J71,"--")</f>
        <v>--</v>
      </c>
      <c r="I71" t="str">
        <f>IF(ISTEXT(PARS!K71),PARS!K71,"--")</f>
        <v>--</v>
      </c>
      <c r="J71" t="str">
        <f>IF(ISTEXT(PARS!L71),PARS!L71,"--")</f>
        <v>--</v>
      </c>
      <c r="K71" t="str">
        <f>IF(ISTEXT(PARS!M71),PARS!M71,"--")</f>
        <v>--</v>
      </c>
      <c r="L71" t="str">
        <f>IF(ISTEXT(PARS!N71),PARS!N71,"--")</f>
        <v>--</v>
      </c>
      <c r="M71" t="str">
        <f>IF(ISTEXT(PARS!O71),PARS!O71,"--")</f>
        <v>--</v>
      </c>
      <c r="N71" t="str">
        <f>IF(ISTEXT(PARS!P71),PARS!P71,"--")</f>
        <v>--</v>
      </c>
      <c r="O71" t="str">
        <f>IF(ISTEXT(PARS!Q71),PARS!Q71,"--")</f>
        <v>--</v>
      </c>
      <c r="P71" t="str">
        <f>IF(ISTEXT(PARS!R71),PARS!R71,"--")</f>
        <v>--</v>
      </c>
      <c r="Q71" t="str">
        <f>IF(ISTEXT(PARS!S71),PARS!S71,"--")</f>
        <v>--</v>
      </c>
      <c r="R71" t="str">
        <f>IF(ISTEXT(PARS!T71),PARS!T71,"--")</f>
        <v>--</v>
      </c>
      <c r="S71" t="str">
        <f>IF(ISTEXT(PARS!U71),PARS!U71,"--")</f>
        <v>--</v>
      </c>
      <c r="T71" t="str">
        <f>IF(ISTEXT(PARS!V71),PARS!V71,"--")</f>
        <v>--</v>
      </c>
      <c r="U71" t="str">
        <f>IF(ISTEXT(PARS!W71),PARS!W71,"--")</f>
        <v>--</v>
      </c>
      <c r="V71" t="str">
        <f t="shared" si="2"/>
        <v>--</v>
      </c>
      <c r="W71" t="str">
        <f>IF(ISTEXT(PARS!Y71),PARS!Y71,"--")</f>
        <v>~  dvmhi_a_rew  ~</v>
      </c>
      <c r="X71" t="str">
        <f>IF(ISTEXT(PARS!Z71),PARS!Z71,"--")</f>
        <v>~  dvmhi_b_rew  ~</v>
      </c>
      <c r="Y71" t="str">
        <f>IF(ISTEXT(PARS!AA71),PARS!AA71,"--")</f>
        <v>~  dvmhi_c_rew  ~</v>
      </c>
      <c r="Z71" t="str">
        <f>IF(ISTEXT(PARS!AB71),PARS!AB71,"--")</f>
        <v>~  dvmhi_d_rew  ~</v>
      </c>
      <c r="AA71" t="str">
        <f>IF(ISTEXT(PARS!AC71),PARS!AC71,"--")</f>
        <v>~  dvmhi_ad_rew  ~</v>
      </c>
      <c r="AB71" t="str">
        <f>IF(ISTEXT(PARS!AD71),PARS!AD71,"--")</f>
        <v>~  dvmhi_bd_rew  ~</v>
      </c>
      <c r="AC71" t="str">
        <f>IF(ISTEXT(PARS!AE71),PARS!AE71,"--")</f>
        <v>~  dvmhi_cd_rew  ~</v>
      </c>
      <c r="AD71" t="str">
        <f>IF(ISTEXT(PARS!AF71),PARS!AF71,"--")</f>
        <v>~  dvmhi_a_tew  ~</v>
      </c>
      <c r="AE71" t="str">
        <f>IF(ISTEXT(PARS!AG71),PARS!AG71,"--")</f>
        <v>~  dvmhi_b_tew  ~</v>
      </c>
      <c r="AF71" t="str">
        <f>IF(ISTEXT(PARS!AH71),PARS!AH71,"--")</f>
        <v>~  dvmhi_c_tew  ~</v>
      </c>
      <c r="AG71" t="str">
        <f>IF(ISTEXT(PARS!AI71),PARS!AI71,"--")</f>
        <v>~  dvmhi_d_tew  ~</v>
      </c>
      <c r="AH71" t="str">
        <f>IF(ISTEXT(PARS!AJ71),PARS!AJ71,"--")</f>
        <v>~  dvmhi_ad_tew  ~</v>
      </c>
      <c r="AI71" t="str">
        <f>IF(ISTEXT(PARS!AK71),PARS!AK71,"--")</f>
        <v>~  dvmhi_bd_tew  ~</v>
      </c>
      <c r="AJ71" t="str">
        <f>IF(ISTEXT(PARS!AL71),PARS!AL71,"--")</f>
        <v>~  dvmhi_cd_tew  ~</v>
      </c>
      <c r="AK71" t="str">
        <f>IF(ISTEXT(PARS!AM71),PARS!AM71,"--")</f>
        <v>--</v>
      </c>
      <c r="AL71" t="str">
        <f>IF(ISTEXT(PARS!AN71),PARS!AN71,"--")</f>
        <v>--</v>
      </c>
      <c r="AM71" t="str">
        <f>IF(ISTEXT(PARS!AO71),PARS!AO71,"--")</f>
        <v>--</v>
      </c>
      <c r="AN71" t="str">
        <f>IF(ISTEXT(PARS!AP71),PARS!AP71,"--")</f>
        <v>--</v>
      </c>
      <c r="AO71" t="str">
        <f>IF(ISTEXT(PARS!AQ71),PARS!AQ71,"--")</f>
        <v>--</v>
      </c>
      <c r="AP71" t="str">
        <f>IF(ISTEXT(PARS!AR71),PARS!AR71,"--")</f>
        <v>--</v>
      </c>
      <c r="AQ71" t="str">
        <f>IF(ISTEXT(PARS!AS71),PARS!AS71,"--")</f>
        <v>--</v>
      </c>
      <c r="AR71" t="str">
        <f>IF(ISTEXT(PARS!AT71),PARS!AT71,"--")</f>
        <v>--</v>
      </c>
      <c r="AS71" t="str">
        <f t="shared" si="3"/>
        <v>--</v>
      </c>
      <c r="AT71" t="str">
        <f>IF(ISTEXT(PARS!AV71),PARS!AV71,"--")</f>
        <v>--</v>
      </c>
    </row>
    <row r="72" spans="1:46" x14ac:dyDescent="0.3">
      <c r="A72">
        <v>68</v>
      </c>
      <c r="B72" s="23">
        <v>124</v>
      </c>
      <c r="C72" s="24" t="s">
        <v>260</v>
      </c>
      <c r="D72" t="str">
        <f>IF(ISTEXT(PARS!F72),PARS!F72,"--")</f>
        <v>--</v>
      </c>
      <c r="E72" t="str">
        <f>IF(ISTEXT(PARS!G72),PARS!G72,"--")</f>
        <v>--</v>
      </c>
      <c r="F72" t="str">
        <f>IF(ISTEXT(PARS!H72),PARS!H72,"--")</f>
        <v>--</v>
      </c>
      <c r="G72" t="str">
        <f>IF(ISTEXT(PARS!I72),PARS!I72,"--")</f>
        <v>~  dvhi_kcb-mid  ~</v>
      </c>
      <c r="H72" t="str">
        <f>IF(ISTEXT(PARS!J72),PARS!J72,"--")</f>
        <v>--</v>
      </c>
      <c r="I72" t="str">
        <f>IF(ISTEXT(PARS!K72),PARS!K72,"--")</f>
        <v>--</v>
      </c>
      <c r="J72" t="str">
        <f>IF(ISTEXT(PARS!L72),PARS!L72,"--")</f>
        <v>--</v>
      </c>
      <c r="K72" t="str">
        <f>IF(ISTEXT(PARS!M72),PARS!M72,"--")</f>
        <v>--</v>
      </c>
      <c r="L72" t="str">
        <f>IF(ISTEXT(PARS!N72),PARS!N72,"--")</f>
        <v>--</v>
      </c>
      <c r="M72" t="str">
        <f>IF(ISTEXT(PARS!O72),PARS!O72,"--")</f>
        <v>--</v>
      </c>
      <c r="N72" t="str">
        <f>IF(ISTEXT(PARS!P72),PARS!P72,"--")</f>
        <v>--</v>
      </c>
      <c r="O72" t="str">
        <f>IF(ISTEXT(PARS!Q72),PARS!Q72,"--")</f>
        <v>--</v>
      </c>
      <c r="P72" t="str">
        <f>IF(ISTEXT(PARS!R72),PARS!R72,"--")</f>
        <v>--</v>
      </c>
      <c r="Q72" t="str">
        <f>IF(ISTEXT(PARS!S72),PARS!S72,"--")</f>
        <v>--</v>
      </c>
      <c r="R72" t="str">
        <f>IF(ISTEXT(PARS!T72),PARS!T72,"--")</f>
        <v>--</v>
      </c>
      <c r="S72" t="str">
        <f>IF(ISTEXT(PARS!U72),PARS!U72,"--")</f>
        <v>--</v>
      </c>
      <c r="T72" t="str">
        <f>IF(ISTEXT(PARS!V72),PARS!V72,"--")</f>
        <v>--</v>
      </c>
      <c r="U72" t="str">
        <f>IF(ISTEXT(PARS!W72),PARS!W72,"--")</f>
        <v>--</v>
      </c>
      <c r="V72" t="str">
        <f t="shared" si="2"/>
        <v>--</v>
      </c>
      <c r="W72" t="str">
        <f>IF(ISTEXT(PARS!Y72),PARS!Y72,"--")</f>
        <v>~  dvmhi_a_rew  ~</v>
      </c>
      <c r="X72" t="str">
        <f>IF(ISTEXT(PARS!Z72),PARS!Z72,"--")</f>
        <v>~  dvmhi_b_rew  ~</v>
      </c>
      <c r="Y72" t="str">
        <f>IF(ISTEXT(PARS!AA72),PARS!AA72,"--")</f>
        <v>~  dvmhi_c_rew  ~</v>
      </c>
      <c r="Z72" t="str">
        <f>IF(ISTEXT(PARS!AB72),PARS!AB72,"--")</f>
        <v>~  dvmhi_d_rew  ~</v>
      </c>
      <c r="AA72" t="str">
        <f>IF(ISTEXT(PARS!AC72),PARS!AC72,"--")</f>
        <v>~  dvmhi_ad_rew  ~</v>
      </c>
      <c r="AB72" t="str">
        <f>IF(ISTEXT(PARS!AD72),PARS!AD72,"--")</f>
        <v>~  dvmhi_bd_rew  ~</v>
      </c>
      <c r="AC72" t="str">
        <f>IF(ISTEXT(PARS!AE72),PARS!AE72,"--")</f>
        <v>~  dvmhi_cd_rew  ~</v>
      </c>
      <c r="AD72" t="str">
        <f>IF(ISTEXT(PARS!AF72),PARS!AF72,"--")</f>
        <v>~  dvmhi_a_tew  ~</v>
      </c>
      <c r="AE72" t="str">
        <f>IF(ISTEXT(PARS!AG72),PARS!AG72,"--")</f>
        <v>~  dvmhi_b_tew  ~</v>
      </c>
      <c r="AF72" t="str">
        <f>IF(ISTEXT(PARS!AH72),PARS!AH72,"--")</f>
        <v>~  dvmhi_c_tew  ~</v>
      </c>
      <c r="AG72" t="str">
        <f>IF(ISTEXT(PARS!AI72),PARS!AI72,"--")</f>
        <v>~  dvmhi_d_tew  ~</v>
      </c>
      <c r="AH72" t="str">
        <f>IF(ISTEXT(PARS!AJ72),PARS!AJ72,"--")</f>
        <v>~  dvmhi_ad_tew  ~</v>
      </c>
      <c r="AI72" t="str">
        <f>IF(ISTEXT(PARS!AK72),PARS!AK72,"--")</f>
        <v>~  dvmhi_bd_tew  ~</v>
      </c>
      <c r="AJ72" t="str">
        <f>IF(ISTEXT(PARS!AL72),PARS!AL72,"--")</f>
        <v>~  dvmhi_cd_tew  ~</v>
      </c>
      <c r="AK72" t="str">
        <f>IF(ISTEXT(PARS!AM72),PARS!AM72,"--")</f>
        <v>--</v>
      </c>
      <c r="AL72" t="str">
        <f>IF(ISTEXT(PARS!AN72),PARS!AN72,"--")</f>
        <v>--</v>
      </c>
      <c r="AM72" t="str">
        <f>IF(ISTEXT(PARS!AO72),PARS!AO72,"--")</f>
        <v>--</v>
      </c>
      <c r="AN72" t="str">
        <f>IF(ISTEXT(PARS!AP72),PARS!AP72,"--")</f>
        <v>--</v>
      </c>
      <c r="AO72" t="str">
        <f>IF(ISTEXT(PARS!AQ72),PARS!AQ72,"--")</f>
        <v>--</v>
      </c>
      <c r="AP72" t="str">
        <f>IF(ISTEXT(PARS!AR72),PARS!AR72,"--")</f>
        <v>--</v>
      </c>
      <c r="AQ72" t="str">
        <f>IF(ISTEXT(PARS!AS72),PARS!AS72,"--")</f>
        <v>--</v>
      </c>
      <c r="AR72" t="str">
        <f>IF(ISTEXT(PARS!AT72),PARS!AT72,"--")</f>
        <v>--</v>
      </c>
      <c r="AS72" t="str">
        <f t="shared" si="3"/>
        <v>--</v>
      </c>
      <c r="AT72" t="str">
        <f>IF(ISTEXT(PARS!AV72),PARS!AV72,"--")</f>
        <v>--</v>
      </c>
    </row>
    <row r="73" spans="1:46" x14ac:dyDescent="0.3">
      <c r="A73">
        <v>69</v>
      </c>
      <c r="B73" s="23">
        <v>131</v>
      </c>
      <c r="C73" s="24" t="s">
        <v>261</v>
      </c>
      <c r="D73" t="str">
        <f>IF(ISTEXT(PARS!F73),PARS!F73,"--")</f>
        <v>--</v>
      </c>
      <c r="E73" t="str">
        <f>IF(ISTEXT(PARS!G73),PARS!G73,"--")</f>
        <v>--</v>
      </c>
      <c r="F73" t="str">
        <f>IF(ISTEXT(PARS!H73),PARS!H73,"--")</f>
        <v>--</v>
      </c>
      <c r="G73" t="str">
        <f>IF(ISTEXT(PARS!I73),PARS!I73,"--")</f>
        <v>~  barr_kcb-mid  ~</v>
      </c>
      <c r="H73" t="str">
        <f>IF(ISTEXT(PARS!J73),PARS!J73,"--")</f>
        <v>--</v>
      </c>
      <c r="I73" t="str">
        <f>IF(ISTEXT(PARS!K73),PARS!K73,"--")</f>
        <v>--</v>
      </c>
      <c r="J73" t="str">
        <f>IF(ISTEXT(PARS!L73),PARS!L73,"--")</f>
        <v>--</v>
      </c>
      <c r="K73" t="str">
        <f>IF(ISTEXT(PARS!M73),PARS!M73,"--")</f>
        <v>--</v>
      </c>
      <c r="L73" t="str">
        <f>IF(ISTEXT(PARS!N73),PARS!N73,"--")</f>
        <v>--</v>
      </c>
      <c r="M73" t="str">
        <f>IF(ISTEXT(PARS!O73),PARS!O73,"--")</f>
        <v>--</v>
      </c>
      <c r="N73" t="str">
        <f>IF(ISTEXT(PARS!P73),PARS!P73,"--")</f>
        <v>--</v>
      </c>
      <c r="O73" t="str">
        <f>IF(ISTEXT(PARS!Q73),PARS!Q73,"--")</f>
        <v>--</v>
      </c>
      <c r="P73" t="str">
        <f>IF(ISTEXT(PARS!R73),PARS!R73,"--")</f>
        <v>--</v>
      </c>
      <c r="Q73" t="str">
        <f>IF(ISTEXT(PARS!S73),PARS!S73,"--")</f>
        <v>--</v>
      </c>
      <c r="R73" t="str">
        <f>IF(ISTEXT(PARS!T73),PARS!T73,"--")</f>
        <v>--</v>
      </c>
      <c r="S73" t="str">
        <f>IF(ISTEXT(PARS!U73),PARS!U73,"--")</f>
        <v>--</v>
      </c>
      <c r="T73" t="str">
        <f>IF(ISTEXT(PARS!V73),PARS!V73,"--")</f>
        <v>--</v>
      </c>
      <c r="U73" t="str">
        <f>IF(ISTEXT(PARS!W73),PARS!W73,"--")</f>
        <v>--</v>
      </c>
      <c r="V73" t="str">
        <f t="shared" si="2"/>
        <v>--</v>
      </c>
      <c r="W73" t="str">
        <f>IF(ISTEXT(PARS!Y73),PARS!Y73,"--")</f>
        <v>~ bare_a_rew  ~</v>
      </c>
      <c r="X73" t="str">
        <f>IF(ISTEXT(PARS!Z73),PARS!Z73,"--")</f>
        <v>~ bare_b_rew  ~</v>
      </c>
      <c r="Y73" t="str">
        <f>IF(ISTEXT(PARS!AA73),PARS!AA73,"--")</f>
        <v>~ bare_c_rew  ~</v>
      </c>
      <c r="Z73" t="str">
        <f>IF(ISTEXT(PARS!AB73),PARS!AB73,"--")</f>
        <v>~ bare_d_rew  ~</v>
      </c>
      <c r="AA73" t="str">
        <f>IF(ISTEXT(PARS!AC73),PARS!AC73,"--")</f>
        <v>~ bare_ad_rew  ~</v>
      </c>
      <c r="AB73" t="str">
        <f>IF(ISTEXT(PARS!AD73),PARS!AD73,"--")</f>
        <v>~ bare_bd_rew  ~</v>
      </c>
      <c r="AC73" t="str">
        <f>IF(ISTEXT(PARS!AE73),PARS!AE73,"--")</f>
        <v>~ bare_cd_rew  ~</v>
      </c>
      <c r="AD73" t="str">
        <f>IF(ISTEXT(PARS!AF73),PARS!AF73,"--")</f>
        <v>~ bare_a_tew  ~</v>
      </c>
      <c r="AE73" t="str">
        <f>IF(ISTEXT(PARS!AG73),PARS!AG73,"--")</f>
        <v>~ bare_b_tew  ~</v>
      </c>
      <c r="AF73" t="str">
        <f>IF(ISTEXT(PARS!AH73),PARS!AH73,"--")</f>
        <v>~ bare_c_tew  ~</v>
      </c>
      <c r="AG73" t="str">
        <f>IF(ISTEXT(PARS!AI73),PARS!AI73,"--")</f>
        <v>~ bare_d_tew  ~</v>
      </c>
      <c r="AH73" t="str">
        <f>IF(ISTEXT(PARS!AJ73),PARS!AJ73,"--")</f>
        <v>~ bare_ad_tew  ~</v>
      </c>
      <c r="AI73" t="str">
        <f>IF(ISTEXT(PARS!AK73),PARS!AK73,"--")</f>
        <v>~ bare_bd_tew  ~</v>
      </c>
      <c r="AJ73" t="str">
        <f>IF(ISTEXT(PARS!AL73),PARS!AL73,"--")</f>
        <v>~ bare_cd_tew  ~</v>
      </c>
      <c r="AK73" t="str">
        <f>IF(ISTEXT(PARS!AM73),PARS!AM73,"--")</f>
        <v>--</v>
      </c>
      <c r="AL73" t="str">
        <f>IF(ISTEXT(PARS!AN73),PARS!AN73,"--")</f>
        <v>--</v>
      </c>
      <c r="AM73" t="str">
        <f>IF(ISTEXT(PARS!AO73),PARS!AO73,"--")</f>
        <v>--</v>
      </c>
      <c r="AN73" t="str">
        <f>IF(ISTEXT(PARS!AP73),PARS!AP73,"--")</f>
        <v>--</v>
      </c>
      <c r="AO73" t="str">
        <f>IF(ISTEXT(PARS!AQ73),PARS!AQ73,"--")</f>
        <v>--</v>
      </c>
      <c r="AP73" t="str">
        <f>IF(ISTEXT(PARS!AR73),PARS!AR73,"--")</f>
        <v>--</v>
      </c>
      <c r="AQ73" t="str">
        <f>IF(ISTEXT(PARS!AS73),PARS!AS73,"--")</f>
        <v>--</v>
      </c>
      <c r="AR73" t="str">
        <f>IF(ISTEXT(PARS!AT73),PARS!AT73,"--")</f>
        <v>--</v>
      </c>
      <c r="AS73" t="str">
        <f t="shared" si="3"/>
        <v>--</v>
      </c>
      <c r="AT73" t="str">
        <f>IF(ISTEXT(PARS!AV73),PARS!AV73,"--")</f>
        <v>--</v>
      </c>
    </row>
    <row r="74" spans="1:46" x14ac:dyDescent="0.3">
      <c r="A74">
        <v>70</v>
      </c>
      <c r="B74" s="23">
        <v>141</v>
      </c>
      <c r="C74" s="24" t="s">
        <v>262</v>
      </c>
      <c r="D74" t="str">
        <f>IF(ISTEXT(PARS!F74),PARS!F74,"--")</f>
        <v>~  decid_height  ~</v>
      </c>
      <c r="E74" t="str">
        <f>IF(ISTEXT(PARS!G74),PARS!G74,"--")</f>
        <v>--</v>
      </c>
      <c r="F74" t="str">
        <f>IF(ISTEXT(PARS!H74),PARS!H74,"--")</f>
        <v>--</v>
      </c>
      <c r="G74" t="str">
        <f>IF(ISTEXT(PARS!I74),PARS!I74,"--")</f>
        <v>~  dcd_kcb-mid  ~</v>
      </c>
      <c r="H74" t="str">
        <f>IF(ISTEXT(PARS!J74),PARS!J74,"--")</f>
        <v>--</v>
      </c>
      <c r="I74" t="str">
        <f>IF(ISTEXT(PARS!K74),PARS!K74,"--")</f>
        <v>--</v>
      </c>
      <c r="J74" t="str">
        <f>IF(ISTEXT(PARS!L74),PARS!L74,"--")</f>
        <v>--</v>
      </c>
      <c r="K74" t="str">
        <f>IF(ISTEXT(PARS!M74),PARS!M74,"--")</f>
        <v>--</v>
      </c>
      <c r="L74" t="str">
        <f>IF(ISTEXT(PARS!N74),PARS!N74,"--")</f>
        <v>--</v>
      </c>
      <c r="M74" t="str">
        <f>IF(ISTEXT(PARS!O74),PARS!O74,"--")</f>
        <v>--</v>
      </c>
      <c r="N74" t="str">
        <f>IF(ISTEXT(PARS!P74),PARS!P74,"--")</f>
        <v>--</v>
      </c>
      <c r="O74" t="str">
        <f>IF(ISTEXT(PARS!Q74),PARS!Q74,"--")</f>
        <v>--</v>
      </c>
      <c r="P74" t="str">
        <f>IF(ISTEXT(PARS!R74),PARS!R74,"--")</f>
        <v>--</v>
      </c>
      <c r="Q74" t="str">
        <f>IF(ISTEXT(PARS!S74),PARS!S74,"--")</f>
        <v>--</v>
      </c>
      <c r="R74" t="str">
        <f>IF(ISTEXT(PARS!T74),PARS!T74,"--")</f>
        <v>--</v>
      </c>
      <c r="S74" t="str">
        <f>IF(ISTEXT(PARS!U74),PARS!U74,"--")</f>
        <v>--</v>
      </c>
      <c r="T74" t="str">
        <f>IF(ISTEXT(PARS!V74),PARS!V74,"--")</f>
        <v>--</v>
      </c>
      <c r="U74" t="str">
        <f>IF(ISTEXT(PARS!W74),PARS!W74,"--")</f>
        <v>--</v>
      </c>
      <c r="V74" t="str">
        <f t="shared" si="2"/>
        <v>--</v>
      </c>
      <c r="W74" t="str">
        <f>IF(ISTEXT(PARS!Y74),PARS!Y74,"--")</f>
        <v>~  decid_a_rew  ~</v>
      </c>
      <c r="X74" t="str">
        <f>IF(ISTEXT(PARS!Z74),PARS!Z74,"--")</f>
        <v>~  decid_b_rew  ~</v>
      </c>
      <c r="Y74" t="str">
        <f>IF(ISTEXT(PARS!AA74),PARS!AA74,"--")</f>
        <v>~  decid_c_rew  ~</v>
      </c>
      <c r="Z74" t="str">
        <f>IF(ISTEXT(PARS!AB74),PARS!AB74,"--")</f>
        <v>~  decid_d_rew  ~</v>
      </c>
      <c r="AA74" t="str">
        <f>IF(ISTEXT(PARS!AC74),PARS!AC74,"--")</f>
        <v>~  decid_ab_rew  ~</v>
      </c>
      <c r="AB74" t="str">
        <f>IF(ISTEXT(PARS!AD74),PARS!AD74,"--")</f>
        <v>~  decid_bd_rew  ~</v>
      </c>
      <c r="AC74" t="str">
        <f>IF(ISTEXT(PARS!AE74),PARS!AE74,"--")</f>
        <v>~  decid_cd_rew  ~</v>
      </c>
      <c r="AD74" t="str">
        <f>IF(ISTEXT(PARS!AF74),PARS!AF74,"--")</f>
        <v>~  decid_a_tew  ~</v>
      </c>
      <c r="AE74" t="str">
        <f>IF(ISTEXT(PARS!AG74),PARS!AG74,"--")</f>
        <v>~  decid_b_tew  ~</v>
      </c>
      <c r="AF74" t="str">
        <f>IF(ISTEXT(PARS!AH74),PARS!AH74,"--")</f>
        <v>~  decid_c_tew  ~</v>
      </c>
      <c r="AG74" t="str">
        <f>IF(ISTEXT(PARS!AI74),PARS!AI74,"--")</f>
        <v>~  decid_d_tew  ~</v>
      </c>
      <c r="AH74" t="str">
        <f>IF(ISTEXT(PARS!AJ74),PARS!AJ74,"--")</f>
        <v>~  decid_ab_tew  ~</v>
      </c>
      <c r="AI74" t="str">
        <f>IF(ISTEXT(PARS!AK74),PARS!AK74,"--")</f>
        <v>~  decid_bd_tew  ~</v>
      </c>
      <c r="AJ74" t="str">
        <f>IF(ISTEXT(PARS!AL74),PARS!AL74,"--")</f>
        <v>~  decid_cd_tew  ~</v>
      </c>
      <c r="AK74" t="str">
        <f>IF(ISTEXT(PARS!AM74),PARS!AM74,"--")</f>
        <v>--</v>
      </c>
      <c r="AL74" t="str">
        <f>IF(ISTEXT(PARS!AN74),PARS!AN74,"--")</f>
        <v>--</v>
      </c>
      <c r="AM74" t="str">
        <f>IF(ISTEXT(PARS!AO74),PARS!AO74,"--")</f>
        <v>--</v>
      </c>
      <c r="AN74" t="str">
        <f>IF(ISTEXT(PARS!AP74),PARS!AP74,"--")</f>
        <v>--</v>
      </c>
      <c r="AO74" t="str">
        <f>IF(ISTEXT(PARS!AQ74),PARS!AQ74,"--")</f>
        <v>--</v>
      </c>
      <c r="AP74" t="str">
        <f>IF(ISTEXT(PARS!AR74),PARS!AR74,"--")</f>
        <v>--</v>
      </c>
      <c r="AQ74" t="str">
        <f>IF(ISTEXT(PARS!AS74),PARS!AS74,"--")</f>
        <v>--</v>
      </c>
      <c r="AR74" t="str">
        <f>IF(ISTEXT(PARS!AT74),PARS!AT74,"--")</f>
        <v>--</v>
      </c>
      <c r="AS74" t="str">
        <f t="shared" si="3"/>
        <v>--</v>
      </c>
      <c r="AT74" t="str">
        <f>IF(ISTEXT(PARS!AV74),PARS!AV74,"--")</f>
        <v>--</v>
      </c>
    </row>
    <row r="75" spans="1:46" x14ac:dyDescent="0.3">
      <c r="A75">
        <v>71</v>
      </c>
      <c r="B75" s="23">
        <v>142</v>
      </c>
      <c r="C75" s="24" t="s">
        <v>263</v>
      </c>
      <c r="D75" t="str">
        <f>IF(ISTEXT(PARS!F75),PARS!F75,"--")</f>
        <v>~  evrg_height  ~</v>
      </c>
      <c r="E75" t="str">
        <f>IF(ISTEXT(PARS!G75),PARS!G75,"--")</f>
        <v>--</v>
      </c>
      <c r="F75" t="str">
        <f>IF(ISTEXT(PARS!H75),PARS!H75,"--")</f>
        <v>--</v>
      </c>
      <c r="G75" t="str">
        <f>IF(ISTEXT(PARS!I75),PARS!I75,"--")</f>
        <v>~  evrg_kcb-mid  ~</v>
      </c>
      <c r="H75" t="str">
        <f>IF(ISTEXT(PARS!J75),PARS!J75,"--")</f>
        <v>--</v>
      </c>
      <c r="I75" t="str">
        <f>IF(ISTEXT(PARS!K75),PARS!K75,"--")</f>
        <v>--</v>
      </c>
      <c r="J75" t="str">
        <f>IF(ISTEXT(PARS!L75),PARS!L75,"--")</f>
        <v>--</v>
      </c>
      <c r="K75" t="str">
        <f>IF(ISTEXT(PARS!M75),PARS!M75,"--")</f>
        <v>--</v>
      </c>
      <c r="L75" t="str">
        <f>IF(ISTEXT(PARS!N75),PARS!N75,"--")</f>
        <v>--</v>
      </c>
      <c r="M75" t="str">
        <f>IF(ISTEXT(PARS!O75),PARS!O75,"--")</f>
        <v>--</v>
      </c>
      <c r="N75" t="str">
        <f>IF(ISTEXT(PARS!P75),PARS!P75,"--")</f>
        <v>--</v>
      </c>
      <c r="O75" t="str">
        <f>IF(ISTEXT(PARS!Q75),PARS!Q75,"--")</f>
        <v>--</v>
      </c>
      <c r="P75" t="str">
        <f>IF(ISTEXT(PARS!R75),PARS!R75,"--")</f>
        <v>--</v>
      </c>
      <c r="Q75" t="str">
        <f>IF(ISTEXT(PARS!S75),PARS!S75,"--")</f>
        <v>--</v>
      </c>
      <c r="R75" t="str">
        <f>IF(ISTEXT(PARS!T75),PARS!T75,"--")</f>
        <v>--</v>
      </c>
      <c r="S75" t="str">
        <f>IF(ISTEXT(PARS!U75),PARS!U75,"--")</f>
        <v>--</v>
      </c>
      <c r="T75" t="str">
        <f>IF(ISTEXT(PARS!V75),PARS!V75,"--")</f>
        <v>--</v>
      </c>
      <c r="U75" t="str">
        <f>IF(ISTEXT(PARS!W75),PARS!W75,"--")</f>
        <v>--</v>
      </c>
      <c r="V75" t="str">
        <f t="shared" si="2"/>
        <v>--</v>
      </c>
      <c r="W75" t="str">
        <f>IF(ISTEXT(PARS!Y75),PARS!Y75,"--")</f>
        <v>~  evgr_a_rew  ~</v>
      </c>
      <c r="X75" t="str">
        <f>IF(ISTEXT(PARS!Z75),PARS!Z75,"--")</f>
        <v>~  evgr_b_rew  ~</v>
      </c>
      <c r="Y75" t="str">
        <f>IF(ISTEXT(PARS!AA75),PARS!AA75,"--")</f>
        <v>~  evgr_c_rew  ~</v>
      </c>
      <c r="Z75" t="str">
        <f>IF(ISTEXT(PARS!AB75),PARS!AB75,"--")</f>
        <v>~  evgr_d_rew  ~</v>
      </c>
      <c r="AA75" t="str">
        <f>IF(ISTEXT(PARS!AC75),PARS!AC75,"--")</f>
        <v>~  evgr_ad_rew  ~</v>
      </c>
      <c r="AB75" t="str">
        <f>IF(ISTEXT(PARS!AD75),PARS!AD75,"--")</f>
        <v>~  evgr_bd_rew  ~</v>
      </c>
      <c r="AC75" t="str">
        <f>IF(ISTEXT(PARS!AE75),PARS!AE75,"--")</f>
        <v>~  evgr_cd_rew  ~</v>
      </c>
      <c r="AD75" t="str">
        <f>IF(ISTEXT(PARS!AF75),PARS!AF75,"--")</f>
        <v>~  evgr_a_tew  ~</v>
      </c>
      <c r="AE75" t="str">
        <f>IF(ISTEXT(PARS!AG75),PARS!AG75,"--")</f>
        <v>~  evgr_b_tew  ~</v>
      </c>
      <c r="AF75" t="str">
        <f>IF(ISTEXT(PARS!AH75),PARS!AH75,"--")</f>
        <v>~  evgr_c_tew  ~</v>
      </c>
      <c r="AG75" t="str">
        <f>IF(ISTEXT(PARS!AI75),PARS!AI75,"--")</f>
        <v>~  evgr_d_tew  ~</v>
      </c>
      <c r="AH75" t="str">
        <f>IF(ISTEXT(PARS!AJ75),PARS!AJ75,"--")</f>
        <v>~  evgr_ad_tew  ~</v>
      </c>
      <c r="AI75" t="str">
        <f>IF(ISTEXT(PARS!AK75),PARS!AK75,"--")</f>
        <v>~  evgr_bd_tew  ~</v>
      </c>
      <c r="AJ75" t="str">
        <f>IF(ISTEXT(PARS!AL75),PARS!AL75,"--")</f>
        <v>~  evgr_cd_tew  ~</v>
      </c>
      <c r="AK75" t="str">
        <f>IF(ISTEXT(PARS!AM75),PARS!AM75,"--")</f>
        <v>--</v>
      </c>
      <c r="AL75" t="str">
        <f>IF(ISTEXT(PARS!AN75),PARS!AN75,"--")</f>
        <v>--</v>
      </c>
      <c r="AM75" t="str">
        <f>IF(ISTEXT(PARS!AO75),PARS!AO75,"--")</f>
        <v>--</v>
      </c>
      <c r="AN75" t="str">
        <f>IF(ISTEXT(PARS!AP75),PARS!AP75,"--")</f>
        <v>--</v>
      </c>
      <c r="AO75" t="str">
        <f>IF(ISTEXT(PARS!AQ75),PARS!AQ75,"--")</f>
        <v>--</v>
      </c>
      <c r="AP75" t="str">
        <f>IF(ISTEXT(PARS!AR75),PARS!AR75,"--")</f>
        <v>--</v>
      </c>
      <c r="AQ75" t="str">
        <f>IF(ISTEXT(PARS!AS75),PARS!AS75,"--")</f>
        <v>--</v>
      </c>
      <c r="AR75" t="str">
        <f>IF(ISTEXT(PARS!AT75),PARS!AT75,"--")</f>
        <v>--</v>
      </c>
      <c r="AS75" t="str">
        <f t="shared" si="3"/>
        <v>--</v>
      </c>
      <c r="AT75" t="str">
        <f>IF(ISTEXT(PARS!AV75),PARS!AV75,"--")</f>
        <v>--</v>
      </c>
    </row>
    <row r="76" spans="1:46" x14ac:dyDescent="0.3">
      <c r="A76">
        <v>72</v>
      </c>
      <c r="B76" s="23">
        <v>143</v>
      </c>
      <c r="C76" s="24" t="s">
        <v>264</v>
      </c>
      <c r="D76" t="str">
        <f>IF(ISTEXT(PARS!F76),PARS!F76,"--")</f>
        <v>~  decid_height  ~</v>
      </c>
      <c r="E76" t="str">
        <f>IF(ISTEXT(PARS!G76),PARS!G76,"--")</f>
        <v>--</v>
      </c>
      <c r="F76" t="str">
        <f>IF(ISTEXT(PARS!H76),PARS!H76,"--")</f>
        <v>--</v>
      </c>
      <c r="G76" t="str">
        <f>IF(ISTEXT(PARS!I76),PARS!I76,"--")</f>
        <v>~  dcd_kcb-mid  ~</v>
      </c>
      <c r="H76" t="str">
        <f>IF(ISTEXT(PARS!J76),PARS!J76,"--")</f>
        <v>--</v>
      </c>
      <c r="I76" t="str">
        <f>IF(ISTEXT(PARS!K76),PARS!K76,"--")</f>
        <v>--</v>
      </c>
      <c r="J76" t="str">
        <f>IF(ISTEXT(PARS!L76),PARS!L76,"--")</f>
        <v>--</v>
      </c>
      <c r="K76" t="str">
        <f>IF(ISTEXT(PARS!M76),PARS!M76,"--")</f>
        <v>--</v>
      </c>
      <c r="L76" t="str">
        <f>IF(ISTEXT(PARS!N76),PARS!N76,"--")</f>
        <v>--</v>
      </c>
      <c r="M76" t="str">
        <f>IF(ISTEXT(PARS!O76),PARS!O76,"--")</f>
        <v>--</v>
      </c>
      <c r="N76" t="str">
        <f>IF(ISTEXT(PARS!P76),PARS!P76,"--")</f>
        <v>--</v>
      </c>
      <c r="O76" t="str">
        <f>IF(ISTEXT(PARS!Q76),PARS!Q76,"--")</f>
        <v>--</v>
      </c>
      <c r="P76" t="str">
        <f>IF(ISTEXT(PARS!R76),PARS!R76,"--")</f>
        <v>--</v>
      </c>
      <c r="Q76" t="str">
        <f>IF(ISTEXT(PARS!S76),PARS!S76,"--")</f>
        <v>--</v>
      </c>
      <c r="R76" t="str">
        <f>IF(ISTEXT(PARS!T76),PARS!T76,"--")</f>
        <v>--</v>
      </c>
      <c r="S76" t="str">
        <f>IF(ISTEXT(PARS!U76),PARS!U76,"--")</f>
        <v>--</v>
      </c>
      <c r="T76" t="str">
        <f>IF(ISTEXT(PARS!V76),PARS!V76,"--")</f>
        <v>--</v>
      </c>
      <c r="U76" t="str">
        <f>IF(ISTEXT(PARS!W76),PARS!W76,"--")</f>
        <v>--</v>
      </c>
      <c r="V76" t="str">
        <f t="shared" si="2"/>
        <v>--</v>
      </c>
      <c r="W76" t="str">
        <f>IF(ISTEXT(PARS!Y76),PARS!Y76,"--")</f>
        <v>~  decid_a_rew  ~</v>
      </c>
      <c r="X76" t="str">
        <f>IF(ISTEXT(PARS!Z76),PARS!Z76,"--")</f>
        <v>~  decid_b_rew  ~</v>
      </c>
      <c r="Y76" t="str">
        <f>IF(ISTEXT(PARS!AA76),PARS!AA76,"--")</f>
        <v>~  decid_c_rew  ~</v>
      </c>
      <c r="Z76" t="str">
        <f>IF(ISTEXT(PARS!AB76),PARS!AB76,"--")</f>
        <v>~  decid_d_rew  ~</v>
      </c>
      <c r="AA76" t="str">
        <f>IF(ISTEXT(PARS!AC76),PARS!AC76,"--")</f>
        <v>~  decid_ab_rew  ~</v>
      </c>
      <c r="AB76" t="str">
        <f>IF(ISTEXT(PARS!AD76),PARS!AD76,"--")</f>
        <v>~  decid_bd_rew  ~</v>
      </c>
      <c r="AC76" t="str">
        <f>IF(ISTEXT(PARS!AE76),PARS!AE76,"--")</f>
        <v>~  decid_cd_rew  ~</v>
      </c>
      <c r="AD76" t="str">
        <f>IF(ISTEXT(PARS!AF76),PARS!AF76,"--")</f>
        <v>~  decid_a_tew  ~</v>
      </c>
      <c r="AE76" t="str">
        <f>IF(ISTEXT(PARS!AG76),PARS!AG76,"--")</f>
        <v>~  decid_b_tew  ~</v>
      </c>
      <c r="AF76" t="str">
        <f>IF(ISTEXT(PARS!AH76),PARS!AH76,"--")</f>
        <v>~  decid_c_tew  ~</v>
      </c>
      <c r="AG76" t="str">
        <f>IF(ISTEXT(PARS!AI76),PARS!AI76,"--")</f>
        <v>~  decid_d_tew  ~</v>
      </c>
      <c r="AH76" t="str">
        <f>IF(ISTEXT(PARS!AJ76),PARS!AJ76,"--")</f>
        <v>~  decid_ab_tew  ~</v>
      </c>
      <c r="AI76" t="str">
        <f>IF(ISTEXT(PARS!AK76),PARS!AK76,"--")</f>
        <v>~  decid_bd_tew  ~</v>
      </c>
      <c r="AJ76" t="str">
        <f>IF(ISTEXT(PARS!AL76),PARS!AL76,"--")</f>
        <v>~  decid_cd_tew  ~</v>
      </c>
      <c r="AK76" t="str">
        <f>IF(ISTEXT(PARS!AM76),PARS!AM76,"--")</f>
        <v>--</v>
      </c>
      <c r="AL76" t="str">
        <f>IF(ISTEXT(PARS!AN76),PARS!AN76,"--")</f>
        <v>--</v>
      </c>
      <c r="AM76" t="str">
        <f>IF(ISTEXT(PARS!AO76),PARS!AO76,"--")</f>
        <v>--</v>
      </c>
      <c r="AN76" t="str">
        <f>IF(ISTEXT(PARS!AP76),PARS!AP76,"--")</f>
        <v>--</v>
      </c>
      <c r="AO76" t="str">
        <f>IF(ISTEXT(PARS!AQ76),PARS!AQ76,"--")</f>
        <v>--</v>
      </c>
      <c r="AP76" t="str">
        <f>IF(ISTEXT(PARS!AR76),PARS!AR76,"--")</f>
        <v>--</v>
      </c>
      <c r="AQ76" t="str">
        <f>IF(ISTEXT(PARS!AS76),PARS!AS76,"--")</f>
        <v>--</v>
      </c>
      <c r="AR76" t="str">
        <f>IF(ISTEXT(PARS!AT76),PARS!AT76,"--")</f>
        <v>--</v>
      </c>
      <c r="AS76" t="str">
        <f t="shared" si="3"/>
        <v>--</v>
      </c>
      <c r="AT76" t="str">
        <f>IF(ISTEXT(PARS!AV76),PARS!AV76,"--")</f>
        <v>--</v>
      </c>
    </row>
    <row r="77" spans="1:46" x14ac:dyDescent="0.3">
      <c r="A77">
        <v>73</v>
      </c>
      <c r="B77" s="23">
        <v>151</v>
      </c>
      <c r="C77" s="24" t="s">
        <v>155</v>
      </c>
      <c r="D77" t="str">
        <f>IF(ISTEXT(PARS!F77),PARS!F77,"--")</f>
        <v>--</v>
      </c>
      <c r="E77" t="str">
        <f>IF(ISTEXT(PARS!G77),PARS!G77,"--")</f>
        <v>--</v>
      </c>
      <c r="F77" t="str">
        <f>IF(ISTEXT(PARS!H77),PARS!H77,"--")</f>
        <v>--</v>
      </c>
      <c r="G77" t="str">
        <f>IF(ISTEXT(PARS!I77),PARS!I77,"--")</f>
        <v>--</v>
      </c>
      <c r="H77" t="str">
        <f>IF(ISTEXT(PARS!J77),PARS!J77,"--")</f>
        <v>--</v>
      </c>
      <c r="I77" t="str">
        <f>IF(ISTEXT(PARS!K77),PARS!K77,"--")</f>
        <v>--</v>
      </c>
      <c r="J77" t="str">
        <f>IF(ISTEXT(PARS!L77),PARS!L77,"--")</f>
        <v>--</v>
      </c>
      <c r="K77" t="str">
        <f>IF(ISTEXT(PARS!M77),PARS!M77,"--")</f>
        <v>--</v>
      </c>
      <c r="L77" t="str">
        <f>IF(ISTEXT(PARS!N77),PARS!N77,"--")</f>
        <v>--</v>
      </c>
      <c r="M77" t="str">
        <f>IF(ISTEXT(PARS!O77),PARS!O77,"--")</f>
        <v>--</v>
      </c>
      <c r="N77" t="str">
        <f>IF(ISTEXT(PARS!P77),PARS!P77,"--")</f>
        <v>--</v>
      </c>
      <c r="O77" t="str">
        <f>IF(ISTEXT(PARS!Q77),PARS!Q77,"--")</f>
        <v>--</v>
      </c>
      <c r="P77" t="str">
        <f>IF(ISTEXT(PARS!R77),PARS!R77,"--")</f>
        <v>--</v>
      </c>
      <c r="Q77" t="str">
        <f>IF(ISTEXT(PARS!S77),PARS!S77,"--")</f>
        <v>--</v>
      </c>
      <c r="R77" t="str">
        <f>IF(ISTEXT(PARS!T77),PARS!T77,"--")</f>
        <v>--</v>
      </c>
      <c r="S77" t="str">
        <f>IF(ISTEXT(PARS!U77),PARS!U77,"--")</f>
        <v>--</v>
      </c>
      <c r="T77" t="str">
        <f>IF(ISTEXT(PARS!V77),PARS!V77,"--")</f>
        <v>--</v>
      </c>
      <c r="U77" t="str">
        <f>IF(ISTEXT(PARS!W77),PARS!W77,"--")</f>
        <v>--</v>
      </c>
      <c r="V77" t="str">
        <f t="shared" si="2"/>
        <v>--</v>
      </c>
      <c r="W77" t="str">
        <f>IF(ISTEXT(PARS!Y77),PARS!Y77,"--")</f>
        <v>--</v>
      </c>
      <c r="X77" t="str">
        <f>IF(ISTEXT(PARS!Z77),PARS!Z77,"--")</f>
        <v>--</v>
      </c>
      <c r="Y77" t="str">
        <f>IF(ISTEXT(PARS!AA77),PARS!AA77,"--")</f>
        <v>--</v>
      </c>
      <c r="Z77" t="str">
        <f>IF(ISTEXT(PARS!AB77),PARS!AB77,"--")</f>
        <v>--</v>
      </c>
      <c r="AA77" t="str">
        <f>IF(ISTEXT(PARS!AC77),PARS!AC77,"--")</f>
        <v>--</v>
      </c>
      <c r="AB77" t="str">
        <f>IF(ISTEXT(PARS!AD77),PARS!AD77,"--")</f>
        <v>--</v>
      </c>
      <c r="AC77" t="str">
        <f>IF(ISTEXT(PARS!AE77),PARS!AE77,"--")</f>
        <v>--</v>
      </c>
      <c r="AD77" t="str">
        <f>IF(ISTEXT(PARS!AF77),PARS!AF77,"--")</f>
        <v>--</v>
      </c>
      <c r="AE77" t="str">
        <f>IF(ISTEXT(PARS!AG77),PARS!AG77,"--")</f>
        <v>--</v>
      </c>
      <c r="AF77" t="str">
        <f>IF(ISTEXT(PARS!AH77),PARS!AH77,"--")</f>
        <v>--</v>
      </c>
      <c r="AG77" t="str">
        <f>IF(ISTEXT(PARS!AI77),PARS!AI77,"--")</f>
        <v>--</v>
      </c>
      <c r="AH77" t="str">
        <f>IF(ISTEXT(PARS!AJ77),PARS!AJ77,"--")</f>
        <v>--</v>
      </c>
      <c r="AI77" t="str">
        <f>IF(ISTEXT(PARS!AK77),PARS!AK77,"--")</f>
        <v>--</v>
      </c>
      <c r="AJ77" t="str">
        <f>IF(ISTEXT(PARS!AL77),PARS!AL77,"--")</f>
        <v>--</v>
      </c>
      <c r="AK77" t="str">
        <f>IF(ISTEXT(PARS!AM77),PARS!AM77,"--")</f>
        <v>--</v>
      </c>
      <c r="AL77" t="str">
        <f>IF(ISTEXT(PARS!AN77),PARS!AN77,"--")</f>
        <v>--</v>
      </c>
      <c r="AM77" t="str">
        <f>IF(ISTEXT(PARS!AO77),PARS!AO77,"--")</f>
        <v>--</v>
      </c>
      <c r="AN77" t="str">
        <f>IF(ISTEXT(PARS!AP77),PARS!AP77,"--")</f>
        <v>--</v>
      </c>
      <c r="AO77" t="str">
        <f>IF(ISTEXT(PARS!AQ77),PARS!AQ77,"--")</f>
        <v>--</v>
      </c>
      <c r="AP77" t="str">
        <f>IF(ISTEXT(PARS!AR77),PARS!AR77,"--")</f>
        <v>--</v>
      </c>
      <c r="AQ77" t="str">
        <f>IF(ISTEXT(PARS!AS77),PARS!AS77,"--")</f>
        <v>--</v>
      </c>
      <c r="AR77" t="str">
        <f>IF(ISTEXT(PARS!AT77),PARS!AT77,"--")</f>
        <v>--</v>
      </c>
      <c r="AS77" t="str">
        <f t="shared" si="3"/>
        <v>--</v>
      </c>
      <c r="AT77" t="str">
        <f>IF(ISTEXT(PARS!AV77),PARS!AV77,"--")</f>
        <v>--</v>
      </c>
    </row>
    <row r="78" spans="1:46" x14ac:dyDescent="0.3">
      <c r="A78">
        <v>74</v>
      </c>
      <c r="B78" s="23">
        <v>152</v>
      </c>
      <c r="C78" s="24" t="s">
        <v>265</v>
      </c>
      <c r="D78" t="str">
        <f>IF(ISTEXT(PARS!F78),PARS!F78,"--")</f>
        <v>--</v>
      </c>
      <c r="E78" t="str">
        <f>IF(ISTEXT(PARS!G78),PARS!G78,"--")</f>
        <v>--</v>
      </c>
      <c r="F78" t="str">
        <f>IF(ISTEXT(PARS!H78),PARS!H78,"--")</f>
        <v>--</v>
      </c>
      <c r="G78" t="str">
        <f>IF(ISTEXT(PARS!I78),PARS!I78,"--")</f>
        <v>~  shrb_kcb-mid  ~</v>
      </c>
      <c r="H78" t="str">
        <f>IF(ISTEXT(PARS!J78),PARS!J78,"--")</f>
        <v>--</v>
      </c>
      <c r="I78" t="str">
        <f>IF(ISTEXT(PARS!K78),PARS!K78,"--")</f>
        <v>--</v>
      </c>
      <c r="J78" t="str">
        <f>IF(ISTEXT(PARS!L78),PARS!L78,"--")</f>
        <v>--</v>
      </c>
      <c r="K78" t="str">
        <f>IF(ISTEXT(PARS!M78),PARS!M78,"--")</f>
        <v>--</v>
      </c>
      <c r="L78" t="str">
        <f>IF(ISTEXT(PARS!N78),PARS!N78,"--")</f>
        <v>--</v>
      </c>
      <c r="M78" t="str">
        <f>IF(ISTEXT(PARS!O78),PARS!O78,"--")</f>
        <v>--</v>
      </c>
      <c r="N78" t="str">
        <f>IF(ISTEXT(PARS!P78),PARS!P78,"--")</f>
        <v>--</v>
      </c>
      <c r="O78" t="str">
        <f>IF(ISTEXT(PARS!Q78),PARS!Q78,"--")</f>
        <v>--</v>
      </c>
      <c r="P78" t="str">
        <f>IF(ISTEXT(PARS!R78),PARS!R78,"--")</f>
        <v>--</v>
      </c>
      <c r="Q78" t="str">
        <f>IF(ISTEXT(PARS!S78),PARS!S78,"--")</f>
        <v>--</v>
      </c>
      <c r="R78" t="str">
        <f>IF(ISTEXT(PARS!T78),PARS!T78,"--")</f>
        <v>--</v>
      </c>
      <c r="S78" t="str">
        <f>IF(ISTEXT(PARS!U78),PARS!U78,"--")</f>
        <v>--</v>
      </c>
      <c r="T78" t="str">
        <f>IF(ISTEXT(PARS!V78),PARS!V78,"--")</f>
        <v>--</v>
      </c>
      <c r="U78" t="str">
        <f>IF(ISTEXT(PARS!W78),PARS!W78,"--")</f>
        <v>--</v>
      </c>
      <c r="V78" t="str">
        <f t="shared" si="2"/>
        <v>--</v>
      </c>
      <c r="W78" t="str">
        <f>IF(ISTEXT(PARS!Y78),PARS!Y78,"--")</f>
        <v>~ shrub_a_rew  ~</v>
      </c>
      <c r="X78" t="str">
        <f>IF(ISTEXT(PARS!Z78),PARS!Z78,"--")</f>
        <v>~ shrub_b_rew  ~</v>
      </c>
      <c r="Y78" t="str">
        <f>IF(ISTEXT(PARS!AA78),PARS!AA78,"--")</f>
        <v>~ shrub_c_rew  ~</v>
      </c>
      <c r="Z78" t="str">
        <f>IF(ISTEXT(PARS!AB78),PARS!AB78,"--")</f>
        <v>~ shrub_d_rew  ~</v>
      </c>
      <c r="AA78" t="str">
        <f>IF(ISTEXT(PARS!AC78),PARS!AC78,"--")</f>
        <v>~ shrub_ad_rew  ~</v>
      </c>
      <c r="AB78" t="str">
        <f>IF(ISTEXT(PARS!AD78),PARS!AD78,"--")</f>
        <v>~ shrub_bd_rew  ~</v>
      </c>
      <c r="AC78" t="str">
        <f>IF(ISTEXT(PARS!AE78),PARS!AE78,"--")</f>
        <v>~ shrub_cd_rew  ~</v>
      </c>
      <c r="AD78" t="str">
        <f>IF(ISTEXT(PARS!AF78),PARS!AF78,"--")</f>
        <v>~ shrub_a_tew  ~</v>
      </c>
      <c r="AE78" t="str">
        <f>IF(ISTEXT(PARS!AG78),PARS!AG78,"--")</f>
        <v>~ shrub_b_tew  ~</v>
      </c>
      <c r="AF78" t="str">
        <f>IF(ISTEXT(PARS!AH78),PARS!AH78,"--")</f>
        <v>~ shrub_c_tew  ~</v>
      </c>
      <c r="AG78" t="str">
        <f>IF(ISTEXT(PARS!AI78),PARS!AI78,"--")</f>
        <v>~ shrub_d_tew  ~</v>
      </c>
      <c r="AH78" t="str">
        <f>IF(ISTEXT(PARS!AJ78),PARS!AJ78,"--")</f>
        <v>~ shrub_ad_tew  ~</v>
      </c>
      <c r="AI78" t="str">
        <f>IF(ISTEXT(PARS!AK78),PARS!AK78,"--")</f>
        <v>~ shrub_bd_tew  ~</v>
      </c>
      <c r="AJ78" t="str">
        <f>IF(ISTEXT(PARS!AL78),PARS!AL78,"--")</f>
        <v>~ shrub_cd_tew  ~</v>
      </c>
      <c r="AK78" t="str">
        <f>IF(ISTEXT(PARS!AM78),PARS!AM78,"--")</f>
        <v>--</v>
      </c>
      <c r="AL78" t="str">
        <f>IF(ISTEXT(PARS!AN78),PARS!AN78,"--")</f>
        <v>--</v>
      </c>
      <c r="AM78" t="str">
        <f>IF(ISTEXT(PARS!AO78),PARS!AO78,"--")</f>
        <v>--</v>
      </c>
      <c r="AN78" t="str">
        <f>IF(ISTEXT(PARS!AP78),PARS!AP78,"--")</f>
        <v>--</v>
      </c>
      <c r="AO78" t="str">
        <f>IF(ISTEXT(PARS!AQ78),PARS!AQ78,"--")</f>
        <v>--</v>
      </c>
      <c r="AP78" t="str">
        <f>IF(ISTEXT(PARS!AR78),PARS!AR78,"--")</f>
        <v>--</v>
      </c>
      <c r="AQ78" t="str">
        <f>IF(ISTEXT(PARS!AS78),PARS!AS78,"--")</f>
        <v>--</v>
      </c>
      <c r="AR78" t="str">
        <f>IF(ISTEXT(PARS!AT78),PARS!AT78,"--")</f>
        <v>--</v>
      </c>
      <c r="AS78" t="str">
        <f t="shared" si="3"/>
        <v>--</v>
      </c>
      <c r="AT78" t="str">
        <f>IF(ISTEXT(PARS!AV78),PARS!AV78,"--")</f>
        <v>--</v>
      </c>
    </row>
    <row r="79" spans="1:46" x14ac:dyDescent="0.3">
      <c r="A79">
        <v>75</v>
      </c>
      <c r="B79" s="23">
        <v>171</v>
      </c>
      <c r="C79" s="24" t="s">
        <v>159</v>
      </c>
      <c r="D79" t="str">
        <f>IF(ISTEXT(PARS!F79),PARS!F79,"--")</f>
        <v>--</v>
      </c>
      <c r="E79" t="str">
        <f>IF(ISTEXT(PARS!G79),PARS!G79,"--")</f>
        <v>--</v>
      </c>
      <c r="F79" t="str">
        <f>IF(ISTEXT(PARS!H79),PARS!H79,"--")</f>
        <v>--</v>
      </c>
      <c r="G79" t="str">
        <f>IF(ISTEXT(PARS!I79),PARS!I79,"--")</f>
        <v>--</v>
      </c>
      <c r="H79" t="str">
        <f>IF(ISTEXT(PARS!J79),PARS!J79,"--")</f>
        <v>--</v>
      </c>
      <c r="I79" t="str">
        <f>IF(ISTEXT(PARS!K79),PARS!K79,"--")</f>
        <v>--</v>
      </c>
      <c r="J79" t="str">
        <f>IF(ISTEXT(PARS!L79),PARS!L79,"--")</f>
        <v>--</v>
      </c>
      <c r="K79" t="str">
        <f>IF(ISTEXT(PARS!M79),PARS!M79,"--")</f>
        <v>--</v>
      </c>
      <c r="L79" t="str">
        <f>IF(ISTEXT(PARS!N79),PARS!N79,"--")</f>
        <v>--</v>
      </c>
      <c r="M79" t="str">
        <f>IF(ISTEXT(PARS!O79),PARS!O79,"--")</f>
        <v>--</v>
      </c>
      <c r="N79" t="str">
        <f>IF(ISTEXT(PARS!P79),PARS!P79,"--")</f>
        <v>--</v>
      </c>
      <c r="O79" t="str">
        <f>IF(ISTEXT(PARS!Q79),PARS!Q79,"--")</f>
        <v>--</v>
      </c>
      <c r="P79" t="str">
        <f>IF(ISTEXT(PARS!R79),PARS!R79,"--")</f>
        <v>--</v>
      </c>
      <c r="Q79" t="str">
        <f>IF(ISTEXT(PARS!S79),PARS!S79,"--")</f>
        <v>--</v>
      </c>
      <c r="R79" t="str">
        <f>IF(ISTEXT(PARS!T79),PARS!T79,"--")</f>
        <v>--</v>
      </c>
      <c r="S79" t="str">
        <f>IF(ISTEXT(PARS!U79),PARS!U79,"--")</f>
        <v>--</v>
      </c>
      <c r="T79" t="str">
        <f>IF(ISTEXT(PARS!V79),PARS!V79,"--")</f>
        <v>--</v>
      </c>
      <c r="U79" t="str">
        <f>IF(ISTEXT(PARS!W79),PARS!W79,"--")</f>
        <v>--</v>
      </c>
      <c r="V79" t="str">
        <f t="shared" si="2"/>
        <v>--</v>
      </c>
      <c r="W79" t="str">
        <f>IF(ISTEXT(PARS!Y79),PARS!Y79,"--")</f>
        <v>--</v>
      </c>
      <c r="X79" t="str">
        <f>IF(ISTEXT(PARS!Z79),PARS!Z79,"--")</f>
        <v>--</v>
      </c>
      <c r="Y79" t="str">
        <f>IF(ISTEXT(PARS!AA79),PARS!AA79,"--")</f>
        <v>--</v>
      </c>
      <c r="Z79" t="str">
        <f>IF(ISTEXT(PARS!AB79),PARS!AB79,"--")</f>
        <v>--</v>
      </c>
      <c r="AA79" t="str">
        <f>IF(ISTEXT(PARS!AC79),PARS!AC79,"--")</f>
        <v>--</v>
      </c>
      <c r="AB79" t="str">
        <f>IF(ISTEXT(PARS!AD79),PARS!AD79,"--")</f>
        <v>--</v>
      </c>
      <c r="AC79" t="str">
        <f>IF(ISTEXT(PARS!AE79),PARS!AE79,"--")</f>
        <v>--</v>
      </c>
      <c r="AD79" t="str">
        <f>IF(ISTEXT(PARS!AF79),PARS!AF79,"--")</f>
        <v>--</v>
      </c>
      <c r="AE79" t="str">
        <f>IF(ISTEXT(PARS!AG79),PARS!AG79,"--")</f>
        <v>--</v>
      </c>
      <c r="AF79" t="str">
        <f>IF(ISTEXT(PARS!AH79),PARS!AH79,"--")</f>
        <v>--</v>
      </c>
      <c r="AG79" t="str">
        <f>IF(ISTEXT(PARS!AI79),PARS!AI79,"--")</f>
        <v>--</v>
      </c>
      <c r="AH79" t="str">
        <f>IF(ISTEXT(PARS!AJ79),PARS!AJ79,"--")</f>
        <v>--</v>
      </c>
      <c r="AI79" t="str">
        <f>IF(ISTEXT(PARS!AK79),PARS!AK79,"--")</f>
        <v>--</v>
      </c>
      <c r="AJ79" t="str">
        <f>IF(ISTEXT(PARS!AL79),PARS!AL79,"--")</f>
        <v>--</v>
      </c>
      <c r="AK79" t="str">
        <f>IF(ISTEXT(PARS!AM79),PARS!AM79,"--")</f>
        <v>--</v>
      </c>
      <c r="AL79" t="str">
        <f>IF(ISTEXT(PARS!AN79),PARS!AN79,"--")</f>
        <v>--</v>
      </c>
      <c r="AM79" t="str">
        <f>IF(ISTEXT(PARS!AO79),PARS!AO79,"--")</f>
        <v>--</v>
      </c>
      <c r="AN79" t="str">
        <f>IF(ISTEXT(PARS!AP79),PARS!AP79,"--")</f>
        <v>--</v>
      </c>
      <c r="AO79" t="str">
        <f>IF(ISTEXT(PARS!AQ79),PARS!AQ79,"--")</f>
        <v>--</v>
      </c>
      <c r="AP79" t="str">
        <f>IF(ISTEXT(PARS!AR79),PARS!AR79,"--")</f>
        <v>--</v>
      </c>
      <c r="AQ79" t="str">
        <f>IF(ISTEXT(PARS!AS79),PARS!AS79,"--")</f>
        <v>--</v>
      </c>
      <c r="AR79" t="str">
        <f>IF(ISTEXT(PARS!AT79),PARS!AT79,"--")</f>
        <v>--</v>
      </c>
      <c r="AS79" t="str">
        <f t="shared" si="3"/>
        <v>--</v>
      </c>
      <c r="AT79" t="str">
        <f>IF(ISTEXT(PARS!AV79),PARS!AV79,"--")</f>
        <v>--</v>
      </c>
    </row>
    <row r="80" spans="1:46" x14ac:dyDescent="0.3">
      <c r="A80">
        <v>76</v>
      </c>
      <c r="B80" s="23">
        <v>176</v>
      </c>
      <c r="C80" s="24" t="s">
        <v>266</v>
      </c>
      <c r="D80" t="str">
        <f>IF(ISTEXT(PARS!F80),PARS!F80,"--")</f>
        <v>~  past_height  ~</v>
      </c>
      <c r="E80" t="str">
        <f>IF(ISTEXT(PARS!G80),PARS!G80,"--")</f>
        <v>--</v>
      </c>
      <c r="F80" t="str">
        <f>IF(ISTEXT(PARS!H80),PARS!H80,"--")</f>
        <v>--</v>
      </c>
      <c r="G80" t="str">
        <f>IF(ISTEXT(PARS!I80),PARS!I80,"--")</f>
        <v>~  past_kcb-mid  ~</v>
      </c>
      <c r="H80" t="str">
        <f>IF(ISTEXT(PARS!J80),PARS!J80,"--")</f>
        <v>--</v>
      </c>
      <c r="I80" t="str">
        <f>IF(ISTEXT(PARS!K80),PARS!K80,"--")</f>
        <v>--</v>
      </c>
      <c r="J80" t="str">
        <f>IF(ISTEXT(PARS!L80),PARS!L80,"--")</f>
        <v>--</v>
      </c>
      <c r="K80" t="str">
        <f>IF(ISTEXT(PARS!M80),PARS!M80,"--")</f>
        <v>--</v>
      </c>
      <c r="L80" t="str">
        <f>IF(ISTEXT(PARS!N80),PARS!N80,"--")</f>
        <v>--</v>
      </c>
      <c r="M80" t="str">
        <f>IF(ISTEXT(PARS!O80),PARS!O80,"--")</f>
        <v>--</v>
      </c>
      <c r="N80" t="str">
        <f>IF(ISTEXT(PARS!P80),PARS!P80,"--")</f>
        <v>--</v>
      </c>
      <c r="O80" t="str">
        <f>IF(ISTEXT(PARS!Q80),PARS!Q80,"--")</f>
        <v>--</v>
      </c>
      <c r="P80" t="str">
        <f>IF(ISTEXT(PARS!R80),PARS!R80,"--")</f>
        <v>--</v>
      </c>
      <c r="Q80" t="str">
        <f>IF(ISTEXT(PARS!S80),PARS!S80,"--")</f>
        <v>--</v>
      </c>
      <c r="R80" t="str">
        <f>IF(ISTEXT(PARS!T80),PARS!T80,"--")</f>
        <v>--</v>
      </c>
      <c r="S80" t="str">
        <f>IF(ISTEXT(PARS!U80),PARS!U80,"--")</f>
        <v>--</v>
      </c>
      <c r="T80" t="str">
        <f>IF(ISTEXT(PARS!V80),PARS!V80,"--")</f>
        <v>--</v>
      </c>
      <c r="U80" t="str">
        <f>IF(ISTEXT(PARS!W80),PARS!W80,"--")</f>
        <v>--</v>
      </c>
      <c r="V80" t="str">
        <f t="shared" si="2"/>
        <v>--</v>
      </c>
      <c r="W80" t="str">
        <f>IF(ISTEXT(PARS!Y80),PARS!Y80,"--")</f>
        <v>~  crop3_a_rew  ~</v>
      </c>
      <c r="X80" t="str">
        <f>IF(ISTEXT(PARS!Z80),PARS!Z80,"--")</f>
        <v>~  crop3_b_rew  ~</v>
      </c>
      <c r="Y80" t="str">
        <f>IF(ISTEXT(PARS!AA80),PARS!AA80,"--")</f>
        <v>~  crop3_c_rew  ~</v>
      </c>
      <c r="Z80" t="str">
        <f>IF(ISTEXT(PARS!AB80),PARS!AB80,"--")</f>
        <v>~  crop3_d_rew  ~</v>
      </c>
      <c r="AA80" t="str">
        <f>IF(ISTEXT(PARS!AC80),PARS!AC80,"--")</f>
        <v>~  crop3_ad_rew  ~</v>
      </c>
      <c r="AB80" t="str">
        <f>IF(ISTEXT(PARS!AD80),PARS!AD80,"--")</f>
        <v>~  crop3_bd_rew  ~</v>
      </c>
      <c r="AC80" t="str">
        <f>IF(ISTEXT(PARS!AE80),PARS!AE80,"--")</f>
        <v>~  crop3_cd_rew  ~</v>
      </c>
      <c r="AD80" t="str">
        <f>IF(ISTEXT(PARS!AF80),PARS!AF80,"--")</f>
        <v>~  crop3_a_tew  ~</v>
      </c>
      <c r="AE80" t="str">
        <f>IF(ISTEXT(PARS!AG80),PARS!AG80,"--")</f>
        <v>~  crop3_b_tew  ~</v>
      </c>
      <c r="AF80" t="str">
        <f>IF(ISTEXT(PARS!AH80),PARS!AH80,"--")</f>
        <v>~  crop3_c_tew  ~</v>
      </c>
      <c r="AG80" t="str">
        <f>IF(ISTEXT(PARS!AI80),PARS!AI80,"--")</f>
        <v>~  crop3_d_tew  ~</v>
      </c>
      <c r="AH80" t="str">
        <f>IF(ISTEXT(PARS!AJ80),PARS!AJ80,"--")</f>
        <v>~  crop3_ad_tew  ~</v>
      </c>
      <c r="AI80" t="str">
        <f>IF(ISTEXT(PARS!AK80),PARS!AK80,"--")</f>
        <v>~  crop3_bd_tew  ~</v>
      </c>
      <c r="AJ80" t="str">
        <f>IF(ISTEXT(PARS!AL80),PARS!AL80,"--")</f>
        <v>~  crop3_cd_tew  ~</v>
      </c>
      <c r="AK80" t="str">
        <f>IF(ISTEXT(PARS!AM80),PARS!AM80,"--")</f>
        <v>--</v>
      </c>
      <c r="AL80" t="str">
        <f>IF(ISTEXT(PARS!AN80),PARS!AN80,"--")</f>
        <v>--</v>
      </c>
      <c r="AM80" t="str">
        <f>IF(ISTEXT(PARS!AO80),PARS!AO80,"--")</f>
        <v>--</v>
      </c>
      <c r="AN80" t="str">
        <f>IF(ISTEXT(PARS!AP80),PARS!AP80,"--")</f>
        <v>--</v>
      </c>
      <c r="AO80" t="str">
        <f>IF(ISTEXT(PARS!AQ80),PARS!AQ80,"--")</f>
        <v>--</v>
      </c>
      <c r="AP80" t="str">
        <f>IF(ISTEXT(PARS!AR80),PARS!AR80,"--")</f>
        <v>--</v>
      </c>
      <c r="AQ80" t="str">
        <f>IF(ISTEXT(PARS!AS80),PARS!AS80,"--")</f>
        <v>--</v>
      </c>
      <c r="AR80" t="str">
        <f>IF(ISTEXT(PARS!AT80),PARS!AT80,"--")</f>
        <v>--</v>
      </c>
      <c r="AS80" t="str">
        <f t="shared" si="3"/>
        <v>--</v>
      </c>
      <c r="AT80" t="str">
        <f>IF(ISTEXT(PARS!AV80),PARS!AV80,"--")</f>
        <v>--</v>
      </c>
    </row>
    <row r="81" spans="1:46" x14ac:dyDescent="0.3">
      <c r="A81">
        <v>77</v>
      </c>
      <c r="B81" s="23">
        <v>181</v>
      </c>
      <c r="C81" s="24" t="s">
        <v>163</v>
      </c>
      <c r="D81" t="str">
        <f>IF(ISTEXT(PARS!F81),PARS!F81,"--")</f>
        <v>~  past_height  ~</v>
      </c>
      <c r="E81" t="str">
        <f>IF(ISTEXT(PARS!G81),PARS!G81,"--")</f>
        <v>--</v>
      </c>
      <c r="F81" t="str">
        <f>IF(ISTEXT(PARS!H81),PARS!H81,"--")</f>
        <v>--</v>
      </c>
      <c r="G81" t="str">
        <f>IF(ISTEXT(PARS!I81),PARS!I81,"--")</f>
        <v>~  past_kcb-mid  ~</v>
      </c>
      <c r="H81" t="str">
        <f>IF(ISTEXT(PARS!J81),PARS!J81,"--")</f>
        <v>--</v>
      </c>
      <c r="I81" t="str">
        <f>IF(ISTEXT(PARS!K81),PARS!K81,"--")</f>
        <v>--</v>
      </c>
      <c r="J81" t="str">
        <f>IF(ISTEXT(PARS!L81),PARS!L81,"--")</f>
        <v>--</v>
      </c>
      <c r="K81" t="str">
        <f>IF(ISTEXT(PARS!M81),PARS!M81,"--")</f>
        <v>--</v>
      </c>
      <c r="L81" t="str">
        <f>IF(ISTEXT(PARS!N81),PARS!N81,"--")</f>
        <v>--</v>
      </c>
      <c r="M81" t="str">
        <f>IF(ISTEXT(PARS!O81),PARS!O81,"--")</f>
        <v>--</v>
      </c>
      <c r="N81" t="str">
        <f>IF(ISTEXT(PARS!P81),PARS!P81,"--")</f>
        <v>--</v>
      </c>
      <c r="O81" t="str">
        <f>IF(ISTEXT(PARS!Q81),PARS!Q81,"--")</f>
        <v>--</v>
      </c>
      <c r="P81" t="str">
        <f>IF(ISTEXT(PARS!R81),PARS!R81,"--")</f>
        <v>--</v>
      </c>
      <c r="Q81" t="str">
        <f>IF(ISTEXT(PARS!S81),PARS!S81,"--")</f>
        <v>--</v>
      </c>
      <c r="R81" t="str">
        <f>IF(ISTEXT(PARS!T81),PARS!T81,"--")</f>
        <v>--</v>
      </c>
      <c r="S81" t="str">
        <f>IF(ISTEXT(PARS!U81),PARS!U81,"--")</f>
        <v>--</v>
      </c>
      <c r="T81" t="str">
        <f>IF(ISTEXT(PARS!V81),PARS!V81,"--")</f>
        <v>--</v>
      </c>
      <c r="U81" t="str">
        <f>IF(ISTEXT(PARS!W81),PARS!W81,"--")</f>
        <v>--</v>
      </c>
      <c r="V81" t="str">
        <f t="shared" si="2"/>
        <v>--</v>
      </c>
      <c r="W81" t="str">
        <f>IF(ISTEXT(PARS!Y81),PARS!Y81,"--")</f>
        <v>--</v>
      </c>
      <c r="X81" t="str">
        <f>IF(ISTEXT(PARS!Z81),PARS!Z81,"--")</f>
        <v>--</v>
      </c>
      <c r="Y81" t="str">
        <f>IF(ISTEXT(PARS!AA81),PARS!AA81,"--")</f>
        <v>--</v>
      </c>
      <c r="Z81" t="str">
        <f>IF(ISTEXT(PARS!AB81),PARS!AB81,"--")</f>
        <v>--</v>
      </c>
      <c r="AA81" t="str">
        <f>IF(ISTEXT(PARS!AC81),PARS!AC81,"--")</f>
        <v>--</v>
      </c>
      <c r="AB81" t="str">
        <f>IF(ISTEXT(PARS!AD81),PARS!AD81,"--")</f>
        <v>--</v>
      </c>
      <c r="AC81" t="str">
        <f>IF(ISTEXT(PARS!AE81),PARS!AE81,"--")</f>
        <v>--</v>
      </c>
      <c r="AD81" t="str">
        <f>IF(ISTEXT(PARS!AF81),PARS!AF81,"--")</f>
        <v>--</v>
      </c>
      <c r="AE81" t="str">
        <f>IF(ISTEXT(PARS!AG81),PARS!AG81,"--")</f>
        <v>--</v>
      </c>
      <c r="AF81" t="str">
        <f>IF(ISTEXT(PARS!AH81),PARS!AH81,"--")</f>
        <v>--</v>
      </c>
      <c r="AG81" t="str">
        <f>IF(ISTEXT(PARS!AI81),PARS!AI81,"--")</f>
        <v>--</v>
      </c>
      <c r="AH81" t="str">
        <f>IF(ISTEXT(PARS!AJ81),PARS!AJ81,"--")</f>
        <v>--</v>
      </c>
      <c r="AI81" t="str">
        <f>IF(ISTEXT(PARS!AK81),PARS!AK81,"--")</f>
        <v>--</v>
      </c>
      <c r="AJ81" t="str">
        <f>IF(ISTEXT(PARS!AL81),PARS!AL81,"--")</f>
        <v>--</v>
      </c>
      <c r="AK81" t="str">
        <f>IF(ISTEXT(PARS!AM81),PARS!AM81,"--")</f>
        <v>--</v>
      </c>
      <c r="AL81" t="str">
        <f>IF(ISTEXT(PARS!AN81),PARS!AN81,"--")</f>
        <v>--</v>
      </c>
      <c r="AM81" t="str">
        <f>IF(ISTEXT(PARS!AO81),PARS!AO81,"--")</f>
        <v>--</v>
      </c>
      <c r="AN81" t="str">
        <f>IF(ISTEXT(PARS!AP81),PARS!AP81,"--")</f>
        <v>--</v>
      </c>
      <c r="AO81" t="str">
        <f>IF(ISTEXT(PARS!AQ81),PARS!AQ81,"--")</f>
        <v>--</v>
      </c>
      <c r="AP81" t="str">
        <f>IF(ISTEXT(PARS!AR81),PARS!AR81,"--")</f>
        <v>--</v>
      </c>
      <c r="AQ81" t="str">
        <f>IF(ISTEXT(PARS!AS81),PARS!AS81,"--")</f>
        <v>--</v>
      </c>
      <c r="AR81" t="str">
        <f>IF(ISTEXT(PARS!AT81),PARS!AT81,"--")</f>
        <v>--</v>
      </c>
      <c r="AS81" t="str">
        <f t="shared" si="3"/>
        <v>--</v>
      </c>
      <c r="AT81" t="str">
        <f>IF(ISTEXT(PARS!AV81),PARS!AV81,"--")</f>
        <v>--</v>
      </c>
    </row>
    <row r="82" spans="1:46" x14ac:dyDescent="0.3">
      <c r="A82">
        <v>78</v>
      </c>
      <c r="B82" s="23">
        <v>182</v>
      </c>
      <c r="C82" s="24" t="s">
        <v>165</v>
      </c>
      <c r="D82" t="str">
        <f>IF(ISTEXT(PARS!F82),PARS!F82,"--")</f>
        <v>--</v>
      </c>
      <c r="E82" t="str">
        <f>IF(ISTEXT(PARS!G82),PARS!G82,"--")</f>
        <v>--</v>
      </c>
      <c r="F82" t="str">
        <f>IF(ISTEXT(PARS!H82),PARS!H82,"--")</f>
        <v>--</v>
      </c>
      <c r="G82" t="str">
        <f>IF(ISTEXT(PARS!I82),PARS!I82,"--")</f>
        <v>--</v>
      </c>
      <c r="H82" t="str">
        <f>IF(ISTEXT(PARS!J82),PARS!J82,"--")</f>
        <v>--</v>
      </c>
      <c r="I82" t="str">
        <f>IF(ISTEXT(PARS!K82),PARS!K82,"--")</f>
        <v>--</v>
      </c>
      <c r="J82" t="str">
        <f>IF(ISTEXT(PARS!L82),PARS!L82,"--")</f>
        <v>--</v>
      </c>
      <c r="K82" t="str">
        <f>IF(ISTEXT(PARS!M82),PARS!M82,"--")</f>
        <v>--</v>
      </c>
      <c r="L82" t="str">
        <f>IF(ISTEXT(PARS!N82),PARS!N82,"--")</f>
        <v>--</v>
      </c>
      <c r="M82" t="str">
        <f>IF(ISTEXT(PARS!O82),PARS!O82,"--")</f>
        <v>--</v>
      </c>
      <c r="N82" t="str">
        <f>IF(ISTEXT(PARS!P82),PARS!P82,"--")</f>
        <v>--</v>
      </c>
      <c r="O82" t="str">
        <f>IF(ISTEXT(PARS!Q82),PARS!Q82,"--")</f>
        <v>--</v>
      </c>
      <c r="P82" t="str">
        <f>IF(ISTEXT(PARS!R82),PARS!R82,"--")</f>
        <v>--</v>
      </c>
      <c r="Q82" t="str">
        <f>IF(ISTEXT(PARS!S82),PARS!S82,"--")</f>
        <v>--</v>
      </c>
      <c r="R82" t="str">
        <f>IF(ISTEXT(PARS!T82),PARS!T82,"--")</f>
        <v>--</v>
      </c>
      <c r="S82" t="str">
        <f>IF(ISTEXT(PARS!U82),PARS!U82,"--")</f>
        <v>--</v>
      </c>
      <c r="T82" t="str">
        <f>IF(ISTEXT(PARS!V82),PARS!V82,"--")</f>
        <v>--</v>
      </c>
      <c r="U82" t="str">
        <f>IF(ISTEXT(PARS!W82),PARS!W82,"--")</f>
        <v>--</v>
      </c>
      <c r="V82" t="str">
        <f t="shared" si="2"/>
        <v>--</v>
      </c>
      <c r="W82" t="str">
        <f>IF(ISTEXT(PARS!Y82),PARS!Y82,"--")</f>
        <v>--</v>
      </c>
      <c r="X82" t="str">
        <f>IF(ISTEXT(PARS!Z82),PARS!Z82,"--")</f>
        <v>--</v>
      </c>
      <c r="Y82" t="str">
        <f>IF(ISTEXT(PARS!AA82),PARS!AA82,"--")</f>
        <v>--</v>
      </c>
      <c r="Z82" t="str">
        <f>IF(ISTEXT(PARS!AB82),PARS!AB82,"--")</f>
        <v>--</v>
      </c>
      <c r="AA82" t="str">
        <f>IF(ISTEXT(PARS!AC82),PARS!AC82,"--")</f>
        <v>--</v>
      </c>
      <c r="AB82" t="str">
        <f>IF(ISTEXT(PARS!AD82),PARS!AD82,"--")</f>
        <v>--</v>
      </c>
      <c r="AC82" t="str">
        <f>IF(ISTEXT(PARS!AE82),PARS!AE82,"--")</f>
        <v>--</v>
      </c>
      <c r="AD82" t="str">
        <f>IF(ISTEXT(PARS!AF82),PARS!AF82,"--")</f>
        <v>--</v>
      </c>
      <c r="AE82" t="str">
        <f>IF(ISTEXT(PARS!AG82),PARS!AG82,"--")</f>
        <v>--</v>
      </c>
      <c r="AF82" t="str">
        <f>IF(ISTEXT(PARS!AH82),PARS!AH82,"--")</f>
        <v>--</v>
      </c>
      <c r="AG82" t="str">
        <f>IF(ISTEXT(PARS!AI82),PARS!AI82,"--")</f>
        <v>--</v>
      </c>
      <c r="AH82" t="str">
        <f>IF(ISTEXT(PARS!AJ82),PARS!AJ82,"--")</f>
        <v>--</v>
      </c>
      <c r="AI82" t="str">
        <f>IF(ISTEXT(PARS!AK82),PARS!AK82,"--")</f>
        <v>--</v>
      </c>
      <c r="AJ82" t="str">
        <f>IF(ISTEXT(PARS!AL82),PARS!AL82,"--")</f>
        <v>--</v>
      </c>
      <c r="AK82" t="str">
        <f>IF(ISTEXT(PARS!AM82),PARS!AM82,"--")</f>
        <v>--</v>
      </c>
      <c r="AL82" t="str">
        <f>IF(ISTEXT(PARS!AN82),PARS!AN82,"--")</f>
        <v>--</v>
      </c>
      <c r="AM82" t="str">
        <f>IF(ISTEXT(PARS!AO82),PARS!AO82,"--")</f>
        <v>--</v>
      </c>
      <c r="AN82" t="str">
        <f>IF(ISTEXT(PARS!AP82),PARS!AP82,"--")</f>
        <v>--</v>
      </c>
      <c r="AO82" t="str">
        <f>IF(ISTEXT(PARS!AQ82),PARS!AQ82,"--")</f>
        <v>--</v>
      </c>
      <c r="AP82" t="str">
        <f>IF(ISTEXT(PARS!AR82),PARS!AR82,"--")</f>
        <v>--</v>
      </c>
      <c r="AQ82" t="str">
        <f>IF(ISTEXT(PARS!AS82),PARS!AS82,"--")</f>
        <v>--</v>
      </c>
      <c r="AR82" t="str">
        <f>IF(ISTEXT(PARS!AT82),PARS!AT82,"--")</f>
        <v>--</v>
      </c>
      <c r="AS82" t="str">
        <f t="shared" si="3"/>
        <v>--</v>
      </c>
      <c r="AT82" t="str">
        <f>IF(ISTEXT(PARS!AV82),PARS!AV82,"--")</f>
        <v>--</v>
      </c>
    </row>
    <row r="83" spans="1:46" x14ac:dyDescent="0.3">
      <c r="A83">
        <v>79</v>
      </c>
      <c r="B83" s="23">
        <v>190</v>
      </c>
      <c r="C83" s="24" t="s">
        <v>267</v>
      </c>
      <c r="D83" t="str">
        <f>IF(ISTEXT(PARS!F83),PARS!F83,"--")</f>
        <v>~  wetf_height  ~</v>
      </c>
      <c r="E83" t="str">
        <f>IF(ISTEXT(PARS!G83),PARS!G83,"--")</f>
        <v>--</v>
      </c>
      <c r="F83" t="str">
        <f>IF(ISTEXT(PARS!H83),PARS!H83,"--")</f>
        <v>--</v>
      </c>
      <c r="G83" t="str">
        <f>IF(ISTEXT(PARS!I83),PARS!I83,"--")</f>
        <v>~  wetf_kcb-mid  ~</v>
      </c>
      <c r="H83" t="str">
        <f>IF(ISTEXT(PARS!J83),PARS!J83,"--")</f>
        <v>--</v>
      </c>
      <c r="I83" t="str">
        <f>IF(ISTEXT(PARS!K83),PARS!K83,"--")</f>
        <v>--</v>
      </c>
      <c r="J83" t="str">
        <f>IF(ISTEXT(PARS!L83),PARS!L83,"--")</f>
        <v>--</v>
      </c>
      <c r="K83" t="str">
        <f>IF(ISTEXT(PARS!M83),PARS!M83,"--")</f>
        <v>--</v>
      </c>
      <c r="L83" t="str">
        <f>IF(ISTEXT(PARS!N83),PARS!N83,"--")</f>
        <v>--</v>
      </c>
      <c r="M83" t="str">
        <f>IF(ISTEXT(PARS!O83),PARS!O83,"--")</f>
        <v>--</v>
      </c>
      <c r="N83" t="str">
        <f>IF(ISTEXT(PARS!P83),PARS!P83,"--")</f>
        <v>--</v>
      </c>
      <c r="O83" t="str">
        <f>IF(ISTEXT(PARS!Q83),PARS!Q83,"--")</f>
        <v>--</v>
      </c>
      <c r="P83" t="str">
        <f>IF(ISTEXT(PARS!R83),PARS!R83,"--")</f>
        <v>--</v>
      </c>
      <c r="Q83" t="str">
        <f>IF(ISTEXT(PARS!S83),PARS!S83,"--")</f>
        <v>--</v>
      </c>
      <c r="R83" t="str">
        <f>IF(ISTEXT(PARS!T83),PARS!T83,"--")</f>
        <v>--</v>
      </c>
      <c r="S83" t="str">
        <f>IF(ISTEXT(PARS!U83),PARS!U83,"--")</f>
        <v>--</v>
      </c>
      <c r="T83" t="str">
        <f>IF(ISTEXT(PARS!V83),PARS!V83,"--")</f>
        <v>--</v>
      </c>
      <c r="U83" t="str">
        <f>IF(ISTEXT(PARS!W83),PARS!W83,"--")</f>
        <v>--</v>
      </c>
      <c r="V83" t="str">
        <f t="shared" si="2"/>
        <v>--</v>
      </c>
      <c r="W83" t="str">
        <f>IF(ISTEXT(PARS!Y83),PARS!Y83,"--")</f>
        <v>~ wetf_a_rew  ~</v>
      </c>
      <c r="X83" t="str">
        <f>IF(ISTEXT(PARS!Z83),PARS!Z83,"--")</f>
        <v>~ wetf_b_rew  ~</v>
      </c>
      <c r="Y83" t="str">
        <f>IF(ISTEXT(PARS!AA83),PARS!AA83,"--")</f>
        <v>~ wetf_c_rew  ~</v>
      </c>
      <c r="Z83" t="str">
        <f>IF(ISTEXT(PARS!AB83),PARS!AB83,"--")</f>
        <v>~ wetf_d_rew  ~</v>
      </c>
      <c r="AA83" t="str">
        <f>IF(ISTEXT(PARS!AC83),PARS!AC83,"--")</f>
        <v>~ wetf_ad_rew  ~</v>
      </c>
      <c r="AB83" t="str">
        <f>IF(ISTEXT(PARS!AD83),PARS!AD83,"--")</f>
        <v>~ wetf_bd_rew  ~</v>
      </c>
      <c r="AC83" t="str">
        <f>IF(ISTEXT(PARS!AE83),PARS!AE83,"--")</f>
        <v>~ wetf_cd_rew  ~</v>
      </c>
      <c r="AD83" t="str">
        <f>IF(ISTEXT(PARS!AF83),PARS!AF83,"--")</f>
        <v>~ wetf_a_tew  ~</v>
      </c>
      <c r="AE83" t="str">
        <f>IF(ISTEXT(PARS!AG83),PARS!AG83,"--")</f>
        <v>~ wetf_b_tew  ~</v>
      </c>
      <c r="AF83" t="str">
        <f>IF(ISTEXT(PARS!AH83),PARS!AH83,"--")</f>
        <v>~ wetf_c_tew  ~</v>
      </c>
      <c r="AG83" t="str">
        <f>IF(ISTEXT(PARS!AI83),PARS!AI83,"--")</f>
        <v>~ wetf_d_tew  ~</v>
      </c>
      <c r="AH83" t="str">
        <f>IF(ISTEXT(PARS!AJ83),PARS!AJ83,"--")</f>
        <v>~ wetf_ad_tew  ~</v>
      </c>
      <c r="AI83" t="str">
        <f>IF(ISTEXT(PARS!AK83),PARS!AK83,"--")</f>
        <v>~ wetf_bd_tew  ~</v>
      </c>
      <c r="AJ83" t="str">
        <f>IF(ISTEXT(PARS!AL83),PARS!AL83,"--")</f>
        <v>~ wetf_cd_tew  ~</v>
      </c>
      <c r="AK83" t="str">
        <f>IF(ISTEXT(PARS!AM83),PARS!AM83,"--")</f>
        <v>--</v>
      </c>
      <c r="AL83" t="str">
        <f>IF(ISTEXT(PARS!AN83),PARS!AN83,"--")</f>
        <v>--</v>
      </c>
      <c r="AM83" t="str">
        <f>IF(ISTEXT(PARS!AO83),PARS!AO83,"--")</f>
        <v>--</v>
      </c>
      <c r="AN83" t="str">
        <f>IF(ISTEXT(PARS!AP83),PARS!AP83,"--")</f>
        <v>--</v>
      </c>
      <c r="AO83" t="str">
        <f>IF(ISTEXT(PARS!AQ83),PARS!AQ83,"--")</f>
        <v>--</v>
      </c>
      <c r="AP83" t="str">
        <f>IF(ISTEXT(PARS!AR83),PARS!AR83,"--")</f>
        <v>--</v>
      </c>
      <c r="AQ83" t="str">
        <f>IF(ISTEXT(PARS!AS83),PARS!AS83,"--")</f>
        <v>--</v>
      </c>
      <c r="AR83" t="str">
        <f>IF(ISTEXT(PARS!AT83),PARS!AT83,"--")</f>
        <v>--</v>
      </c>
      <c r="AS83" t="str">
        <f t="shared" si="3"/>
        <v>--</v>
      </c>
      <c r="AT83" t="str">
        <f>IF(ISTEXT(PARS!AV83),PARS!AV83,"--")</f>
        <v>--</v>
      </c>
    </row>
    <row r="84" spans="1:46" x14ac:dyDescent="0.3">
      <c r="A84">
        <v>80</v>
      </c>
      <c r="B84" s="23">
        <v>195</v>
      </c>
      <c r="C84" s="24" t="s">
        <v>268</v>
      </c>
      <c r="D84" t="str">
        <f>IF(ISTEXT(PARS!F84),PARS!F84,"--")</f>
        <v>~  wetem_height  ~</v>
      </c>
      <c r="E84" t="str">
        <f>IF(ISTEXT(PARS!G84),PARS!G84,"--")</f>
        <v>--</v>
      </c>
      <c r="F84" t="str">
        <f>IF(ISTEXT(PARS!H84),PARS!H84,"--")</f>
        <v>--</v>
      </c>
      <c r="G84" t="str">
        <f>IF(ISTEXT(PARS!I84),PARS!I84,"--")</f>
        <v>~  wtem_kcb-mid  ~</v>
      </c>
      <c r="H84" t="str">
        <f>IF(ISTEXT(PARS!J84),PARS!J84,"--")</f>
        <v>--</v>
      </c>
      <c r="I84" t="str">
        <f>IF(ISTEXT(PARS!K84),PARS!K84,"--")</f>
        <v>--</v>
      </c>
      <c r="J84" t="str">
        <f>IF(ISTEXT(PARS!L84),PARS!L84,"--")</f>
        <v>--</v>
      </c>
      <c r="K84" t="str">
        <f>IF(ISTEXT(PARS!M84),PARS!M84,"--")</f>
        <v>--</v>
      </c>
      <c r="L84" t="str">
        <f>IF(ISTEXT(PARS!N84),PARS!N84,"--")</f>
        <v>--</v>
      </c>
      <c r="M84" t="str">
        <f>IF(ISTEXT(PARS!O84),PARS!O84,"--")</f>
        <v>--</v>
      </c>
      <c r="N84" t="str">
        <f>IF(ISTEXT(PARS!P84),PARS!P84,"--")</f>
        <v>--</v>
      </c>
      <c r="O84" t="str">
        <f>IF(ISTEXT(PARS!Q84),PARS!Q84,"--")</f>
        <v>--</v>
      </c>
      <c r="P84" t="str">
        <f>IF(ISTEXT(PARS!R84),PARS!R84,"--")</f>
        <v>--</v>
      </c>
      <c r="Q84" t="str">
        <f>IF(ISTEXT(PARS!S84),PARS!S84,"--")</f>
        <v>--</v>
      </c>
      <c r="R84" t="str">
        <f>IF(ISTEXT(PARS!T84),PARS!T84,"--")</f>
        <v>--</v>
      </c>
      <c r="S84" t="str">
        <f>IF(ISTEXT(PARS!U84),PARS!U84,"--")</f>
        <v>--</v>
      </c>
      <c r="T84" t="str">
        <f>IF(ISTEXT(PARS!V84),PARS!V84,"--")</f>
        <v>--</v>
      </c>
      <c r="U84" t="str">
        <f>IF(ISTEXT(PARS!W84),PARS!W84,"--")</f>
        <v>--</v>
      </c>
      <c r="V84" t="str">
        <f t="shared" si="2"/>
        <v>--</v>
      </c>
      <c r="W84" t="str">
        <f>IF(ISTEXT(PARS!Y84),PARS!Y84,"--")</f>
        <v>~ wetem_a_rew  ~</v>
      </c>
      <c r="X84" t="str">
        <f>IF(ISTEXT(PARS!Z84),PARS!Z84,"--")</f>
        <v>~ wetem_b_rew  ~</v>
      </c>
      <c r="Y84" t="str">
        <f>IF(ISTEXT(PARS!AA84),PARS!AA84,"--")</f>
        <v>~ wetem_c_rew  ~</v>
      </c>
      <c r="Z84" t="str">
        <f>IF(ISTEXT(PARS!AB84),PARS!AB84,"--")</f>
        <v>~ wetem_d_rew  ~</v>
      </c>
      <c r="AA84" t="str">
        <f>IF(ISTEXT(PARS!AC84),PARS!AC84,"--")</f>
        <v>~ wetem_ad_rew  ~</v>
      </c>
      <c r="AB84" t="str">
        <f>IF(ISTEXT(PARS!AD84),PARS!AD84,"--")</f>
        <v>~ wetem_bd_rew  ~</v>
      </c>
      <c r="AC84" t="str">
        <f>IF(ISTEXT(PARS!AE84),PARS!AE84,"--")</f>
        <v>~ wetem_cd_rew  ~</v>
      </c>
      <c r="AD84" t="str">
        <f>IF(ISTEXT(PARS!AF84),PARS!AF84,"--")</f>
        <v>~ wetem_a_tew  ~</v>
      </c>
      <c r="AE84" t="str">
        <f>IF(ISTEXT(PARS!AG84),PARS!AG84,"--")</f>
        <v>~ wetem_b_tew  ~</v>
      </c>
      <c r="AF84" t="str">
        <f>IF(ISTEXT(PARS!AH84),PARS!AH84,"--")</f>
        <v>~ wetem_c_tew  ~</v>
      </c>
      <c r="AG84" t="str">
        <f>IF(ISTEXT(PARS!AI84),PARS!AI84,"--")</f>
        <v>~ wetem_d_tew  ~</v>
      </c>
      <c r="AH84" t="str">
        <f>IF(ISTEXT(PARS!AJ84),PARS!AJ84,"--")</f>
        <v>~ wetem_ad_tew  ~</v>
      </c>
      <c r="AI84" t="str">
        <f>IF(ISTEXT(PARS!AK84),PARS!AK84,"--")</f>
        <v>~ wetem_bd_tew  ~</v>
      </c>
      <c r="AJ84" t="str">
        <f>IF(ISTEXT(PARS!AL84),PARS!AL84,"--")</f>
        <v>~ wetem_cd_tew  ~</v>
      </c>
      <c r="AK84" t="str">
        <f>IF(ISTEXT(PARS!AM84),PARS!AM84,"--")</f>
        <v>--</v>
      </c>
      <c r="AL84" t="str">
        <f>IF(ISTEXT(PARS!AN84),PARS!AN84,"--")</f>
        <v>--</v>
      </c>
      <c r="AM84" t="str">
        <f>IF(ISTEXT(PARS!AO84),PARS!AO84,"--")</f>
        <v>--</v>
      </c>
      <c r="AN84" t="str">
        <f>IF(ISTEXT(PARS!AP84),PARS!AP84,"--")</f>
        <v>--</v>
      </c>
      <c r="AO84" t="str">
        <f>IF(ISTEXT(PARS!AQ84),PARS!AQ84,"--")</f>
        <v>--</v>
      </c>
      <c r="AP84" t="str">
        <f>IF(ISTEXT(PARS!AR84),PARS!AR84,"--")</f>
        <v>--</v>
      </c>
      <c r="AQ84" t="str">
        <f>IF(ISTEXT(PARS!AS84),PARS!AS84,"--")</f>
        <v>--</v>
      </c>
      <c r="AR84" t="str">
        <f>IF(ISTEXT(PARS!AT84),PARS!AT84,"--")</f>
        <v>--</v>
      </c>
      <c r="AS84" t="str">
        <f t="shared" si="3"/>
        <v>--</v>
      </c>
      <c r="AT84" t="str">
        <f>IF(ISTEXT(PARS!AV84),PARS!AV84,"--")</f>
        <v>--</v>
      </c>
    </row>
    <row r="85" spans="1:46" x14ac:dyDescent="0.3">
      <c r="A85">
        <v>81</v>
      </c>
      <c r="B85" s="23">
        <v>204</v>
      </c>
      <c r="C85" s="24" t="s">
        <v>171</v>
      </c>
      <c r="D85" t="str">
        <f>IF(ISTEXT(PARS!F85),PARS!F85,"--")</f>
        <v>--</v>
      </c>
      <c r="E85" t="str">
        <f>IF(ISTEXT(PARS!G85),PARS!G85,"--")</f>
        <v>--</v>
      </c>
      <c r="F85" t="str">
        <f>IF(ISTEXT(PARS!H85),PARS!H85,"--")</f>
        <v>--</v>
      </c>
      <c r="G85" t="str">
        <f>IF(ISTEXT(PARS!I85),PARS!I85,"--")</f>
        <v>--</v>
      </c>
      <c r="H85" t="str">
        <f>IF(ISTEXT(PARS!J85),PARS!J85,"--")</f>
        <v>--</v>
      </c>
      <c r="I85" t="str">
        <f>IF(ISTEXT(PARS!K85),PARS!K85,"--")</f>
        <v>--</v>
      </c>
      <c r="J85" t="str">
        <f>IF(ISTEXT(PARS!L85),PARS!L85,"--")</f>
        <v>--</v>
      </c>
      <c r="K85" t="str">
        <f>IF(ISTEXT(PARS!M85),PARS!M85,"--")</f>
        <v>--</v>
      </c>
      <c r="L85" t="str">
        <f>IF(ISTEXT(PARS!N85),PARS!N85,"--")</f>
        <v>--</v>
      </c>
      <c r="M85" t="str">
        <f>IF(ISTEXT(PARS!O85),PARS!O85,"--")</f>
        <v>--</v>
      </c>
      <c r="N85" t="str">
        <f>IF(ISTEXT(PARS!P85),PARS!P85,"--")</f>
        <v>--</v>
      </c>
      <c r="O85" t="str">
        <f>IF(ISTEXT(PARS!Q85),PARS!Q85,"--")</f>
        <v>--</v>
      </c>
      <c r="P85" t="str">
        <f>IF(ISTEXT(PARS!R85),PARS!R85,"--")</f>
        <v>--</v>
      </c>
      <c r="Q85" t="str">
        <f>IF(ISTEXT(PARS!S85),PARS!S85,"--")</f>
        <v>--</v>
      </c>
      <c r="R85" t="str">
        <f>IF(ISTEXT(PARS!T85),PARS!T85,"--")</f>
        <v>--</v>
      </c>
      <c r="S85" t="str">
        <f>IF(ISTEXT(PARS!U85),PARS!U85,"--")</f>
        <v>--</v>
      </c>
      <c r="T85" t="str">
        <f>IF(ISTEXT(PARS!V85),PARS!V85,"--")</f>
        <v>--</v>
      </c>
      <c r="U85" t="str">
        <f>IF(ISTEXT(PARS!W85),PARS!W85,"--")</f>
        <v>--</v>
      </c>
      <c r="V85" t="str">
        <f t="shared" si="2"/>
        <v>--</v>
      </c>
      <c r="W85" t="str">
        <f>IF(ISTEXT(PARS!Y85),PARS!Y85,"--")</f>
        <v>--</v>
      </c>
      <c r="X85" t="str">
        <f>IF(ISTEXT(PARS!Z85),PARS!Z85,"--")</f>
        <v>--</v>
      </c>
      <c r="Y85" t="str">
        <f>IF(ISTEXT(PARS!AA85),PARS!AA85,"--")</f>
        <v>--</v>
      </c>
      <c r="Z85" t="str">
        <f>IF(ISTEXT(PARS!AB85),PARS!AB85,"--")</f>
        <v>--</v>
      </c>
      <c r="AA85" t="str">
        <f>IF(ISTEXT(PARS!AC85),PARS!AC85,"--")</f>
        <v>--</v>
      </c>
      <c r="AB85" t="str">
        <f>IF(ISTEXT(PARS!AD85),PARS!AD85,"--")</f>
        <v>--</v>
      </c>
      <c r="AC85" t="str">
        <f>IF(ISTEXT(PARS!AE85),PARS!AE85,"--")</f>
        <v>--</v>
      </c>
      <c r="AD85" t="str">
        <f>IF(ISTEXT(PARS!AF85),PARS!AF85,"--")</f>
        <v>--</v>
      </c>
      <c r="AE85" t="str">
        <f>IF(ISTEXT(PARS!AG85),PARS!AG85,"--")</f>
        <v>--</v>
      </c>
      <c r="AF85" t="str">
        <f>IF(ISTEXT(PARS!AH85),PARS!AH85,"--")</f>
        <v>--</v>
      </c>
      <c r="AG85" t="str">
        <f>IF(ISTEXT(PARS!AI85),PARS!AI85,"--")</f>
        <v>--</v>
      </c>
      <c r="AH85" t="str">
        <f>IF(ISTEXT(PARS!AJ85),PARS!AJ85,"--")</f>
        <v>--</v>
      </c>
      <c r="AI85" t="str">
        <f>IF(ISTEXT(PARS!AK85),PARS!AK85,"--")</f>
        <v>--</v>
      </c>
      <c r="AJ85" t="str">
        <f>IF(ISTEXT(PARS!AL85),PARS!AL85,"--")</f>
        <v>--</v>
      </c>
      <c r="AK85" t="str">
        <f>IF(ISTEXT(PARS!AM85),PARS!AM85,"--")</f>
        <v>--</v>
      </c>
      <c r="AL85" t="str">
        <f>IF(ISTEXT(PARS!AN85),PARS!AN85,"--")</f>
        <v>--</v>
      </c>
      <c r="AM85" t="str">
        <f>IF(ISTEXT(PARS!AO85),PARS!AO85,"--")</f>
        <v>--</v>
      </c>
      <c r="AN85" t="str">
        <f>IF(ISTEXT(PARS!AP85),PARS!AP85,"--")</f>
        <v>--</v>
      </c>
      <c r="AO85" t="str">
        <f>IF(ISTEXT(PARS!AQ85),PARS!AQ85,"--")</f>
        <v>--</v>
      </c>
      <c r="AP85" t="str">
        <f>IF(ISTEXT(PARS!AR85),PARS!AR85,"--")</f>
        <v>--</v>
      </c>
      <c r="AQ85" t="str">
        <f>IF(ISTEXT(PARS!AS85),PARS!AS85,"--")</f>
        <v>--</v>
      </c>
      <c r="AR85" t="str">
        <f>IF(ISTEXT(PARS!AT85),PARS!AT85,"--")</f>
        <v>--</v>
      </c>
      <c r="AS85" t="str">
        <f t="shared" si="3"/>
        <v>--</v>
      </c>
      <c r="AT85" t="str">
        <f>IF(ISTEXT(PARS!AV85),PARS!AV85,"--")</f>
        <v>--</v>
      </c>
    </row>
    <row r="86" spans="1:46" x14ac:dyDescent="0.3">
      <c r="A86">
        <v>82</v>
      </c>
      <c r="B86" s="23">
        <v>205</v>
      </c>
      <c r="C86" s="24" t="s">
        <v>269</v>
      </c>
      <c r="D86" t="str">
        <f>IF(ISTEXT(PARS!F86),PARS!F86,"--")</f>
        <v>--</v>
      </c>
      <c r="E86" t="str">
        <f>IF(ISTEXT(PARS!G86),PARS!G86,"--")</f>
        <v>--</v>
      </c>
      <c r="F86" t="str">
        <f>IF(ISTEXT(PARS!H86),PARS!H86,"--")</f>
        <v>--</v>
      </c>
      <c r="G86" t="str">
        <f>IF(ISTEXT(PARS!I86),PARS!I86,"--")</f>
        <v>--</v>
      </c>
      <c r="H86" t="str">
        <f>IF(ISTEXT(PARS!J86),PARS!J86,"--")</f>
        <v>--</v>
      </c>
      <c r="I86" t="str">
        <f>IF(ISTEXT(PARS!K86),PARS!K86,"--")</f>
        <v>--</v>
      </c>
      <c r="J86" t="str">
        <f>IF(ISTEXT(PARS!L86),PARS!L86,"--")</f>
        <v>--</v>
      </c>
      <c r="K86" t="str">
        <f>IF(ISTEXT(PARS!M86),PARS!M86,"--")</f>
        <v>--</v>
      </c>
      <c r="L86" t="str">
        <f>IF(ISTEXT(PARS!N86),PARS!N86,"--")</f>
        <v>--</v>
      </c>
      <c r="M86" t="str">
        <f>IF(ISTEXT(PARS!O86),PARS!O86,"--")</f>
        <v>--</v>
      </c>
      <c r="N86" t="str">
        <f>IF(ISTEXT(PARS!P86),PARS!P86,"--")</f>
        <v>--</v>
      </c>
      <c r="O86" t="str">
        <f>IF(ISTEXT(PARS!Q86),PARS!Q86,"--")</f>
        <v>--</v>
      </c>
      <c r="P86" t="str">
        <f>IF(ISTEXT(PARS!R86),PARS!R86,"--")</f>
        <v>--</v>
      </c>
      <c r="Q86" t="str">
        <f>IF(ISTEXT(PARS!S86),PARS!S86,"--")</f>
        <v>--</v>
      </c>
      <c r="R86" t="str">
        <f>IF(ISTEXT(PARS!T86),PARS!T86,"--")</f>
        <v>--</v>
      </c>
      <c r="S86" t="str">
        <f>IF(ISTEXT(PARS!U86),PARS!U86,"--")</f>
        <v>--</v>
      </c>
      <c r="T86" t="str">
        <f>IF(ISTEXT(PARS!V86),PARS!V86,"--")</f>
        <v>--</v>
      </c>
      <c r="U86" t="str">
        <f>IF(ISTEXT(PARS!W86),PARS!W86,"--")</f>
        <v>--</v>
      </c>
      <c r="V86" t="str">
        <f t="shared" si="2"/>
        <v>--</v>
      </c>
      <c r="W86" t="str">
        <f>IF(ISTEXT(PARS!Y86),PARS!Y86,"--")</f>
        <v>--</v>
      </c>
      <c r="X86" t="str">
        <f>IF(ISTEXT(PARS!Z86),PARS!Z86,"--")</f>
        <v>--</v>
      </c>
      <c r="Y86" t="str">
        <f>IF(ISTEXT(PARS!AA86),PARS!AA86,"--")</f>
        <v>--</v>
      </c>
      <c r="Z86" t="str">
        <f>IF(ISTEXT(PARS!AB86),PARS!AB86,"--")</f>
        <v>--</v>
      </c>
      <c r="AA86" t="str">
        <f>IF(ISTEXT(PARS!AC86),PARS!AC86,"--")</f>
        <v>--</v>
      </c>
      <c r="AB86" t="str">
        <f>IF(ISTEXT(PARS!AD86),PARS!AD86,"--")</f>
        <v>--</v>
      </c>
      <c r="AC86" t="str">
        <f>IF(ISTEXT(PARS!AE86),PARS!AE86,"--")</f>
        <v>--</v>
      </c>
      <c r="AD86" t="str">
        <f>IF(ISTEXT(PARS!AF86),PARS!AF86,"--")</f>
        <v>--</v>
      </c>
      <c r="AE86" t="str">
        <f>IF(ISTEXT(PARS!AG86),PARS!AG86,"--")</f>
        <v>--</v>
      </c>
      <c r="AF86" t="str">
        <f>IF(ISTEXT(PARS!AH86),PARS!AH86,"--")</f>
        <v>--</v>
      </c>
      <c r="AG86" t="str">
        <f>IF(ISTEXT(PARS!AI86),PARS!AI86,"--")</f>
        <v>--</v>
      </c>
      <c r="AH86" t="str">
        <f>IF(ISTEXT(PARS!AJ86),PARS!AJ86,"--")</f>
        <v>--</v>
      </c>
      <c r="AI86" t="str">
        <f>IF(ISTEXT(PARS!AK86),PARS!AK86,"--")</f>
        <v>--</v>
      </c>
      <c r="AJ86" t="str">
        <f>IF(ISTEXT(PARS!AL86),PARS!AL86,"--")</f>
        <v>--</v>
      </c>
      <c r="AK86" t="str">
        <f>IF(ISTEXT(PARS!AM86),PARS!AM86,"--")</f>
        <v>--</v>
      </c>
      <c r="AL86" t="str">
        <f>IF(ISTEXT(PARS!AN86),PARS!AN86,"--")</f>
        <v>--</v>
      </c>
      <c r="AM86" t="str">
        <f>IF(ISTEXT(PARS!AO86),PARS!AO86,"--")</f>
        <v>--</v>
      </c>
      <c r="AN86" t="str">
        <f>IF(ISTEXT(PARS!AP86),PARS!AP86,"--")</f>
        <v>--</v>
      </c>
      <c r="AO86" t="str">
        <f>IF(ISTEXT(PARS!AQ86),PARS!AQ86,"--")</f>
        <v>--</v>
      </c>
      <c r="AP86" t="str">
        <f>IF(ISTEXT(PARS!AR86),PARS!AR86,"--")</f>
        <v>--</v>
      </c>
      <c r="AQ86" t="str">
        <f>IF(ISTEXT(PARS!AS86),PARS!AS86,"--")</f>
        <v>--</v>
      </c>
      <c r="AR86" t="str">
        <f>IF(ISTEXT(PARS!AT86),PARS!AT86,"--")</f>
        <v>--</v>
      </c>
      <c r="AS86" t="str">
        <f t="shared" si="3"/>
        <v>--</v>
      </c>
      <c r="AT86" t="str">
        <f>IF(ISTEXT(PARS!AV86),PARS!AV86,"--")</f>
        <v>--</v>
      </c>
    </row>
    <row r="87" spans="1:46" x14ac:dyDescent="0.3">
      <c r="A87">
        <v>83</v>
      </c>
      <c r="B87" s="23">
        <v>206</v>
      </c>
      <c r="C87" s="24" t="s">
        <v>270</v>
      </c>
      <c r="D87" t="str">
        <f>IF(ISTEXT(PARS!F87),PARS!F87,"--")</f>
        <v>--</v>
      </c>
      <c r="E87" t="str">
        <f>IF(ISTEXT(PARS!G87),PARS!G87,"--")</f>
        <v>--</v>
      </c>
      <c r="F87" t="str">
        <f>IF(ISTEXT(PARS!H87),PARS!H87,"--")</f>
        <v>--</v>
      </c>
      <c r="G87" t="str">
        <f>IF(ISTEXT(PARS!I87),PARS!I87,"--")</f>
        <v>--</v>
      </c>
      <c r="H87" t="str">
        <f>IF(ISTEXT(PARS!J87),PARS!J87,"--")</f>
        <v>--</v>
      </c>
      <c r="I87" t="str">
        <f>IF(ISTEXT(PARS!K87),PARS!K87,"--")</f>
        <v>--</v>
      </c>
      <c r="J87" t="str">
        <f>IF(ISTEXT(PARS!L87),PARS!L87,"--")</f>
        <v>--</v>
      </c>
      <c r="K87" t="str">
        <f>IF(ISTEXT(PARS!M87),PARS!M87,"--")</f>
        <v>--</v>
      </c>
      <c r="L87" t="str">
        <f>IF(ISTEXT(PARS!N87),PARS!N87,"--")</f>
        <v>--</v>
      </c>
      <c r="M87" t="str">
        <f>IF(ISTEXT(PARS!O87),PARS!O87,"--")</f>
        <v>--</v>
      </c>
      <c r="N87" t="str">
        <f>IF(ISTEXT(PARS!P87),PARS!P87,"--")</f>
        <v>--</v>
      </c>
      <c r="O87" t="str">
        <f>IF(ISTEXT(PARS!Q87),PARS!Q87,"--")</f>
        <v>--</v>
      </c>
      <c r="P87" t="str">
        <f>IF(ISTEXT(PARS!R87),PARS!R87,"--")</f>
        <v>--</v>
      </c>
      <c r="Q87" t="str">
        <f>IF(ISTEXT(PARS!S87),PARS!S87,"--")</f>
        <v>--</v>
      </c>
      <c r="R87" t="str">
        <f>IF(ISTEXT(PARS!T87),PARS!T87,"--")</f>
        <v>--</v>
      </c>
      <c r="S87" t="str">
        <f>IF(ISTEXT(PARS!U87),PARS!U87,"--")</f>
        <v>--</v>
      </c>
      <c r="T87" t="str">
        <f>IF(ISTEXT(PARS!V87),PARS!V87,"--")</f>
        <v>--</v>
      </c>
      <c r="U87" t="str">
        <f>IF(ISTEXT(PARS!W87),PARS!W87,"--")</f>
        <v>--</v>
      </c>
      <c r="V87" t="str">
        <f t="shared" si="2"/>
        <v>--</v>
      </c>
      <c r="W87" t="str">
        <f>IF(ISTEXT(PARS!Y87),PARS!Y87,"--")</f>
        <v>--</v>
      </c>
      <c r="X87" t="str">
        <f>IF(ISTEXT(PARS!Z87),PARS!Z87,"--")</f>
        <v>--</v>
      </c>
      <c r="Y87" t="str">
        <f>IF(ISTEXT(PARS!AA87),PARS!AA87,"--")</f>
        <v>--</v>
      </c>
      <c r="Z87" t="str">
        <f>IF(ISTEXT(PARS!AB87),PARS!AB87,"--")</f>
        <v>--</v>
      </c>
      <c r="AA87" t="str">
        <f>IF(ISTEXT(PARS!AC87),PARS!AC87,"--")</f>
        <v>--</v>
      </c>
      <c r="AB87" t="str">
        <f>IF(ISTEXT(PARS!AD87),PARS!AD87,"--")</f>
        <v>--</v>
      </c>
      <c r="AC87" t="str">
        <f>IF(ISTEXT(PARS!AE87),PARS!AE87,"--")</f>
        <v>--</v>
      </c>
      <c r="AD87" t="str">
        <f>IF(ISTEXT(PARS!AF87),PARS!AF87,"--")</f>
        <v>--</v>
      </c>
      <c r="AE87" t="str">
        <f>IF(ISTEXT(PARS!AG87),PARS!AG87,"--")</f>
        <v>--</v>
      </c>
      <c r="AF87" t="str">
        <f>IF(ISTEXT(PARS!AH87),PARS!AH87,"--")</f>
        <v>--</v>
      </c>
      <c r="AG87" t="str">
        <f>IF(ISTEXT(PARS!AI87),PARS!AI87,"--")</f>
        <v>--</v>
      </c>
      <c r="AH87" t="str">
        <f>IF(ISTEXT(PARS!AJ87),PARS!AJ87,"--")</f>
        <v>--</v>
      </c>
      <c r="AI87" t="str">
        <f>IF(ISTEXT(PARS!AK87),PARS!AK87,"--")</f>
        <v>--</v>
      </c>
      <c r="AJ87" t="str">
        <f>IF(ISTEXT(PARS!AL87),PARS!AL87,"--")</f>
        <v>--</v>
      </c>
      <c r="AK87" t="str">
        <f>IF(ISTEXT(PARS!AM87),PARS!AM87,"--")</f>
        <v>--</v>
      </c>
      <c r="AL87" t="str">
        <f>IF(ISTEXT(PARS!AN87),PARS!AN87,"--")</f>
        <v>--</v>
      </c>
      <c r="AM87" t="str">
        <f>IF(ISTEXT(PARS!AO87),PARS!AO87,"--")</f>
        <v>--</v>
      </c>
      <c r="AN87" t="str">
        <f>IF(ISTEXT(PARS!AP87),PARS!AP87,"--")</f>
        <v>--</v>
      </c>
      <c r="AO87" t="str">
        <f>IF(ISTEXT(PARS!AQ87),PARS!AQ87,"--")</f>
        <v>--</v>
      </c>
      <c r="AP87" t="str">
        <f>IF(ISTEXT(PARS!AR87),PARS!AR87,"--")</f>
        <v>--</v>
      </c>
      <c r="AQ87" t="str">
        <f>IF(ISTEXT(PARS!AS87),PARS!AS87,"--")</f>
        <v>--</v>
      </c>
      <c r="AR87" t="str">
        <f>IF(ISTEXT(PARS!AT87),PARS!AT87,"--")</f>
        <v>--</v>
      </c>
      <c r="AS87" t="str">
        <f t="shared" si="3"/>
        <v>--</v>
      </c>
      <c r="AT87" t="str">
        <f>IF(ISTEXT(PARS!AV87),PARS!AV87,"--")</f>
        <v>--</v>
      </c>
    </row>
    <row r="88" spans="1:46" x14ac:dyDescent="0.3">
      <c r="A88">
        <v>84</v>
      </c>
      <c r="B88" s="23">
        <v>207</v>
      </c>
      <c r="C88" s="24" t="s">
        <v>174</v>
      </c>
      <c r="D88" t="str">
        <f>IF(ISTEXT(PARS!F88),PARS!F88,"--")</f>
        <v>--</v>
      </c>
      <c r="E88" t="str">
        <f>IF(ISTEXT(PARS!G88),PARS!G88,"--")</f>
        <v>--</v>
      </c>
      <c r="F88" t="str">
        <f>IF(ISTEXT(PARS!H88),PARS!H88,"--")</f>
        <v>--</v>
      </c>
      <c r="G88" t="str">
        <f>IF(ISTEXT(PARS!I88),PARS!I88,"--")</f>
        <v>--</v>
      </c>
      <c r="H88" t="str">
        <f>IF(ISTEXT(PARS!J88),PARS!J88,"--")</f>
        <v>--</v>
      </c>
      <c r="I88" t="str">
        <f>IF(ISTEXT(PARS!K88),PARS!K88,"--")</f>
        <v>--</v>
      </c>
      <c r="J88" t="str">
        <f>IF(ISTEXT(PARS!L88),PARS!L88,"--")</f>
        <v>--</v>
      </c>
      <c r="K88" t="str">
        <f>IF(ISTEXT(PARS!M88),PARS!M88,"--")</f>
        <v>--</v>
      </c>
      <c r="L88" t="str">
        <f>IF(ISTEXT(PARS!N88),PARS!N88,"--")</f>
        <v>--</v>
      </c>
      <c r="M88" t="str">
        <f>IF(ISTEXT(PARS!O88),PARS!O88,"--")</f>
        <v>--</v>
      </c>
      <c r="N88" t="str">
        <f>IF(ISTEXT(PARS!P88),PARS!P88,"--")</f>
        <v>--</v>
      </c>
      <c r="O88" t="str">
        <f>IF(ISTEXT(PARS!Q88),PARS!Q88,"--")</f>
        <v>--</v>
      </c>
      <c r="P88" t="str">
        <f>IF(ISTEXT(PARS!R88),PARS!R88,"--")</f>
        <v>--</v>
      </c>
      <c r="Q88" t="str">
        <f>IF(ISTEXT(PARS!S88),PARS!S88,"--")</f>
        <v>--</v>
      </c>
      <c r="R88" t="str">
        <f>IF(ISTEXT(PARS!T88),PARS!T88,"--")</f>
        <v>--</v>
      </c>
      <c r="S88" t="str">
        <f>IF(ISTEXT(PARS!U88),PARS!U88,"--")</f>
        <v>--</v>
      </c>
      <c r="T88" t="str">
        <f>IF(ISTEXT(PARS!V88),PARS!V88,"--")</f>
        <v>--</v>
      </c>
      <c r="U88" t="str">
        <f>IF(ISTEXT(PARS!W88),PARS!W88,"--")</f>
        <v>--</v>
      </c>
      <c r="V88" t="str">
        <f t="shared" si="2"/>
        <v>--</v>
      </c>
      <c r="W88" t="str">
        <f>IF(ISTEXT(PARS!Y88),PARS!Y88,"--")</f>
        <v>--</v>
      </c>
      <c r="X88" t="str">
        <f>IF(ISTEXT(PARS!Z88),PARS!Z88,"--")</f>
        <v>--</v>
      </c>
      <c r="Y88" t="str">
        <f>IF(ISTEXT(PARS!AA88),PARS!AA88,"--")</f>
        <v>--</v>
      </c>
      <c r="Z88" t="str">
        <f>IF(ISTEXT(PARS!AB88),PARS!AB88,"--")</f>
        <v>--</v>
      </c>
      <c r="AA88" t="str">
        <f>IF(ISTEXT(PARS!AC88),PARS!AC88,"--")</f>
        <v>--</v>
      </c>
      <c r="AB88" t="str">
        <f>IF(ISTEXT(PARS!AD88),PARS!AD88,"--")</f>
        <v>--</v>
      </c>
      <c r="AC88" t="str">
        <f>IF(ISTEXT(PARS!AE88),PARS!AE88,"--")</f>
        <v>--</v>
      </c>
      <c r="AD88" t="str">
        <f>IF(ISTEXT(PARS!AF88),PARS!AF88,"--")</f>
        <v>--</v>
      </c>
      <c r="AE88" t="str">
        <f>IF(ISTEXT(PARS!AG88),PARS!AG88,"--")</f>
        <v>--</v>
      </c>
      <c r="AF88" t="str">
        <f>IF(ISTEXT(PARS!AH88),PARS!AH88,"--")</f>
        <v>--</v>
      </c>
      <c r="AG88" t="str">
        <f>IF(ISTEXT(PARS!AI88),PARS!AI88,"--")</f>
        <v>--</v>
      </c>
      <c r="AH88" t="str">
        <f>IF(ISTEXT(PARS!AJ88),PARS!AJ88,"--")</f>
        <v>--</v>
      </c>
      <c r="AI88" t="str">
        <f>IF(ISTEXT(PARS!AK88),PARS!AK88,"--")</f>
        <v>--</v>
      </c>
      <c r="AJ88" t="str">
        <f>IF(ISTEXT(PARS!AL88),PARS!AL88,"--")</f>
        <v>--</v>
      </c>
      <c r="AK88" t="str">
        <f>IF(ISTEXT(PARS!AM88),PARS!AM88,"--")</f>
        <v>--</v>
      </c>
      <c r="AL88" t="str">
        <f>IF(ISTEXT(PARS!AN88),PARS!AN88,"--")</f>
        <v>--</v>
      </c>
      <c r="AM88" t="str">
        <f>IF(ISTEXT(PARS!AO88),PARS!AO88,"--")</f>
        <v>--</v>
      </c>
      <c r="AN88" t="str">
        <f>IF(ISTEXT(PARS!AP88),PARS!AP88,"--")</f>
        <v>--</v>
      </c>
      <c r="AO88" t="str">
        <f>IF(ISTEXT(PARS!AQ88),PARS!AQ88,"--")</f>
        <v>--</v>
      </c>
      <c r="AP88" t="str">
        <f>IF(ISTEXT(PARS!AR88),PARS!AR88,"--")</f>
        <v>--</v>
      </c>
      <c r="AQ88" t="str">
        <f>IF(ISTEXT(PARS!AS88),PARS!AS88,"--")</f>
        <v>--</v>
      </c>
      <c r="AR88" t="str">
        <f>IF(ISTEXT(PARS!AT88),PARS!AT88,"--")</f>
        <v>--</v>
      </c>
      <c r="AS88" t="str">
        <f t="shared" si="3"/>
        <v>--</v>
      </c>
      <c r="AT88" t="str">
        <f>IF(ISTEXT(PARS!AV88),PARS!AV88,"--")</f>
        <v>--</v>
      </c>
    </row>
    <row r="89" spans="1:46" x14ac:dyDescent="0.3">
      <c r="A89">
        <v>85</v>
      </c>
      <c r="B89" s="23">
        <v>208</v>
      </c>
      <c r="C89" s="24" t="s">
        <v>175</v>
      </c>
      <c r="D89" t="str">
        <f>IF(ISTEXT(PARS!F89),PARS!F89,"--")</f>
        <v>--</v>
      </c>
      <c r="E89" t="str">
        <f>IF(ISTEXT(PARS!G89),PARS!G89,"--")</f>
        <v>--</v>
      </c>
      <c r="F89" t="str">
        <f>IF(ISTEXT(PARS!H89),PARS!H89,"--")</f>
        <v>--</v>
      </c>
      <c r="G89" t="str">
        <f>IF(ISTEXT(PARS!I89),PARS!I89,"--")</f>
        <v>--</v>
      </c>
      <c r="H89" t="str">
        <f>IF(ISTEXT(PARS!J89),PARS!J89,"--")</f>
        <v>--</v>
      </c>
      <c r="I89" t="str">
        <f>IF(ISTEXT(PARS!K89),PARS!K89,"--")</f>
        <v>--</v>
      </c>
      <c r="J89" t="str">
        <f>IF(ISTEXT(PARS!L89),PARS!L89,"--")</f>
        <v>--</v>
      </c>
      <c r="K89" t="str">
        <f>IF(ISTEXT(PARS!M89),PARS!M89,"--")</f>
        <v>--</v>
      </c>
      <c r="L89" t="str">
        <f>IF(ISTEXT(PARS!N89),PARS!N89,"--")</f>
        <v>--</v>
      </c>
      <c r="M89" t="str">
        <f>IF(ISTEXT(PARS!O89),PARS!O89,"--")</f>
        <v>--</v>
      </c>
      <c r="N89" t="str">
        <f>IF(ISTEXT(PARS!P89),PARS!P89,"--")</f>
        <v>--</v>
      </c>
      <c r="O89" t="str">
        <f>IF(ISTEXT(PARS!Q89),PARS!Q89,"--")</f>
        <v>--</v>
      </c>
      <c r="P89" t="str">
        <f>IF(ISTEXT(PARS!R89),PARS!R89,"--")</f>
        <v>--</v>
      </c>
      <c r="Q89" t="str">
        <f>IF(ISTEXT(PARS!S89),PARS!S89,"--")</f>
        <v>--</v>
      </c>
      <c r="R89" t="str">
        <f>IF(ISTEXT(PARS!T89),PARS!T89,"--")</f>
        <v>--</v>
      </c>
      <c r="S89" t="str">
        <f>IF(ISTEXT(PARS!U89),PARS!U89,"--")</f>
        <v>--</v>
      </c>
      <c r="T89" t="str">
        <f>IF(ISTEXT(PARS!V89),PARS!V89,"--")</f>
        <v>--</v>
      </c>
      <c r="U89" t="str">
        <f>IF(ISTEXT(PARS!W89),PARS!W89,"--")</f>
        <v>--</v>
      </c>
      <c r="V89" t="str">
        <f t="shared" si="2"/>
        <v>--</v>
      </c>
      <c r="W89" t="str">
        <f>IF(ISTEXT(PARS!Y89),PARS!Y89,"--")</f>
        <v>--</v>
      </c>
      <c r="X89" t="str">
        <f>IF(ISTEXT(PARS!Z89),PARS!Z89,"--")</f>
        <v>--</v>
      </c>
      <c r="Y89" t="str">
        <f>IF(ISTEXT(PARS!AA89),PARS!AA89,"--")</f>
        <v>--</v>
      </c>
      <c r="Z89" t="str">
        <f>IF(ISTEXT(PARS!AB89),PARS!AB89,"--")</f>
        <v>--</v>
      </c>
      <c r="AA89" t="str">
        <f>IF(ISTEXT(PARS!AC89),PARS!AC89,"--")</f>
        <v>--</v>
      </c>
      <c r="AB89" t="str">
        <f>IF(ISTEXT(PARS!AD89),PARS!AD89,"--")</f>
        <v>--</v>
      </c>
      <c r="AC89" t="str">
        <f>IF(ISTEXT(PARS!AE89),PARS!AE89,"--")</f>
        <v>--</v>
      </c>
      <c r="AD89" t="str">
        <f>IF(ISTEXT(PARS!AF89),PARS!AF89,"--")</f>
        <v>--</v>
      </c>
      <c r="AE89" t="str">
        <f>IF(ISTEXT(PARS!AG89),PARS!AG89,"--")</f>
        <v>--</v>
      </c>
      <c r="AF89" t="str">
        <f>IF(ISTEXT(PARS!AH89),PARS!AH89,"--")</f>
        <v>--</v>
      </c>
      <c r="AG89" t="str">
        <f>IF(ISTEXT(PARS!AI89),PARS!AI89,"--")</f>
        <v>--</v>
      </c>
      <c r="AH89" t="str">
        <f>IF(ISTEXT(PARS!AJ89),PARS!AJ89,"--")</f>
        <v>--</v>
      </c>
      <c r="AI89" t="str">
        <f>IF(ISTEXT(PARS!AK89),PARS!AK89,"--")</f>
        <v>--</v>
      </c>
      <c r="AJ89" t="str">
        <f>IF(ISTEXT(PARS!AL89),PARS!AL89,"--")</f>
        <v>--</v>
      </c>
      <c r="AK89" t="str">
        <f>IF(ISTEXT(PARS!AM89),PARS!AM89,"--")</f>
        <v>--</v>
      </c>
      <c r="AL89" t="str">
        <f>IF(ISTEXT(PARS!AN89),PARS!AN89,"--")</f>
        <v>--</v>
      </c>
      <c r="AM89" t="str">
        <f>IF(ISTEXT(PARS!AO89),PARS!AO89,"--")</f>
        <v>--</v>
      </c>
      <c r="AN89" t="str">
        <f>IF(ISTEXT(PARS!AP89),PARS!AP89,"--")</f>
        <v>--</v>
      </c>
      <c r="AO89" t="str">
        <f>IF(ISTEXT(PARS!AQ89),PARS!AQ89,"--")</f>
        <v>--</v>
      </c>
      <c r="AP89" t="str">
        <f>IF(ISTEXT(PARS!AR89),PARS!AR89,"--")</f>
        <v>--</v>
      </c>
      <c r="AQ89" t="str">
        <f>IF(ISTEXT(PARS!AS89),PARS!AS89,"--")</f>
        <v>--</v>
      </c>
      <c r="AR89" t="str">
        <f>IF(ISTEXT(PARS!AT89),PARS!AT89,"--")</f>
        <v>--</v>
      </c>
      <c r="AS89" t="str">
        <f t="shared" si="3"/>
        <v>--</v>
      </c>
      <c r="AT89" t="str">
        <f>IF(ISTEXT(PARS!AV89),PARS!AV89,"--")</f>
        <v>--</v>
      </c>
    </row>
    <row r="90" spans="1:46" x14ac:dyDescent="0.3">
      <c r="A90">
        <v>86</v>
      </c>
      <c r="B90" s="23">
        <v>209</v>
      </c>
      <c r="C90" s="24" t="s">
        <v>176</v>
      </c>
      <c r="D90" t="str">
        <f>IF(ISTEXT(PARS!F90),PARS!F90,"--")</f>
        <v>--</v>
      </c>
      <c r="E90" t="str">
        <f>IF(ISTEXT(PARS!G90),PARS!G90,"--")</f>
        <v>--</v>
      </c>
      <c r="F90" t="str">
        <f>IF(ISTEXT(PARS!H90),PARS!H90,"--")</f>
        <v>--</v>
      </c>
      <c r="G90" t="str">
        <f>IF(ISTEXT(PARS!I90),PARS!I90,"--")</f>
        <v>--</v>
      </c>
      <c r="H90" t="str">
        <f>IF(ISTEXT(PARS!J90),PARS!J90,"--")</f>
        <v>--</v>
      </c>
      <c r="I90" t="str">
        <f>IF(ISTEXT(PARS!K90),PARS!K90,"--")</f>
        <v>--</v>
      </c>
      <c r="J90" t="str">
        <f>IF(ISTEXT(PARS!L90),PARS!L90,"--")</f>
        <v>--</v>
      </c>
      <c r="K90" t="str">
        <f>IF(ISTEXT(PARS!M90),PARS!M90,"--")</f>
        <v>--</v>
      </c>
      <c r="L90" t="str">
        <f>IF(ISTEXT(PARS!N90),PARS!N90,"--")</f>
        <v>--</v>
      </c>
      <c r="M90" t="str">
        <f>IF(ISTEXT(PARS!O90),PARS!O90,"--")</f>
        <v>--</v>
      </c>
      <c r="N90" t="str">
        <f>IF(ISTEXT(PARS!P90),PARS!P90,"--")</f>
        <v>--</v>
      </c>
      <c r="O90" t="str">
        <f>IF(ISTEXT(PARS!Q90),PARS!Q90,"--")</f>
        <v>--</v>
      </c>
      <c r="P90" t="str">
        <f>IF(ISTEXT(PARS!R90),PARS!R90,"--")</f>
        <v>--</v>
      </c>
      <c r="Q90" t="str">
        <f>IF(ISTEXT(PARS!S90),PARS!S90,"--")</f>
        <v>--</v>
      </c>
      <c r="R90" t="str">
        <f>IF(ISTEXT(PARS!T90),PARS!T90,"--")</f>
        <v>--</v>
      </c>
      <c r="S90" t="str">
        <f>IF(ISTEXT(PARS!U90),PARS!U90,"--")</f>
        <v>--</v>
      </c>
      <c r="T90" t="str">
        <f>IF(ISTEXT(PARS!V90),PARS!V90,"--")</f>
        <v>--</v>
      </c>
      <c r="U90" t="str">
        <f>IF(ISTEXT(PARS!W90),PARS!W90,"--")</f>
        <v>--</v>
      </c>
      <c r="V90" t="str">
        <f t="shared" si="2"/>
        <v>--</v>
      </c>
      <c r="W90" t="str">
        <f>IF(ISTEXT(PARS!Y90),PARS!Y90,"--")</f>
        <v>--</v>
      </c>
      <c r="X90" t="str">
        <f>IF(ISTEXT(PARS!Z90),PARS!Z90,"--")</f>
        <v>--</v>
      </c>
      <c r="Y90" t="str">
        <f>IF(ISTEXT(PARS!AA90),PARS!AA90,"--")</f>
        <v>--</v>
      </c>
      <c r="Z90" t="str">
        <f>IF(ISTEXT(PARS!AB90),PARS!AB90,"--")</f>
        <v>--</v>
      </c>
      <c r="AA90" t="str">
        <f>IF(ISTEXT(PARS!AC90),PARS!AC90,"--")</f>
        <v>--</v>
      </c>
      <c r="AB90" t="str">
        <f>IF(ISTEXT(PARS!AD90),PARS!AD90,"--")</f>
        <v>--</v>
      </c>
      <c r="AC90" t="str">
        <f>IF(ISTEXT(PARS!AE90),PARS!AE90,"--")</f>
        <v>--</v>
      </c>
      <c r="AD90" t="str">
        <f>IF(ISTEXT(PARS!AF90),PARS!AF90,"--")</f>
        <v>--</v>
      </c>
      <c r="AE90" t="str">
        <f>IF(ISTEXT(PARS!AG90),PARS!AG90,"--")</f>
        <v>--</v>
      </c>
      <c r="AF90" t="str">
        <f>IF(ISTEXT(PARS!AH90),PARS!AH90,"--")</f>
        <v>--</v>
      </c>
      <c r="AG90" t="str">
        <f>IF(ISTEXT(PARS!AI90),PARS!AI90,"--")</f>
        <v>--</v>
      </c>
      <c r="AH90" t="str">
        <f>IF(ISTEXT(PARS!AJ90),PARS!AJ90,"--")</f>
        <v>--</v>
      </c>
      <c r="AI90" t="str">
        <f>IF(ISTEXT(PARS!AK90),PARS!AK90,"--")</f>
        <v>--</v>
      </c>
      <c r="AJ90" t="str">
        <f>IF(ISTEXT(PARS!AL90),PARS!AL90,"--")</f>
        <v>--</v>
      </c>
      <c r="AK90" t="str">
        <f>IF(ISTEXT(PARS!AM90),PARS!AM90,"--")</f>
        <v>--</v>
      </c>
      <c r="AL90" t="str">
        <f>IF(ISTEXT(PARS!AN90),PARS!AN90,"--")</f>
        <v>--</v>
      </c>
      <c r="AM90" t="str">
        <f>IF(ISTEXT(PARS!AO90),PARS!AO90,"--")</f>
        <v>--</v>
      </c>
      <c r="AN90" t="str">
        <f>IF(ISTEXT(PARS!AP90),PARS!AP90,"--")</f>
        <v>--</v>
      </c>
      <c r="AO90" t="str">
        <f>IF(ISTEXT(PARS!AQ90),PARS!AQ90,"--")</f>
        <v>--</v>
      </c>
      <c r="AP90" t="str">
        <f>IF(ISTEXT(PARS!AR90),PARS!AR90,"--")</f>
        <v>--</v>
      </c>
      <c r="AQ90" t="str">
        <f>IF(ISTEXT(PARS!AS90),PARS!AS90,"--")</f>
        <v>--</v>
      </c>
      <c r="AR90" t="str">
        <f>IF(ISTEXT(PARS!AT90),PARS!AT90,"--")</f>
        <v>--</v>
      </c>
      <c r="AS90" t="str">
        <f t="shared" si="3"/>
        <v>--</v>
      </c>
      <c r="AT90" t="str">
        <f>IF(ISTEXT(PARS!AV90),PARS!AV90,"--")</f>
        <v>--</v>
      </c>
    </row>
    <row r="91" spans="1:46" x14ac:dyDescent="0.3">
      <c r="A91">
        <v>87</v>
      </c>
      <c r="B91" s="23">
        <v>210</v>
      </c>
      <c r="C91" s="24" t="s">
        <v>177</v>
      </c>
      <c r="D91" t="str">
        <f>IF(ISTEXT(PARS!F91),PARS!F91,"--")</f>
        <v>--</v>
      </c>
      <c r="E91" t="str">
        <f>IF(ISTEXT(PARS!G91),PARS!G91,"--")</f>
        <v>--</v>
      </c>
      <c r="F91" t="str">
        <f>IF(ISTEXT(PARS!H91),PARS!H91,"--")</f>
        <v>--</v>
      </c>
      <c r="G91" t="str">
        <f>IF(ISTEXT(PARS!I91),PARS!I91,"--")</f>
        <v>--</v>
      </c>
      <c r="H91" t="str">
        <f>IF(ISTEXT(PARS!J91),PARS!J91,"--")</f>
        <v>--</v>
      </c>
      <c r="I91" t="str">
        <f>IF(ISTEXT(PARS!K91),PARS!K91,"--")</f>
        <v>--</v>
      </c>
      <c r="J91" t="str">
        <f>IF(ISTEXT(PARS!L91),PARS!L91,"--")</f>
        <v>--</v>
      </c>
      <c r="K91" t="str">
        <f>IF(ISTEXT(PARS!M91),PARS!M91,"--")</f>
        <v>--</v>
      </c>
      <c r="L91" t="str">
        <f>IF(ISTEXT(PARS!N91),PARS!N91,"--")</f>
        <v>--</v>
      </c>
      <c r="M91" t="str">
        <f>IF(ISTEXT(PARS!O91),PARS!O91,"--")</f>
        <v>--</v>
      </c>
      <c r="N91" t="str">
        <f>IF(ISTEXT(PARS!P91),PARS!P91,"--")</f>
        <v>--</v>
      </c>
      <c r="O91" t="str">
        <f>IF(ISTEXT(PARS!Q91),PARS!Q91,"--")</f>
        <v>--</v>
      </c>
      <c r="P91" t="str">
        <f>IF(ISTEXT(PARS!R91),PARS!R91,"--")</f>
        <v>--</v>
      </c>
      <c r="Q91" t="str">
        <f>IF(ISTEXT(PARS!S91),PARS!S91,"--")</f>
        <v>--</v>
      </c>
      <c r="R91" t="str">
        <f>IF(ISTEXT(PARS!T91),PARS!T91,"--")</f>
        <v>--</v>
      </c>
      <c r="S91" t="str">
        <f>IF(ISTEXT(PARS!U91),PARS!U91,"--")</f>
        <v>--</v>
      </c>
      <c r="T91" t="str">
        <f>IF(ISTEXT(PARS!V91),PARS!V91,"--")</f>
        <v>--</v>
      </c>
      <c r="U91" t="str">
        <f>IF(ISTEXT(PARS!W91),PARS!W91,"--")</f>
        <v>--</v>
      </c>
      <c r="V91" t="str">
        <f t="shared" si="2"/>
        <v>--</v>
      </c>
      <c r="W91" t="str">
        <f>IF(ISTEXT(PARS!Y91),PARS!Y91,"--")</f>
        <v>--</v>
      </c>
      <c r="X91" t="str">
        <f>IF(ISTEXT(PARS!Z91),PARS!Z91,"--")</f>
        <v>--</v>
      </c>
      <c r="Y91" t="str">
        <f>IF(ISTEXT(PARS!AA91),PARS!AA91,"--")</f>
        <v>--</v>
      </c>
      <c r="Z91" t="str">
        <f>IF(ISTEXT(PARS!AB91),PARS!AB91,"--")</f>
        <v>--</v>
      </c>
      <c r="AA91" t="str">
        <f>IF(ISTEXT(PARS!AC91),PARS!AC91,"--")</f>
        <v>--</v>
      </c>
      <c r="AB91" t="str">
        <f>IF(ISTEXT(PARS!AD91),PARS!AD91,"--")</f>
        <v>--</v>
      </c>
      <c r="AC91" t="str">
        <f>IF(ISTEXT(PARS!AE91),PARS!AE91,"--")</f>
        <v>--</v>
      </c>
      <c r="AD91" t="str">
        <f>IF(ISTEXT(PARS!AF91),PARS!AF91,"--")</f>
        <v>--</v>
      </c>
      <c r="AE91" t="str">
        <f>IF(ISTEXT(PARS!AG91),PARS!AG91,"--")</f>
        <v>--</v>
      </c>
      <c r="AF91" t="str">
        <f>IF(ISTEXT(PARS!AH91),PARS!AH91,"--")</f>
        <v>--</v>
      </c>
      <c r="AG91" t="str">
        <f>IF(ISTEXT(PARS!AI91),PARS!AI91,"--")</f>
        <v>--</v>
      </c>
      <c r="AH91" t="str">
        <f>IF(ISTEXT(PARS!AJ91),PARS!AJ91,"--")</f>
        <v>--</v>
      </c>
      <c r="AI91" t="str">
        <f>IF(ISTEXT(PARS!AK91),PARS!AK91,"--")</f>
        <v>--</v>
      </c>
      <c r="AJ91" t="str">
        <f>IF(ISTEXT(PARS!AL91),PARS!AL91,"--")</f>
        <v>--</v>
      </c>
      <c r="AK91" t="str">
        <f>IF(ISTEXT(PARS!AM91),PARS!AM91,"--")</f>
        <v>--</v>
      </c>
      <c r="AL91" t="str">
        <f>IF(ISTEXT(PARS!AN91),PARS!AN91,"--")</f>
        <v>--</v>
      </c>
      <c r="AM91" t="str">
        <f>IF(ISTEXT(PARS!AO91),PARS!AO91,"--")</f>
        <v>--</v>
      </c>
      <c r="AN91" t="str">
        <f>IF(ISTEXT(PARS!AP91),PARS!AP91,"--")</f>
        <v>--</v>
      </c>
      <c r="AO91" t="str">
        <f>IF(ISTEXT(PARS!AQ91),PARS!AQ91,"--")</f>
        <v>--</v>
      </c>
      <c r="AP91" t="str">
        <f>IF(ISTEXT(PARS!AR91),PARS!AR91,"--")</f>
        <v>--</v>
      </c>
      <c r="AQ91" t="str">
        <f>IF(ISTEXT(PARS!AS91),PARS!AS91,"--")</f>
        <v>--</v>
      </c>
      <c r="AR91" t="str">
        <f>IF(ISTEXT(PARS!AT91),PARS!AT91,"--")</f>
        <v>--</v>
      </c>
      <c r="AS91" t="str">
        <f t="shared" si="3"/>
        <v>--</v>
      </c>
      <c r="AT91" t="str">
        <f>IF(ISTEXT(PARS!AV91),PARS!AV91,"--")</f>
        <v>--</v>
      </c>
    </row>
    <row r="92" spans="1:46" x14ac:dyDescent="0.3">
      <c r="A92">
        <v>88</v>
      </c>
      <c r="B92" s="23">
        <v>211</v>
      </c>
      <c r="C92" s="24" t="s">
        <v>178</v>
      </c>
      <c r="D92" t="str">
        <f>IF(ISTEXT(PARS!F92),PARS!F92,"--")</f>
        <v>--</v>
      </c>
      <c r="E92" t="str">
        <f>IF(ISTEXT(PARS!G92),PARS!G92,"--")</f>
        <v>--</v>
      </c>
      <c r="F92" t="str">
        <f>IF(ISTEXT(PARS!H92),PARS!H92,"--")</f>
        <v>--</v>
      </c>
      <c r="G92" t="str">
        <f>IF(ISTEXT(PARS!I92),PARS!I92,"--")</f>
        <v>--</v>
      </c>
      <c r="H92" t="str">
        <f>IF(ISTEXT(PARS!J92),PARS!J92,"--")</f>
        <v>--</v>
      </c>
      <c r="I92" t="str">
        <f>IF(ISTEXT(PARS!K92),PARS!K92,"--")</f>
        <v>--</v>
      </c>
      <c r="J92" t="str">
        <f>IF(ISTEXT(PARS!L92),PARS!L92,"--")</f>
        <v>--</v>
      </c>
      <c r="K92" t="str">
        <f>IF(ISTEXT(PARS!M92),PARS!M92,"--")</f>
        <v>--</v>
      </c>
      <c r="L92" t="str">
        <f>IF(ISTEXT(PARS!N92),PARS!N92,"--")</f>
        <v>--</v>
      </c>
      <c r="M92" t="str">
        <f>IF(ISTEXT(PARS!O92),PARS!O92,"--")</f>
        <v>--</v>
      </c>
      <c r="N92" t="str">
        <f>IF(ISTEXT(PARS!P92),PARS!P92,"--")</f>
        <v>--</v>
      </c>
      <c r="O92" t="str">
        <f>IF(ISTEXT(PARS!Q92),PARS!Q92,"--")</f>
        <v>--</v>
      </c>
      <c r="P92" t="str">
        <f>IF(ISTEXT(PARS!R92),PARS!R92,"--")</f>
        <v>--</v>
      </c>
      <c r="Q92" t="str">
        <f>IF(ISTEXT(PARS!S92),PARS!S92,"--")</f>
        <v>--</v>
      </c>
      <c r="R92" t="str">
        <f>IF(ISTEXT(PARS!T92),PARS!T92,"--")</f>
        <v>--</v>
      </c>
      <c r="S92" t="str">
        <f>IF(ISTEXT(PARS!U92),PARS!U92,"--")</f>
        <v>--</v>
      </c>
      <c r="T92" t="str">
        <f>IF(ISTEXT(PARS!V92),PARS!V92,"--")</f>
        <v>--</v>
      </c>
      <c r="U92" t="str">
        <f>IF(ISTEXT(PARS!W92),PARS!W92,"--")</f>
        <v>--</v>
      </c>
      <c r="V92" t="str">
        <f t="shared" si="2"/>
        <v>--</v>
      </c>
      <c r="W92" t="str">
        <f>IF(ISTEXT(PARS!Y92),PARS!Y92,"--")</f>
        <v>--</v>
      </c>
      <c r="X92" t="str">
        <f>IF(ISTEXT(PARS!Z92),PARS!Z92,"--")</f>
        <v>--</v>
      </c>
      <c r="Y92" t="str">
        <f>IF(ISTEXT(PARS!AA92),PARS!AA92,"--")</f>
        <v>--</v>
      </c>
      <c r="Z92" t="str">
        <f>IF(ISTEXT(PARS!AB92),PARS!AB92,"--")</f>
        <v>--</v>
      </c>
      <c r="AA92" t="str">
        <f>IF(ISTEXT(PARS!AC92),PARS!AC92,"--")</f>
        <v>--</v>
      </c>
      <c r="AB92" t="str">
        <f>IF(ISTEXT(PARS!AD92),PARS!AD92,"--")</f>
        <v>--</v>
      </c>
      <c r="AC92" t="str">
        <f>IF(ISTEXT(PARS!AE92),PARS!AE92,"--")</f>
        <v>--</v>
      </c>
      <c r="AD92" t="str">
        <f>IF(ISTEXT(PARS!AF92),PARS!AF92,"--")</f>
        <v>--</v>
      </c>
      <c r="AE92" t="str">
        <f>IF(ISTEXT(PARS!AG92),PARS!AG92,"--")</f>
        <v>--</v>
      </c>
      <c r="AF92" t="str">
        <f>IF(ISTEXT(PARS!AH92),PARS!AH92,"--")</f>
        <v>--</v>
      </c>
      <c r="AG92" t="str">
        <f>IF(ISTEXT(PARS!AI92),PARS!AI92,"--")</f>
        <v>--</v>
      </c>
      <c r="AH92" t="str">
        <f>IF(ISTEXT(PARS!AJ92),PARS!AJ92,"--")</f>
        <v>--</v>
      </c>
      <c r="AI92" t="str">
        <f>IF(ISTEXT(PARS!AK92),PARS!AK92,"--")</f>
        <v>--</v>
      </c>
      <c r="AJ92" t="str">
        <f>IF(ISTEXT(PARS!AL92),PARS!AL92,"--")</f>
        <v>--</v>
      </c>
      <c r="AK92" t="str">
        <f>IF(ISTEXT(PARS!AM92),PARS!AM92,"--")</f>
        <v>--</v>
      </c>
      <c r="AL92" t="str">
        <f>IF(ISTEXT(PARS!AN92),PARS!AN92,"--")</f>
        <v>--</v>
      </c>
      <c r="AM92" t="str">
        <f>IF(ISTEXT(PARS!AO92),PARS!AO92,"--")</f>
        <v>--</v>
      </c>
      <c r="AN92" t="str">
        <f>IF(ISTEXT(PARS!AP92),PARS!AP92,"--")</f>
        <v>--</v>
      </c>
      <c r="AO92" t="str">
        <f>IF(ISTEXT(PARS!AQ92),PARS!AQ92,"--")</f>
        <v>--</v>
      </c>
      <c r="AP92" t="str">
        <f>IF(ISTEXT(PARS!AR92),PARS!AR92,"--")</f>
        <v>--</v>
      </c>
      <c r="AQ92" t="str">
        <f>IF(ISTEXT(PARS!AS92),PARS!AS92,"--")</f>
        <v>--</v>
      </c>
      <c r="AR92" t="str">
        <f>IF(ISTEXT(PARS!AT92),PARS!AT92,"--")</f>
        <v>--</v>
      </c>
      <c r="AS92" t="str">
        <f t="shared" si="3"/>
        <v>--</v>
      </c>
      <c r="AT92" t="str">
        <f>IF(ISTEXT(PARS!AV92),PARS!AV92,"--")</f>
        <v>--</v>
      </c>
    </row>
    <row r="93" spans="1:46" x14ac:dyDescent="0.3">
      <c r="A93">
        <v>89</v>
      </c>
      <c r="B93" s="23">
        <v>212</v>
      </c>
      <c r="C93" s="24" t="s">
        <v>179</v>
      </c>
      <c r="D93" t="str">
        <f>IF(ISTEXT(PARS!F93),PARS!F93,"--")</f>
        <v>--</v>
      </c>
      <c r="E93" t="str">
        <f>IF(ISTEXT(PARS!G93),PARS!G93,"--")</f>
        <v>--</v>
      </c>
      <c r="F93" t="str">
        <f>IF(ISTEXT(PARS!H93),PARS!H93,"--")</f>
        <v>--</v>
      </c>
      <c r="G93" t="str">
        <f>IF(ISTEXT(PARS!I93),PARS!I93,"--")</f>
        <v>--</v>
      </c>
      <c r="H93" t="str">
        <f>IF(ISTEXT(PARS!J93),PARS!J93,"--")</f>
        <v>--</v>
      </c>
      <c r="I93" t="str">
        <f>IF(ISTEXT(PARS!K93),PARS!K93,"--")</f>
        <v>--</v>
      </c>
      <c r="J93" t="str">
        <f>IF(ISTEXT(PARS!L93),PARS!L93,"--")</f>
        <v>--</v>
      </c>
      <c r="K93" t="str">
        <f>IF(ISTEXT(PARS!M93),PARS!M93,"--")</f>
        <v>--</v>
      </c>
      <c r="L93" t="str">
        <f>IF(ISTEXT(PARS!N93),PARS!N93,"--")</f>
        <v>--</v>
      </c>
      <c r="M93" t="str">
        <f>IF(ISTEXT(PARS!O93),PARS!O93,"--")</f>
        <v>--</v>
      </c>
      <c r="N93" t="str">
        <f>IF(ISTEXT(PARS!P93),PARS!P93,"--")</f>
        <v>--</v>
      </c>
      <c r="O93" t="str">
        <f>IF(ISTEXT(PARS!Q93),PARS!Q93,"--")</f>
        <v>--</v>
      </c>
      <c r="P93" t="str">
        <f>IF(ISTEXT(PARS!R93),PARS!R93,"--")</f>
        <v>--</v>
      </c>
      <c r="Q93" t="str">
        <f>IF(ISTEXT(PARS!S93),PARS!S93,"--")</f>
        <v>--</v>
      </c>
      <c r="R93" t="str">
        <f>IF(ISTEXT(PARS!T93),PARS!T93,"--")</f>
        <v>--</v>
      </c>
      <c r="S93" t="str">
        <f>IF(ISTEXT(PARS!U93),PARS!U93,"--")</f>
        <v>--</v>
      </c>
      <c r="T93" t="str">
        <f>IF(ISTEXT(PARS!V93),PARS!V93,"--")</f>
        <v>--</v>
      </c>
      <c r="U93" t="str">
        <f>IF(ISTEXT(PARS!W93),PARS!W93,"--")</f>
        <v>--</v>
      </c>
      <c r="V93" t="str">
        <f t="shared" si="2"/>
        <v>--</v>
      </c>
      <c r="W93" t="str">
        <f>IF(ISTEXT(PARS!Y93),PARS!Y93,"--")</f>
        <v>--</v>
      </c>
      <c r="X93" t="str">
        <f>IF(ISTEXT(PARS!Z93),PARS!Z93,"--")</f>
        <v>--</v>
      </c>
      <c r="Y93" t="str">
        <f>IF(ISTEXT(PARS!AA93),PARS!AA93,"--")</f>
        <v>--</v>
      </c>
      <c r="Z93" t="str">
        <f>IF(ISTEXT(PARS!AB93),PARS!AB93,"--")</f>
        <v>--</v>
      </c>
      <c r="AA93" t="str">
        <f>IF(ISTEXT(PARS!AC93),PARS!AC93,"--")</f>
        <v>--</v>
      </c>
      <c r="AB93" t="str">
        <f>IF(ISTEXT(PARS!AD93),PARS!AD93,"--")</f>
        <v>--</v>
      </c>
      <c r="AC93" t="str">
        <f>IF(ISTEXT(PARS!AE93),PARS!AE93,"--")</f>
        <v>--</v>
      </c>
      <c r="AD93" t="str">
        <f>IF(ISTEXT(PARS!AF93),PARS!AF93,"--")</f>
        <v>--</v>
      </c>
      <c r="AE93" t="str">
        <f>IF(ISTEXT(PARS!AG93),PARS!AG93,"--")</f>
        <v>--</v>
      </c>
      <c r="AF93" t="str">
        <f>IF(ISTEXT(PARS!AH93),PARS!AH93,"--")</f>
        <v>--</v>
      </c>
      <c r="AG93" t="str">
        <f>IF(ISTEXT(PARS!AI93),PARS!AI93,"--")</f>
        <v>--</v>
      </c>
      <c r="AH93" t="str">
        <f>IF(ISTEXT(PARS!AJ93),PARS!AJ93,"--")</f>
        <v>--</v>
      </c>
      <c r="AI93" t="str">
        <f>IF(ISTEXT(PARS!AK93),PARS!AK93,"--")</f>
        <v>--</v>
      </c>
      <c r="AJ93" t="str">
        <f>IF(ISTEXT(PARS!AL93),PARS!AL93,"--")</f>
        <v>--</v>
      </c>
      <c r="AK93" t="str">
        <f>IF(ISTEXT(PARS!AM93),PARS!AM93,"--")</f>
        <v>--</v>
      </c>
      <c r="AL93" t="str">
        <f>IF(ISTEXT(PARS!AN93),PARS!AN93,"--")</f>
        <v>--</v>
      </c>
      <c r="AM93" t="str">
        <f>IF(ISTEXT(PARS!AO93),PARS!AO93,"--")</f>
        <v>--</v>
      </c>
      <c r="AN93" t="str">
        <f>IF(ISTEXT(PARS!AP93),PARS!AP93,"--")</f>
        <v>--</v>
      </c>
      <c r="AO93" t="str">
        <f>IF(ISTEXT(PARS!AQ93),PARS!AQ93,"--")</f>
        <v>--</v>
      </c>
      <c r="AP93" t="str">
        <f>IF(ISTEXT(PARS!AR93),PARS!AR93,"--")</f>
        <v>--</v>
      </c>
      <c r="AQ93" t="str">
        <f>IF(ISTEXT(PARS!AS93),PARS!AS93,"--")</f>
        <v>--</v>
      </c>
      <c r="AR93" t="str">
        <f>IF(ISTEXT(PARS!AT93),PARS!AT93,"--")</f>
        <v>--</v>
      </c>
      <c r="AS93" t="str">
        <f t="shared" si="3"/>
        <v>--</v>
      </c>
      <c r="AT93" t="str">
        <f>IF(ISTEXT(PARS!AV93),PARS!AV93,"--")</f>
        <v>--</v>
      </c>
    </row>
    <row r="94" spans="1:46" x14ac:dyDescent="0.3">
      <c r="A94">
        <v>90</v>
      </c>
      <c r="B94" s="23">
        <v>213</v>
      </c>
      <c r="C94" s="24" t="s">
        <v>180</v>
      </c>
      <c r="D94" t="str">
        <f>IF(ISTEXT(PARS!F94),PARS!F94,"--")</f>
        <v>--</v>
      </c>
      <c r="E94" t="str">
        <f>IF(ISTEXT(PARS!G94),PARS!G94,"--")</f>
        <v>--</v>
      </c>
      <c r="F94" t="str">
        <f>IF(ISTEXT(PARS!H94),PARS!H94,"--")</f>
        <v>--</v>
      </c>
      <c r="G94" t="str">
        <f>IF(ISTEXT(PARS!I94),PARS!I94,"--")</f>
        <v>--</v>
      </c>
      <c r="H94" t="str">
        <f>IF(ISTEXT(PARS!J94),PARS!J94,"--")</f>
        <v>--</v>
      </c>
      <c r="I94" t="str">
        <f>IF(ISTEXT(PARS!K94),PARS!K94,"--")</f>
        <v>--</v>
      </c>
      <c r="J94" t="str">
        <f>IF(ISTEXT(PARS!L94),PARS!L94,"--")</f>
        <v>--</v>
      </c>
      <c r="K94" t="str">
        <f>IF(ISTEXT(PARS!M94),PARS!M94,"--")</f>
        <v>--</v>
      </c>
      <c r="L94" t="str">
        <f>IF(ISTEXT(PARS!N94),PARS!N94,"--")</f>
        <v>--</v>
      </c>
      <c r="M94" t="str">
        <f>IF(ISTEXT(PARS!O94),PARS!O94,"--")</f>
        <v>--</v>
      </c>
      <c r="N94" t="str">
        <f>IF(ISTEXT(PARS!P94),PARS!P94,"--")</f>
        <v>--</v>
      </c>
      <c r="O94" t="str">
        <f>IF(ISTEXT(PARS!Q94),PARS!Q94,"--")</f>
        <v>--</v>
      </c>
      <c r="P94" t="str">
        <f>IF(ISTEXT(PARS!R94),PARS!R94,"--")</f>
        <v>--</v>
      </c>
      <c r="Q94" t="str">
        <f>IF(ISTEXT(PARS!S94),PARS!S94,"--")</f>
        <v>--</v>
      </c>
      <c r="R94" t="str">
        <f>IF(ISTEXT(PARS!T94),PARS!T94,"--")</f>
        <v>--</v>
      </c>
      <c r="S94" t="str">
        <f>IF(ISTEXT(PARS!U94),PARS!U94,"--")</f>
        <v>--</v>
      </c>
      <c r="T94" t="str">
        <f>IF(ISTEXT(PARS!V94),PARS!V94,"--")</f>
        <v>--</v>
      </c>
      <c r="U94" t="str">
        <f>IF(ISTEXT(PARS!W94),PARS!W94,"--")</f>
        <v>--</v>
      </c>
      <c r="V94" t="str">
        <f t="shared" si="2"/>
        <v>--</v>
      </c>
      <c r="W94" t="str">
        <f>IF(ISTEXT(PARS!Y94),PARS!Y94,"--")</f>
        <v>--</v>
      </c>
      <c r="X94" t="str">
        <f>IF(ISTEXT(PARS!Z94),PARS!Z94,"--")</f>
        <v>--</v>
      </c>
      <c r="Y94" t="str">
        <f>IF(ISTEXT(PARS!AA94),PARS!AA94,"--")</f>
        <v>--</v>
      </c>
      <c r="Z94" t="str">
        <f>IF(ISTEXT(PARS!AB94),PARS!AB94,"--")</f>
        <v>--</v>
      </c>
      <c r="AA94" t="str">
        <f>IF(ISTEXT(PARS!AC94),PARS!AC94,"--")</f>
        <v>--</v>
      </c>
      <c r="AB94" t="str">
        <f>IF(ISTEXT(PARS!AD94),PARS!AD94,"--")</f>
        <v>--</v>
      </c>
      <c r="AC94" t="str">
        <f>IF(ISTEXT(PARS!AE94),PARS!AE94,"--")</f>
        <v>--</v>
      </c>
      <c r="AD94" t="str">
        <f>IF(ISTEXT(PARS!AF94),PARS!AF94,"--")</f>
        <v>--</v>
      </c>
      <c r="AE94" t="str">
        <f>IF(ISTEXT(PARS!AG94),PARS!AG94,"--")</f>
        <v>--</v>
      </c>
      <c r="AF94" t="str">
        <f>IF(ISTEXT(PARS!AH94),PARS!AH94,"--")</f>
        <v>--</v>
      </c>
      <c r="AG94" t="str">
        <f>IF(ISTEXT(PARS!AI94),PARS!AI94,"--")</f>
        <v>--</v>
      </c>
      <c r="AH94" t="str">
        <f>IF(ISTEXT(PARS!AJ94),PARS!AJ94,"--")</f>
        <v>--</v>
      </c>
      <c r="AI94" t="str">
        <f>IF(ISTEXT(PARS!AK94),PARS!AK94,"--")</f>
        <v>--</v>
      </c>
      <c r="AJ94" t="str">
        <f>IF(ISTEXT(PARS!AL94),PARS!AL94,"--")</f>
        <v>--</v>
      </c>
      <c r="AK94" t="str">
        <f>IF(ISTEXT(PARS!AM94),PARS!AM94,"--")</f>
        <v>--</v>
      </c>
      <c r="AL94" t="str">
        <f>IF(ISTEXT(PARS!AN94),PARS!AN94,"--")</f>
        <v>--</v>
      </c>
      <c r="AM94" t="str">
        <f>IF(ISTEXT(PARS!AO94),PARS!AO94,"--")</f>
        <v>--</v>
      </c>
      <c r="AN94" t="str">
        <f>IF(ISTEXT(PARS!AP94),PARS!AP94,"--")</f>
        <v>--</v>
      </c>
      <c r="AO94" t="str">
        <f>IF(ISTEXT(PARS!AQ94),PARS!AQ94,"--")</f>
        <v>--</v>
      </c>
      <c r="AP94" t="str">
        <f>IF(ISTEXT(PARS!AR94),PARS!AR94,"--")</f>
        <v>--</v>
      </c>
      <c r="AQ94" t="str">
        <f>IF(ISTEXT(PARS!AS94),PARS!AS94,"--")</f>
        <v>--</v>
      </c>
      <c r="AR94" t="str">
        <f>IF(ISTEXT(PARS!AT94),PARS!AT94,"--")</f>
        <v>--</v>
      </c>
      <c r="AS94" t="str">
        <f t="shared" si="3"/>
        <v>--</v>
      </c>
      <c r="AT94" t="str">
        <f>IF(ISTEXT(PARS!AV94),PARS!AV94,"--")</f>
        <v>--</v>
      </c>
    </row>
    <row r="95" spans="1:46" x14ac:dyDescent="0.3">
      <c r="A95">
        <v>91</v>
      </c>
      <c r="B95" s="23">
        <v>214</v>
      </c>
      <c r="C95" s="24" t="s">
        <v>181</v>
      </c>
      <c r="D95" t="str">
        <f>IF(ISTEXT(PARS!F95),PARS!F95,"--")</f>
        <v>--</v>
      </c>
      <c r="E95" t="str">
        <f>IF(ISTEXT(PARS!G95),PARS!G95,"--")</f>
        <v>--</v>
      </c>
      <c r="F95" t="str">
        <f>IF(ISTEXT(PARS!H95),PARS!H95,"--")</f>
        <v>--</v>
      </c>
      <c r="G95" t="str">
        <f>IF(ISTEXT(PARS!I95),PARS!I95,"--")</f>
        <v>--</v>
      </c>
      <c r="H95" t="str">
        <f>IF(ISTEXT(PARS!J95),PARS!J95,"--")</f>
        <v>--</v>
      </c>
      <c r="I95" t="str">
        <f>IF(ISTEXT(PARS!K95),PARS!K95,"--")</f>
        <v>--</v>
      </c>
      <c r="J95" t="str">
        <f>IF(ISTEXT(PARS!L95),PARS!L95,"--")</f>
        <v>--</v>
      </c>
      <c r="K95" t="str">
        <f>IF(ISTEXT(PARS!M95),PARS!M95,"--")</f>
        <v>--</v>
      </c>
      <c r="L95" t="str">
        <f>IF(ISTEXT(PARS!N95),PARS!N95,"--")</f>
        <v>--</v>
      </c>
      <c r="M95" t="str">
        <f>IF(ISTEXT(PARS!O95),PARS!O95,"--")</f>
        <v>--</v>
      </c>
      <c r="N95" t="str">
        <f>IF(ISTEXT(PARS!P95),PARS!P95,"--")</f>
        <v>--</v>
      </c>
      <c r="O95" t="str">
        <f>IF(ISTEXT(PARS!Q95),PARS!Q95,"--")</f>
        <v>--</v>
      </c>
      <c r="P95" t="str">
        <f>IF(ISTEXT(PARS!R95),PARS!R95,"--")</f>
        <v>--</v>
      </c>
      <c r="Q95" t="str">
        <f>IF(ISTEXT(PARS!S95),PARS!S95,"--")</f>
        <v>--</v>
      </c>
      <c r="R95" t="str">
        <f>IF(ISTEXT(PARS!T95),PARS!T95,"--")</f>
        <v>--</v>
      </c>
      <c r="S95" t="str">
        <f>IF(ISTEXT(PARS!U95),PARS!U95,"--")</f>
        <v>--</v>
      </c>
      <c r="T95" t="str">
        <f>IF(ISTEXT(PARS!V95),PARS!V95,"--")</f>
        <v>--</v>
      </c>
      <c r="U95" t="str">
        <f>IF(ISTEXT(PARS!W95),PARS!W95,"--")</f>
        <v>--</v>
      </c>
      <c r="V95" t="str">
        <f t="shared" si="2"/>
        <v>--</v>
      </c>
      <c r="W95" t="str">
        <f>IF(ISTEXT(PARS!Y95),PARS!Y95,"--")</f>
        <v>--</v>
      </c>
      <c r="X95" t="str">
        <f>IF(ISTEXT(PARS!Z95),PARS!Z95,"--")</f>
        <v>--</v>
      </c>
      <c r="Y95" t="str">
        <f>IF(ISTEXT(PARS!AA95),PARS!AA95,"--")</f>
        <v>--</v>
      </c>
      <c r="Z95" t="str">
        <f>IF(ISTEXT(PARS!AB95),PARS!AB95,"--")</f>
        <v>--</v>
      </c>
      <c r="AA95" t="str">
        <f>IF(ISTEXT(PARS!AC95),PARS!AC95,"--")</f>
        <v>--</v>
      </c>
      <c r="AB95" t="str">
        <f>IF(ISTEXT(PARS!AD95),PARS!AD95,"--")</f>
        <v>--</v>
      </c>
      <c r="AC95" t="str">
        <f>IF(ISTEXT(PARS!AE95),PARS!AE95,"--")</f>
        <v>--</v>
      </c>
      <c r="AD95" t="str">
        <f>IF(ISTEXT(PARS!AF95),PARS!AF95,"--")</f>
        <v>--</v>
      </c>
      <c r="AE95" t="str">
        <f>IF(ISTEXT(PARS!AG95),PARS!AG95,"--")</f>
        <v>--</v>
      </c>
      <c r="AF95" t="str">
        <f>IF(ISTEXT(PARS!AH95),PARS!AH95,"--")</f>
        <v>--</v>
      </c>
      <c r="AG95" t="str">
        <f>IF(ISTEXT(PARS!AI95),PARS!AI95,"--")</f>
        <v>--</v>
      </c>
      <c r="AH95" t="str">
        <f>IF(ISTEXT(PARS!AJ95),PARS!AJ95,"--")</f>
        <v>--</v>
      </c>
      <c r="AI95" t="str">
        <f>IF(ISTEXT(PARS!AK95),PARS!AK95,"--")</f>
        <v>--</v>
      </c>
      <c r="AJ95" t="str">
        <f>IF(ISTEXT(PARS!AL95),PARS!AL95,"--")</f>
        <v>--</v>
      </c>
      <c r="AK95" t="str">
        <f>IF(ISTEXT(PARS!AM95),PARS!AM95,"--")</f>
        <v>--</v>
      </c>
      <c r="AL95" t="str">
        <f>IF(ISTEXT(PARS!AN95),PARS!AN95,"--")</f>
        <v>--</v>
      </c>
      <c r="AM95" t="str">
        <f>IF(ISTEXT(PARS!AO95),PARS!AO95,"--")</f>
        <v>--</v>
      </c>
      <c r="AN95" t="str">
        <f>IF(ISTEXT(PARS!AP95),PARS!AP95,"--")</f>
        <v>--</v>
      </c>
      <c r="AO95" t="str">
        <f>IF(ISTEXT(PARS!AQ95),PARS!AQ95,"--")</f>
        <v>--</v>
      </c>
      <c r="AP95" t="str">
        <f>IF(ISTEXT(PARS!AR95),PARS!AR95,"--")</f>
        <v>--</v>
      </c>
      <c r="AQ95" t="str">
        <f>IF(ISTEXT(PARS!AS95),PARS!AS95,"--")</f>
        <v>--</v>
      </c>
      <c r="AR95" t="str">
        <f>IF(ISTEXT(PARS!AT95),PARS!AT95,"--")</f>
        <v>--</v>
      </c>
      <c r="AS95" t="str">
        <f t="shared" si="3"/>
        <v>--</v>
      </c>
      <c r="AT95" t="str">
        <f>IF(ISTEXT(PARS!AV95),PARS!AV95,"--")</f>
        <v>--</v>
      </c>
    </row>
    <row r="96" spans="1:46" x14ac:dyDescent="0.3">
      <c r="A96">
        <v>92</v>
      </c>
      <c r="B96" s="23">
        <v>216</v>
      </c>
      <c r="C96" s="24" t="s">
        <v>182</v>
      </c>
      <c r="D96" t="str">
        <f>IF(ISTEXT(PARS!F96),PARS!F96,"--")</f>
        <v>--</v>
      </c>
      <c r="E96" t="str">
        <f>IF(ISTEXT(PARS!G96),PARS!G96,"--")</f>
        <v>--</v>
      </c>
      <c r="F96" t="str">
        <f>IF(ISTEXT(PARS!H96),PARS!H96,"--")</f>
        <v>--</v>
      </c>
      <c r="G96" t="str">
        <f>IF(ISTEXT(PARS!I96),PARS!I96,"--")</f>
        <v>--</v>
      </c>
      <c r="H96" t="str">
        <f>IF(ISTEXT(PARS!J96),PARS!J96,"--")</f>
        <v>--</v>
      </c>
      <c r="I96" t="str">
        <f>IF(ISTEXT(PARS!K96),PARS!K96,"--")</f>
        <v>--</v>
      </c>
      <c r="J96" t="str">
        <f>IF(ISTEXT(PARS!L96),PARS!L96,"--")</f>
        <v>--</v>
      </c>
      <c r="K96" t="str">
        <f>IF(ISTEXT(PARS!M96),PARS!M96,"--")</f>
        <v>--</v>
      </c>
      <c r="L96" t="str">
        <f>IF(ISTEXT(PARS!N96),PARS!N96,"--")</f>
        <v>--</v>
      </c>
      <c r="M96" t="str">
        <f>IF(ISTEXT(PARS!O96),PARS!O96,"--")</f>
        <v>--</v>
      </c>
      <c r="N96" t="str">
        <f>IF(ISTEXT(PARS!P96),PARS!P96,"--")</f>
        <v>--</v>
      </c>
      <c r="O96" t="str">
        <f>IF(ISTEXT(PARS!Q96),PARS!Q96,"--")</f>
        <v>--</v>
      </c>
      <c r="P96" t="str">
        <f>IF(ISTEXT(PARS!R96),PARS!R96,"--")</f>
        <v>--</v>
      </c>
      <c r="Q96" t="str">
        <f>IF(ISTEXT(PARS!S96),PARS!S96,"--")</f>
        <v>--</v>
      </c>
      <c r="R96" t="str">
        <f>IF(ISTEXT(PARS!T96),PARS!T96,"--")</f>
        <v>--</v>
      </c>
      <c r="S96" t="str">
        <f>IF(ISTEXT(PARS!U96),PARS!U96,"--")</f>
        <v>--</v>
      </c>
      <c r="T96" t="str">
        <f>IF(ISTEXT(PARS!V96),PARS!V96,"--")</f>
        <v>--</v>
      </c>
      <c r="U96" t="str">
        <f>IF(ISTEXT(PARS!W96),PARS!W96,"--")</f>
        <v>--</v>
      </c>
      <c r="V96" t="str">
        <f t="shared" si="2"/>
        <v>--</v>
      </c>
      <c r="W96" t="str">
        <f>IF(ISTEXT(PARS!Y96),PARS!Y96,"--")</f>
        <v>--</v>
      </c>
      <c r="X96" t="str">
        <f>IF(ISTEXT(PARS!Z96),PARS!Z96,"--")</f>
        <v>--</v>
      </c>
      <c r="Y96" t="str">
        <f>IF(ISTEXT(PARS!AA96),PARS!AA96,"--")</f>
        <v>--</v>
      </c>
      <c r="Z96" t="str">
        <f>IF(ISTEXT(PARS!AB96),PARS!AB96,"--")</f>
        <v>--</v>
      </c>
      <c r="AA96" t="str">
        <f>IF(ISTEXT(PARS!AC96),PARS!AC96,"--")</f>
        <v>--</v>
      </c>
      <c r="AB96" t="str">
        <f>IF(ISTEXT(PARS!AD96),PARS!AD96,"--")</f>
        <v>--</v>
      </c>
      <c r="AC96" t="str">
        <f>IF(ISTEXT(PARS!AE96),PARS!AE96,"--")</f>
        <v>--</v>
      </c>
      <c r="AD96" t="str">
        <f>IF(ISTEXT(PARS!AF96),PARS!AF96,"--")</f>
        <v>--</v>
      </c>
      <c r="AE96" t="str">
        <f>IF(ISTEXT(PARS!AG96),PARS!AG96,"--")</f>
        <v>--</v>
      </c>
      <c r="AF96" t="str">
        <f>IF(ISTEXT(PARS!AH96),PARS!AH96,"--")</f>
        <v>--</v>
      </c>
      <c r="AG96" t="str">
        <f>IF(ISTEXT(PARS!AI96),PARS!AI96,"--")</f>
        <v>--</v>
      </c>
      <c r="AH96" t="str">
        <f>IF(ISTEXT(PARS!AJ96),PARS!AJ96,"--")</f>
        <v>--</v>
      </c>
      <c r="AI96" t="str">
        <f>IF(ISTEXT(PARS!AK96),PARS!AK96,"--")</f>
        <v>--</v>
      </c>
      <c r="AJ96" t="str">
        <f>IF(ISTEXT(PARS!AL96),PARS!AL96,"--")</f>
        <v>--</v>
      </c>
      <c r="AK96" t="str">
        <f>IF(ISTEXT(PARS!AM96),PARS!AM96,"--")</f>
        <v>--</v>
      </c>
      <c r="AL96" t="str">
        <f>IF(ISTEXT(PARS!AN96),PARS!AN96,"--")</f>
        <v>--</v>
      </c>
      <c r="AM96" t="str">
        <f>IF(ISTEXT(PARS!AO96),PARS!AO96,"--")</f>
        <v>--</v>
      </c>
      <c r="AN96" t="str">
        <f>IF(ISTEXT(PARS!AP96),PARS!AP96,"--")</f>
        <v>--</v>
      </c>
      <c r="AO96" t="str">
        <f>IF(ISTEXT(PARS!AQ96),PARS!AQ96,"--")</f>
        <v>--</v>
      </c>
      <c r="AP96" t="str">
        <f>IF(ISTEXT(PARS!AR96),PARS!AR96,"--")</f>
        <v>--</v>
      </c>
      <c r="AQ96" t="str">
        <f>IF(ISTEXT(PARS!AS96),PARS!AS96,"--")</f>
        <v>--</v>
      </c>
      <c r="AR96" t="str">
        <f>IF(ISTEXT(PARS!AT96),PARS!AT96,"--")</f>
        <v>--</v>
      </c>
      <c r="AS96" t="str">
        <f t="shared" si="3"/>
        <v>--</v>
      </c>
      <c r="AT96" t="str">
        <f>IF(ISTEXT(PARS!AV96),PARS!AV96,"--")</f>
        <v>--</v>
      </c>
    </row>
    <row r="97" spans="1:46" x14ac:dyDescent="0.3">
      <c r="A97">
        <v>93</v>
      </c>
      <c r="B97" s="23">
        <v>217</v>
      </c>
      <c r="C97" s="24" t="s">
        <v>183</v>
      </c>
      <c r="D97" t="str">
        <f>IF(ISTEXT(PARS!F97),PARS!F97,"--")</f>
        <v>--</v>
      </c>
      <c r="E97" t="str">
        <f>IF(ISTEXT(PARS!G97),PARS!G97,"--")</f>
        <v>--</v>
      </c>
      <c r="F97" t="str">
        <f>IF(ISTEXT(PARS!H97),PARS!H97,"--")</f>
        <v>--</v>
      </c>
      <c r="G97" t="str">
        <f>IF(ISTEXT(PARS!I97),PARS!I97,"--")</f>
        <v>--</v>
      </c>
      <c r="H97" t="str">
        <f>IF(ISTEXT(PARS!J97),PARS!J97,"--")</f>
        <v>--</v>
      </c>
      <c r="I97" t="str">
        <f>IF(ISTEXT(PARS!K97),PARS!K97,"--")</f>
        <v>--</v>
      </c>
      <c r="J97" t="str">
        <f>IF(ISTEXT(PARS!L97),PARS!L97,"--")</f>
        <v>--</v>
      </c>
      <c r="K97" t="str">
        <f>IF(ISTEXT(PARS!M97),PARS!M97,"--")</f>
        <v>--</v>
      </c>
      <c r="L97" t="str">
        <f>IF(ISTEXT(PARS!N97),PARS!N97,"--")</f>
        <v>--</v>
      </c>
      <c r="M97" t="str">
        <f>IF(ISTEXT(PARS!O97),PARS!O97,"--")</f>
        <v>--</v>
      </c>
      <c r="N97" t="str">
        <f>IF(ISTEXT(PARS!P97),PARS!P97,"--")</f>
        <v>--</v>
      </c>
      <c r="O97" t="str">
        <f>IF(ISTEXT(PARS!Q97),PARS!Q97,"--")</f>
        <v>--</v>
      </c>
      <c r="P97" t="str">
        <f>IF(ISTEXT(PARS!R97),PARS!R97,"--")</f>
        <v>--</v>
      </c>
      <c r="Q97" t="str">
        <f>IF(ISTEXT(PARS!S97),PARS!S97,"--")</f>
        <v>--</v>
      </c>
      <c r="R97" t="str">
        <f>IF(ISTEXT(PARS!T97),PARS!T97,"--")</f>
        <v>--</v>
      </c>
      <c r="S97" t="str">
        <f>IF(ISTEXT(PARS!U97),PARS!U97,"--")</f>
        <v>--</v>
      </c>
      <c r="T97" t="str">
        <f>IF(ISTEXT(PARS!V97),PARS!V97,"--")</f>
        <v>--</v>
      </c>
      <c r="U97" t="str">
        <f>IF(ISTEXT(PARS!W97),PARS!W97,"--")</f>
        <v>--</v>
      </c>
      <c r="V97" t="str">
        <f t="shared" si="2"/>
        <v>--</v>
      </c>
      <c r="W97" t="str">
        <f>IF(ISTEXT(PARS!Y97),PARS!Y97,"--")</f>
        <v>--</v>
      </c>
      <c r="X97" t="str">
        <f>IF(ISTEXT(PARS!Z97),PARS!Z97,"--")</f>
        <v>--</v>
      </c>
      <c r="Y97" t="str">
        <f>IF(ISTEXT(PARS!AA97),PARS!AA97,"--")</f>
        <v>--</v>
      </c>
      <c r="Z97" t="str">
        <f>IF(ISTEXT(PARS!AB97),PARS!AB97,"--")</f>
        <v>--</v>
      </c>
      <c r="AA97" t="str">
        <f>IF(ISTEXT(PARS!AC97),PARS!AC97,"--")</f>
        <v>--</v>
      </c>
      <c r="AB97" t="str">
        <f>IF(ISTEXT(PARS!AD97),PARS!AD97,"--")</f>
        <v>--</v>
      </c>
      <c r="AC97" t="str">
        <f>IF(ISTEXT(PARS!AE97),PARS!AE97,"--")</f>
        <v>--</v>
      </c>
      <c r="AD97" t="str">
        <f>IF(ISTEXT(PARS!AF97),PARS!AF97,"--")</f>
        <v>--</v>
      </c>
      <c r="AE97" t="str">
        <f>IF(ISTEXT(PARS!AG97),PARS!AG97,"--")</f>
        <v>--</v>
      </c>
      <c r="AF97" t="str">
        <f>IF(ISTEXT(PARS!AH97),PARS!AH97,"--")</f>
        <v>--</v>
      </c>
      <c r="AG97" t="str">
        <f>IF(ISTEXT(PARS!AI97),PARS!AI97,"--")</f>
        <v>--</v>
      </c>
      <c r="AH97" t="str">
        <f>IF(ISTEXT(PARS!AJ97),PARS!AJ97,"--")</f>
        <v>--</v>
      </c>
      <c r="AI97" t="str">
        <f>IF(ISTEXT(PARS!AK97),PARS!AK97,"--")</f>
        <v>--</v>
      </c>
      <c r="AJ97" t="str">
        <f>IF(ISTEXT(PARS!AL97),PARS!AL97,"--")</f>
        <v>--</v>
      </c>
      <c r="AK97" t="str">
        <f>IF(ISTEXT(PARS!AM97),PARS!AM97,"--")</f>
        <v>--</v>
      </c>
      <c r="AL97" t="str">
        <f>IF(ISTEXT(PARS!AN97),PARS!AN97,"--")</f>
        <v>--</v>
      </c>
      <c r="AM97" t="str">
        <f>IF(ISTEXT(PARS!AO97),PARS!AO97,"--")</f>
        <v>--</v>
      </c>
      <c r="AN97" t="str">
        <f>IF(ISTEXT(PARS!AP97),PARS!AP97,"--")</f>
        <v>--</v>
      </c>
      <c r="AO97" t="str">
        <f>IF(ISTEXT(PARS!AQ97),PARS!AQ97,"--")</f>
        <v>--</v>
      </c>
      <c r="AP97" t="str">
        <f>IF(ISTEXT(PARS!AR97),PARS!AR97,"--")</f>
        <v>--</v>
      </c>
      <c r="AQ97" t="str">
        <f>IF(ISTEXT(PARS!AS97),PARS!AS97,"--")</f>
        <v>--</v>
      </c>
      <c r="AR97" t="str">
        <f>IF(ISTEXT(PARS!AT97),PARS!AT97,"--")</f>
        <v>--</v>
      </c>
      <c r="AS97" t="str">
        <f t="shared" si="3"/>
        <v>--</v>
      </c>
      <c r="AT97" t="str">
        <f>IF(ISTEXT(PARS!AV97),PARS!AV97,"--")</f>
        <v>--</v>
      </c>
    </row>
    <row r="98" spans="1:46" x14ac:dyDescent="0.3">
      <c r="A98">
        <v>94</v>
      </c>
      <c r="B98" s="23">
        <v>218</v>
      </c>
      <c r="C98" s="24" t="s">
        <v>184</v>
      </c>
      <c r="D98" t="str">
        <f>IF(ISTEXT(PARS!F98),PARS!F98,"--")</f>
        <v>--</v>
      </c>
      <c r="E98" t="str">
        <f>IF(ISTEXT(PARS!G98),PARS!G98,"--")</f>
        <v>--</v>
      </c>
      <c r="F98" t="str">
        <f>IF(ISTEXT(PARS!H98),PARS!H98,"--")</f>
        <v>--</v>
      </c>
      <c r="G98" t="str">
        <f>IF(ISTEXT(PARS!I98),PARS!I98,"--")</f>
        <v>--</v>
      </c>
      <c r="H98" t="str">
        <f>IF(ISTEXT(PARS!J98),PARS!J98,"--")</f>
        <v>--</v>
      </c>
      <c r="I98" t="str">
        <f>IF(ISTEXT(PARS!K98),PARS!K98,"--")</f>
        <v>--</v>
      </c>
      <c r="J98" t="str">
        <f>IF(ISTEXT(PARS!L98),PARS!L98,"--")</f>
        <v>--</v>
      </c>
      <c r="K98" t="str">
        <f>IF(ISTEXT(PARS!M98),PARS!M98,"--")</f>
        <v>--</v>
      </c>
      <c r="L98" t="str">
        <f>IF(ISTEXT(PARS!N98),PARS!N98,"--")</f>
        <v>--</v>
      </c>
      <c r="M98" t="str">
        <f>IF(ISTEXT(PARS!O98),PARS!O98,"--")</f>
        <v>--</v>
      </c>
      <c r="N98" t="str">
        <f>IF(ISTEXT(PARS!P98),PARS!P98,"--")</f>
        <v>--</v>
      </c>
      <c r="O98" t="str">
        <f>IF(ISTEXT(PARS!Q98),PARS!Q98,"--")</f>
        <v>--</v>
      </c>
      <c r="P98" t="str">
        <f>IF(ISTEXT(PARS!R98),PARS!R98,"--")</f>
        <v>--</v>
      </c>
      <c r="Q98" t="str">
        <f>IF(ISTEXT(PARS!S98),PARS!S98,"--")</f>
        <v>--</v>
      </c>
      <c r="R98" t="str">
        <f>IF(ISTEXT(PARS!T98),PARS!T98,"--")</f>
        <v>--</v>
      </c>
      <c r="S98" t="str">
        <f>IF(ISTEXT(PARS!U98),PARS!U98,"--")</f>
        <v>--</v>
      </c>
      <c r="T98" t="str">
        <f>IF(ISTEXT(PARS!V98),PARS!V98,"--")</f>
        <v>--</v>
      </c>
      <c r="U98" t="str">
        <f>IF(ISTEXT(PARS!W98),PARS!W98,"--")</f>
        <v>--</v>
      </c>
      <c r="V98" t="str">
        <f t="shared" si="2"/>
        <v>--</v>
      </c>
      <c r="W98" t="str">
        <f>IF(ISTEXT(PARS!Y98),PARS!Y98,"--")</f>
        <v>--</v>
      </c>
      <c r="X98" t="str">
        <f>IF(ISTEXT(PARS!Z98),PARS!Z98,"--")</f>
        <v>--</v>
      </c>
      <c r="Y98" t="str">
        <f>IF(ISTEXT(PARS!AA98),PARS!AA98,"--")</f>
        <v>--</v>
      </c>
      <c r="Z98" t="str">
        <f>IF(ISTEXT(PARS!AB98),PARS!AB98,"--")</f>
        <v>--</v>
      </c>
      <c r="AA98" t="str">
        <f>IF(ISTEXT(PARS!AC98),PARS!AC98,"--")</f>
        <v>--</v>
      </c>
      <c r="AB98" t="str">
        <f>IF(ISTEXT(PARS!AD98),PARS!AD98,"--")</f>
        <v>--</v>
      </c>
      <c r="AC98" t="str">
        <f>IF(ISTEXT(PARS!AE98),PARS!AE98,"--")</f>
        <v>--</v>
      </c>
      <c r="AD98" t="str">
        <f>IF(ISTEXT(PARS!AF98),PARS!AF98,"--")</f>
        <v>--</v>
      </c>
      <c r="AE98" t="str">
        <f>IF(ISTEXT(PARS!AG98),PARS!AG98,"--")</f>
        <v>--</v>
      </c>
      <c r="AF98" t="str">
        <f>IF(ISTEXT(PARS!AH98),PARS!AH98,"--")</f>
        <v>--</v>
      </c>
      <c r="AG98" t="str">
        <f>IF(ISTEXT(PARS!AI98),PARS!AI98,"--")</f>
        <v>--</v>
      </c>
      <c r="AH98" t="str">
        <f>IF(ISTEXT(PARS!AJ98),PARS!AJ98,"--")</f>
        <v>--</v>
      </c>
      <c r="AI98" t="str">
        <f>IF(ISTEXT(PARS!AK98),PARS!AK98,"--")</f>
        <v>--</v>
      </c>
      <c r="AJ98" t="str">
        <f>IF(ISTEXT(PARS!AL98),PARS!AL98,"--")</f>
        <v>--</v>
      </c>
      <c r="AK98" t="str">
        <f>IF(ISTEXT(PARS!AM98),PARS!AM98,"--")</f>
        <v>--</v>
      </c>
      <c r="AL98" t="str">
        <f>IF(ISTEXT(PARS!AN98),PARS!AN98,"--")</f>
        <v>--</v>
      </c>
      <c r="AM98" t="str">
        <f>IF(ISTEXT(PARS!AO98),PARS!AO98,"--")</f>
        <v>--</v>
      </c>
      <c r="AN98" t="str">
        <f>IF(ISTEXT(PARS!AP98),PARS!AP98,"--")</f>
        <v>--</v>
      </c>
      <c r="AO98" t="str">
        <f>IF(ISTEXT(PARS!AQ98),PARS!AQ98,"--")</f>
        <v>--</v>
      </c>
      <c r="AP98" t="str">
        <f>IF(ISTEXT(PARS!AR98),PARS!AR98,"--")</f>
        <v>--</v>
      </c>
      <c r="AQ98" t="str">
        <f>IF(ISTEXT(PARS!AS98),PARS!AS98,"--")</f>
        <v>--</v>
      </c>
      <c r="AR98" t="str">
        <f>IF(ISTEXT(PARS!AT98),PARS!AT98,"--")</f>
        <v>--</v>
      </c>
      <c r="AS98" t="str">
        <f t="shared" si="3"/>
        <v>--</v>
      </c>
      <c r="AT98" t="str">
        <f>IF(ISTEXT(PARS!AV98),PARS!AV98,"--")</f>
        <v>--</v>
      </c>
    </row>
    <row r="99" spans="1:46" x14ac:dyDescent="0.3">
      <c r="A99">
        <v>95</v>
      </c>
      <c r="B99" s="23">
        <v>219</v>
      </c>
      <c r="C99" s="24" t="s">
        <v>185</v>
      </c>
      <c r="D99" t="str">
        <f>IF(ISTEXT(PARS!F99),PARS!F99,"--")</f>
        <v>--</v>
      </c>
      <c r="E99" t="str">
        <f>IF(ISTEXT(PARS!G99),PARS!G99,"--")</f>
        <v>--</v>
      </c>
      <c r="F99" t="str">
        <f>IF(ISTEXT(PARS!H99),PARS!H99,"--")</f>
        <v>--</v>
      </c>
      <c r="G99" t="str">
        <f>IF(ISTEXT(PARS!I99),PARS!I99,"--")</f>
        <v>--</v>
      </c>
      <c r="H99" t="str">
        <f>IF(ISTEXT(PARS!J99),PARS!J99,"--")</f>
        <v>--</v>
      </c>
      <c r="I99" t="str">
        <f>IF(ISTEXT(PARS!K99),PARS!K99,"--")</f>
        <v>--</v>
      </c>
      <c r="J99" t="str">
        <f>IF(ISTEXT(PARS!L99),PARS!L99,"--")</f>
        <v>--</v>
      </c>
      <c r="K99" t="str">
        <f>IF(ISTEXT(PARS!M99),PARS!M99,"--")</f>
        <v>--</v>
      </c>
      <c r="L99" t="str">
        <f>IF(ISTEXT(PARS!N99),PARS!N99,"--")</f>
        <v>--</v>
      </c>
      <c r="M99" t="str">
        <f>IF(ISTEXT(PARS!O99),PARS!O99,"--")</f>
        <v>--</v>
      </c>
      <c r="N99" t="str">
        <f>IF(ISTEXT(PARS!P99),PARS!P99,"--")</f>
        <v>--</v>
      </c>
      <c r="O99" t="str">
        <f>IF(ISTEXT(PARS!Q99),PARS!Q99,"--")</f>
        <v>--</v>
      </c>
      <c r="P99" t="str">
        <f>IF(ISTEXT(PARS!R99),PARS!R99,"--")</f>
        <v>--</v>
      </c>
      <c r="Q99" t="str">
        <f>IF(ISTEXT(PARS!S99),PARS!S99,"--")</f>
        <v>--</v>
      </c>
      <c r="R99" t="str">
        <f>IF(ISTEXT(PARS!T99),PARS!T99,"--")</f>
        <v>--</v>
      </c>
      <c r="S99" t="str">
        <f>IF(ISTEXT(PARS!U99),PARS!U99,"--")</f>
        <v>--</v>
      </c>
      <c r="T99" t="str">
        <f>IF(ISTEXT(PARS!V99),PARS!V99,"--")</f>
        <v>--</v>
      </c>
      <c r="U99" t="str">
        <f>IF(ISTEXT(PARS!W99),PARS!W99,"--")</f>
        <v>--</v>
      </c>
      <c r="V99" t="str">
        <f t="shared" si="2"/>
        <v>--</v>
      </c>
      <c r="W99" t="str">
        <f>IF(ISTEXT(PARS!Y99),PARS!Y99,"--")</f>
        <v>--</v>
      </c>
      <c r="X99" t="str">
        <f>IF(ISTEXT(PARS!Z99),PARS!Z99,"--")</f>
        <v>--</v>
      </c>
      <c r="Y99" t="str">
        <f>IF(ISTEXT(PARS!AA99),PARS!AA99,"--")</f>
        <v>--</v>
      </c>
      <c r="Z99" t="str">
        <f>IF(ISTEXT(PARS!AB99),PARS!AB99,"--")</f>
        <v>--</v>
      </c>
      <c r="AA99" t="str">
        <f>IF(ISTEXT(PARS!AC99),PARS!AC99,"--")</f>
        <v>--</v>
      </c>
      <c r="AB99" t="str">
        <f>IF(ISTEXT(PARS!AD99),PARS!AD99,"--")</f>
        <v>--</v>
      </c>
      <c r="AC99" t="str">
        <f>IF(ISTEXT(PARS!AE99),PARS!AE99,"--")</f>
        <v>--</v>
      </c>
      <c r="AD99" t="str">
        <f>IF(ISTEXT(PARS!AF99),PARS!AF99,"--")</f>
        <v>--</v>
      </c>
      <c r="AE99" t="str">
        <f>IF(ISTEXT(PARS!AG99),PARS!AG99,"--")</f>
        <v>--</v>
      </c>
      <c r="AF99" t="str">
        <f>IF(ISTEXT(PARS!AH99),PARS!AH99,"--")</f>
        <v>--</v>
      </c>
      <c r="AG99" t="str">
        <f>IF(ISTEXT(PARS!AI99),PARS!AI99,"--")</f>
        <v>--</v>
      </c>
      <c r="AH99" t="str">
        <f>IF(ISTEXT(PARS!AJ99),PARS!AJ99,"--")</f>
        <v>--</v>
      </c>
      <c r="AI99" t="str">
        <f>IF(ISTEXT(PARS!AK99),PARS!AK99,"--")</f>
        <v>--</v>
      </c>
      <c r="AJ99" t="str">
        <f>IF(ISTEXT(PARS!AL99),PARS!AL99,"--")</f>
        <v>--</v>
      </c>
      <c r="AK99" t="str">
        <f>IF(ISTEXT(PARS!AM99),PARS!AM99,"--")</f>
        <v>--</v>
      </c>
      <c r="AL99" t="str">
        <f>IF(ISTEXT(PARS!AN99),PARS!AN99,"--")</f>
        <v>--</v>
      </c>
      <c r="AM99" t="str">
        <f>IF(ISTEXT(PARS!AO99),PARS!AO99,"--")</f>
        <v>--</v>
      </c>
      <c r="AN99" t="str">
        <f>IF(ISTEXT(PARS!AP99),PARS!AP99,"--")</f>
        <v>--</v>
      </c>
      <c r="AO99" t="str">
        <f>IF(ISTEXT(PARS!AQ99),PARS!AQ99,"--")</f>
        <v>--</v>
      </c>
      <c r="AP99" t="str">
        <f>IF(ISTEXT(PARS!AR99),PARS!AR99,"--")</f>
        <v>--</v>
      </c>
      <c r="AQ99" t="str">
        <f>IF(ISTEXT(PARS!AS99),PARS!AS99,"--")</f>
        <v>--</v>
      </c>
      <c r="AR99" t="str">
        <f>IF(ISTEXT(PARS!AT99),PARS!AT99,"--")</f>
        <v>--</v>
      </c>
      <c r="AS99" t="str">
        <f t="shared" si="3"/>
        <v>--</v>
      </c>
      <c r="AT99" t="str">
        <f>IF(ISTEXT(PARS!AV99),PARS!AV99,"--")</f>
        <v>--</v>
      </c>
    </row>
    <row r="100" spans="1:46" x14ac:dyDescent="0.3">
      <c r="A100">
        <v>96</v>
      </c>
      <c r="B100" s="23">
        <v>220</v>
      </c>
      <c r="C100" s="24" t="s">
        <v>186</v>
      </c>
      <c r="D100" t="str">
        <f>IF(ISTEXT(PARS!F100),PARS!F100,"--")</f>
        <v>--</v>
      </c>
      <c r="E100" t="str">
        <f>IF(ISTEXT(PARS!G100),PARS!G100,"--")</f>
        <v>--</v>
      </c>
      <c r="F100" t="str">
        <f>IF(ISTEXT(PARS!H100),PARS!H100,"--")</f>
        <v>--</v>
      </c>
      <c r="G100" t="str">
        <f>IF(ISTEXT(PARS!I100),PARS!I100,"--")</f>
        <v>--</v>
      </c>
      <c r="H100" t="str">
        <f>IF(ISTEXT(PARS!J100),PARS!J100,"--")</f>
        <v>--</v>
      </c>
      <c r="I100" t="str">
        <f>IF(ISTEXT(PARS!K100),PARS!K100,"--")</f>
        <v>--</v>
      </c>
      <c r="J100" t="str">
        <f>IF(ISTEXT(PARS!L100),PARS!L100,"--")</f>
        <v>--</v>
      </c>
      <c r="K100" t="str">
        <f>IF(ISTEXT(PARS!M100),PARS!M100,"--")</f>
        <v>--</v>
      </c>
      <c r="L100" t="str">
        <f>IF(ISTEXT(PARS!N100),PARS!N100,"--")</f>
        <v>--</v>
      </c>
      <c r="M100" t="str">
        <f>IF(ISTEXT(PARS!O100),PARS!O100,"--")</f>
        <v>--</v>
      </c>
      <c r="N100" t="str">
        <f>IF(ISTEXT(PARS!P100),PARS!P100,"--")</f>
        <v>--</v>
      </c>
      <c r="O100" t="str">
        <f>IF(ISTEXT(PARS!Q100),PARS!Q100,"--")</f>
        <v>--</v>
      </c>
      <c r="P100" t="str">
        <f>IF(ISTEXT(PARS!R100),PARS!R100,"--")</f>
        <v>--</v>
      </c>
      <c r="Q100" t="str">
        <f>IF(ISTEXT(PARS!S100),PARS!S100,"--")</f>
        <v>--</v>
      </c>
      <c r="R100" t="str">
        <f>IF(ISTEXT(PARS!T100),PARS!T100,"--")</f>
        <v>--</v>
      </c>
      <c r="S100" t="str">
        <f>IF(ISTEXT(PARS!U100),PARS!U100,"--")</f>
        <v>--</v>
      </c>
      <c r="T100" t="str">
        <f>IF(ISTEXT(PARS!V100),PARS!V100,"--")</f>
        <v>--</v>
      </c>
      <c r="U100" t="str">
        <f>IF(ISTEXT(PARS!W100),PARS!W100,"--")</f>
        <v>--</v>
      </c>
      <c r="V100" t="str">
        <f t="shared" si="2"/>
        <v>--</v>
      </c>
      <c r="W100" t="str">
        <f>IF(ISTEXT(PARS!Y100),PARS!Y100,"--")</f>
        <v>--</v>
      </c>
      <c r="X100" t="str">
        <f>IF(ISTEXT(PARS!Z100),PARS!Z100,"--")</f>
        <v>--</v>
      </c>
      <c r="Y100" t="str">
        <f>IF(ISTEXT(PARS!AA100),PARS!AA100,"--")</f>
        <v>--</v>
      </c>
      <c r="Z100" t="str">
        <f>IF(ISTEXT(PARS!AB100),PARS!AB100,"--")</f>
        <v>--</v>
      </c>
      <c r="AA100" t="str">
        <f>IF(ISTEXT(PARS!AC100),PARS!AC100,"--")</f>
        <v>--</v>
      </c>
      <c r="AB100" t="str">
        <f>IF(ISTEXT(PARS!AD100),PARS!AD100,"--")</f>
        <v>--</v>
      </c>
      <c r="AC100" t="str">
        <f>IF(ISTEXT(PARS!AE100),PARS!AE100,"--")</f>
        <v>--</v>
      </c>
      <c r="AD100" t="str">
        <f>IF(ISTEXT(PARS!AF100),PARS!AF100,"--")</f>
        <v>--</v>
      </c>
      <c r="AE100" t="str">
        <f>IF(ISTEXT(PARS!AG100),PARS!AG100,"--")</f>
        <v>--</v>
      </c>
      <c r="AF100" t="str">
        <f>IF(ISTEXT(PARS!AH100),PARS!AH100,"--")</f>
        <v>--</v>
      </c>
      <c r="AG100" t="str">
        <f>IF(ISTEXT(PARS!AI100),PARS!AI100,"--")</f>
        <v>--</v>
      </c>
      <c r="AH100" t="str">
        <f>IF(ISTEXT(PARS!AJ100),PARS!AJ100,"--")</f>
        <v>--</v>
      </c>
      <c r="AI100" t="str">
        <f>IF(ISTEXT(PARS!AK100),PARS!AK100,"--")</f>
        <v>--</v>
      </c>
      <c r="AJ100" t="str">
        <f>IF(ISTEXT(PARS!AL100),PARS!AL100,"--")</f>
        <v>--</v>
      </c>
      <c r="AK100" t="str">
        <f>IF(ISTEXT(PARS!AM100),PARS!AM100,"--")</f>
        <v>--</v>
      </c>
      <c r="AL100" t="str">
        <f>IF(ISTEXT(PARS!AN100),PARS!AN100,"--")</f>
        <v>--</v>
      </c>
      <c r="AM100" t="str">
        <f>IF(ISTEXT(PARS!AO100),PARS!AO100,"--")</f>
        <v>--</v>
      </c>
      <c r="AN100" t="str">
        <f>IF(ISTEXT(PARS!AP100),PARS!AP100,"--")</f>
        <v>--</v>
      </c>
      <c r="AO100" t="str">
        <f>IF(ISTEXT(PARS!AQ100),PARS!AQ100,"--")</f>
        <v>--</v>
      </c>
      <c r="AP100" t="str">
        <f>IF(ISTEXT(PARS!AR100),PARS!AR100,"--")</f>
        <v>--</v>
      </c>
      <c r="AQ100" t="str">
        <f>IF(ISTEXT(PARS!AS100),PARS!AS100,"--")</f>
        <v>--</v>
      </c>
      <c r="AR100" t="str">
        <f>IF(ISTEXT(PARS!AT100),PARS!AT100,"--")</f>
        <v>--</v>
      </c>
      <c r="AS100" t="str">
        <f t="shared" si="3"/>
        <v>--</v>
      </c>
      <c r="AT100" t="str">
        <f>IF(ISTEXT(PARS!AV100),PARS!AV100,"--")</f>
        <v>--</v>
      </c>
    </row>
    <row r="101" spans="1:46" x14ac:dyDescent="0.3">
      <c r="A101">
        <v>97</v>
      </c>
      <c r="B101" s="23">
        <v>221</v>
      </c>
      <c r="C101" s="24" t="s">
        <v>271</v>
      </c>
      <c r="D101" t="str">
        <f>IF(ISTEXT(PARS!F101),PARS!F101,"--")</f>
        <v>--</v>
      </c>
      <c r="E101" t="str">
        <f>IF(ISTEXT(PARS!G101),PARS!G101,"--")</f>
        <v>--</v>
      </c>
      <c r="F101" t="str">
        <f>IF(ISTEXT(PARS!H101),PARS!H101,"--")</f>
        <v>--</v>
      </c>
      <c r="G101" t="str">
        <f>IF(ISTEXT(PARS!I101),PARS!I101,"--")</f>
        <v>--</v>
      </c>
      <c r="H101" t="str">
        <f>IF(ISTEXT(PARS!J101),PARS!J101,"--")</f>
        <v>--</v>
      </c>
      <c r="I101" t="str">
        <f>IF(ISTEXT(PARS!K101),PARS!K101,"--")</f>
        <v>--</v>
      </c>
      <c r="J101" t="str">
        <f>IF(ISTEXT(PARS!L101),PARS!L101,"--")</f>
        <v>--</v>
      </c>
      <c r="K101" t="str">
        <f>IF(ISTEXT(PARS!M101),PARS!M101,"--")</f>
        <v>--</v>
      </c>
      <c r="L101" t="str">
        <f>IF(ISTEXT(PARS!N101),PARS!N101,"--")</f>
        <v>--</v>
      </c>
      <c r="M101" t="str">
        <f>IF(ISTEXT(PARS!O101),PARS!O101,"--")</f>
        <v>--</v>
      </c>
      <c r="N101" t="str">
        <f>IF(ISTEXT(PARS!P101),PARS!P101,"--")</f>
        <v>--</v>
      </c>
      <c r="O101" t="str">
        <f>IF(ISTEXT(PARS!Q101),PARS!Q101,"--")</f>
        <v>--</v>
      </c>
      <c r="P101" t="str">
        <f>IF(ISTEXT(PARS!R101),PARS!R101,"--")</f>
        <v>--</v>
      </c>
      <c r="Q101" t="str">
        <f>IF(ISTEXT(PARS!S101),PARS!S101,"--")</f>
        <v>--</v>
      </c>
      <c r="R101" t="str">
        <f>IF(ISTEXT(PARS!T101),PARS!T101,"--")</f>
        <v>--</v>
      </c>
      <c r="S101" t="str">
        <f>IF(ISTEXT(PARS!U101),PARS!U101,"--")</f>
        <v>--</v>
      </c>
      <c r="T101" t="str">
        <f>IF(ISTEXT(PARS!V101),PARS!V101,"--")</f>
        <v>--</v>
      </c>
      <c r="U101" t="str">
        <f>IF(ISTEXT(PARS!W101),PARS!W101,"--")</f>
        <v>--</v>
      </c>
      <c r="V101" t="str">
        <f t="shared" si="2"/>
        <v>--</v>
      </c>
      <c r="W101" t="str">
        <f>IF(ISTEXT(PARS!Y101),PARS!Y101,"--")</f>
        <v>--</v>
      </c>
      <c r="X101" t="str">
        <f>IF(ISTEXT(PARS!Z101),PARS!Z101,"--")</f>
        <v>--</v>
      </c>
      <c r="Y101" t="str">
        <f>IF(ISTEXT(PARS!AA101),PARS!AA101,"--")</f>
        <v>--</v>
      </c>
      <c r="Z101" t="str">
        <f>IF(ISTEXT(PARS!AB101),PARS!AB101,"--")</f>
        <v>--</v>
      </c>
      <c r="AA101" t="str">
        <f>IF(ISTEXT(PARS!AC101),PARS!AC101,"--")</f>
        <v>--</v>
      </c>
      <c r="AB101" t="str">
        <f>IF(ISTEXT(PARS!AD101),PARS!AD101,"--")</f>
        <v>--</v>
      </c>
      <c r="AC101" t="str">
        <f>IF(ISTEXT(PARS!AE101),PARS!AE101,"--")</f>
        <v>--</v>
      </c>
      <c r="AD101" t="str">
        <f>IF(ISTEXT(PARS!AF101),PARS!AF101,"--")</f>
        <v>--</v>
      </c>
      <c r="AE101" t="str">
        <f>IF(ISTEXT(PARS!AG101),PARS!AG101,"--")</f>
        <v>--</v>
      </c>
      <c r="AF101" t="str">
        <f>IF(ISTEXT(PARS!AH101),PARS!AH101,"--")</f>
        <v>--</v>
      </c>
      <c r="AG101" t="str">
        <f>IF(ISTEXT(PARS!AI101),PARS!AI101,"--")</f>
        <v>--</v>
      </c>
      <c r="AH101" t="str">
        <f>IF(ISTEXT(PARS!AJ101),PARS!AJ101,"--")</f>
        <v>--</v>
      </c>
      <c r="AI101" t="str">
        <f>IF(ISTEXT(PARS!AK101),PARS!AK101,"--")</f>
        <v>--</v>
      </c>
      <c r="AJ101" t="str">
        <f>IF(ISTEXT(PARS!AL101),PARS!AL101,"--")</f>
        <v>--</v>
      </c>
      <c r="AK101" t="str">
        <f>IF(ISTEXT(PARS!AM101),PARS!AM101,"--")</f>
        <v>--</v>
      </c>
      <c r="AL101" t="str">
        <f>IF(ISTEXT(PARS!AN101),PARS!AN101,"--")</f>
        <v>--</v>
      </c>
      <c r="AM101" t="str">
        <f>IF(ISTEXT(PARS!AO101),PARS!AO101,"--")</f>
        <v>--</v>
      </c>
      <c r="AN101" t="str">
        <f>IF(ISTEXT(PARS!AP101),PARS!AP101,"--")</f>
        <v>--</v>
      </c>
      <c r="AO101" t="str">
        <f>IF(ISTEXT(PARS!AQ101),PARS!AQ101,"--")</f>
        <v>--</v>
      </c>
      <c r="AP101" t="str">
        <f>IF(ISTEXT(PARS!AR101),PARS!AR101,"--")</f>
        <v>--</v>
      </c>
      <c r="AQ101" t="str">
        <f>IF(ISTEXT(PARS!AS101),PARS!AS101,"--")</f>
        <v>--</v>
      </c>
      <c r="AR101" t="str">
        <f>IF(ISTEXT(PARS!AT101),PARS!AT101,"--")</f>
        <v>--</v>
      </c>
      <c r="AS101" t="str">
        <f t="shared" si="3"/>
        <v>--</v>
      </c>
      <c r="AT101" t="str">
        <f>IF(ISTEXT(PARS!AV101),PARS!AV101,"--")</f>
        <v>--</v>
      </c>
    </row>
    <row r="102" spans="1:46" x14ac:dyDescent="0.3">
      <c r="A102">
        <v>98</v>
      </c>
      <c r="B102" s="23">
        <v>222</v>
      </c>
      <c r="C102" s="24" t="s">
        <v>188</v>
      </c>
      <c r="D102" t="str">
        <f>IF(ISTEXT(PARS!F102),PARS!F102,"--")</f>
        <v>--</v>
      </c>
      <c r="E102" t="str">
        <f>IF(ISTEXT(PARS!G102),PARS!G102,"--")</f>
        <v>--</v>
      </c>
      <c r="F102" t="str">
        <f>IF(ISTEXT(PARS!H102),PARS!H102,"--")</f>
        <v>--</v>
      </c>
      <c r="G102" t="str">
        <f>IF(ISTEXT(PARS!I102),PARS!I102,"--")</f>
        <v>--</v>
      </c>
      <c r="H102" t="str">
        <f>IF(ISTEXT(PARS!J102),PARS!J102,"--")</f>
        <v>--</v>
      </c>
      <c r="I102" t="str">
        <f>IF(ISTEXT(PARS!K102),PARS!K102,"--")</f>
        <v>--</v>
      </c>
      <c r="J102" t="str">
        <f>IF(ISTEXT(PARS!L102),PARS!L102,"--")</f>
        <v>--</v>
      </c>
      <c r="K102" t="str">
        <f>IF(ISTEXT(PARS!M102),PARS!M102,"--")</f>
        <v>--</v>
      </c>
      <c r="L102" t="str">
        <f>IF(ISTEXT(PARS!N102),PARS!N102,"--")</f>
        <v>--</v>
      </c>
      <c r="M102" t="str">
        <f>IF(ISTEXT(PARS!O102),PARS!O102,"--")</f>
        <v>--</v>
      </c>
      <c r="N102" t="str">
        <f>IF(ISTEXT(PARS!P102),PARS!P102,"--")</f>
        <v>--</v>
      </c>
      <c r="O102" t="str">
        <f>IF(ISTEXT(PARS!Q102),PARS!Q102,"--")</f>
        <v>--</v>
      </c>
      <c r="P102" t="str">
        <f>IF(ISTEXT(PARS!R102),PARS!R102,"--")</f>
        <v>--</v>
      </c>
      <c r="Q102" t="str">
        <f>IF(ISTEXT(PARS!S102),PARS!S102,"--")</f>
        <v>--</v>
      </c>
      <c r="R102" t="str">
        <f>IF(ISTEXT(PARS!T102),PARS!T102,"--")</f>
        <v>--</v>
      </c>
      <c r="S102" t="str">
        <f>IF(ISTEXT(PARS!U102),PARS!U102,"--")</f>
        <v>--</v>
      </c>
      <c r="T102" t="str">
        <f>IF(ISTEXT(PARS!V102),PARS!V102,"--")</f>
        <v>--</v>
      </c>
      <c r="U102" t="str">
        <f>IF(ISTEXT(PARS!W102),PARS!W102,"--")</f>
        <v>--</v>
      </c>
      <c r="V102" t="str">
        <f t="shared" si="2"/>
        <v>--</v>
      </c>
      <c r="W102" t="str">
        <f>IF(ISTEXT(PARS!Y102),PARS!Y102,"--")</f>
        <v>--</v>
      </c>
      <c r="X102" t="str">
        <f>IF(ISTEXT(PARS!Z102),PARS!Z102,"--")</f>
        <v>--</v>
      </c>
      <c r="Y102" t="str">
        <f>IF(ISTEXT(PARS!AA102),PARS!AA102,"--")</f>
        <v>--</v>
      </c>
      <c r="Z102" t="str">
        <f>IF(ISTEXT(PARS!AB102),PARS!AB102,"--")</f>
        <v>--</v>
      </c>
      <c r="AA102" t="str">
        <f>IF(ISTEXT(PARS!AC102),PARS!AC102,"--")</f>
        <v>--</v>
      </c>
      <c r="AB102" t="str">
        <f>IF(ISTEXT(PARS!AD102),PARS!AD102,"--")</f>
        <v>--</v>
      </c>
      <c r="AC102" t="str">
        <f>IF(ISTEXT(PARS!AE102),PARS!AE102,"--")</f>
        <v>--</v>
      </c>
      <c r="AD102" t="str">
        <f>IF(ISTEXT(PARS!AF102),PARS!AF102,"--")</f>
        <v>--</v>
      </c>
      <c r="AE102" t="str">
        <f>IF(ISTEXT(PARS!AG102),PARS!AG102,"--")</f>
        <v>--</v>
      </c>
      <c r="AF102" t="str">
        <f>IF(ISTEXT(PARS!AH102),PARS!AH102,"--")</f>
        <v>--</v>
      </c>
      <c r="AG102" t="str">
        <f>IF(ISTEXT(PARS!AI102),PARS!AI102,"--")</f>
        <v>--</v>
      </c>
      <c r="AH102" t="str">
        <f>IF(ISTEXT(PARS!AJ102),PARS!AJ102,"--")</f>
        <v>--</v>
      </c>
      <c r="AI102" t="str">
        <f>IF(ISTEXT(PARS!AK102),PARS!AK102,"--")</f>
        <v>--</v>
      </c>
      <c r="AJ102" t="str">
        <f>IF(ISTEXT(PARS!AL102),PARS!AL102,"--")</f>
        <v>--</v>
      </c>
      <c r="AK102" t="str">
        <f>IF(ISTEXT(PARS!AM102),PARS!AM102,"--")</f>
        <v>--</v>
      </c>
      <c r="AL102" t="str">
        <f>IF(ISTEXT(PARS!AN102),PARS!AN102,"--")</f>
        <v>--</v>
      </c>
      <c r="AM102" t="str">
        <f>IF(ISTEXT(PARS!AO102),PARS!AO102,"--")</f>
        <v>--</v>
      </c>
      <c r="AN102" t="str">
        <f>IF(ISTEXT(PARS!AP102),PARS!AP102,"--")</f>
        <v>--</v>
      </c>
      <c r="AO102" t="str">
        <f>IF(ISTEXT(PARS!AQ102),PARS!AQ102,"--")</f>
        <v>--</v>
      </c>
      <c r="AP102" t="str">
        <f>IF(ISTEXT(PARS!AR102),PARS!AR102,"--")</f>
        <v>--</v>
      </c>
      <c r="AQ102" t="str">
        <f>IF(ISTEXT(PARS!AS102),PARS!AS102,"--")</f>
        <v>--</v>
      </c>
      <c r="AR102" t="str">
        <f>IF(ISTEXT(PARS!AT102),PARS!AT102,"--")</f>
        <v>--</v>
      </c>
      <c r="AS102" t="str">
        <f t="shared" si="3"/>
        <v>--</v>
      </c>
      <c r="AT102" t="str">
        <f>IF(ISTEXT(PARS!AV102),PARS!AV102,"--")</f>
        <v>--</v>
      </c>
    </row>
    <row r="103" spans="1:46" x14ac:dyDescent="0.3">
      <c r="A103">
        <v>99</v>
      </c>
      <c r="B103" s="23">
        <v>223</v>
      </c>
      <c r="C103" s="24" t="s">
        <v>189</v>
      </c>
      <c r="D103" t="str">
        <f>IF(ISTEXT(PARS!F103),PARS!F103,"--")</f>
        <v>--</v>
      </c>
      <c r="E103" t="str">
        <f>IF(ISTEXT(PARS!G103),PARS!G103,"--")</f>
        <v>--</v>
      </c>
      <c r="F103" t="str">
        <f>IF(ISTEXT(PARS!H103),PARS!H103,"--")</f>
        <v>--</v>
      </c>
      <c r="G103" t="str">
        <f>IF(ISTEXT(PARS!I103),PARS!I103,"--")</f>
        <v>--</v>
      </c>
      <c r="H103" t="str">
        <f>IF(ISTEXT(PARS!J103),PARS!J103,"--")</f>
        <v>--</v>
      </c>
      <c r="I103" t="str">
        <f>IF(ISTEXT(PARS!K103),PARS!K103,"--")</f>
        <v>--</v>
      </c>
      <c r="J103" t="str">
        <f>IF(ISTEXT(PARS!L103),PARS!L103,"--")</f>
        <v>--</v>
      </c>
      <c r="K103" t="str">
        <f>IF(ISTEXT(PARS!M103),PARS!M103,"--")</f>
        <v>--</v>
      </c>
      <c r="L103" t="str">
        <f>IF(ISTEXT(PARS!N103),PARS!N103,"--")</f>
        <v>--</v>
      </c>
      <c r="M103" t="str">
        <f>IF(ISTEXT(PARS!O103),PARS!O103,"--")</f>
        <v>--</v>
      </c>
      <c r="N103" t="str">
        <f>IF(ISTEXT(PARS!P103),PARS!P103,"--")</f>
        <v>--</v>
      </c>
      <c r="O103" t="str">
        <f>IF(ISTEXT(PARS!Q103),PARS!Q103,"--")</f>
        <v>--</v>
      </c>
      <c r="P103" t="str">
        <f>IF(ISTEXT(PARS!R103),PARS!R103,"--")</f>
        <v>--</v>
      </c>
      <c r="Q103" t="str">
        <f>IF(ISTEXT(PARS!S103),PARS!S103,"--")</f>
        <v>--</v>
      </c>
      <c r="R103" t="str">
        <f>IF(ISTEXT(PARS!T103),PARS!T103,"--")</f>
        <v>--</v>
      </c>
      <c r="S103" t="str">
        <f>IF(ISTEXT(PARS!U103),PARS!U103,"--")</f>
        <v>--</v>
      </c>
      <c r="T103" t="str">
        <f>IF(ISTEXT(PARS!V103),PARS!V103,"--")</f>
        <v>--</v>
      </c>
      <c r="U103" t="str">
        <f>IF(ISTEXT(PARS!W103),PARS!W103,"--")</f>
        <v>--</v>
      </c>
      <c r="V103" t="str">
        <f t="shared" si="2"/>
        <v>--</v>
      </c>
      <c r="W103" t="str">
        <f>IF(ISTEXT(PARS!Y103),PARS!Y103,"--")</f>
        <v>--</v>
      </c>
      <c r="X103" t="str">
        <f>IF(ISTEXT(PARS!Z103),PARS!Z103,"--")</f>
        <v>--</v>
      </c>
      <c r="Y103" t="str">
        <f>IF(ISTEXT(PARS!AA103),PARS!AA103,"--")</f>
        <v>--</v>
      </c>
      <c r="Z103" t="str">
        <f>IF(ISTEXT(PARS!AB103),PARS!AB103,"--")</f>
        <v>--</v>
      </c>
      <c r="AA103" t="str">
        <f>IF(ISTEXT(PARS!AC103),PARS!AC103,"--")</f>
        <v>--</v>
      </c>
      <c r="AB103" t="str">
        <f>IF(ISTEXT(PARS!AD103),PARS!AD103,"--")</f>
        <v>--</v>
      </c>
      <c r="AC103" t="str">
        <f>IF(ISTEXT(PARS!AE103),PARS!AE103,"--")</f>
        <v>--</v>
      </c>
      <c r="AD103" t="str">
        <f>IF(ISTEXT(PARS!AF103),PARS!AF103,"--")</f>
        <v>--</v>
      </c>
      <c r="AE103" t="str">
        <f>IF(ISTEXT(PARS!AG103),PARS!AG103,"--")</f>
        <v>--</v>
      </c>
      <c r="AF103" t="str">
        <f>IF(ISTEXT(PARS!AH103),PARS!AH103,"--")</f>
        <v>--</v>
      </c>
      <c r="AG103" t="str">
        <f>IF(ISTEXT(PARS!AI103),PARS!AI103,"--")</f>
        <v>--</v>
      </c>
      <c r="AH103" t="str">
        <f>IF(ISTEXT(PARS!AJ103),PARS!AJ103,"--")</f>
        <v>--</v>
      </c>
      <c r="AI103" t="str">
        <f>IF(ISTEXT(PARS!AK103),PARS!AK103,"--")</f>
        <v>--</v>
      </c>
      <c r="AJ103" t="str">
        <f>IF(ISTEXT(PARS!AL103),PARS!AL103,"--")</f>
        <v>--</v>
      </c>
      <c r="AK103" t="str">
        <f>IF(ISTEXT(PARS!AM103),PARS!AM103,"--")</f>
        <v>--</v>
      </c>
      <c r="AL103" t="str">
        <f>IF(ISTEXT(PARS!AN103),PARS!AN103,"--")</f>
        <v>--</v>
      </c>
      <c r="AM103" t="str">
        <f>IF(ISTEXT(PARS!AO103),PARS!AO103,"--")</f>
        <v>--</v>
      </c>
      <c r="AN103" t="str">
        <f>IF(ISTEXT(PARS!AP103),PARS!AP103,"--")</f>
        <v>--</v>
      </c>
      <c r="AO103" t="str">
        <f>IF(ISTEXT(PARS!AQ103),PARS!AQ103,"--")</f>
        <v>--</v>
      </c>
      <c r="AP103" t="str">
        <f>IF(ISTEXT(PARS!AR103),PARS!AR103,"--")</f>
        <v>--</v>
      </c>
      <c r="AQ103" t="str">
        <f>IF(ISTEXT(PARS!AS103),PARS!AS103,"--")</f>
        <v>--</v>
      </c>
      <c r="AR103" t="str">
        <f>IF(ISTEXT(PARS!AT103),PARS!AT103,"--")</f>
        <v>--</v>
      </c>
      <c r="AS103" t="str">
        <f t="shared" si="3"/>
        <v>--</v>
      </c>
      <c r="AT103" t="str">
        <f>IF(ISTEXT(PARS!AV103),PARS!AV103,"--")</f>
        <v>--</v>
      </c>
    </row>
    <row r="104" spans="1:46" x14ac:dyDescent="0.3">
      <c r="A104">
        <v>100</v>
      </c>
      <c r="B104" s="23">
        <v>224</v>
      </c>
      <c r="C104" s="24" t="s">
        <v>190</v>
      </c>
      <c r="D104" t="str">
        <f>IF(ISTEXT(PARS!F104),PARS!F104,"--")</f>
        <v>--</v>
      </c>
      <c r="E104" t="str">
        <f>IF(ISTEXT(PARS!G104),PARS!G104,"--")</f>
        <v>--</v>
      </c>
      <c r="F104" t="str">
        <f>IF(ISTEXT(PARS!H104),PARS!H104,"--")</f>
        <v>--</v>
      </c>
      <c r="G104" t="str">
        <f>IF(ISTEXT(PARS!I104),PARS!I104,"--")</f>
        <v>--</v>
      </c>
      <c r="H104" t="str">
        <f>IF(ISTEXT(PARS!J104),PARS!J104,"--")</f>
        <v>--</v>
      </c>
      <c r="I104" t="str">
        <f>IF(ISTEXT(PARS!K104),PARS!K104,"--")</f>
        <v>--</v>
      </c>
      <c r="J104" t="str">
        <f>IF(ISTEXT(PARS!L104),PARS!L104,"--")</f>
        <v>--</v>
      </c>
      <c r="K104" t="str">
        <f>IF(ISTEXT(PARS!M104),PARS!M104,"--")</f>
        <v>--</v>
      </c>
      <c r="L104" t="str">
        <f>IF(ISTEXT(PARS!N104),PARS!N104,"--")</f>
        <v>--</v>
      </c>
      <c r="M104" t="str">
        <f>IF(ISTEXT(PARS!O104),PARS!O104,"--")</f>
        <v>--</v>
      </c>
      <c r="N104" t="str">
        <f>IF(ISTEXT(PARS!P104),PARS!P104,"--")</f>
        <v>--</v>
      </c>
      <c r="O104" t="str">
        <f>IF(ISTEXT(PARS!Q104),PARS!Q104,"--")</f>
        <v>--</v>
      </c>
      <c r="P104" t="str">
        <f>IF(ISTEXT(PARS!R104),PARS!R104,"--")</f>
        <v>--</v>
      </c>
      <c r="Q104" t="str">
        <f>IF(ISTEXT(PARS!S104),PARS!S104,"--")</f>
        <v>--</v>
      </c>
      <c r="R104" t="str">
        <f>IF(ISTEXT(PARS!T104),PARS!T104,"--")</f>
        <v>--</v>
      </c>
      <c r="S104" t="str">
        <f>IF(ISTEXT(PARS!U104),PARS!U104,"--")</f>
        <v>--</v>
      </c>
      <c r="T104" t="str">
        <f>IF(ISTEXT(PARS!V104),PARS!V104,"--")</f>
        <v>--</v>
      </c>
      <c r="U104" t="str">
        <f>IF(ISTEXT(PARS!W104),PARS!W104,"--")</f>
        <v>--</v>
      </c>
      <c r="V104" t="str">
        <f t="shared" si="2"/>
        <v>--</v>
      </c>
      <c r="W104" t="str">
        <f>IF(ISTEXT(PARS!Y104),PARS!Y104,"--")</f>
        <v>--</v>
      </c>
      <c r="X104" t="str">
        <f>IF(ISTEXT(PARS!Z104),PARS!Z104,"--")</f>
        <v>--</v>
      </c>
      <c r="Y104" t="str">
        <f>IF(ISTEXT(PARS!AA104),PARS!AA104,"--")</f>
        <v>--</v>
      </c>
      <c r="Z104" t="str">
        <f>IF(ISTEXT(PARS!AB104),PARS!AB104,"--")</f>
        <v>--</v>
      </c>
      <c r="AA104" t="str">
        <f>IF(ISTEXT(PARS!AC104),PARS!AC104,"--")</f>
        <v>--</v>
      </c>
      <c r="AB104" t="str">
        <f>IF(ISTEXT(PARS!AD104),PARS!AD104,"--")</f>
        <v>--</v>
      </c>
      <c r="AC104" t="str">
        <f>IF(ISTEXT(PARS!AE104),PARS!AE104,"--")</f>
        <v>--</v>
      </c>
      <c r="AD104" t="str">
        <f>IF(ISTEXT(PARS!AF104),PARS!AF104,"--")</f>
        <v>--</v>
      </c>
      <c r="AE104" t="str">
        <f>IF(ISTEXT(PARS!AG104),PARS!AG104,"--")</f>
        <v>--</v>
      </c>
      <c r="AF104" t="str">
        <f>IF(ISTEXT(PARS!AH104),PARS!AH104,"--")</f>
        <v>--</v>
      </c>
      <c r="AG104" t="str">
        <f>IF(ISTEXT(PARS!AI104),PARS!AI104,"--")</f>
        <v>--</v>
      </c>
      <c r="AH104" t="str">
        <f>IF(ISTEXT(PARS!AJ104),PARS!AJ104,"--")</f>
        <v>--</v>
      </c>
      <c r="AI104" t="str">
        <f>IF(ISTEXT(PARS!AK104),PARS!AK104,"--")</f>
        <v>--</v>
      </c>
      <c r="AJ104" t="str">
        <f>IF(ISTEXT(PARS!AL104),PARS!AL104,"--")</f>
        <v>--</v>
      </c>
      <c r="AK104" t="str">
        <f>IF(ISTEXT(PARS!AM104),PARS!AM104,"--")</f>
        <v>--</v>
      </c>
      <c r="AL104" t="str">
        <f>IF(ISTEXT(PARS!AN104),PARS!AN104,"--")</f>
        <v>--</v>
      </c>
      <c r="AM104" t="str">
        <f>IF(ISTEXT(PARS!AO104),PARS!AO104,"--")</f>
        <v>--</v>
      </c>
      <c r="AN104" t="str">
        <f>IF(ISTEXT(PARS!AP104),PARS!AP104,"--")</f>
        <v>--</v>
      </c>
      <c r="AO104" t="str">
        <f>IF(ISTEXT(PARS!AQ104),PARS!AQ104,"--")</f>
        <v>--</v>
      </c>
      <c r="AP104" t="str">
        <f>IF(ISTEXT(PARS!AR104),PARS!AR104,"--")</f>
        <v>--</v>
      </c>
      <c r="AQ104" t="str">
        <f>IF(ISTEXT(PARS!AS104),PARS!AS104,"--")</f>
        <v>--</v>
      </c>
      <c r="AR104" t="str">
        <f>IF(ISTEXT(PARS!AT104),PARS!AT104,"--")</f>
        <v>--</v>
      </c>
      <c r="AS104" t="str">
        <f t="shared" si="3"/>
        <v>--</v>
      </c>
      <c r="AT104" t="str">
        <f>IF(ISTEXT(PARS!AV104),PARS!AV104,"--")</f>
        <v>--</v>
      </c>
    </row>
    <row r="105" spans="1:46" x14ac:dyDescent="0.3">
      <c r="A105">
        <v>101</v>
      </c>
      <c r="B105" s="23">
        <v>225</v>
      </c>
      <c r="C105" s="24" t="s">
        <v>272</v>
      </c>
      <c r="D105" t="str">
        <f>IF(ISTEXT(PARS!F105),PARS!F105,"--")</f>
        <v>--</v>
      </c>
      <c r="E105" t="str">
        <f>IF(ISTEXT(PARS!G105),PARS!G105,"--")</f>
        <v>--</v>
      </c>
      <c r="F105" t="str">
        <f>IF(ISTEXT(PARS!H105),PARS!H105,"--")</f>
        <v>--</v>
      </c>
      <c r="G105" t="str">
        <f>IF(ISTEXT(PARS!I105),PARS!I105,"--")</f>
        <v>~  cor_kcb-mid  ~</v>
      </c>
      <c r="H105" t="str">
        <f>IF(ISTEXT(PARS!J105),PARS!J105,"--")</f>
        <v>--</v>
      </c>
      <c r="I105" t="str">
        <f>IF(ISTEXT(PARS!K105),PARS!K105,"--")</f>
        <v>--</v>
      </c>
      <c r="J105" t="str">
        <f>IF(ISTEXT(PARS!L105),PARS!L105,"--")</f>
        <v>--</v>
      </c>
      <c r="K105" t="str">
        <f>IF(ISTEXT(PARS!M105),PARS!M105,"--")</f>
        <v>--</v>
      </c>
      <c r="L105" t="str">
        <f>IF(ISTEXT(PARS!N105),PARS!N105,"--")</f>
        <v>--</v>
      </c>
      <c r="M105" t="str">
        <f>IF(ISTEXT(PARS!O105),PARS!O105,"--")</f>
        <v>--</v>
      </c>
      <c r="N105" t="str">
        <f>IF(ISTEXT(PARS!P105),PARS!P105,"--")</f>
        <v>--</v>
      </c>
      <c r="O105" t="str">
        <f>IF(ISTEXT(PARS!Q105),PARS!Q105,"--")</f>
        <v>--</v>
      </c>
      <c r="P105" t="str">
        <f>IF(ISTEXT(PARS!R105),PARS!R105,"--")</f>
        <v>--</v>
      </c>
      <c r="Q105" t="str">
        <f>IF(ISTEXT(PARS!S105),PARS!S105,"--")</f>
        <v>--</v>
      </c>
      <c r="R105" t="str">
        <f>IF(ISTEXT(PARS!T105),PARS!T105,"--")</f>
        <v>--</v>
      </c>
      <c r="S105" t="str">
        <f>IF(ISTEXT(PARS!U105),PARS!U105,"--")</f>
        <v>--</v>
      </c>
      <c r="T105" t="str">
        <f>IF(ISTEXT(PARS!V105),PARS!V105,"--")</f>
        <v>--</v>
      </c>
      <c r="U105" t="str">
        <f>IF(ISTEXT(PARS!W105),PARS!W105,"--")</f>
        <v>--</v>
      </c>
      <c r="V105" t="str">
        <f t="shared" si="2"/>
        <v>--</v>
      </c>
      <c r="W105" t="str">
        <f>IF(ISTEXT(PARS!Y105),PARS!Y105,"--")</f>
        <v>--</v>
      </c>
      <c r="X105" t="str">
        <f>IF(ISTEXT(PARS!Z105),PARS!Z105,"--")</f>
        <v>--</v>
      </c>
      <c r="Y105" t="str">
        <f>IF(ISTEXT(PARS!AA105),PARS!AA105,"--")</f>
        <v>--</v>
      </c>
      <c r="Z105" t="str">
        <f>IF(ISTEXT(PARS!AB105),PARS!AB105,"--")</f>
        <v>--</v>
      </c>
      <c r="AA105" t="str">
        <f>IF(ISTEXT(PARS!AC105),PARS!AC105,"--")</f>
        <v>--</v>
      </c>
      <c r="AB105" t="str">
        <f>IF(ISTEXT(PARS!AD105),PARS!AD105,"--")</f>
        <v>--</v>
      </c>
      <c r="AC105" t="str">
        <f>IF(ISTEXT(PARS!AE105),PARS!AE105,"--")</f>
        <v>--</v>
      </c>
      <c r="AD105" t="str">
        <f>IF(ISTEXT(PARS!AF105),PARS!AF105,"--")</f>
        <v>--</v>
      </c>
      <c r="AE105" t="str">
        <f>IF(ISTEXT(PARS!AG105),PARS!AG105,"--")</f>
        <v>--</v>
      </c>
      <c r="AF105" t="str">
        <f>IF(ISTEXT(PARS!AH105),PARS!AH105,"--")</f>
        <v>--</v>
      </c>
      <c r="AG105" t="str">
        <f>IF(ISTEXT(PARS!AI105),PARS!AI105,"--")</f>
        <v>--</v>
      </c>
      <c r="AH105" t="str">
        <f>IF(ISTEXT(PARS!AJ105),PARS!AJ105,"--")</f>
        <v>--</v>
      </c>
      <c r="AI105" t="str">
        <f>IF(ISTEXT(PARS!AK105),PARS!AK105,"--")</f>
        <v>--</v>
      </c>
      <c r="AJ105" t="str">
        <f>IF(ISTEXT(PARS!AL105),PARS!AL105,"--")</f>
        <v>--</v>
      </c>
      <c r="AK105" t="str">
        <f>IF(ISTEXT(PARS!AM105),PARS!AM105,"--")</f>
        <v>--</v>
      </c>
      <c r="AL105" t="str">
        <f>IF(ISTEXT(PARS!AN105),PARS!AN105,"--")</f>
        <v>--</v>
      </c>
      <c r="AM105" t="str">
        <f>IF(ISTEXT(PARS!AO105),PARS!AO105,"--")</f>
        <v>--</v>
      </c>
      <c r="AN105" t="str">
        <f>IF(ISTEXT(PARS!AP105),PARS!AP105,"--")</f>
        <v>--</v>
      </c>
      <c r="AO105" t="str">
        <f>IF(ISTEXT(PARS!AQ105),PARS!AQ105,"--")</f>
        <v>--</v>
      </c>
      <c r="AP105" t="str">
        <f>IF(ISTEXT(PARS!AR105),PARS!AR105,"--")</f>
        <v>--</v>
      </c>
      <c r="AQ105" t="str">
        <f>IF(ISTEXT(PARS!AS105),PARS!AS105,"--")</f>
        <v>--</v>
      </c>
      <c r="AR105" t="str">
        <f>IF(ISTEXT(PARS!AT105),PARS!AT105,"--")</f>
        <v>--</v>
      </c>
      <c r="AS105" t="str">
        <f t="shared" si="3"/>
        <v>--</v>
      </c>
      <c r="AT105" t="str">
        <f>IF(ISTEXT(PARS!AV105),PARS!AV105,"--")</f>
        <v>--</v>
      </c>
    </row>
    <row r="106" spans="1:46" x14ac:dyDescent="0.3">
      <c r="A106">
        <v>102</v>
      </c>
      <c r="B106" s="23">
        <v>226</v>
      </c>
      <c r="C106" s="24" t="s">
        <v>273</v>
      </c>
      <c r="D106" t="str">
        <f>IF(ISTEXT(PARS!F106),PARS!F106,"--")</f>
        <v>--</v>
      </c>
      <c r="E106" t="str">
        <f>IF(ISTEXT(PARS!G106),PARS!G106,"--")</f>
        <v>--</v>
      </c>
      <c r="F106" t="str">
        <f>IF(ISTEXT(PARS!H106),PARS!H106,"--")</f>
        <v>--</v>
      </c>
      <c r="G106" t="str">
        <f>IF(ISTEXT(PARS!I106),PARS!I106,"--")</f>
        <v>--</v>
      </c>
      <c r="H106" t="str">
        <f>IF(ISTEXT(PARS!J106),PARS!J106,"--")</f>
        <v>--</v>
      </c>
      <c r="I106" t="str">
        <f>IF(ISTEXT(PARS!K106),PARS!K106,"--")</f>
        <v>--</v>
      </c>
      <c r="J106" t="str">
        <f>IF(ISTEXT(PARS!L106),PARS!L106,"--")</f>
        <v>--</v>
      </c>
      <c r="K106" t="str">
        <f>IF(ISTEXT(PARS!M106),PARS!M106,"--")</f>
        <v>--</v>
      </c>
      <c r="L106" t="str">
        <f>IF(ISTEXT(PARS!N106),PARS!N106,"--")</f>
        <v>--</v>
      </c>
      <c r="M106" t="str">
        <f>IF(ISTEXT(PARS!O106),PARS!O106,"--")</f>
        <v>--</v>
      </c>
      <c r="N106" t="str">
        <f>IF(ISTEXT(PARS!P106),PARS!P106,"--")</f>
        <v>--</v>
      </c>
      <c r="O106" t="str">
        <f>IF(ISTEXT(PARS!Q106),PARS!Q106,"--")</f>
        <v>--</v>
      </c>
      <c r="P106" t="str">
        <f>IF(ISTEXT(PARS!R106),PARS!R106,"--")</f>
        <v>--</v>
      </c>
      <c r="Q106" t="str">
        <f>IF(ISTEXT(PARS!S106),PARS!S106,"--")</f>
        <v>--</v>
      </c>
      <c r="R106" t="str">
        <f>IF(ISTEXT(PARS!T106),PARS!T106,"--")</f>
        <v>--</v>
      </c>
      <c r="S106" t="str">
        <f>IF(ISTEXT(PARS!U106),PARS!U106,"--")</f>
        <v>--</v>
      </c>
      <c r="T106" t="str">
        <f>IF(ISTEXT(PARS!V106),PARS!V106,"--")</f>
        <v>--</v>
      </c>
      <c r="U106" t="str">
        <f>IF(ISTEXT(PARS!W106),PARS!W106,"--")</f>
        <v>--</v>
      </c>
      <c r="V106" t="str">
        <f t="shared" si="2"/>
        <v>--</v>
      </c>
      <c r="W106" t="str">
        <f>IF(ISTEXT(PARS!Y106),PARS!Y106,"--")</f>
        <v>--</v>
      </c>
      <c r="X106" t="str">
        <f>IF(ISTEXT(PARS!Z106),PARS!Z106,"--")</f>
        <v>--</v>
      </c>
      <c r="Y106" t="str">
        <f>IF(ISTEXT(PARS!AA106),PARS!AA106,"--")</f>
        <v>--</v>
      </c>
      <c r="Z106" t="str">
        <f>IF(ISTEXT(PARS!AB106),PARS!AB106,"--")</f>
        <v>--</v>
      </c>
      <c r="AA106" t="str">
        <f>IF(ISTEXT(PARS!AC106),PARS!AC106,"--")</f>
        <v>--</v>
      </c>
      <c r="AB106" t="str">
        <f>IF(ISTEXT(PARS!AD106),PARS!AD106,"--")</f>
        <v>--</v>
      </c>
      <c r="AC106" t="str">
        <f>IF(ISTEXT(PARS!AE106),PARS!AE106,"--")</f>
        <v>--</v>
      </c>
      <c r="AD106" t="str">
        <f>IF(ISTEXT(PARS!AF106),PARS!AF106,"--")</f>
        <v>--</v>
      </c>
      <c r="AE106" t="str">
        <f>IF(ISTEXT(PARS!AG106),PARS!AG106,"--")</f>
        <v>--</v>
      </c>
      <c r="AF106" t="str">
        <f>IF(ISTEXT(PARS!AH106),PARS!AH106,"--")</f>
        <v>--</v>
      </c>
      <c r="AG106" t="str">
        <f>IF(ISTEXT(PARS!AI106),PARS!AI106,"--")</f>
        <v>--</v>
      </c>
      <c r="AH106" t="str">
        <f>IF(ISTEXT(PARS!AJ106),PARS!AJ106,"--")</f>
        <v>--</v>
      </c>
      <c r="AI106" t="str">
        <f>IF(ISTEXT(PARS!AK106),PARS!AK106,"--")</f>
        <v>--</v>
      </c>
      <c r="AJ106" t="str">
        <f>IF(ISTEXT(PARS!AL106),PARS!AL106,"--")</f>
        <v>--</v>
      </c>
      <c r="AK106" t="str">
        <f>IF(ISTEXT(PARS!AM106),PARS!AM106,"--")</f>
        <v>--</v>
      </c>
      <c r="AL106" t="str">
        <f>IF(ISTEXT(PARS!AN106),PARS!AN106,"--")</f>
        <v>--</v>
      </c>
      <c r="AM106" t="str">
        <f>IF(ISTEXT(PARS!AO106),PARS!AO106,"--")</f>
        <v>--</v>
      </c>
      <c r="AN106" t="str">
        <f>IF(ISTEXT(PARS!AP106),PARS!AP106,"--")</f>
        <v>--</v>
      </c>
      <c r="AO106" t="str">
        <f>IF(ISTEXT(PARS!AQ106),PARS!AQ106,"--")</f>
        <v>--</v>
      </c>
      <c r="AP106" t="str">
        <f>IF(ISTEXT(PARS!AR106),PARS!AR106,"--")</f>
        <v>--</v>
      </c>
      <c r="AQ106" t="str">
        <f>IF(ISTEXT(PARS!AS106),PARS!AS106,"--")</f>
        <v>--</v>
      </c>
      <c r="AR106" t="str">
        <f>IF(ISTEXT(PARS!AT106),PARS!AT106,"--")</f>
        <v>--</v>
      </c>
      <c r="AS106" t="str">
        <f t="shared" si="3"/>
        <v>--</v>
      </c>
      <c r="AT106" t="str">
        <f>IF(ISTEXT(PARS!AV106),PARS!AV106,"--")</f>
        <v>--</v>
      </c>
    </row>
    <row r="107" spans="1:46" x14ac:dyDescent="0.3">
      <c r="A107">
        <v>103</v>
      </c>
      <c r="B107" s="23">
        <v>227</v>
      </c>
      <c r="C107" s="24" t="s">
        <v>195</v>
      </c>
      <c r="D107" t="str">
        <f>IF(ISTEXT(PARS!F107),PARS!F107,"--")</f>
        <v>--</v>
      </c>
      <c r="E107" t="str">
        <f>IF(ISTEXT(PARS!G107),PARS!G107,"--")</f>
        <v>--</v>
      </c>
      <c r="F107" t="str">
        <f>IF(ISTEXT(PARS!H107),PARS!H107,"--")</f>
        <v>--</v>
      </c>
      <c r="G107" t="str">
        <f>IF(ISTEXT(PARS!I107),PARS!I107,"--")</f>
        <v>--</v>
      </c>
      <c r="H107" t="str">
        <f>IF(ISTEXT(PARS!J107),PARS!J107,"--")</f>
        <v>--</v>
      </c>
      <c r="I107" t="str">
        <f>IF(ISTEXT(PARS!K107),PARS!K107,"--")</f>
        <v>--</v>
      </c>
      <c r="J107" t="str">
        <f>IF(ISTEXT(PARS!L107),PARS!L107,"--")</f>
        <v>--</v>
      </c>
      <c r="K107" t="str">
        <f>IF(ISTEXT(PARS!M107),PARS!M107,"--")</f>
        <v>--</v>
      </c>
      <c r="L107" t="str">
        <f>IF(ISTEXT(PARS!N107),PARS!N107,"--")</f>
        <v>--</v>
      </c>
      <c r="M107" t="str">
        <f>IF(ISTEXT(PARS!O107),PARS!O107,"--")</f>
        <v>--</v>
      </c>
      <c r="N107" t="str">
        <f>IF(ISTEXT(PARS!P107),PARS!P107,"--")</f>
        <v>--</v>
      </c>
      <c r="O107" t="str">
        <f>IF(ISTEXT(PARS!Q107),PARS!Q107,"--")</f>
        <v>--</v>
      </c>
      <c r="P107" t="str">
        <f>IF(ISTEXT(PARS!R107),PARS!R107,"--")</f>
        <v>--</v>
      </c>
      <c r="Q107" t="str">
        <f>IF(ISTEXT(PARS!S107),PARS!S107,"--")</f>
        <v>--</v>
      </c>
      <c r="R107" t="str">
        <f>IF(ISTEXT(PARS!T107),PARS!T107,"--")</f>
        <v>--</v>
      </c>
      <c r="S107" t="str">
        <f>IF(ISTEXT(PARS!U107),PARS!U107,"--")</f>
        <v>--</v>
      </c>
      <c r="T107" t="str">
        <f>IF(ISTEXT(PARS!V107),PARS!V107,"--")</f>
        <v>--</v>
      </c>
      <c r="U107" t="str">
        <f>IF(ISTEXT(PARS!W107),PARS!W107,"--")</f>
        <v>--</v>
      </c>
      <c r="V107" t="str">
        <f t="shared" si="2"/>
        <v>--</v>
      </c>
      <c r="W107" t="str">
        <f>IF(ISTEXT(PARS!Y107),PARS!Y107,"--")</f>
        <v>--</v>
      </c>
      <c r="X107" t="str">
        <f>IF(ISTEXT(PARS!Z107),PARS!Z107,"--")</f>
        <v>--</v>
      </c>
      <c r="Y107" t="str">
        <f>IF(ISTEXT(PARS!AA107),PARS!AA107,"--")</f>
        <v>--</v>
      </c>
      <c r="Z107" t="str">
        <f>IF(ISTEXT(PARS!AB107),PARS!AB107,"--")</f>
        <v>--</v>
      </c>
      <c r="AA107" t="str">
        <f>IF(ISTEXT(PARS!AC107),PARS!AC107,"--")</f>
        <v>--</v>
      </c>
      <c r="AB107" t="str">
        <f>IF(ISTEXT(PARS!AD107),PARS!AD107,"--")</f>
        <v>--</v>
      </c>
      <c r="AC107" t="str">
        <f>IF(ISTEXT(PARS!AE107),PARS!AE107,"--")</f>
        <v>--</v>
      </c>
      <c r="AD107" t="str">
        <f>IF(ISTEXT(PARS!AF107),PARS!AF107,"--")</f>
        <v>--</v>
      </c>
      <c r="AE107" t="str">
        <f>IF(ISTEXT(PARS!AG107),PARS!AG107,"--")</f>
        <v>--</v>
      </c>
      <c r="AF107" t="str">
        <f>IF(ISTEXT(PARS!AH107),PARS!AH107,"--")</f>
        <v>--</v>
      </c>
      <c r="AG107" t="str">
        <f>IF(ISTEXT(PARS!AI107),PARS!AI107,"--")</f>
        <v>--</v>
      </c>
      <c r="AH107" t="str">
        <f>IF(ISTEXT(PARS!AJ107),PARS!AJ107,"--")</f>
        <v>--</v>
      </c>
      <c r="AI107" t="str">
        <f>IF(ISTEXT(PARS!AK107),PARS!AK107,"--")</f>
        <v>--</v>
      </c>
      <c r="AJ107" t="str">
        <f>IF(ISTEXT(PARS!AL107),PARS!AL107,"--")</f>
        <v>--</v>
      </c>
      <c r="AK107" t="str">
        <f>IF(ISTEXT(PARS!AM107),PARS!AM107,"--")</f>
        <v>--</v>
      </c>
      <c r="AL107" t="str">
        <f>IF(ISTEXT(PARS!AN107),PARS!AN107,"--")</f>
        <v>--</v>
      </c>
      <c r="AM107" t="str">
        <f>IF(ISTEXT(PARS!AO107),PARS!AO107,"--")</f>
        <v>--</v>
      </c>
      <c r="AN107" t="str">
        <f>IF(ISTEXT(PARS!AP107),PARS!AP107,"--")</f>
        <v>--</v>
      </c>
      <c r="AO107" t="str">
        <f>IF(ISTEXT(PARS!AQ107),PARS!AQ107,"--")</f>
        <v>--</v>
      </c>
      <c r="AP107" t="str">
        <f>IF(ISTEXT(PARS!AR107),PARS!AR107,"--")</f>
        <v>--</v>
      </c>
      <c r="AQ107" t="str">
        <f>IF(ISTEXT(PARS!AS107),PARS!AS107,"--")</f>
        <v>--</v>
      </c>
      <c r="AR107" t="str">
        <f>IF(ISTEXT(PARS!AT107),PARS!AT107,"--")</f>
        <v>--</v>
      </c>
      <c r="AS107" t="str">
        <f t="shared" si="3"/>
        <v>--</v>
      </c>
      <c r="AT107" t="str">
        <f>IF(ISTEXT(PARS!AV107),PARS!AV107,"--")</f>
        <v>--</v>
      </c>
    </row>
    <row r="108" spans="1:46" x14ac:dyDescent="0.3">
      <c r="A108">
        <v>104</v>
      </c>
      <c r="B108" s="23">
        <v>229</v>
      </c>
      <c r="C108" s="24" t="s">
        <v>196</v>
      </c>
      <c r="D108" t="str">
        <f>IF(ISTEXT(PARS!F108),PARS!F108,"--")</f>
        <v>--</v>
      </c>
      <c r="E108" t="str">
        <f>IF(ISTEXT(PARS!G108),PARS!G108,"--")</f>
        <v>--</v>
      </c>
      <c r="F108" t="str">
        <f>IF(ISTEXT(PARS!H108),PARS!H108,"--")</f>
        <v>--</v>
      </c>
      <c r="G108" t="str">
        <f>IF(ISTEXT(PARS!I108),PARS!I108,"--")</f>
        <v>--</v>
      </c>
      <c r="H108" t="str">
        <f>IF(ISTEXT(PARS!J108),PARS!J108,"--")</f>
        <v>--</v>
      </c>
      <c r="I108" t="str">
        <f>IF(ISTEXT(PARS!K108),PARS!K108,"--")</f>
        <v>--</v>
      </c>
      <c r="J108" t="str">
        <f>IF(ISTEXT(PARS!L108),PARS!L108,"--")</f>
        <v>--</v>
      </c>
      <c r="K108" t="str">
        <f>IF(ISTEXT(PARS!M108),PARS!M108,"--")</f>
        <v>--</v>
      </c>
      <c r="L108" t="str">
        <f>IF(ISTEXT(PARS!N108),PARS!N108,"--")</f>
        <v>--</v>
      </c>
      <c r="M108" t="str">
        <f>IF(ISTEXT(PARS!O108),PARS!O108,"--")</f>
        <v>--</v>
      </c>
      <c r="N108" t="str">
        <f>IF(ISTEXT(PARS!P108),PARS!P108,"--")</f>
        <v>--</v>
      </c>
      <c r="O108" t="str">
        <f>IF(ISTEXT(PARS!Q108),PARS!Q108,"--")</f>
        <v>--</v>
      </c>
      <c r="P108" t="str">
        <f>IF(ISTEXT(PARS!R108),PARS!R108,"--")</f>
        <v>--</v>
      </c>
      <c r="Q108" t="str">
        <f>IF(ISTEXT(PARS!S108),PARS!S108,"--")</f>
        <v>--</v>
      </c>
      <c r="R108" t="str">
        <f>IF(ISTEXT(PARS!T108),PARS!T108,"--")</f>
        <v>--</v>
      </c>
      <c r="S108" t="str">
        <f>IF(ISTEXT(PARS!U108),PARS!U108,"--")</f>
        <v>--</v>
      </c>
      <c r="T108" t="str">
        <f>IF(ISTEXT(PARS!V108),PARS!V108,"--")</f>
        <v>--</v>
      </c>
      <c r="U108" t="str">
        <f>IF(ISTEXT(PARS!W108),PARS!W108,"--")</f>
        <v>--</v>
      </c>
      <c r="V108" t="str">
        <f t="shared" si="2"/>
        <v>--</v>
      </c>
      <c r="W108" t="str">
        <f>IF(ISTEXT(PARS!Y108),PARS!Y108,"--")</f>
        <v>--</v>
      </c>
      <c r="X108" t="str">
        <f>IF(ISTEXT(PARS!Z108),PARS!Z108,"--")</f>
        <v>--</v>
      </c>
      <c r="Y108" t="str">
        <f>IF(ISTEXT(PARS!AA108),PARS!AA108,"--")</f>
        <v>--</v>
      </c>
      <c r="Z108" t="str">
        <f>IF(ISTEXT(PARS!AB108),PARS!AB108,"--")</f>
        <v>--</v>
      </c>
      <c r="AA108" t="str">
        <f>IF(ISTEXT(PARS!AC108),PARS!AC108,"--")</f>
        <v>--</v>
      </c>
      <c r="AB108" t="str">
        <f>IF(ISTEXT(PARS!AD108),PARS!AD108,"--")</f>
        <v>--</v>
      </c>
      <c r="AC108" t="str">
        <f>IF(ISTEXT(PARS!AE108),PARS!AE108,"--")</f>
        <v>--</v>
      </c>
      <c r="AD108" t="str">
        <f>IF(ISTEXT(PARS!AF108),PARS!AF108,"--")</f>
        <v>--</v>
      </c>
      <c r="AE108" t="str">
        <f>IF(ISTEXT(PARS!AG108),PARS!AG108,"--")</f>
        <v>--</v>
      </c>
      <c r="AF108" t="str">
        <f>IF(ISTEXT(PARS!AH108),PARS!AH108,"--")</f>
        <v>--</v>
      </c>
      <c r="AG108" t="str">
        <f>IF(ISTEXT(PARS!AI108),PARS!AI108,"--")</f>
        <v>--</v>
      </c>
      <c r="AH108" t="str">
        <f>IF(ISTEXT(PARS!AJ108),PARS!AJ108,"--")</f>
        <v>--</v>
      </c>
      <c r="AI108" t="str">
        <f>IF(ISTEXT(PARS!AK108),PARS!AK108,"--")</f>
        <v>--</v>
      </c>
      <c r="AJ108" t="str">
        <f>IF(ISTEXT(PARS!AL108),PARS!AL108,"--")</f>
        <v>--</v>
      </c>
      <c r="AK108" t="str">
        <f>IF(ISTEXT(PARS!AM108),PARS!AM108,"--")</f>
        <v>--</v>
      </c>
      <c r="AL108" t="str">
        <f>IF(ISTEXT(PARS!AN108),PARS!AN108,"--")</f>
        <v>--</v>
      </c>
      <c r="AM108" t="str">
        <f>IF(ISTEXT(PARS!AO108),PARS!AO108,"--")</f>
        <v>--</v>
      </c>
      <c r="AN108" t="str">
        <f>IF(ISTEXT(PARS!AP108),PARS!AP108,"--")</f>
        <v>--</v>
      </c>
      <c r="AO108" t="str">
        <f>IF(ISTEXT(PARS!AQ108),PARS!AQ108,"--")</f>
        <v>--</v>
      </c>
      <c r="AP108" t="str">
        <f>IF(ISTEXT(PARS!AR108),PARS!AR108,"--")</f>
        <v>--</v>
      </c>
      <c r="AQ108" t="str">
        <f>IF(ISTEXT(PARS!AS108),PARS!AS108,"--")</f>
        <v>--</v>
      </c>
      <c r="AR108" t="str">
        <f>IF(ISTEXT(PARS!AT108),PARS!AT108,"--")</f>
        <v>--</v>
      </c>
      <c r="AS108" t="str">
        <f t="shared" si="3"/>
        <v>--</v>
      </c>
      <c r="AT108" t="str">
        <f>IF(ISTEXT(PARS!AV108),PARS!AV108,"--")</f>
        <v>--</v>
      </c>
    </row>
    <row r="109" spans="1:46" x14ac:dyDescent="0.3">
      <c r="A109">
        <v>105</v>
      </c>
      <c r="B109" s="23">
        <v>230</v>
      </c>
      <c r="C109" s="24" t="s">
        <v>197</v>
      </c>
      <c r="D109" t="str">
        <f>IF(ISTEXT(PARS!F109),PARS!F109,"--")</f>
        <v>--</v>
      </c>
      <c r="E109" t="str">
        <f>IF(ISTEXT(PARS!G109),PARS!G109,"--")</f>
        <v>--</v>
      </c>
      <c r="F109" t="str">
        <f>IF(ISTEXT(PARS!H109),PARS!H109,"--")</f>
        <v>--</v>
      </c>
      <c r="G109" t="str">
        <f>IF(ISTEXT(PARS!I109),PARS!I109,"--")</f>
        <v>--</v>
      </c>
      <c r="H109" t="str">
        <f>IF(ISTEXT(PARS!J109),PARS!J109,"--")</f>
        <v>--</v>
      </c>
      <c r="I109" t="str">
        <f>IF(ISTEXT(PARS!K109),PARS!K109,"--")</f>
        <v>--</v>
      </c>
      <c r="J109" t="str">
        <f>IF(ISTEXT(PARS!L109),PARS!L109,"--")</f>
        <v>--</v>
      </c>
      <c r="K109" t="str">
        <f>IF(ISTEXT(PARS!M109),PARS!M109,"--")</f>
        <v>--</v>
      </c>
      <c r="L109" t="str">
        <f>IF(ISTEXT(PARS!N109),PARS!N109,"--")</f>
        <v>--</v>
      </c>
      <c r="M109" t="str">
        <f>IF(ISTEXT(PARS!O109),PARS!O109,"--")</f>
        <v>--</v>
      </c>
      <c r="N109" t="str">
        <f>IF(ISTEXT(PARS!P109),PARS!P109,"--")</f>
        <v>--</v>
      </c>
      <c r="O109" t="str">
        <f>IF(ISTEXT(PARS!Q109),PARS!Q109,"--")</f>
        <v>--</v>
      </c>
      <c r="P109" t="str">
        <f>IF(ISTEXT(PARS!R109),PARS!R109,"--")</f>
        <v>--</v>
      </c>
      <c r="Q109" t="str">
        <f>IF(ISTEXT(PARS!S109),PARS!S109,"--")</f>
        <v>--</v>
      </c>
      <c r="R109" t="str">
        <f>IF(ISTEXT(PARS!T109),PARS!T109,"--")</f>
        <v>--</v>
      </c>
      <c r="S109" t="str">
        <f>IF(ISTEXT(PARS!U109),PARS!U109,"--")</f>
        <v>--</v>
      </c>
      <c r="T109" t="str">
        <f>IF(ISTEXT(PARS!V109),PARS!V109,"--")</f>
        <v>--</v>
      </c>
      <c r="U109" t="str">
        <f>IF(ISTEXT(PARS!W109),PARS!W109,"--")</f>
        <v>--</v>
      </c>
      <c r="V109" t="str">
        <f t="shared" si="2"/>
        <v>--</v>
      </c>
      <c r="W109" t="str">
        <f>IF(ISTEXT(PARS!Y109),PARS!Y109,"--")</f>
        <v>--</v>
      </c>
      <c r="X109" t="str">
        <f>IF(ISTEXT(PARS!Z109),PARS!Z109,"--")</f>
        <v>--</v>
      </c>
      <c r="Y109" t="str">
        <f>IF(ISTEXT(PARS!AA109),PARS!AA109,"--")</f>
        <v>--</v>
      </c>
      <c r="Z109" t="str">
        <f>IF(ISTEXT(PARS!AB109),PARS!AB109,"--")</f>
        <v>--</v>
      </c>
      <c r="AA109" t="str">
        <f>IF(ISTEXT(PARS!AC109),PARS!AC109,"--")</f>
        <v>--</v>
      </c>
      <c r="AB109" t="str">
        <f>IF(ISTEXT(PARS!AD109),PARS!AD109,"--")</f>
        <v>--</v>
      </c>
      <c r="AC109" t="str">
        <f>IF(ISTEXT(PARS!AE109),PARS!AE109,"--")</f>
        <v>--</v>
      </c>
      <c r="AD109" t="str">
        <f>IF(ISTEXT(PARS!AF109),PARS!AF109,"--")</f>
        <v>--</v>
      </c>
      <c r="AE109" t="str">
        <f>IF(ISTEXT(PARS!AG109),PARS!AG109,"--")</f>
        <v>--</v>
      </c>
      <c r="AF109" t="str">
        <f>IF(ISTEXT(PARS!AH109),PARS!AH109,"--")</f>
        <v>--</v>
      </c>
      <c r="AG109" t="str">
        <f>IF(ISTEXT(PARS!AI109),PARS!AI109,"--")</f>
        <v>--</v>
      </c>
      <c r="AH109" t="str">
        <f>IF(ISTEXT(PARS!AJ109),PARS!AJ109,"--")</f>
        <v>--</v>
      </c>
      <c r="AI109" t="str">
        <f>IF(ISTEXT(PARS!AK109),PARS!AK109,"--")</f>
        <v>--</v>
      </c>
      <c r="AJ109" t="str">
        <f>IF(ISTEXT(PARS!AL109),PARS!AL109,"--")</f>
        <v>--</v>
      </c>
      <c r="AK109" t="str">
        <f>IF(ISTEXT(PARS!AM109),PARS!AM109,"--")</f>
        <v>--</v>
      </c>
      <c r="AL109" t="str">
        <f>IF(ISTEXT(PARS!AN109),PARS!AN109,"--")</f>
        <v>--</v>
      </c>
      <c r="AM109" t="str">
        <f>IF(ISTEXT(PARS!AO109),PARS!AO109,"--")</f>
        <v>--</v>
      </c>
      <c r="AN109" t="str">
        <f>IF(ISTEXT(PARS!AP109),PARS!AP109,"--")</f>
        <v>--</v>
      </c>
      <c r="AO109" t="str">
        <f>IF(ISTEXT(PARS!AQ109),PARS!AQ109,"--")</f>
        <v>--</v>
      </c>
      <c r="AP109" t="str">
        <f>IF(ISTEXT(PARS!AR109),PARS!AR109,"--")</f>
        <v>--</v>
      </c>
      <c r="AQ109" t="str">
        <f>IF(ISTEXT(PARS!AS109),PARS!AS109,"--")</f>
        <v>--</v>
      </c>
      <c r="AR109" t="str">
        <f>IF(ISTEXT(PARS!AT109),PARS!AT109,"--")</f>
        <v>--</v>
      </c>
      <c r="AS109" t="str">
        <f t="shared" si="3"/>
        <v>--</v>
      </c>
      <c r="AT109" t="str">
        <f>IF(ISTEXT(PARS!AV109),PARS!AV109,"--")</f>
        <v>--</v>
      </c>
    </row>
    <row r="110" spans="1:46" x14ac:dyDescent="0.3">
      <c r="A110">
        <v>106</v>
      </c>
      <c r="B110" s="23">
        <v>231</v>
      </c>
      <c r="C110" s="24" t="s">
        <v>198</v>
      </c>
      <c r="D110" t="str">
        <f>IF(ISTEXT(PARS!F110),PARS!F110,"--")</f>
        <v>--</v>
      </c>
      <c r="E110" t="str">
        <f>IF(ISTEXT(PARS!G110),PARS!G110,"--")</f>
        <v>--</v>
      </c>
      <c r="F110" t="str">
        <f>IF(ISTEXT(PARS!H110),PARS!H110,"--")</f>
        <v>--</v>
      </c>
      <c r="G110" t="str">
        <f>IF(ISTEXT(PARS!I110),PARS!I110,"--")</f>
        <v>--</v>
      </c>
      <c r="H110" t="str">
        <f>IF(ISTEXT(PARS!J110),PARS!J110,"--")</f>
        <v>--</v>
      </c>
      <c r="I110" t="str">
        <f>IF(ISTEXT(PARS!K110),PARS!K110,"--")</f>
        <v>--</v>
      </c>
      <c r="J110" t="str">
        <f>IF(ISTEXT(PARS!L110),PARS!L110,"--")</f>
        <v>--</v>
      </c>
      <c r="K110" t="str">
        <f>IF(ISTEXT(PARS!M110),PARS!M110,"--")</f>
        <v>--</v>
      </c>
      <c r="L110" t="str">
        <f>IF(ISTEXT(PARS!N110),PARS!N110,"--")</f>
        <v>--</v>
      </c>
      <c r="M110" t="str">
        <f>IF(ISTEXT(PARS!O110),PARS!O110,"--")</f>
        <v>--</v>
      </c>
      <c r="N110" t="str">
        <f>IF(ISTEXT(PARS!P110),PARS!P110,"--")</f>
        <v>--</v>
      </c>
      <c r="O110" t="str">
        <f>IF(ISTEXT(PARS!Q110),PARS!Q110,"--")</f>
        <v>--</v>
      </c>
      <c r="P110" t="str">
        <f>IF(ISTEXT(PARS!R110),PARS!R110,"--")</f>
        <v>--</v>
      </c>
      <c r="Q110" t="str">
        <f>IF(ISTEXT(PARS!S110),PARS!S110,"--")</f>
        <v>--</v>
      </c>
      <c r="R110" t="str">
        <f>IF(ISTEXT(PARS!T110),PARS!T110,"--")</f>
        <v>--</v>
      </c>
      <c r="S110" t="str">
        <f>IF(ISTEXT(PARS!U110),PARS!U110,"--")</f>
        <v>--</v>
      </c>
      <c r="T110" t="str">
        <f>IF(ISTEXT(PARS!V110),PARS!V110,"--")</f>
        <v>--</v>
      </c>
      <c r="U110" t="str">
        <f>IF(ISTEXT(PARS!W110),PARS!W110,"--")</f>
        <v>--</v>
      </c>
      <c r="V110" t="str">
        <f t="shared" si="2"/>
        <v>--</v>
      </c>
      <c r="W110" t="str">
        <f>IF(ISTEXT(PARS!Y110),PARS!Y110,"--")</f>
        <v>--</v>
      </c>
      <c r="X110" t="str">
        <f>IF(ISTEXT(PARS!Z110),PARS!Z110,"--")</f>
        <v>--</v>
      </c>
      <c r="Y110" t="str">
        <f>IF(ISTEXT(PARS!AA110),PARS!AA110,"--")</f>
        <v>--</v>
      </c>
      <c r="Z110" t="str">
        <f>IF(ISTEXT(PARS!AB110),PARS!AB110,"--")</f>
        <v>--</v>
      </c>
      <c r="AA110" t="str">
        <f>IF(ISTEXT(PARS!AC110),PARS!AC110,"--")</f>
        <v>--</v>
      </c>
      <c r="AB110" t="str">
        <f>IF(ISTEXT(PARS!AD110),PARS!AD110,"--")</f>
        <v>--</v>
      </c>
      <c r="AC110" t="str">
        <f>IF(ISTEXT(PARS!AE110),PARS!AE110,"--")</f>
        <v>--</v>
      </c>
      <c r="AD110" t="str">
        <f>IF(ISTEXT(PARS!AF110),PARS!AF110,"--")</f>
        <v>--</v>
      </c>
      <c r="AE110" t="str">
        <f>IF(ISTEXT(PARS!AG110),PARS!AG110,"--")</f>
        <v>--</v>
      </c>
      <c r="AF110" t="str">
        <f>IF(ISTEXT(PARS!AH110),PARS!AH110,"--")</f>
        <v>--</v>
      </c>
      <c r="AG110" t="str">
        <f>IF(ISTEXT(PARS!AI110),PARS!AI110,"--")</f>
        <v>--</v>
      </c>
      <c r="AH110" t="str">
        <f>IF(ISTEXT(PARS!AJ110),PARS!AJ110,"--")</f>
        <v>--</v>
      </c>
      <c r="AI110" t="str">
        <f>IF(ISTEXT(PARS!AK110),PARS!AK110,"--")</f>
        <v>--</v>
      </c>
      <c r="AJ110" t="str">
        <f>IF(ISTEXT(PARS!AL110),PARS!AL110,"--")</f>
        <v>--</v>
      </c>
      <c r="AK110" t="str">
        <f>IF(ISTEXT(PARS!AM110),PARS!AM110,"--")</f>
        <v>--</v>
      </c>
      <c r="AL110" t="str">
        <f>IF(ISTEXT(PARS!AN110),PARS!AN110,"--")</f>
        <v>--</v>
      </c>
      <c r="AM110" t="str">
        <f>IF(ISTEXT(PARS!AO110),PARS!AO110,"--")</f>
        <v>--</v>
      </c>
      <c r="AN110" t="str">
        <f>IF(ISTEXT(PARS!AP110),PARS!AP110,"--")</f>
        <v>--</v>
      </c>
      <c r="AO110" t="str">
        <f>IF(ISTEXT(PARS!AQ110),PARS!AQ110,"--")</f>
        <v>--</v>
      </c>
      <c r="AP110" t="str">
        <f>IF(ISTEXT(PARS!AR110),PARS!AR110,"--")</f>
        <v>--</v>
      </c>
      <c r="AQ110" t="str">
        <f>IF(ISTEXT(PARS!AS110),PARS!AS110,"--")</f>
        <v>--</v>
      </c>
      <c r="AR110" t="str">
        <f>IF(ISTEXT(PARS!AT110),PARS!AT110,"--")</f>
        <v>--</v>
      </c>
      <c r="AS110" t="str">
        <f t="shared" si="3"/>
        <v>--</v>
      </c>
      <c r="AT110" t="str">
        <f>IF(ISTEXT(PARS!AV110),PARS!AV110,"--")</f>
        <v>--</v>
      </c>
    </row>
    <row r="111" spans="1:46" x14ac:dyDescent="0.3">
      <c r="A111">
        <v>107</v>
      </c>
      <c r="B111" s="23">
        <v>232</v>
      </c>
      <c r="C111" s="24" t="s">
        <v>199</v>
      </c>
      <c r="D111" t="str">
        <f>IF(ISTEXT(PARS!F111),PARS!F111,"--")</f>
        <v>--</v>
      </c>
      <c r="E111" t="str">
        <f>IF(ISTEXT(PARS!G111),PARS!G111,"--")</f>
        <v>--</v>
      </c>
      <c r="F111" t="str">
        <f>IF(ISTEXT(PARS!H111),PARS!H111,"--")</f>
        <v>--</v>
      </c>
      <c r="G111" t="str">
        <f>IF(ISTEXT(PARS!I111),PARS!I111,"--")</f>
        <v>--</v>
      </c>
      <c r="H111" t="str">
        <f>IF(ISTEXT(PARS!J111),PARS!J111,"--")</f>
        <v>--</v>
      </c>
      <c r="I111" t="str">
        <f>IF(ISTEXT(PARS!K111),PARS!K111,"--")</f>
        <v>--</v>
      </c>
      <c r="J111" t="str">
        <f>IF(ISTEXT(PARS!L111),PARS!L111,"--")</f>
        <v>--</v>
      </c>
      <c r="K111" t="str">
        <f>IF(ISTEXT(PARS!M111),PARS!M111,"--")</f>
        <v>--</v>
      </c>
      <c r="L111" t="str">
        <f>IF(ISTEXT(PARS!N111),PARS!N111,"--")</f>
        <v>--</v>
      </c>
      <c r="M111" t="str">
        <f>IF(ISTEXT(PARS!O111),PARS!O111,"--")</f>
        <v>--</v>
      </c>
      <c r="N111" t="str">
        <f>IF(ISTEXT(PARS!P111),PARS!P111,"--")</f>
        <v>--</v>
      </c>
      <c r="O111" t="str">
        <f>IF(ISTEXT(PARS!Q111),PARS!Q111,"--")</f>
        <v>--</v>
      </c>
      <c r="P111" t="str">
        <f>IF(ISTEXT(PARS!R111),PARS!R111,"--")</f>
        <v>--</v>
      </c>
      <c r="Q111" t="str">
        <f>IF(ISTEXT(PARS!S111),PARS!S111,"--")</f>
        <v>--</v>
      </c>
      <c r="R111" t="str">
        <f>IF(ISTEXT(PARS!T111),PARS!T111,"--")</f>
        <v>--</v>
      </c>
      <c r="S111" t="str">
        <f>IF(ISTEXT(PARS!U111),PARS!U111,"--")</f>
        <v>--</v>
      </c>
      <c r="T111" t="str">
        <f>IF(ISTEXT(PARS!V111),PARS!V111,"--")</f>
        <v>--</v>
      </c>
      <c r="U111" t="str">
        <f>IF(ISTEXT(PARS!W111),PARS!W111,"--")</f>
        <v>--</v>
      </c>
      <c r="V111" t="str">
        <f t="shared" si="2"/>
        <v>--</v>
      </c>
      <c r="W111" t="str">
        <f>IF(ISTEXT(PARS!Y111),PARS!Y111,"--")</f>
        <v>--</v>
      </c>
      <c r="X111" t="str">
        <f>IF(ISTEXT(PARS!Z111),PARS!Z111,"--")</f>
        <v>--</v>
      </c>
      <c r="Y111" t="str">
        <f>IF(ISTEXT(PARS!AA111),PARS!AA111,"--")</f>
        <v>--</v>
      </c>
      <c r="Z111" t="str">
        <f>IF(ISTEXT(PARS!AB111),PARS!AB111,"--")</f>
        <v>--</v>
      </c>
      <c r="AA111" t="str">
        <f>IF(ISTEXT(PARS!AC111),PARS!AC111,"--")</f>
        <v>--</v>
      </c>
      <c r="AB111" t="str">
        <f>IF(ISTEXT(PARS!AD111),PARS!AD111,"--")</f>
        <v>--</v>
      </c>
      <c r="AC111" t="str">
        <f>IF(ISTEXT(PARS!AE111),PARS!AE111,"--")</f>
        <v>--</v>
      </c>
      <c r="AD111" t="str">
        <f>IF(ISTEXT(PARS!AF111),PARS!AF111,"--")</f>
        <v>--</v>
      </c>
      <c r="AE111" t="str">
        <f>IF(ISTEXT(PARS!AG111),PARS!AG111,"--")</f>
        <v>--</v>
      </c>
      <c r="AF111" t="str">
        <f>IF(ISTEXT(PARS!AH111),PARS!AH111,"--")</f>
        <v>--</v>
      </c>
      <c r="AG111" t="str">
        <f>IF(ISTEXT(PARS!AI111),PARS!AI111,"--")</f>
        <v>--</v>
      </c>
      <c r="AH111" t="str">
        <f>IF(ISTEXT(PARS!AJ111),PARS!AJ111,"--")</f>
        <v>--</v>
      </c>
      <c r="AI111" t="str">
        <f>IF(ISTEXT(PARS!AK111),PARS!AK111,"--")</f>
        <v>--</v>
      </c>
      <c r="AJ111" t="str">
        <f>IF(ISTEXT(PARS!AL111),PARS!AL111,"--")</f>
        <v>--</v>
      </c>
      <c r="AK111" t="str">
        <f>IF(ISTEXT(PARS!AM111),PARS!AM111,"--")</f>
        <v>--</v>
      </c>
      <c r="AL111" t="str">
        <f>IF(ISTEXT(PARS!AN111),PARS!AN111,"--")</f>
        <v>--</v>
      </c>
      <c r="AM111" t="str">
        <f>IF(ISTEXT(PARS!AO111),PARS!AO111,"--")</f>
        <v>--</v>
      </c>
      <c r="AN111" t="str">
        <f>IF(ISTEXT(PARS!AP111),PARS!AP111,"--")</f>
        <v>--</v>
      </c>
      <c r="AO111" t="str">
        <f>IF(ISTEXT(PARS!AQ111),PARS!AQ111,"--")</f>
        <v>--</v>
      </c>
      <c r="AP111" t="str">
        <f>IF(ISTEXT(PARS!AR111),PARS!AR111,"--")</f>
        <v>--</v>
      </c>
      <c r="AQ111" t="str">
        <f>IF(ISTEXT(PARS!AS111),PARS!AS111,"--")</f>
        <v>--</v>
      </c>
      <c r="AR111" t="str">
        <f>IF(ISTEXT(PARS!AT111),PARS!AT111,"--")</f>
        <v>--</v>
      </c>
      <c r="AS111" t="str">
        <f t="shared" si="3"/>
        <v>--</v>
      </c>
      <c r="AT111" t="str">
        <f>IF(ISTEXT(PARS!AV111),PARS!AV111,"--")</f>
        <v>--</v>
      </c>
    </row>
    <row r="112" spans="1:46" x14ac:dyDescent="0.3">
      <c r="A112">
        <v>108</v>
      </c>
      <c r="B112" s="23">
        <v>233</v>
      </c>
      <c r="C112" s="24" t="s">
        <v>200</v>
      </c>
      <c r="D112" t="str">
        <f>IF(ISTEXT(PARS!F112),PARS!F112,"--")</f>
        <v>--</v>
      </c>
      <c r="E112" t="str">
        <f>IF(ISTEXT(PARS!G112),PARS!G112,"--")</f>
        <v>--</v>
      </c>
      <c r="F112" t="str">
        <f>IF(ISTEXT(PARS!H112),PARS!H112,"--")</f>
        <v>--</v>
      </c>
      <c r="G112" t="str">
        <f>IF(ISTEXT(PARS!I112),PARS!I112,"--")</f>
        <v>--</v>
      </c>
      <c r="H112" t="str">
        <f>IF(ISTEXT(PARS!J112),PARS!J112,"--")</f>
        <v>--</v>
      </c>
      <c r="I112" t="str">
        <f>IF(ISTEXT(PARS!K112),PARS!K112,"--")</f>
        <v>--</v>
      </c>
      <c r="J112" t="str">
        <f>IF(ISTEXT(PARS!L112),PARS!L112,"--")</f>
        <v>--</v>
      </c>
      <c r="K112" t="str">
        <f>IF(ISTEXT(PARS!M112),PARS!M112,"--")</f>
        <v>--</v>
      </c>
      <c r="L112" t="str">
        <f>IF(ISTEXT(PARS!N112),PARS!N112,"--")</f>
        <v>--</v>
      </c>
      <c r="M112" t="str">
        <f>IF(ISTEXT(PARS!O112),PARS!O112,"--")</f>
        <v>--</v>
      </c>
      <c r="N112" t="str">
        <f>IF(ISTEXT(PARS!P112),PARS!P112,"--")</f>
        <v>--</v>
      </c>
      <c r="O112" t="str">
        <f>IF(ISTEXT(PARS!Q112),PARS!Q112,"--")</f>
        <v>--</v>
      </c>
      <c r="P112" t="str">
        <f>IF(ISTEXT(PARS!R112),PARS!R112,"--")</f>
        <v>--</v>
      </c>
      <c r="Q112" t="str">
        <f>IF(ISTEXT(PARS!S112),PARS!S112,"--")</f>
        <v>--</v>
      </c>
      <c r="R112" t="str">
        <f>IF(ISTEXT(PARS!T112),PARS!T112,"--")</f>
        <v>--</v>
      </c>
      <c r="S112" t="str">
        <f>IF(ISTEXT(PARS!U112),PARS!U112,"--")</f>
        <v>--</v>
      </c>
      <c r="T112" t="str">
        <f>IF(ISTEXT(PARS!V112),PARS!V112,"--")</f>
        <v>--</v>
      </c>
      <c r="U112" t="str">
        <f>IF(ISTEXT(PARS!W112),PARS!W112,"--")</f>
        <v>--</v>
      </c>
      <c r="V112" t="str">
        <f t="shared" si="2"/>
        <v>--</v>
      </c>
      <c r="W112" t="str">
        <f>IF(ISTEXT(PARS!Y112),PARS!Y112,"--")</f>
        <v>--</v>
      </c>
      <c r="X112" t="str">
        <f>IF(ISTEXT(PARS!Z112),PARS!Z112,"--")</f>
        <v>--</v>
      </c>
      <c r="Y112" t="str">
        <f>IF(ISTEXT(PARS!AA112),PARS!AA112,"--")</f>
        <v>--</v>
      </c>
      <c r="Z112" t="str">
        <f>IF(ISTEXT(PARS!AB112),PARS!AB112,"--")</f>
        <v>--</v>
      </c>
      <c r="AA112" t="str">
        <f>IF(ISTEXT(PARS!AC112),PARS!AC112,"--")</f>
        <v>--</v>
      </c>
      <c r="AB112" t="str">
        <f>IF(ISTEXT(PARS!AD112),PARS!AD112,"--")</f>
        <v>--</v>
      </c>
      <c r="AC112" t="str">
        <f>IF(ISTEXT(PARS!AE112),PARS!AE112,"--")</f>
        <v>--</v>
      </c>
      <c r="AD112" t="str">
        <f>IF(ISTEXT(PARS!AF112),PARS!AF112,"--")</f>
        <v>--</v>
      </c>
      <c r="AE112" t="str">
        <f>IF(ISTEXT(PARS!AG112),PARS!AG112,"--")</f>
        <v>--</v>
      </c>
      <c r="AF112" t="str">
        <f>IF(ISTEXT(PARS!AH112),PARS!AH112,"--")</f>
        <v>--</v>
      </c>
      <c r="AG112" t="str">
        <f>IF(ISTEXT(PARS!AI112),PARS!AI112,"--")</f>
        <v>--</v>
      </c>
      <c r="AH112" t="str">
        <f>IF(ISTEXT(PARS!AJ112),PARS!AJ112,"--")</f>
        <v>--</v>
      </c>
      <c r="AI112" t="str">
        <f>IF(ISTEXT(PARS!AK112),PARS!AK112,"--")</f>
        <v>--</v>
      </c>
      <c r="AJ112" t="str">
        <f>IF(ISTEXT(PARS!AL112),PARS!AL112,"--")</f>
        <v>--</v>
      </c>
      <c r="AK112" t="str">
        <f>IF(ISTEXT(PARS!AM112),PARS!AM112,"--")</f>
        <v>--</v>
      </c>
      <c r="AL112" t="str">
        <f>IF(ISTEXT(PARS!AN112),PARS!AN112,"--")</f>
        <v>--</v>
      </c>
      <c r="AM112" t="str">
        <f>IF(ISTEXT(PARS!AO112),PARS!AO112,"--")</f>
        <v>--</v>
      </c>
      <c r="AN112" t="str">
        <f>IF(ISTEXT(PARS!AP112),PARS!AP112,"--")</f>
        <v>--</v>
      </c>
      <c r="AO112" t="str">
        <f>IF(ISTEXT(PARS!AQ112),PARS!AQ112,"--")</f>
        <v>--</v>
      </c>
      <c r="AP112" t="str">
        <f>IF(ISTEXT(PARS!AR112),PARS!AR112,"--")</f>
        <v>--</v>
      </c>
      <c r="AQ112" t="str">
        <f>IF(ISTEXT(PARS!AS112),PARS!AS112,"--")</f>
        <v>--</v>
      </c>
      <c r="AR112" t="str">
        <f>IF(ISTEXT(PARS!AT112),PARS!AT112,"--")</f>
        <v>--</v>
      </c>
      <c r="AS112" t="str">
        <f t="shared" si="3"/>
        <v>--</v>
      </c>
      <c r="AT112" t="str">
        <f>IF(ISTEXT(PARS!AV112),PARS!AV112,"--")</f>
        <v>--</v>
      </c>
    </row>
    <row r="113" spans="1:46" x14ac:dyDescent="0.3">
      <c r="A113">
        <v>109</v>
      </c>
      <c r="B113" s="23">
        <v>234</v>
      </c>
      <c r="C113" s="24" t="s">
        <v>201</v>
      </c>
      <c r="D113" t="str">
        <f>IF(ISTEXT(PARS!F113),PARS!F113,"--")</f>
        <v>--</v>
      </c>
      <c r="E113" t="str">
        <f>IF(ISTEXT(PARS!G113),PARS!G113,"--")</f>
        <v>--</v>
      </c>
      <c r="F113" t="str">
        <f>IF(ISTEXT(PARS!H113),PARS!H113,"--")</f>
        <v>--</v>
      </c>
      <c r="G113" t="str">
        <f>IF(ISTEXT(PARS!I113),PARS!I113,"--")</f>
        <v>--</v>
      </c>
      <c r="H113" t="str">
        <f>IF(ISTEXT(PARS!J113),PARS!J113,"--")</f>
        <v>--</v>
      </c>
      <c r="I113" t="str">
        <f>IF(ISTEXT(PARS!K113),PARS!K113,"--")</f>
        <v>--</v>
      </c>
      <c r="J113" t="str">
        <f>IF(ISTEXT(PARS!L113),PARS!L113,"--")</f>
        <v>--</v>
      </c>
      <c r="K113" t="str">
        <f>IF(ISTEXT(PARS!M113),PARS!M113,"--")</f>
        <v>--</v>
      </c>
      <c r="L113" t="str">
        <f>IF(ISTEXT(PARS!N113),PARS!N113,"--")</f>
        <v>--</v>
      </c>
      <c r="M113" t="str">
        <f>IF(ISTEXT(PARS!O113),PARS!O113,"--")</f>
        <v>--</v>
      </c>
      <c r="N113" t="str">
        <f>IF(ISTEXT(PARS!P113),PARS!P113,"--")</f>
        <v>--</v>
      </c>
      <c r="O113" t="str">
        <f>IF(ISTEXT(PARS!Q113),PARS!Q113,"--")</f>
        <v>--</v>
      </c>
      <c r="P113" t="str">
        <f>IF(ISTEXT(PARS!R113),PARS!R113,"--")</f>
        <v>--</v>
      </c>
      <c r="Q113" t="str">
        <f>IF(ISTEXT(PARS!S113),PARS!S113,"--")</f>
        <v>--</v>
      </c>
      <c r="R113" t="str">
        <f>IF(ISTEXT(PARS!T113),PARS!T113,"--")</f>
        <v>--</v>
      </c>
      <c r="S113" t="str">
        <f>IF(ISTEXT(PARS!U113),PARS!U113,"--")</f>
        <v>--</v>
      </c>
      <c r="T113" t="str">
        <f>IF(ISTEXT(PARS!V113),PARS!V113,"--")</f>
        <v>--</v>
      </c>
      <c r="U113" t="str">
        <f>IF(ISTEXT(PARS!W113),PARS!W113,"--")</f>
        <v>--</v>
      </c>
      <c r="V113" t="str">
        <f t="shared" si="2"/>
        <v>--</v>
      </c>
      <c r="W113" t="str">
        <f>IF(ISTEXT(PARS!Y113),PARS!Y113,"--")</f>
        <v>--</v>
      </c>
      <c r="X113" t="str">
        <f>IF(ISTEXT(PARS!Z113),PARS!Z113,"--")</f>
        <v>--</v>
      </c>
      <c r="Y113" t="str">
        <f>IF(ISTEXT(PARS!AA113),PARS!AA113,"--")</f>
        <v>--</v>
      </c>
      <c r="Z113" t="str">
        <f>IF(ISTEXT(PARS!AB113),PARS!AB113,"--")</f>
        <v>--</v>
      </c>
      <c r="AA113" t="str">
        <f>IF(ISTEXT(PARS!AC113),PARS!AC113,"--")</f>
        <v>--</v>
      </c>
      <c r="AB113" t="str">
        <f>IF(ISTEXT(PARS!AD113),PARS!AD113,"--")</f>
        <v>--</v>
      </c>
      <c r="AC113" t="str">
        <f>IF(ISTEXT(PARS!AE113),PARS!AE113,"--")</f>
        <v>--</v>
      </c>
      <c r="AD113" t="str">
        <f>IF(ISTEXT(PARS!AF113),PARS!AF113,"--")</f>
        <v>--</v>
      </c>
      <c r="AE113" t="str">
        <f>IF(ISTEXT(PARS!AG113),PARS!AG113,"--")</f>
        <v>--</v>
      </c>
      <c r="AF113" t="str">
        <f>IF(ISTEXT(PARS!AH113),PARS!AH113,"--")</f>
        <v>--</v>
      </c>
      <c r="AG113" t="str">
        <f>IF(ISTEXT(PARS!AI113),PARS!AI113,"--")</f>
        <v>--</v>
      </c>
      <c r="AH113" t="str">
        <f>IF(ISTEXT(PARS!AJ113),PARS!AJ113,"--")</f>
        <v>--</v>
      </c>
      <c r="AI113" t="str">
        <f>IF(ISTEXT(PARS!AK113),PARS!AK113,"--")</f>
        <v>--</v>
      </c>
      <c r="AJ113" t="str">
        <f>IF(ISTEXT(PARS!AL113),PARS!AL113,"--")</f>
        <v>--</v>
      </c>
      <c r="AK113" t="str">
        <f>IF(ISTEXT(PARS!AM113),PARS!AM113,"--")</f>
        <v>--</v>
      </c>
      <c r="AL113" t="str">
        <f>IF(ISTEXT(PARS!AN113),PARS!AN113,"--")</f>
        <v>--</v>
      </c>
      <c r="AM113" t="str">
        <f>IF(ISTEXT(PARS!AO113),PARS!AO113,"--")</f>
        <v>--</v>
      </c>
      <c r="AN113" t="str">
        <f>IF(ISTEXT(PARS!AP113),PARS!AP113,"--")</f>
        <v>--</v>
      </c>
      <c r="AO113" t="str">
        <f>IF(ISTEXT(PARS!AQ113),PARS!AQ113,"--")</f>
        <v>--</v>
      </c>
      <c r="AP113" t="str">
        <f>IF(ISTEXT(PARS!AR113),PARS!AR113,"--")</f>
        <v>--</v>
      </c>
      <c r="AQ113" t="str">
        <f>IF(ISTEXT(PARS!AS113),PARS!AS113,"--")</f>
        <v>--</v>
      </c>
      <c r="AR113" t="str">
        <f>IF(ISTEXT(PARS!AT113),PARS!AT113,"--")</f>
        <v>--</v>
      </c>
      <c r="AS113" t="str">
        <f t="shared" si="3"/>
        <v>--</v>
      </c>
      <c r="AT113" t="str">
        <f>IF(ISTEXT(PARS!AV113),PARS!AV113,"--")</f>
        <v>--</v>
      </c>
    </row>
    <row r="114" spans="1:46" x14ac:dyDescent="0.3">
      <c r="A114">
        <v>110</v>
      </c>
      <c r="B114" s="23">
        <v>235</v>
      </c>
      <c r="C114" s="24" t="s">
        <v>202</v>
      </c>
      <c r="D114" t="str">
        <f>IF(ISTEXT(PARS!F114),PARS!F114,"--")</f>
        <v>--</v>
      </c>
      <c r="E114" t="str">
        <f>IF(ISTEXT(PARS!G114),PARS!G114,"--")</f>
        <v>--</v>
      </c>
      <c r="F114" t="str">
        <f>IF(ISTEXT(PARS!H114),PARS!H114,"--")</f>
        <v>--</v>
      </c>
      <c r="G114" t="str">
        <f>IF(ISTEXT(PARS!I114),PARS!I114,"--")</f>
        <v>--</v>
      </c>
      <c r="H114" t="str">
        <f>IF(ISTEXT(PARS!J114),PARS!J114,"--")</f>
        <v>--</v>
      </c>
      <c r="I114" t="str">
        <f>IF(ISTEXT(PARS!K114),PARS!K114,"--")</f>
        <v>--</v>
      </c>
      <c r="J114" t="str">
        <f>IF(ISTEXT(PARS!L114),PARS!L114,"--")</f>
        <v>--</v>
      </c>
      <c r="K114" t="str">
        <f>IF(ISTEXT(PARS!M114),PARS!M114,"--")</f>
        <v>--</v>
      </c>
      <c r="L114" t="str">
        <f>IF(ISTEXT(PARS!N114),PARS!N114,"--")</f>
        <v>--</v>
      </c>
      <c r="M114" t="str">
        <f>IF(ISTEXT(PARS!O114),PARS!O114,"--")</f>
        <v>--</v>
      </c>
      <c r="N114" t="str">
        <f>IF(ISTEXT(PARS!P114),PARS!P114,"--")</f>
        <v>--</v>
      </c>
      <c r="O114" t="str">
        <f>IF(ISTEXT(PARS!Q114),PARS!Q114,"--")</f>
        <v>--</v>
      </c>
      <c r="P114" t="str">
        <f>IF(ISTEXT(PARS!R114),PARS!R114,"--")</f>
        <v>--</v>
      </c>
      <c r="Q114" t="str">
        <f>IF(ISTEXT(PARS!S114),PARS!S114,"--")</f>
        <v>--</v>
      </c>
      <c r="R114" t="str">
        <f>IF(ISTEXT(PARS!T114),PARS!T114,"--")</f>
        <v>--</v>
      </c>
      <c r="S114" t="str">
        <f>IF(ISTEXT(PARS!U114),PARS!U114,"--")</f>
        <v>--</v>
      </c>
      <c r="T114" t="str">
        <f>IF(ISTEXT(PARS!V114),PARS!V114,"--")</f>
        <v>--</v>
      </c>
      <c r="U114" t="str">
        <f>IF(ISTEXT(PARS!W114),PARS!W114,"--")</f>
        <v>--</v>
      </c>
      <c r="V114" t="str">
        <f t="shared" si="2"/>
        <v>--</v>
      </c>
      <c r="W114" t="str">
        <f>IF(ISTEXT(PARS!Y114),PARS!Y114,"--")</f>
        <v>--</v>
      </c>
      <c r="X114" t="str">
        <f>IF(ISTEXT(PARS!Z114),PARS!Z114,"--")</f>
        <v>--</v>
      </c>
      <c r="Y114" t="str">
        <f>IF(ISTEXT(PARS!AA114),PARS!AA114,"--")</f>
        <v>--</v>
      </c>
      <c r="Z114" t="str">
        <f>IF(ISTEXT(PARS!AB114),PARS!AB114,"--")</f>
        <v>--</v>
      </c>
      <c r="AA114" t="str">
        <f>IF(ISTEXT(PARS!AC114),PARS!AC114,"--")</f>
        <v>--</v>
      </c>
      <c r="AB114" t="str">
        <f>IF(ISTEXT(PARS!AD114),PARS!AD114,"--")</f>
        <v>--</v>
      </c>
      <c r="AC114" t="str">
        <f>IF(ISTEXT(PARS!AE114),PARS!AE114,"--")</f>
        <v>--</v>
      </c>
      <c r="AD114" t="str">
        <f>IF(ISTEXT(PARS!AF114),PARS!AF114,"--")</f>
        <v>--</v>
      </c>
      <c r="AE114" t="str">
        <f>IF(ISTEXT(PARS!AG114),PARS!AG114,"--")</f>
        <v>--</v>
      </c>
      <c r="AF114" t="str">
        <f>IF(ISTEXT(PARS!AH114),PARS!AH114,"--")</f>
        <v>--</v>
      </c>
      <c r="AG114" t="str">
        <f>IF(ISTEXT(PARS!AI114),PARS!AI114,"--")</f>
        <v>--</v>
      </c>
      <c r="AH114" t="str">
        <f>IF(ISTEXT(PARS!AJ114),PARS!AJ114,"--")</f>
        <v>--</v>
      </c>
      <c r="AI114" t="str">
        <f>IF(ISTEXT(PARS!AK114),PARS!AK114,"--")</f>
        <v>--</v>
      </c>
      <c r="AJ114" t="str">
        <f>IF(ISTEXT(PARS!AL114),PARS!AL114,"--")</f>
        <v>--</v>
      </c>
      <c r="AK114" t="str">
        <f>IF(ISTEXT(PARS!AM114),PARS!AM114,"--")</f>
        <v>--</v>
      </c>
      <c r="AL114" t="str">
        <f>IF(ISTEXT(PARS!AN114),PARS!AN114,"--")</f>
        <v>--</v>
      </c>
      <c r="AM114" t="str">
        <f>IF(ISTEXT(PARS!AO114),PARS!AO114,"--")</f>
        <v>--</v>
      </c>
      <c r="AN114" t="str">
        <f>IF(ISTEXT(PARS!AP114),PARS!AP114,"--")</f>
        <v>--</v>
      </c>
      <c r="AO114" t="str">
        <f>IF(ISTEXT(PARS!AQ114),PARS!AQ114,"--")</f>
        <v>--</v>
      </c>
      <c r="AP114" t="str">
        <f>IF(ISTEXT(PARS!AR114),PARS!AR114,"--")</f>
        <v>--</v>
      </c>
      <c r="AQ114" t="str">
        <f>IF(ISTEXT(PARS!AS114),PARS!AS114,"--")</f>
        <v>--</v>
      </c>
      <c r="AR114" t="str">
        <f>IF(ISTEXT(PARS!AT114),PARS!AT114,"--")</f>
        <v>--</v>
      </c>
      <c r="AS114" t="str">
        <f t="shared" si="3"/>
        <v>--</v>
      </c>
      <c r="AT114" t="str">
        <f>IF(ISTEXT(PARS!AV114),PARS!AV114,"--")</f>
        <v>--</v>
      </c>
    </row>
    <row r="115" spans="1:46" x14ac:dyDescent="0.3">
      <c r="A115">
        <v>111</v>
      </c>
      <c r="B115" s="23">
        <v>236</v>
      </c>
      <c r="C115" s="24" t="s">
        <v>203</v>
      </c>
      <c r="D115" t="str">
        <f>IF(ISTEXT(PARS!F115),PARS!F115,"--")</f>
        <v>--</v>
      </c>
      <c r="E115" t="str">
        <f>IF(ISTEXT(PARS!G115),PARS!G115,"--")</f>
        <v>--</v>
      </c>
      <c r="F115" t="str">
        <f>IF(ISTEXT(PARS!H115),PARS!H115,"--")</f>
        <v>--</v>
      </c>
      <c r="G115" t="str">
        <f>IF(ISTEXT(PARS!I115),PARS!I115,"--")</f>
        <v>~  sorg_kcb-mid  ~</v>
      </c>
      <c r="H115" t="str">
        <f>IF(ISTEXT(PARS!J115),PARS!J115,"--")</f>
        <v>--</v>
      </c>
      <c r="I115" t="str">
        <f>IF(ISTEXT(PARS!K115),PARS!K115,"--")</f>
        <v>--</v>
      </c>
      <c r="J115" t="str">
        <f>IF(ISTEXT(PARS!L115),PARS!L115,"--")</f>
        <v>--</v>
      </c>
      <c r="K115" t="str">
        <f>IF(ISTEXT(PARS!M115),PARS!M115,"--")</f>
        <v>--</v>
      </c>
      <c r="L115" t="str">
        <f>IF(ISTEXT(PARS!N115),PARS!N115,"--")</f>
        <v>--</v>
      </c>
      <c r="M115" t="str">
        <f>IF(ISTEXT(PARS!O115),PARS!O115,"--")</f>
        <v>--</v>
      </c>
      <c r="N115" t="str">
        <f>IF(ISTEXT(PARS!P115),PARS!P115,"--")</f>
        <v>--</v>
      </c>
      <c r="O115" t="str">
        <f>IF(ISTEXT(PARS!Q115),PARS!Q115,"--")</f>
        <v>--</v>
      </c>
      <c r="P115" t="str">
        <f>IF(ISTEXT(PARS!R115),PARS!R115,"--")</f>
        <v>--</v>
      </c>
      <c r="Q115" t="str">
        <f>IF(ISTEXT(PARS!S115),PARS!S115,"--")</f>
        <v>--</v>
      </c>
      <c r="R115" t="str">
        <f>IF(ISTEXT(PARS!T115),PARS!T115,"--")</f>
        <v>--</v>
      </c>
      <c r="S115" t="str">
        <f>IF(ISTEXT(PARS!U115),PARS!U115,"--")</f>
        <v>--</v>
      </c>
      <c r="T115" t="str">
        <f>IF(ISTEXT(PARS!V115),PARS!V115,"--")</f>
        <v>--</v>
      </c>
      <c r="U115" t="str">
        <f>IF(ISTEXT(PARS!W115),PARS!W115,"--")</f>
        <v>--</v>
      </c>
      <c r="V115" t="str">
        <f t="shared" si="2"/>
        <v>--</v>
      </c>
      <c r="W115" t="str">
        <f>IF(ISTEXT(PARS!Y115),PARS!Y115,"--")</f>
        <v>--</v>
      </c>
      <c r="X115" t="str">
        <f>IF(ISTEXT(PARS!Z115),PARS!Z115,"--")</f>
        <v>--</v>
      </c>
      <c r="Y115" t="str">
        <f>IF(ISTEXT(PARS!AA115),PARS!AA115,"--")</f>
        <v>--</v>
      </c>
      <c r="Z115" t="str">
        <f>IF(ISTEXT(PARS!AB115),PARS!AB115,"--")</f>
        <v>--</v>
      </c>
      <c r="AA115" t="str">
        <f>IF(ISTEXT(PARS!AC115),PARS!AC115,"--")</f>
        <v>--</v>
      </c>
      <c r="AB115" t="str">
        <f>IF(ISTEXT(PARS!AD115),PARS!AD115,"--")</f>
        <v>--</v>
      </c>
      <c r="AC115" t="str">
        <f>IF(ISTEXT(PARS!AE115),PARS!AE115,"--")</f>
        <v>--</v>
      </c>
      <c r="AD115" t="str">
        <f>IF(ISTEXT(PARS!AF115),PARS!AF115,"--")</f>
        <v>--</v>
      </c>
      <c r="AE115" t="str">
        <f>IF(ISTEXT(PARS!AG115),PARS!AG115,"--")</f>
        <v>--</v>
      </c>
      <c r="AF115" t="str">
        <f>IF(ISTEXT(PARS!AH115),PARS!AH115,"--")</f>
        <v>--</v>
      </c>
      <c r="AG115" t="str">
        <f>IF(ISTEXT(PARS!AI115),PARS!AI115,"--")</f>
        <v>--</v>
      </c>
      <c r="AH115" t="str">
        <f>IF(ISTEXT(PARS!AJ115),PARS!AJ115,"--")</f>
        <v>--</v>
      </c>
      <c r="AI115" t="str">
        <f>IF(ISTEXT(PARS!AK115),PARS!AK115,"--")</f>
        <v>--</v>
      </c>
      <c r="AJ115" t="str">
        <f>IF(ISTEXT(PARS!AL115),PARS!AL115,"--")</f>
        <v>--</v>
      </c>
      <c r="AK115" t="str">
        <f>IF(ISTEXT(PARS!AM115),PARS!AM115,"--")</f>
        <v>--</v>
      </c>
      <c r="AL115" t="str">
        <f>IF(ISTEXT(PARS!AN115),PARS!AN115,"--")</f>
        <v>--</v>
      </c>
      <c r="AM115" t="str">
        <f>IF(ISTEXT(PARS!AO115),PARS!AO115,"--")</f>
        <v>--</v>
      </c>
      <c r="AN115" t="str">
        <f>IF(ISTEXT(PARS!AP115),PARS!AP115,"--")</f>
        <v>--</v>
      </c>
      <c r="AO115" t="str">
        <f>IF(ISTEXT(PARS!AQ115),PARS!AQ115,"--")</f>
        <v>--</v>
      </c>
      <c r="AP115" t="str">
        <f>IF(ISTEXT(PARS!AR115),PARS!AR115,"--")</f>
        <v>--</v>
      </c>
      <c r="AQ115" t="str">
        <f>IF(ISTEXT(PARS!AS115),PARS!AS115,"--")</f>
        <v>--</v>
      </c>
      <c r="AR115" t="str">
        <f>IF(ISTEXT(PARS!AT115),PARS!AT115,"--")</f>
        <v>--</v>
      </c>
      <c r="AS115" t="str">
        <f t="shared" si="3"/>
        <v>--</v>
      </c>
      <c r="AT115" t="str">
        <f>IF(ISTEXT(PARS!AV115),PARS!AV115,"--")</f>
        <v>--</v>
      </c>
    </row>
    <row r="116" spans="1:46" x14ac:dyDescent="0.3">
      <c r="A116">
        <v>112</v>
      </c>
      <c r="B116" s="23">
        <v>237</v>
      </c>
      <c r="C116" s="24" t="s">
        <v>204</v>
      </c>
      <c r="D116" t="str">
        <f>IF(ISTEXT(PARS!F116),PARS!F116,"--")</f>
        <v>--</v>
      </c>
      <c r="E116" t="str">
        <f>IF(ISTEXT(PARS!G116),PARS!G116,"--")</f>
        <v>--</v>
      </c>
      <c r="F116" t="str">
        <f>IF(ISTEXT(PARS!H116),PARS!H116,"--")</f>
        <v>--</v>
      </c>
      <c r="G116" t="str">
        <f>IF(ISTEXT(PARS!I116),PARS!I116,"--")</f>
        <v>--</v>
      </c>
      <c r="H116" t="str">
        <f>IF(ISTEXT(PARS!J116),PARS!J116,"--")</f>
        <v>--</v>
      </c>
      <c r="I116" t="str">
        <f>IF(ISTEXT(PARS!K116),PARS!K116,"--")</f>
        <v>--</v>
      </c>
      <c r="J116" t="str">
        <f>IF(ISTEXT(PARS!L116),PARS!L116,"--")</f>
        <v>--</v>
      </c>
      <c r="K116" t="str">
        <f>IF(ISTEXT(PARS!M116),PARS!M116,"--")</f>
        <v>--</v>
      </c>
      <c r="L116" t="str">
        <f>IF(ISTEXT(PARS!N116),PARS!N116,"--")</f>
        <v>--</v>
      </c>
      <c r="M116" t="str">
        <f>IF(ISTEXT(PARS!O116),PARS!O116,"--")</f>
        <v>--</v>
      </c>
      <c r="N116" t="str">
        <f>IF(ISTEXT(PARS!P116),PARS!P116,"--")</f>
        <v>--</v>
      </c>
      <c r="O116" t="str">
        <f>IF(ISTEXT(PARS!Q116),PARS!Q116,"--")</f>
        <v>--</v>
      </c>
      <c r="P116" t="str">
        <f>IF(ISTEXT(PARS!R116),PARS!R116,"--")</f>
        <v>--</v>
      </c>
      <c r="Q116" t="str">
        <f>IF(ISTEXT(PARS!S116),PARS!S116,"--")</f>
        <v>--</v>
      </c>
      <c r="R116" t="str">
        <f>IF(ISTEXT(PARS!T116),PARS!T116,"--")</f>
        <v>--</v>
      </c>
      <c r="S116" t="str">
        <f>IF(ISTEXT(PARS!U116),PARS!U116,"--")</f>
        <v>--</v>
      </c>
      <c r="T116" t="str">
        <f>IF(ISTEXT(PARS!V116),PARS!V116,"--")</f>
        <v>--</v>
      </c>
      <c r="U116" t="str">
        <f>IF(ISTEXT(PARS!W116),PARS!W116,"--")</f>
        <v>--</v>
      </c>
      <c r="V116" t="str">
        <f t="shared" si="2"/>
        <v>--</v>
      </c>
      <c r="W116" t="str">
        <f>IF(ISTEXT(PARS!Y116),PARS!Y116,"--")</f>
        <v>--</v>
      </c>
      <c r="X116" t="str">
        <f>IF(ISTEXT(PARS!Z116),PARS!Z116,"--")</f>
        <v>--</v>
      </c>
      <c r="Y116" t="str">
        <f>IF(ISTEXT(PARS!AA116),PARS!AA116,"--")</f>
        <v>--</v>
      </c>
      <c r="Z116" t="str">
        <f>IF(ISTEXT(PARS!AB116),PARS!AB116,"--")</f>
        <v>--</v>
      </c>
      <c r="AA116" t="str">
        <f>IF(ISTEXT(PARS!AC116),PARS!AC116,"--")</f>
        <v>--</v>
      </c>
      <c r="AB116" t="str">
        <f>IF(ISTEXT(PARS!AD116),PARS!AD116,"--")</f>
        <v>--</v>
      </c>
      <c r="AC116" t="str">
        <f>IF(ISTEXT(PARS!AE116),PARS!AE116,"--")</f>
        <v>--</v>
      </c>
      <c r="AD116" t="str">
        <f>IF(ISTEXT(PARS!AF116),PARS!AF116,"--")</f>
        <v>--</v>
      </c>
      <c r="AE116" t="str">
        <f>IF(ISTEXT(PARS!AG116),PARS!AG116,"--")</f>
        <v>--</v>
      </c>
      <c r="AF116" t="str">
        <f>IF(ISTEXT(PARS!AH116),PARS!AH116,"--")</f>
        <v>--</v>
      </c>
      <c r="AG116" t="str">
        <f>IF(ISTEXT(PARS!AI116),PARS!AI116,"--")</f>
        <v>--</v>
      </c>
      <c r="AH116" t="str">
        <f>IF(ISTEXT(PARS!AJ116),PARS!AJ116,"--")</f>
        <v>--</v>
      </c>
      <c r="AI116" t="str">
        <f>IF(ISTEXT(PARS!AK116),PARS!AK116,"--")</f>
        <v>--</v>
      </c>
      <c r="AJ116" t="str">
        <f>IF(ISTEXT(PARS!AL116),PARS!AL116,"--")</f>
        <v>--</v>
      </c>
      <c r="AK116" t="str">
        <f>IF(ISTEXT(PARS!AM116),PARS!AM116,"--")</f>
        <v>--</v>
      </c>
      <c r="AL116" t="str">
        <f>IF(ISTEXT(PARS!AN116),PARS!AN116,"--")</f>
        <v>--</v>
      </c>
      <c r="AM116" t="str">
        <f>IF(ISTEXT(PARS!AO116),PARS!AO116,"--")</f>
        <v>--</v>
      </c>
      <c r="AN116" t="str">
        <f>IF(ISTEXT(PARS!AP116),PARS!AP116,"--")</f>
        <v>--</v>
      </c>
      <c r="AO116" t="str">
        <f>IF(ISTEXT(PARS!AQ116),PARS!AQ116,"--")</f>
        <v>--</v>
      </c>
      <c r="AP116" t="str">
        <f>IF(ISTEXT(PARS!AR116),PARS!AR116,"--")</f>
        <v>--</v>
      </c>
      <c r="AQ116" t="str">
        <f>IF(ISTEXT(PARS!AS116),PARS!AS116,"--")</f>
        <v>--</v>
      </c>
      <c r="AR116" t="str">
        <f>IF(ISTEXT(PARS!AT116),PARS!AT116,"--")</f>
        <v>--</v>
      </c>
      <c r="AS116" t="str">
        <f t="shared" si="3"/>
        <v>--</v>
      </c>
      <c r="AT116" t="str">
        <f>IF(ISTEXT(PARS!AV116),PARS!AV116,"--")</f>
        <v>--</v>
      </c>
    </row>
    <row r="117" spans="1:46" x14ac:dyDescent="0.3">
      <c r="A117">
        <v>113</v>
      </c>
      <c r="B117" s="23">
        <v>238</v>
      </c>
      <c r="C117" s="24" t="s">
        <v>205</v>
      </c>
      <c r="D117" t="str">
        <f>IF(ISTEXT(PARS!F117),PARS!F117,"--")</f>
        <v>--</v>
      </c>
      <c r="E117" t="str">
        <f>IF(ISTEXT(PARS!G117),PARS!G117,"--")</f>
        <v>--</v>
      </c>
      <c r="F117" t="str">
        <f>IF(ISTEXT(PARS!H117),PARS!H117,"--")</f>
        <v>--</v>
      </c>
      <c r="G117" t="str">
        <f>IF(ISTEXT(PARS!I117),PARS!I117,"--")</f>
        <v>--</v>
      </c>
      <c r="H117" t="str">
        <f>IF(ISTEXT(PARS!J117),PARS!J117,"--")</f>
        <v>--</v>
      </c>
      <c r="I117" t="str">
        <f>IF(ISTEXT(PARS!K117),PARS!K117,"--")</f>
        <v>--</v>
      </c>
      <c r="J117" t="str">
        <f>IF(ISTEXT(PARS!L117),PARS!L117,"--")</f>
        <v>--</v>
      </c>
      <c r="K117" t="str">
        <f>IF(ISTEXT(PARS!M117),PARS!M117,"--")</f>
        <v>--</v>
      </c>
      <c r="L117" t="str">
        <f>IF(ISTEXT(PARS!N117),PARS!N117,"--")</f>
        <v>--</v>
      </c>
      <c r="M117" t="str">
        <f>IF(ISTEXT(PARS!O117),PARS!O117,"--")</f>
        <v>--</v>
      </c>
      <c r="N117" t="str">
        <f>IF(ISTEXT(PARS!P117),PARS!P117,"--")</f>
        <v>--</v>
      </c>
      <c r="O117" t="str">
        <f>IF(ISTEXT(PARS!Q117),PARS!Q117,"--")</f>
        <v>--</v>
      </c>
      <c r="P117" t="str">
        <f>IF(ISTEXT(PARS!R117),PARS!R117,"--")</f>
        <v>--</v>
      </c>
      <c r="Q117" t="str">
        <f>IF(ISTEXT(PARS!S117),PARS!S117,"--")</f>
        <v>--</v>
      </c>
      <c r="R117" t="str">
        <f>IF(ISTEXT(PARS!T117),PARS!T117,"--")</f>
        <v>--</v>
      </c>
      <c r="S117" t="str">
        <f>IF(ISTEXT(PARS!U117),PARS!U117,"--")</f>
        <v>--</v>
      </c>
      <c r="T117" t="str">
        <f>IF(ISTEXT(PARS!V117),PARS!V117,"--")</f>
        <v>--</v>
      </c>
      <c r="U117" t="str">
        <f>IF(ISTEXT(PARS!W117),PARS!W117,"--")</f>
        <v>--</v>
      </c>
      <c r="V117" t="str">
        <f t="shared" si="2"/>
        <v>--</v>
      </c>
      <c r="W117" t="str">
        <f>IF(ISTEXT(PARS!Y117),PARS!Y117,"--")</f>
        <v>--</v>
      </c>
      <c r="X117" t="str">
        <f>IF(ISTEXT(PARS!Z117),PARS!Z117,"--")</f>
        <v>--</v>
      </c>
      <c r="Y117" t="str">
        <f>IF(ISTEXT(PARS!AA117),PARS!AA117,"--")</f>
        <v>--</v>
      </c>
      <c r="Z117" t="str">
        <f>IF(ISTEXT(PARS!AB117),PARS!AB117,"--")</f>
        <v>--</v>
      </c>
      <c r="AA117" t="str">
        <f>IF(ISTEXT(PARS!AC117),PARS!AC117,"--")</f>
        <v>--</v>
      </c>
      <c r="AB117" t="str">
        <f>IF(ISTEXT(PARS!AD117),PARS!AD117,"--")</f>
        <v>--</v>
      </c>
      <c r="AC117" t="str">
        <f>IF(ISTEXT(PARS!AE117),PARS!AE117,"--")</f>
        <v>--</v>
      </c>
      <c r="AD117" t="str">
        <f>IF(ISTEXT(PARS!AF117),PARS!AF117,"--")</f>
        <v>--</v>
      </c>
      <c r="AE117" t="str">
        <f>IF(ISTEXT(PARS!AG117),PARS!AG117,"--")</f>
        <v>--</v>
      </c>
      <c r="AF117" t="str">
        <f>IF(ISTEXT(PARS!AH117),PARS!AH117,"--")</f>
        <v>--</v>
      </c>
      <c r="AG117" t="str">
        <f>IF(ISTEXT(PARS!AI117),PARS!AI117,"--")</f>
        <v>--</v>
      </c>
      <c r="AH117" t="str">
        <f>IF(ISTEXT(PARS!AJ117),PARS!AJ117,"--")</f>
        <v>--</v>
      </c>
      <c r="AI117" t="str">
        <f>IF(ISTEXT(PARS!AK117),PARS!AK117,"--")</f>
        <v>--</v>
      </c>
      <c r="AJ117" t="str">
        <f>IF(ISTEXT(PARS!AL117),PARS!AL117,"--")</f>
        <v>--</v>
      </c>
      <c r="AK117" t="str">
        <f>IF(ISTEXT(PARS!AM117),PARS!AM117,"--")</f>
        <v>--</v>
      </c>
      <c r="AL117" t="str">
        <f>IF(ISTEXT(PARS!AN117),PARS!AN117,"--")</f>
        <v>--</v>
      </c>
      <c r="AM117" t="str">
        <f>IF(ISTEXT(PARS!AO117),PARS!AO117,"--")</f>
        <v>--</v>
      </c>
      <c r="AN117" t="str">
        <f>IF(ISTEXT(PARS!AP117),PARS!AP117,"--")</f>
        <v>--</v>
      </c>
      <c r="AO117" t="str">
        <f>IF(ISTEXT(PARS!AQ117),PARS!AQ117,"--")</f>
        <v>--</v>
      </c>
      <c r="AP117" t="str">
        <f>IF(ISTEXT(PARS!AR117),PARS!AR117,"--")</f>
        <v>--</v>
      </c>
      <c r="AQ117" t="str">
        <f>IF(ISTEXT(PARS!AS117),PARS!AS117,"--")</f>
        <v>--</v>
      </c>
      <c r="AR117" t="str">
        <f>IF(ISTEXT(PARS!AT117),PARS!AT117,"--")</f>
        <v>--</v>
      </c>
      <c r="AS117" t="str">
        <f t="shared" si="3"/>
        <v>--</v>
      </c>
      <c r="AT117" t="str">
        <f>IF(ISTEXT(PARS!AV117),PARS!AV117,"--")</f>
        <v>--</v>
      </c>
    </row>
    <row r="118" spans="1:46" x14ac:dyDescent="0.3">
      <c r="A118">
        <v>114</v>
      </c>
      <c r="B118" s="23">
        <v>239</v>
      </c>
      <c r="C118" s="24" t="s">
        <v>206</v>
      </c>
      <c r="D118" t="str">
        <f>IF(ISTEXT(PARS!F118),PARS!F118,"--")</f>
        <v>--</v>
      </c>
      <c r="E118" t="str">
        <f>IF(ISTEXT(PARS!G118),PARS!G118,"--")</f>
        <v>--</v>
      </c>
      <c r="F118" t="str">
        <f>IF(ISTEXT(PARS!H118),PARS!H118,"--")</f>
        <v>--</v>
      </c>
      <c r="G118" t="str">
        <f>IF(ISTEXT(PARS!I118),PARS!I118,"--")</f>
        <v>--</v>
      </c>
      <c r="H118" t="str">
        <f>IF(ISTEXT(PARS!J118),PARS!J118,"--")</f>
        <v>--</v>
      </c>
      <c r="I118" t="str">
        <f>IF(ISTEXT(PARS!K118),PARS!K118,"--")</f>
        <v>--</v>
      </c>
      <c r="J118" t="str">
        <f>IF(ISTEXT(PARS!L118),PARS!L118,"--")</f>
        <v>--</v>
      </c>
      <c r="K118" t="str">
        <f>IF(ISTEXT(PARS!M118),PARS!M118,"--")</f>
        <v>--</v>
      </c>
      <c r="L118" t="str">
        <f>IF(ISTEXT(PARS!N118),PARS!N118,"--")</f>
        <v>--</v>
      </c>
      <c r="M118" t="str">
        <f>IF(ISTEXT(PARS!O118),PARS!O118,"--")</f>
        <v>--</v>
      </c>
      <c r="N118" t="str">
        <f>IF(ISTEXT(PARS!P118),PARS!P118,"--")</f>
        <v>--</v>
      </c>
      <c r="O118" t="str">
        <f>IF(ISTEXT(PARS!Q118),PARS!Q118,"--")</f>
        <v>--</v>
      </c>
      <c r="P118" t="str">
        <f>IF(ISTEXT(PARS!R118),PARS!R118,"--")</f>
        <v>--</v>
      </c>
      <c r="Q118" t="str">
        <f>IF(ISTEXT(PARS!S118),PARS!S118,"--")</f>
        <v>--</v>
      </c>
      <c r="R118" t="str">
        <f>IF(ISTEXT(PARS!T118),PARS!T118,"--")</f>
        <v>--</v>
      </c>
      <c r="S118" t="str">
        <f>IF(ISTEXT(PARS!U118),PARS!U118,"--")</f>
        <v>--</v>
      </c>
      <c r="T118" t="str">
        <f>IF(ISTEXT(PARS!V118),PARS!V118,"--")</f>
        <v>--</v>
      </c>
      <c r="U118" t="str">
        <f>IF(ISTEXT(PARS!W118),PARS!W118,"--")</f>
        <v>--</v>
      </c>
      <c r="V118" t="str">
        <f t="shared" si="2"/>
        <v>--</v>
      </c>
      <c r="W118" t="str">
        <f>IF(ISTEXT(PARS!Y118),PARS!Y118,"--")</f>
        <v>--</v>
      </c>
      <c r="X118" t="str">
        <f>IF(ISTEXT(PARS!Z118),PARS!Z118,"--")</f>
        <v>--</v>
      </c>
      <c r="Y118" t="str">
        <f>IF(ISTEXT(PARS!AA118),PARS!AA118,"--")</f>
        <v>--</v>
      </c>
      <c r="Z118" t="str">
        <f>IF(ISTEXT(PARS!AB118),PARS!AB118,"--")</f>
        <v>--</v>
      </c>
      <c r="AA118" t="str">
        <f>IF(ISTEXT(PARS!AC118),PARS!AC118,"--")</f>
        <v>--</v>
      </c>
      <c r="AB118" t="str">
        <f>IF(ISTEXT(PARS!AD118),PARS!AD118,"--")</f>
        <v>--</v>
      </c>
      <c r="AC118" t="str">
        <f>IF(ISTEXT(PARS!AE118),PARS!AE118,"--")</f>
        <v>--</v>
      </c>
      <c r="AD118" t="str">
        <f>IF(ISTEXT(PARS!AF118),PARS!AF118,"--")</f>
        <v>--</v>
      </c>
      <c r="AE118" t="str">
        <f>IF(ISTEXT(PARS!AG118),PARS!AG118,"--")</f>
        <v>--</v>
      </c>
      <c r="AF118" t="str">
        <f>IF(ISTEXT(PARS!AH118),PARS!AH118,"--")</f>
        <v>--</v>
      </c>
      <c r="AG118" t="str">
        <f>IF(ISTEXT(PARS!AI118),PARS!AI118,"--")</f>
        <v>--</v>
      </c>
      <c r="AH118" t="str">
        <f>IF(ISTEXT(PARS!AJ118),PARS!AJ118,"--")</f>
        <v>--</v>
      </c>
      <c r="AI118" t="str">
        <f>IF(ISTEXT(PARS!AK118),PARS!AK118,"--")</f>
        <v>--</v>
      </c>
      <c r="AJ118" t="str">
        <f>IF(ISTEXT(PARS!AL118),PARS!AL118,"--")</f>
        <v>--</v>
      </c>
      <c r="AK118" t="str">
        <f>IF(ISTEXT(PARS!AM118),PARS!AM118,"--")</f>
        <v>--</v>
      </c>
      <c r="AL118" t="str">
        <f>IF(ISTEXT(PARS!AN118),PARS!AN118,"--")</f>
        <v>--</v>
      </c>
      <c r="AM118" t="str">
        <f>IF(ISTEXT(PARS!AO118),PARS!AO118,"--")</f>
        <v>--</v>
      </c>
      <c r="AN118" t="str">
        <f>IF(ISTEXT(PARS!AP118),PARS!AP118,"--")</f>
        <v>--</v>
      </c>
      <c r="AO118" t="str">
        <f>IF(ISTEXT(PARS!AQ118),PARS!AQ118,"--")</f>
        <v>--</v>
      </c>
      <c r="AP118" t="str">
        <f>IF(ISTEXT(PARS!AR118),PARS!AR118,"--")</f>
        <v>--</v>
      </c>
      <c r="AQ118" t="str">
        <f>IF(ISTEXT(PARS!AS118),PARS!AS118,"--")</f>
        <v>--</v>
      </c>
      <c r="AR118" t="str">
        <f>IF(ISTEXT(PARS!AT118),PARS!AT118,"--")</f>
        <v>--</v>
      </c>
      <c r="AS118" t="str">
        <f t="shared" si="3"/>
        <v>--</v>
      </c>
      <c r="AT118" t="str">
        <f>IF(ISTEXT(PARS!AV118),PARS!AV118,"--")</f>
        <v>--</v>
      </c>
    </row>
    <row r="119" spans="1:46" x14ac:dyDescent="0.3">
      <c r="A119">
        <v>115</v>
      </c>
      <c r="B119" s="23">
        <v>240</v>
      </c>
      <c r="C119" s="24" t="s">
        <v>207</v>
      </c>
      <c r="D119" t="str">
        <f>IF(ISTEXT(PARS!F119),PARS!F119,"--")</f>
        <v>--</v>
      </c>
      <c r="E119" t="str">
        <f>IF(ISTEXT(PARS!G119),PARS!G119,"--")</f>
        <v>--</v>
      </c>
      <c r="F119" t="str">
        <f>IF(ISTEXT(PARS!H119),PARS!H119,"--")</f>
        <v>--</v>
      </c>
      <c r="G119" t="str">
        <f>IF(ISTEXT(PARS!I119),PARS!I119,"--")</f>
        <v>--</v>
      </c>
      <c r="H119" t="str">
        <f>IF(ISTEXT(PARS!J119),PARS!J119,"--")</f>
        <v>--</v>
      </c>
      <c r="I119" t="str">
        <f>IF(ISTEXT(PARS!K119),PARS!K119,"--")</f>
        <v>--</v>
      </c>
      <c r="J119" t="str">
        <f>IF(ISTEXT(PARS!L119),PARS!L119,"--")</f>
        <v>--</v>
      </c>
      <c r="K119" t="str">
        <f>IF(ISTEXT(PARS!M119),PARS!M119,"--")</f>
        <v>--</v>
      </c>
      <c r="L119" t="str">
        <f>IF(ISTEXT(PARS!N119),PARS!N119,"--")</f>
        <v>--</v>
      </c>
      <c r="M119" t="str">
        <f>IF(ISTEXT(PARS!O119),PARS!O119,"--")</f>
        <v>--</v>
      </c>
      <c r="N119" t="str">
        <f>IF(ISTEXT(PARS!P119),PARS!P119,"--")</f>
        <v>--</v>
      </c>
      <c r="O119" t="str">
        <f>IF(ISTEXT(PARS!Q119),PARS!Q119,"--")</f>
        <v>--</v>
      </c>
      <c r="P119" t="str">
        <f>IF(ISTEXT(PARS!R119),PARS!R119,"--")</f>
        <v>--</v>
      </c>
      <c r="Q119" t="str">
        <f>IF(ISTEXT(PARS!S119),PARS!S119,"--")</f>
        <v>--</v>
      </c>
      <c r="R119" t="str">
        <f>IF(ISTEXT(PARS!T119),PARS!T119,"--")</f>
        <v>--</v>
      </c>
      <c r="S119" t="str">
        <f>IF(ISTEXT(PARS!U119),PARS!U119,"--")</f>
        <v>--</v>
      </c>
      <c r="T119" t="str">
        <f>IF(ISTEXT(PARS!V119),PARS!V119,"--")</f>
        <v>--</v>
      </c>
      <c r="U119" t="str">
        <f>IF(ISTEXT(PARS!W119),PARS!W119,"--")</f>
        <v>--</v>
      </c>
      <c r="V119" t="str">
        <f t="shared" si="2"/>
        <v>--</v>
      </c>
      <c r="W119" t="str">
        <f>IF(ISTEXT(PARS!Y119),PARS!Y119,"--")</f>
        <v>--</v>
      </c>
      <c r="X119" t="str">
        <f>IF(ISTEXT(PARS!Z119),PARS!Z119,"--")</f>
        <v>--</v>
      </c>
      <c r="Y119" t="str">
        <f>IF(ISTEXT(PARS!AA119),PARS!AA119,"--")</f>
        <v>--</v>
      </c>
      <c r="Z119" t="str">
        <f>IF(ISTEXT(PARS!AB119),PARS!AB119,"--")</f>
        <v>--</v>
      </c>
      <c r="AA119" t="str">
        <f>IF(ISTEXT(PARS!AC119),PARS!AC119,"--")</f>
        <v>--</v>
      </c>
      <c r="AB119" t="str">
        <f>IF(ISTEXT(PARS!AD119),PARS!AD119,"--")</f>
        <v>--</v>
      </c>
      <c r="AC119" t="str">
        <f>IF(ISTEXT(PARS!AE119),PARS!AE119,"--")</f>
        <v>--</v>
      </c>
      <c r="AD119" t="str">
        <f>IF(ISTEXT(PARS!AF119),PARS!AF119,"--")</f>
        <v>--</v>
      </c>
      <c r="AE119" t="str">
        <f>IF(ISTEXT(PARS!AG119),PARS!AG119,"--")</f>
        <v>--</v>
      </c>
      <c r="AF119" t="str">
        <f>IF(ISTEXT(PARS!AH119),PARS!AH119,"--")</f>
        <v>--</v>
      </c>
      <c r="AG119" t="str">
        <f>IF(ISTEXT(PARS!AI119),PARS!AI119,"--")</f>
        <v>--</v>
      </c>
      <c r="AH119" t="str">
        <f>IF(ISTEXT(PARS!AJ119),PARS!AJ119,"--")</f>
        <v>--</v>
      </c>
      <c r="AI119" t="str">
        <f>IF(ISTEXT(PARS!AK119),PARS!AK119,"--")</f>
        <v>--</v>
      </c>
      <c r="AJ119" t="str">
        <f>IF(ISTEXT(PARS!AL119),PARS!AL119,"--")</f>
        <v>--</v>
      </c>
      <c r="AK119" t="str">
        <f>IF(ISTEXT(PARS!AM119),PARS!AM119,"--")</f>
        <v>--</v>
      </c>
      <c r="AL119" t="str">
        <f>IF(ISTEXT(PARS!AN119),PARS!AN119,"--")</f>
        <v>--</v>
      </c>
      <c r="AM119" t="str">
        <f>IF(ISTEXT(PARS!AO119),PARS!AO119,"--")</f>
        <v>--</v>
      </c>
      <c r="AN119" t="str">
        <f>IF(ISTEXT(PARS!AP119),PARS!AP119,"--")</f>
        <v>--</v>
      </c>
      <c r="AO119" t="str">
        <f>IF(ISTEXT(PARS!AQ119),PARS!AQ119,"--")</f>
        <v>--</v>
      </c>
      <c r="AP119" t="str">
        <f>IF(ISTEXT(PARS!AR119),PARS!AR119,"--")</f>
        <v>--</v>
      </c>
      <c r="AQ119" t="str">
        <f>IF(ISTEXT(PARS!AS119),PARS!AS119,"--")</f>
        <v>--</v>
      </c>
      <c r="AR119" t="str">
        <f>IF(ISTEXT(PARS!AT119),PARS!AT119,"--")</f>
        <v>--</v>
      </c>
      <c r="AS119" t="str">
        <f t="shared" si="3"/>
        <v>--</v>
      </c>
      <c r="AT119" t="str">
        <f>IF(ISTEXT(PARS!AV119),PARS!AV119,"--")</f>
        <v>--</v>
      </c>
    </row>
    <row r="120" spans="1:46" x14ac:dyDescent="0.3">
      <c r="A120">
        <v>116</v>
      </c>
      <c r="B120" s="23">
        <v>241</v>
      </c>
      <c r="C120" s="24" t="s">
        <v>274</v>
      </c>
      <c r="D120" t="str">
        <f>IF(ISTEXT(PARS!F120),PARS!F120,"--")</f>
        <v>--</v>
      </c>
      <c r="E120" t="str">
        <f>IF(ISTEXT(PARS!G120),PARS!G120,"--")</f>
        <v>--</v>
      </c>
      <c r="F120" t="str">
        <f>IF(ISTEXT(PARS!H120),PARS!H120,"--")</f>
        <v>--</v>
      </c>
      <c r="G120" t="str">
        <f>IF(ISTEXT(PARS!I120),PARS!I120,"--")</f>
        <v>--</v>
      </c>
      <c r="H120" t="str">
        <f>IF(ISTEXT(PARS!J120),PARS!J120,"--")</f>
        <v>--</v>
      </c>
      <c r="I120" t="str">
        <f>IF(ISTEXT(PARS!K120),PARS!K120,"--")</f>
        <v>--</v>
      </c>
      <c r="J120" t="str">
        <f>IF(ISTEXT(PARS!L120),PARS!L120,"--")</f>
        <v>--</v>
      </c>
      <c r="K120" t="str">
        <f>IF(ISTEXT(PARS!M120),PARS!M120,"--")</f>
        <v>--</v>
      </c>
      <c r="L120" t="str">
        <f>IF(ISTEXT(PARS!N120),PARS!N120,"--")</f>
        <v>--</v>
      </c>
      <c r="M120" t="str">
        <f>IF(ISTEXT(PARS!O120),PARS!O120,"--")</f>
        <v>--</v>
      </c>
      <c r="N120" t="str">
        <f>IF(ISTEXT(PARS!P120),PARS!P120,"--")</f>
        <v>--</v>
      </c>
      <c r="O120" t="str">
        <f>IF(ISTEXT(PARS!Q120),PARS!Q120,"--")</f>
        <v>--</v>
      </c>
      <c r="P120" t="str">
        <f>IF(ISTEXT(PARS!R120),PARS!R120,"--")</f>
        <v>--</v>
      </c>
      <c r="Q120" t="str">
        <f>IF(ISTEXT(PARS!S120),PARS!S120,"--")</f>
        <v>--</v>
      </c>
      <c r="R120" t="str">
        <f>IF(ISTEXT(PARS!T120),PARS!T120,"--")</f>
        <v>--</v>
      </c>
      <c r="S120" t="str">
        <f>IF(ISTEXT(PARS!U120),PARS!U120,"--")</f>
        <v>--</v>
      </c>
      <c r="T120" t="str">
        <f>IF(ISTEXT(PARS!V120),PARS!V120,"--")</f>
        <v>--</v>
      </c>
      <c r="U120" t="str">
        <f>IF(ISTEXT(PARS!W120),PARS!W120,"--")</f>
        <v>--</v>
      </c>
      <c r="V120" t="str">
        <f t="shared" si="2"/>
        <v>--</v>
      </c>
      <c r="W120" t="str">
        <f>IF(ISTEXT(PARS!Y120),PARS!Y120,"--")</f>
        <v>--</v>
      </c>
      <c r="X120" t="str">
        <f>IF(ISTEXT(PARS!Z120),PARS!Z120,"--")</f>
        <v>--</v>
      </c>
      <c r="Y120" t="str">
        <f>IF(ISTEXT(PARS!AA120),PARS!AA120,"--")</f>
        <v>--</v>
      </c>
      <c r="Z120" t="str">
        <f>IF(ISTEXT(PARS!AB120),PARS!AB120,"--")</f>
        <v>--</v>
      </c>
      <c r="AA120" t="str">
        <f>IF(ISTEXT(PARS!AC120),PARS!AC120,"--")</f>
        <v>--</v>
      </c>
      <c r="AB120" t="str">
        <f>IF(ISTEXT(PARS!AD120),PARS!AD120,"--")</f>
        <v>--</v>
      </c>
      <c r="AC120" t="str">
        <f>IF(ISTEXT(PARS!AE120),PARS!AE120,"--")</f>
        <v>--</v>
      </c>
      <c r="AD120" t="str">
        <f>IF(ISTEXT(PARS!AF120),PARS!AF120,"--")</f>
        <v>--</v>
      </c>
      <c r="AE120" t="str">
        <f>IF(ISTEXT(PARS!AG120),PARS!AG120,"--")</f>
        <v>--</v>
      </c>
      <c r="AF120" t="str">
        <f>IF(ISTEXT(PARS!AH120),PARS!AH120,"--")</f>
        <v>--</v>
      </c>
      <c r="AG120" t="str">
        <f>IF(ISTEXT(PARS!AI120),PARS!AI120,"--")</f>
        <v>--</v>
      </c>
      <c r="AH120" t="str">
        <f>IF(ISTEXT(PARS!AJ120),PARS!AJ120,"--")</f>
        <v>--</v>
      </c>
      <c r="AI120" t="str">
        <f>IF(ISTEXT(PARS!AK120),PARS!AK120,"--")</f>
        <v>--</v>
      </c>
      <c r="AJ120" t="str">
        <f>IF(ISTEXT(PARS!AL120),PARS!AL120,"--")</f>
        <v>--</v>
      </c>
      <c r="AK120" t="str">
        <f>IF(ISTEXT(PARS!AM120),PARS!AM120,"--")</f>
        <v>--</v>
      </c>
      <c r="AL120" t="str">
        <f>IF(ISTEXT(PARS!AN120),PARS!AN120,"--")</f>
        <v>--</v>
      </c>
      <c r="AM120" t="str">
        <f>IF(ISTEXT(PARS!AO120),PARS!AO120,"--")</f>
        <v>--</v>
      </c>
      <c r="AN120" t="str">
        <f>IF(ISTEXT(PARS!AP120),PARS!AP120,"--")</f>
        <v>--</v>
      </c>
      <c r="AO120" t="str">
        <f>IF(ISTEXT(PARS!AQ120),PARS!AQ120,"--")</f>
        <v>--</v>
      </c>
      <c r="AP120" t="str">
        <f>IF(ISTEXT(PARS!AR120),PARS!AR120,"--")</f>
        <v>--</v>
      </c>
      <c r="AQ120" t="str">
        <f>IF(ISTEXT(PARS!AS120),PARS!AS120,"--")</f>
        <v>--</v>
      </c>
      <c r="AR120" t="str">
        <f>IF(ISTEXT(PARS!AT120),PARS!AT120,"--")</f>
        <v>--</v>
      </c>
      <c r="AS120" t="str">
        <f t="shared" si="3"/>
        <v>--</v>
      </c>
      <c r="AT120" t="str">
        <f>IF(ISTEXT(PARS!AV120),PARS!AV120,"--")</f>
        <v>--</v>
      </c>
    </row>
    <row r="121" spans="1:46" x14ac:dyDescent="0.3">
      <c r="A121">
        <v>117</v>
      </c>
      <c r="B121" s="23">
        <v>242</v>
      </c>
      <c r="C121" s="24" t="s">
        <v>275</v>
      </c>
      <c r="D121" t="str">
        <f>IF(ISTEXT(PARS!F121),PARS!F121,"--")</f>
        <v>--</v>
      </c>
      <c r="E121" t="str">
        <f>IF(ISTEXT(PARS!G121),PARS!G121,"--")</f>
        <v>--</v>
      </c>
      <c r="F121" t="str">
        <f>IF(ISTEXT(PARS!H121),PARS!H121,"--")</f>
        <v>--</v>
      </c>
      <c r="G121" t="str">
        <f>IF(ISTEXT(PARS!I121),PARS!I121,"--")</f>
        <v>--</v>
      </c>
      <c r="H121" t="str">
        <f>IF(ISTEXT(PARS!J121),PARS!J121,"--")</f>
        <v>--</v>
      </c>
      <c r="I121" t="str">
        <f>IF(ISTEXT(PARS!K121),PARS!K121,"--")</f>
        <v>--</v>
      </c>
      <c r="J121" t="str">
        <f>IF(ISTEXT(PARS!L121),PARS!L121,"--")</f>
        <v>--</v>
      </c>
      <c r="K121" t="str">
        <f>IF(ISTEXT(PARS!M121),PARS!M121,"--")</f>
        <v>--</v>
      </c>
      <c r="L121" t="str">
        <f>IF(ISTEXT(PARS!N121),PARS!N121,"--")</f>
        <v>--</v>
      </c>
      <c r="M121" t="str">
        <f>IF(ISTEXT(PARS!O121),PARS!O121,"--")</f>
        <v>--</v>
      </c>
      <c r="N121" t="str">
        <f>IF(ISTEXT(PARS!P121),PARS!P121,"--")</f>
        <v>--</v>
      </c>
      <c r="O121" t="str">
        <f>IF(ISTEXT(PARS!Q121),PARS!Q121,"--")</f>
        <v>--</v>
      </c>
      <c r="P121" t="str">
        <f>IF(ISTEXT(PARS!R121),PARS!R121,"--")</f>
        <v>--</v>
      </c>
      <c r="Q121" t="str">
        <f>IF(ISTEXT(PARS!S121),PARS!S121,"--")</f>
        <v>--</v>
      </c>
      <c r="R121" t="str">
        <f>IF(ISTEXT(PARS!T121),PARS!T121,"--")</f>
        <v>--</v>
      </c>
      <c r="S121" t="str">
        <f>IF(ISTEXT(PARS!U121),PARS!U121,"--")</f>
        <v>--</v>
      </c>
      <c r="T121" t="str">
        <f>IF(ISTEXT(PARS!V121),PARS!V121,"--")</f>
        <v>--</v>
      </c>
      <c r="U121" t="str">
        <f>IF(ISTEXT(PARS!W121),PARS!W121,"--")</f>
        <v>--</v>
      </c>
      <c r="V121" t="str">
        <f t="shared" si="2"/>
        <v>--</v>
      </c>
      <c r="W121" t="str">
        <f>IF(ISTEXT(PARS!Y121),PARS!Y121,"--")</f>
        <v>--</v>
      </c>
      <c r="X121" t="str">
        <f>IF(ISTEXT(PARS!Z121),PARS!Z121,"--")</f>
        <v>--</v>
      </c>
      <c r="Y121" t="str">
        <f>IF(ISTEXT(PARS!AA121),PARS!AA121,"--")</f>
        <v>--</v>
      </c>
      <c r="Z121" t="str">
        <f>IF(ISTEXT(PARS!AB121),PARS!AB121,"--")</f>
        <v>--</v>
      </c>
      <c r="AA121" t="str">
        <f>IF(ISTEXT(PARS!AC121),PARS!AC121,"--")</f>
        <v>--</v>
      </c>
      <c r="AB121" t="str">
        <f>IF(ISTEXT(PARS!AD121),PARS!AD121,"--")</f>
        <v>--</v>
      </c>
      <c r="AC121" t="str">
        <f>IF(ISTEXT(PARS!AE121),PARS!AE121,"--")</f>
        <v>--</v>
      </c>
      <c r="AD121" t="str">
        <f>IF(ISTEXT(PARS!AF121),PARS!AF121,"--")</f>
        <v>--</v>
      </c>
      <c r="AE121" t="str">
        <f>IF(ISTEXT(PARS!AG121),PARS!AG121,"--")</f>
        <v>--</v>
      </c>
      <c r="AF121" t="str">
        <f>IF(ISTEXT(PARS!AH121),PARS!AH121,"--")</f>
        <v>--</v>
      </c>
      <c r="AG121" t="str">
        <f>IF(ISTEXT(PARS!AI121),PARS!AI121,"--")</f>
        <v>--</v>
      </c>
      <c r="AH121" t="str">
        <f>IF(ISTEXT(PARS!AJ121),PARS!AJ121,"--")</f>
        <v>--</v>
      </c>
      <c r="AI121" t="str">
        <f>IF(ISTEXT(PARS!AK121),PARS!AK121,"--")</f>
        <v>--</v>
      </c>
      <c r="AJ121" t="str">
        <f>IF(ISTEXT(PARS!AL121),PARS!AL121,"--")</f>
        <v>--</v>
      </c>
      <c r="AK121" t="str">
        <f>IF(ISTEXT(PARS!AM121),PARS!AM121,"--")</f>
        <v>--</v>
      </c>
      <c r="AL121" t="str">
        <f>IF(ISTEXT(PARS!AN121),PARS!AN121,"--")</f>
        <v>--</v>
      </c>
      <c r="AM121" t="str">
        <f>IF(ISTEXT(PARS!AO121),PARS!AO121,"--")</f>
        <v>--</v>
      </c>
      <c r="AN121" t="str">
        <f>IF(ISTEXT(PARS!AP121),PARS!AP121,"--")</f>
        <v>--</v>
      </c>
      <c r="AO121" t="str">
        <f>IF(ISTEXT(PARS!AQ121),PARS!AQ121,"--")</f>
        <v>--</v>
      </c>
      <c r="AP121" t="str">
        <f>IF(ISTEXT(PARS!AR121),PARS!AR121,"--")</f>
        <v>--</v>
      </c>
      <c r="AQ121" t="str">
        <f>IF(ISTEXT(PARS!AS121),PARS!AS121,"--")</f>
        <v>--</v>
      </c>
      <c r="AR121" t="str">
        <f>IF(ISTEXT(PARS!AT121),PARS!AT121,"--")</f>
        <v>--</v>
      </c>
      <c r="AS121" t="str">
        <f t="shared" si="3"/>
        <v>--</v>
      </c>
      <c r="AT121" t="str">
        <f>IF(ISTEXT(PARS!AV121),PARS!AV121,"--")</f>
        <v>--</v>
      </c>
    </row>
    <row r="122" spans="1:46" x14ac:dyDescent="0.3">
      <c r="A122">
        <v>118</v>
      </c>
      <c r="B122" s="23">
        <v>243</v>
      </c>
      <c r="C122" s="24" t="s">
        <v>276</v>
      </c>
      <c r="D122" t="str">
        <f>IF(ISTEXT(PARS!F122),PARS!F122,"--")</f>
        <v>--</v>
      </c>
      <c r="E122" t="str">
        <f>IF(ISTEXT(PARS!G122),PARS!G122,"--")</f>
        <v>--</v>
      </c>
      <c r="F122" t="str">
        <f>IF(ISTEXT(PARS!H122),PARS!H122,"--")</f>
        <v>--</v>
      </c>
      <c r="G122" t="str">
        <f>IF(ISTEXT(PARS!I122),PARS!I122,"--")</f>
        <v>--</v>
      </c>
      <c r="H122" t="str">
        <f>IF(ISTEXT(PARS!J122),PARS!J122,"--")</f>
        <v>--</v>
      </c>
      <c r="I122" t="str">
        <f>IF(ISTEXT(PARS!K122),PARS!K122,"--")</f>
        <v>--</v>
      </c>
      <c r="J122" t="str">
        <f>IF(ISTEXT(PARS!L122),PARS!L122,"--")</f>
        <v>--</v>
      </c>
      <c r="K122" t="str">
        <f>IF(ISTEXT(PARS!M122),PARS!M122,"--")</f>
        <v>--</v>
      </c>
      <c r="L122" t="str">
        <f>IF(ISTEXT(PARS!N122),PARS!N122,"--")</f>
        <v>--</v>
      </c>
      <c r="M122" t="str">
        <f>IF(ISTEXT(PARS!O122),PARS!O122,"--")</f>
        <v>--</v>
      </c>
      <c r="N122" t="str">
        <f>IF(ISTEXT(PARS!P122),PARS!P122,"--")</f>
        <v>--</v>
      </c>
      <c r="O122" t="str">
        <f>IF(ISTEXT(PARS!Q122),PARS!Q122,"--")</f>
        <v>--</v>
      </c>
      <c r="P122" t="str">
        <f>IF(ISTEXT(PARS!R122),PARS!R122,"--")</f>
        <v>--</v>
      </c>
      <c r="Q122" t="str">
        <f>IF(ISTEXT(PARS!S122),PARS!S122,"--")</f>
        <v>--</v>
      </c>
      <c r="R122" t="str">
        <f>IF(ISTEXT(PARS!T122),PARS!T122,"--")</f>
        <v>--</v>
      </c>
      <c r="S122" t="str">
        <f>IF(ISTEXT(PARS!U122),PARS!U122,"--")</f>
        <v>--</v>
      </c>
      <c r="T122" t="str">
        <f>IF(ISTEXT(PARS!V122),PARS!V122,"--")</f>
        <v>--</v>
      </c>
      <c r="U122" t="str">
        <f>IF(ISTEXT(PARS!W122),PARS!W122,"--")</f>
        <v>--</v>
      </c>
      <c r="V122" t="str">
        <f t="shared" si="2"/>
        <v>--</v>
      </c>
      <c r="W122" t="str">
        <f>IF(ISTEXT(PARS!Y122),PARS!Y122,"--")</f>
        <v>--</v>
      </c>
      <c r="X122" t="str">
        <f>IF(ISTEXT(PARS!Z122),PARS!Z122,"--")</f>
        <v>--</v>
      </c>
      <c r="Y122" t="str">
        <f>IF(ISTEXT(PARS!AA122),PARS!AA122,"--")</f>
        <v>--</v>
      </c>
      <c r="Z122" t="str">
        <f>IF(ISTEXT(PARS!AB122),PARS!AB122,"--")</f>
        <v>--</v>
      </c>
      <c r="AA122" t="str">
        <f>IF(ISTEXT(PARS!AC122),PARS!AC122,"--")</f>
        <v>--</v>
      </c>
      <c r="AB122" t="str">
        <f>IF(ISTEXT(PARS!AD122),PARS!AD122,"--")</f>
        <v>--</v>
      </c>
      <c r="AC122" t="str">
        <f>IF(ISTEXT(PARS!AE122),PARS!AE122,"--")</f>
        <v>--</v>
      </c>
      <c r="AD122" t="str">
        <f>IF(ISTEXT(PARS!AF122),PARS!AF122,"--")</f>
        <v>--</v>
      </c>
      <c r="AE122" t="str">
        <f>IF(ISTEXT(PARS!AG122),PARS!AG122,"--")</f>
        <v>--</v>
      </c>
      <c r="AF122" t="str">
        <f>IF(ISTEXT(PARS!AH122),PARS!AH122,"--")</f>
        <v>--</v>
      </c>
      <c r="AG122" t="str">
        <f>IF(ISTEXT(PARS!AI122),PARS!AI122,"--")</f>
        <v>--</v>
      </c>
      <c r="AH122" t="str">
        <f>IF(ISTEXT(PARS!AJ122),PARS!AJ122,"--")</f>
        <v>--</v>
      </c>
      <c r="AI122" t="str">
        <f>IF(ISTEXT(PARS!AK122),PARS!AK122,"--")</f>
        <v>--</v>
      </c>
      <c r="AJ122" t="str">
        <f>IF(ISTEXT(PARS!AL122),PARS!AL122,"--")</f>
        <v>--</v>
      </c>
      <c r="AK122" t="str">
        <f>IF(ISTEXT(PARS!AM122),PARS!AM122,"--")</f>
        <v>--</v>
      </c>
      <c r="AL122" t="str">
        <f>IF(ISTEXT(PARS!AN122),PARS!AN122,"--")</f>
        <v>--</v>
      </c>
      <c r="AM122" t="str">
        <f>IF(ISTEXT(PARS!AO122),PARS!AO122,"--")</f>
        <v>--</v>
      </c>
      <c r="AN122" t="str">
        <f>IF(ISTEXT(PARS!AP122),PARS!AP122,"--")</f>
        <v>--</v>
      </c>
      <c r="AO122" t="str">
        <f>IF(ISTEXT(PARS!AQ122),PARS!AQ122,"--")</f>
        <v>--</v>
      </c>
      <c r="AP122" t="str">
        <f>IF(ISTEXT(PARS!AR122),PARS!AR122,"--")</f>
        <v>--</v>
      </c>
      <c r="AQ122" t="str">
        <f>IF(ISTEXT(PARS!AS122),PARS!AS122,"--")</f>
        <v>--</v>
      </c>
      <c r="AR122" t="str">
        <f>IF(ISTEXT(PARS!AT122),PARS!AT122,"--")</f>
        <v>--</v>
      </c>
      <c r="AS122" t="str">
        <f t="shared" si="3"/>
        <v>--</v>
      </c>
      <c r="AT122" t="str">
        <f>IF(ISTEXT(PARS!AV122),PARS!AV122,"--")</f>
        <v>--</v>
      </c>
    </row>
    <row r="123" spans="1:46" x14ac:dyDescent="0.3">
      <c r="A123">
        <v>119</v>
      </c>
      <c r="B123" s="23">
        <v>244</v>
      </c>
      <c r="C123" s="24" t="s">
        <v>211</v>
      </c>
      <c r="D123" t="str">
        <f>IF(ISTEXT(PARS!F123),PARS!F123,"--")</f>
        <v>--</v>
      </c>
      <c r="E123" t="str">
        <f>IF(ISTEXT(PARS!G123),PARS!G123,"--")</f>
        <v>--</v>
      </c>
      <c r="F123" t="str">
        <f>IF(ISTEXT(PARS!H123),PARS!H123,"--")</f>
        <v>--</v>
      </c>
      <c r="G123" t="str">
        <f>IF(ISTEXT(PARS!I123),PARS!I123,"--")</f>
        <v>--</v>
      </c>
      <c r="H123" t="str">
        <f>IF(ISTEXT(PARS!J123),PARS!J123,"--")</f>
        <v>--</v>
      </c>
      <c r="I123" t="str">
        <f>IF(ISTEXT(PARS!K123),PARS!K123,"--")</f>
        <v>--</v>
      </c>
      <c r="J123" t="str">
        <f>IF(ISTEXT(PARS!L123),PARS!L123,"--")</f>
        <v>--</v>
      </c>
      <c r="K123" t="str">
        <f>IF(ISTEXT(PARS!M123),PARS!M123,"--")</f>
        <v>--</v>
      </c>
      <c r="L123" t="str">
        <f>IF(ISTEXT(PARS!N123),PARS!N123,"--")</f>
        <v>--</v>
      </c>
      <c r="M123" t="str">
        <f>IF(ISTEXT(PARS!O123),PARS!O123,"--")</f>
        <v>--</v>
      </c>
      <c r="N123" t="str">
        <f>IF(ISTEXT(PARS!P123),PARS!P123,"--")</f>
        <v>--</v>
      </c>
      <c r="O123" t="str">
        <f>IF(ISTEXT(PARS!Q123),PARS!Q123,"--")</f>
        <v>--</v>
      </c>
      <c r="P123" t="str">
        <f>IF(ISTEXT(PARS!R123),PARS!R123,"--")</f>
        <v>--</v>
      </c>
      <c r="Q123" t="str">
        <f>IF(ISTEXT(PARS!S123),PARS!S123,"--")</f>
        <v>--</v>
      </c>
      <c r="R123" t="str">
        <f>IF(ISTEXT(PARS!T123),PARS!T123,"--")</f>
        <v>--</v>
      </c>
      <c r="S123" t="str">
        <f>IF(ISTEXT(PARS!U123),PARS!U123,"--")</f>
        <v>--</v>
      </c>
      <c r="T123" t="str">
        <f>IF(ISTEXT(PARS!V123),PARS!V123,"--")</f>
        <v>--</v>
      </c>
      <c r="U123" t="str">
        <f>IF(ISTEXT(PARS!W123),PARS!W123,"--")</f>
        <v>--</v>
      </c>
      <c r="V123" t="str">
        <f t="shared" si="2"/>
        <v>--</v>
      </c>
      <c r="W123" t="str">
        <f>IF(ISTEXT(PARS!Y123),PARS!Y123,"--")</f>
        <v>--</v>
      </c>
      <c r="X123" t="str">
        <f>IF(ISTEXT(PARS!Z123),PARS!Z123,"--")</f>
        <v>--</v>
      </c>
      <c r="Y123" t="str">
        <f>IF(ISTEXT(PARS!AA123),PARS!AA123,"--")</f>
        <v>--</v>
      </c>
      <c r="Z123" t="str">
        <f>IF(ISTEXT(PARS!AB123),PARS!AB123,"--")</f>
        <v>--</v>
      </c>
      <c r="AA123" t="str">
        <f>IF(ISTEXT(PARS!AC123),PARS!AC123,"--")</f>
        <v>--</v>
      </c>
      <c r="AB123" t="str">
        <f>IF(ISTEXT(PARS!AD123),PARS!AD123,"--")</f>
        <v>--</v>
      </c>
      <c r="AC123" t="str">
        <f>IF(ISTEXT(PARS!AE123),PARS!AE123,"--")</f>
        <v>--</v>
      </c>
      <c r="AD123" t="str">
        <f>IF(ISTEXT(PARS!AF123),PARS!AF123,"--")</f>
        <v>--</v>
      </c>
      <c r="AE123" t="str">
        <f>IF(ISTEXT(PARS!AG123),PARS!AG123,"--")</f>
        <v>--</v>
      </c>
      <c r="AF123" t="str">
        <f>IF(ISTEXT(PARS!AH123),PARS!AH123,"--")</f>
        <v>--</v>
      </c>
      <c r="AG123" t="str">
        <f>IF(ISTEXT(PARS!AI123),PARS!AI123,"--")</f>
        <v>--</v>
      </c>
      <c r="AH123" t="str">
        <f>IF(ISTEXT(PARS!AJ123),PARS!AJ123,"--")</f>
        <v>--</v>
      </c>
      <c r="AI123" t="str">
        <f>IF(ISTEXT(PARS!AK123),PARS!AK123,"--")</f>
        <v>--</v>
      </c>
      <c r="AJ123" t="str">
        <f>IF(ISTEXT(PARS!AL123),PARS!AL123,"--")</f>
        <v>--</v>
      </c>
      <c r="AK123" t="str">
        <f>IF(ISTEXT(PARS!AM123),PARS!AM123,"--")</f>
        <v>--</v>
      </c>
      <c r="AL123" t="str">
        <f>IF(ISTEXT(PARS!AN123),PARS!AN123,"--")</f>
        <v>--</v>
      </c>
      <c r="AM123" t="str">
        <f>IF(ISTEXT(PARS!AO123),PARS!AO123,"--")</f>
        <v>--</v>
      </c>
      <c r="AN123" t="str">
        <f>IF(ISTEXT(PARS!AP123),PARS!AP123,"--")</f>
        <v>--</v>
      </c>
      <c r="AO123" t="str">
        <f>IF(ISTEXT(PARS!AQ123),PARS!AQ123,"--")</f>
        <v>--</v>
      </c>
      <c r="AP123" t="str">
        <f>IF(ISTEXT(PARS!AR123),PARS!AR123,"--")</f>
        <v>--</v>
      </c>
      <c r="AQ123" t="str">
        <f>IF(ISTEXT(PARS!AS123),PARS!AS123,"--")</f>
        <v>--</v>
      </c>
      <c r="AR123" t="str">
        <f>IF(ISTEXT(PARS!AT123),PARS!AT123,"--")</f>
        <v>--</v>
      </c>
      <c r="AS123" t="str">
        <f t="shared" si="3"/>
        <v>--</v>
      </c>
      <c r="AT123" t="str">
        <f>IF(ISTEXT(PARS!AV123),PARS!AV123,"--")</f>
        <v>--</v>
      </c>
    </row>
    <row r="124" spans="1:46" x14ac:dyDescent="0.3">
      <c r="A124">
        <v>120</v>
      </c>
      <c r="B124" s="23">
        <v>245</v>
      </c>
      <c r="C124" s="24" t="s">
        <v>212</v>
      </c>
      <c r="D124" t="str">
        <f>IF(ISTEXT(PARS!F124),PARS!F124,"--")</f>
        <v>--</v>
      </c>
      <c r="E124" t="str">
        <f>IF(ISTEXT(PARS!G124),PARS!G124,"--")</f>
        <v>--</v>
      </c>
      <c r="F124" t="str">
        <f>IF(ISTEXT(PARS!H124),PARS!H124,"--")</f>
        <v>--</v>
      </c>
      <c r="G124" t="str">
        <f>IF(ISTEXT(PARS!I124),PARS!I124,"--")</f>
        <v>--</v>
      </c>
      <c r="H124" t="str">
        <f>IF(ISTEXT(PARS!J124),PARS!J124,"--")</f>
        <v>--</v>
      </c>
      <c r="I124" t="str">
        <f>IF(ISTEXT(PARS!K124),PARS!K124,"--")</f>
        <v>--</v>
      </c>
      <c r="J124" t="str">
        <f>IF(ISTEXT(PARS!L124),PARS!L124,"--")</f>
        <v>--</v>
      </c>
      <c r="K124" t="str">
        <f>IF(ISTEXT(PARS!M124),PARS!M124,"--")</f>
        <v>--</v>
      </c>
      <c r="L124" t="str">
        <f>IF(ISTEXT(PARS!N124),PARS!N124,"--")</f>
        <v>--</v>
      </c>
      <c r="M124" t="str">
        <f>IF(ISTEXT(PARS!O124),PARS!O124,"--")</f>
        <v>--</v>
      </c>
      <c r="N124" t="str">
        <f>IF(ISTEXT(PARS!P124),PARS!P124,"--")</f>
        <v>--</v>
      </c>
      <c r="O124" t="str">
        <f>IF(ISTEXT(PARS!Q124),PARS!Q124,"--")</f>
        <v>--</v>
      </c>
      <c r="P124" t="str">
        <f>IF(ISTEXT(PARS!R124),PARS!R124,"--")</f>
        <v>--</v>
      </c>
      <c r="Q124" t="str">
        <f>IF(ISTEXT(PARS!S124),PARS!S124,"--")</f>
        <v>--</v>
      </c>
      <c r="R124" t="str">
        <f>IF(ISTEXT(PARS!T124),PARS!T124,"--")</f>
        <v>--</v>
      </c>
      <c r="S124" t="str">
        <f>IF(ISTEXT(PARS!U124),PARS!U124,"--")</f>
        <v>--</v>
      </c>
      <c r="T124" t="str">
        <f>IF(ISTEXT(PARS!V124),PARS!V124,"--")</f>
        <v>--</v>
      </c>
      <c r="U124" t="str">
        <f>IF(ISTEXT(PARS!W124),PARS!W124,"--")</f>
        <v>--</v>
      </c>
      <c r="V124" t="str">
        <f t="shared" si="2"/>
        <v>--</v>
      </c>
      <c r="W124" t="str">
        <f>IF(ISTEXT(PARS!Y124),PARS!Y124,"--")</f>
        <v>--</v>
      </c>
      <c r="X124" t="str">
        <f>IF(ISTEXT(PARS!Z124),PARS!Z124,"--")</f>
        <v>--</v>
      </c>
      <c r="Y124" t="str">
        <f>IF(ISTEXT(PARS!AA124),PARS!AA124,"--")</f>
        <v>--</v>
      </c>
      <c r="Z124" t="str">
        <f>IF(ISTEXT(PARS!AB124),PARS!AB124,"--")</f>
        <v>--</v>
      </c>
      <c r="AA124" t="str">
        <f>IF(ISTEXT(PARS!AC124),PARS!AC124,"--")</f>
        <v>--</v>
      </c>
      <c r="AB124" t="str">
        <f>IF(ISTEXT(PARS!AD124),PARS!AD124,"--")</f>
        <v>--</v>
      </c>
      <c r="AC124" t="str">
        <f>IF(ISTEXT(PARS!AE124),PARS!AE124,"--")</f>
        <v>--</v>
      </c>
      <c r="AD124" t="str">
        <f>IF(ISTEXT(PARS!AF124),PARS!AF124,"--")</f>
        <v>--</v>
      </c>
      <c r="AE124" t="str">
        <f>IF(ISTEXT(PARS!AG124),PARS!AG124,"--")</f>
        <v>--</v>
      </c>
      <c r="AF124" t="str">
        <f>IF(ISTEXT(PARS!AH124),PARS!AH124,"--")</f>
        <v>--</v>
      </c>
      <c r="AG124" t="str">
        <f>IF(ISTEXT(PARS!AI124),PARS!AI124,"--")</f>
        <v>--</v>
      </c>
      <c r="AH124" t="str">
        <f>IF(ISTEXT(PARS!AJ124),PARS!AJ124,"--")</f>
        <v>--</v>
      </c>
      <c r="AI124" t="str">
        <f>IF(ISTEXT(PARS!AK124),PARS!AK124,"--")</f>
        <v>--</v>
      </c>
      <c r="AJ124" t="str">
        <f>IF(ISTEXT(PARS!AL124),PARS!AL124,"--")</f>
        <v>--</v>
      </c>
      <c r="AK124" t="str">
        <f>IF(ISTEXT(PARS!AM124),PARS!AM124,"--")</f>
        <v>--</v>
      </c>
      <c r="AL124" t="str">
        <f>IF(ISTEXT(PARS!AN124),PARS!AN124,"--")</f>
        <v>--</v>
      </c>
      <c r="AM124" t="str">
        <f>IF(ISTEXT(PARS!AO124),PARS!AO124,"--")</f>
        <v>--</v>
      </c>
      <c r="AN124" t="str">
        <f>IF(ISTEXT(PARS!AP124),PARS!AP124,"--")</f>
        <v>--</v>
      </c>
      <c r="AO124" t="str">
        <f>IF(ISTEXT(PARS!AQ124),PARS!AQ124,"--")</f>
        <v>--</v>
      </c>
      <c r="AP124" t="str">
        <f>IF(ISTEXT(PARS!AR124),PARS!AR124,"--")</f>
        <v>--</v>
      </c>
      <c r="AQ124" t="str">
        <f>IF(ISTEXT(PARS!AS124),PARS!AS124,"--")</f>
        <v>--</v>
      </c>
      <c r="AR124" t="str">
        <f>IF(ISTEXT(PARS!AT124),PARS!AT124,"--")</f>
        <v>--</v>
      </c>
      <c r="AS124" t="str">
        <f t="shared" si="3"/>
        <v>--</v>
      </c>
      <c r="AT124" t="str">
        <f>IF(ISTEXT(PARS!AV124),PARS!AV124,"--")</f>
        <v>--</v>
      </c>
    </row>
    <row r="125" spans="1:46" x14ac:dyDescent="0.3">
      <c r="A125">
        <v>121</v>
      </c>
      <c r="B125" s="23">
        <v>246</v>
      </c>
      <c r="C125" s="24" t="s">
        <v>213</v>
      </c>
      <c r="D125" t="str">
        <f>IF(ISTEXT(PARS!F125),PARS!F125,"--")</f>
        <v>--</v>
      </c>
      <c r="E125" t="str">
        <f>IF(ISTEXT(PARS!G125),PARS!G125,"--")</f>
        <v>--</v>
      </c>
      <c r="F125" t="str">
        <f>IF(ISTEXT(PARS!H125),PARS!H125,"--")</f>
        <v>--</v>
      </c>
      <c r="G125" t="str">
        <f>IF(ISTEXT(PARS!I125),PARS!I125,"--")</f>
        <v>--</v>
      </c>
      <c r="H125" t="str">
        <f>IF(ISTEXT(PARS!J125),PARS!J125,"--")</f>
        <v>--</v>
      </c>
      <c r="I125" t="str">
        <f>IF(ISTEXT(PARS!K125),PARS!K125,"--")</f>
        <v>--</v>
      </c>
      <c r="J125" t="str">
        <f>IF(ISTEXT(PARS!L125),PARS!L125,"--")</f>
        <v>--</v>
      </c>
      <c r="K125" t="str">
        <f>IF(ISTEXT(PARS!M125),PARS!M125,"--")</f>
        <v>--</v>
      </c>
      <c r="L125" t="str">
        <f>IF(ISTEXT(PARS!N125),PARS!N125,"--")</f>
        <v>--</v>
      </c>
      <c r="M125" t="str">
        <f>IF(ISTEXT(PARS!O125),PARS!O125,"--")</f>
        <v>--</v>
      </c>
      <c r="N125" t="str">
        <f>IF(ISTEXT(PARS!P125),PARS!P125,"--")</f>
        <v>--</v>
      </c>
      <c r="O125" t="str">
        <f>IF(ISTEXT(PARS!Q125),PARS!Q125,"--")</f>
        <v>--</v>
      </c>
      <c r="P125" t="str">
        <f>IF(ISTEXT(PARS!R125),PARS!R125,"--")</f>
        <v>--</v>
      </c>
      <c r="Q125" t="str">
        <f>IF(ISTEXT(PARS!S125),PARS!S125,"--")</f>
        <v>--</v>
      </c>
      <c r="R125" t="str">
        <f>IF(ISTEXT(PARS!T125),PARS!T125,"--")</f>
        <v>--</v>
      </c>
      <c r="S125" t="str">
        <f>IF(ISTEXT(PARS!U125),PARS!U125,"--")</f>
        <v>--</v>
      </c>
      <c r="T125" t="str">
        <f>IF(ISTEXT(PARS!V125),PARS!V125,"--")</f>
        <v>--</v>
      </c>
      <c r="U125" t="str">
        <f>IF(ISTEXT(PARS!W125),PARS!W125,"--")</f>
        <v>--</v>
      </c>
      <c r="V125" t="str">
        <f t="shared" si="2"/>
        <v>--</v>
      </c>
      <c r="W125" t="str">
        <f>IF(ISTEXT(PARS!Y125),PARS!Y125,"--")</f>
        <v>--</v>
      </c>
      <c r="X125" t="str">
        <f>IF(ISTEXT(PARS!Z125),PARS!Z125,"--")</f>
        <v>--</v>
      </c>
      <c r="Y125" t="str">
        <f>IF(ISTEXT(PARS!AA125),PARS!AA125,"--")</f>
        <v>--</v>
      </c>
      <c r="Z125" t="str">
        <f>IF(ISTEXT(PARS!AB125),PARS!AB125,"--")</f>
        <v>--</v>
      </c>
      <c r="AA125" t="str">
        <f>IF(ISTEXT(PARS!AC125),PARS!AC125,"--")</f>
        <v>--</v>
      </c>
      <c r="AB125" t="str">
        <f>IF(ISTEXT(PARS!AD125),PARS!AD125,"--")</f>
        <v>--</v>
      </c>
      <c r="AC125" t="str">
        <f>IF(ISTEXT(PARS!AE125),PARS!AE125,"--")</f>
        <v>--</v>
      </c>
      <c r="AD125" t="str">
        <f>IF(ISTEXT(PARS!AF125),PARS!AF125,"--")</f>
        <v>--</v>
      </c>
      <c r="AE125" t="str">
        <f>IF(ISTEXT(PARS!AG125),PARS!AG125,"--")</f>
        <v>--</v>
      </c>
      <c r="AF125" t="str">
        <f>IF(ISTEXT(PARS!AH125),PARS!AH125,"--")</f>
        <v>--</v>
      </c>
      <c r="AG125" t="str">
        <f>IF(ISTEXT(PARS!AI125),PARS!AI125,"--")</f>
        <v>--</v>
      </c>
      <c r="AH125" t="str">
        <f>IF(ISTEXT(PARS!AJ125),PARS!AJ125,"--")</f>
        <v>--</v>
      </c>
      <c r="AI125" t="str">
        <f>IF(ISTEXT(PARS!AK125),PARS!AK125,"--")</f>
        <v>--</v>
      </c>
      <c r="AJ125" t="str">
        <f>IF(ISTEXT(PARS!AL125),PARS!AL125,"--")</f>
        <v>--</v>
      </c>
      <c r="AK125" t="str">
        <f>IF(ISTEXT(PARS!AM125),PARS!AM125,"--")</f>
        <v>--</v>
      </c>
      <c r="AL125" t="str">
        <f>IF(ISTEXT(PARS!AN125),PARS!AN125,"--")</f>
        <v>--</v>
      </c>
      <c r="AM125" t="str">
        <f>IF(ISTEXT(PARS!AO125),PARS!AO125,"--")</f>
        <v>--</v>
      </c>
      <c r="AN125" t="str">
        <f>IF(ISTEXT(PARS!AP125),PARS!AP125,"--")</f>
        <v>--</v>
      </c>
      <c r="AO125" t="str">
        <f>IF(ISTEXT(PARS!AQ125),PARS!AQ125,"--")</f>
        <v>--</v>
      </c>
      <c r="AP125" t="str">
        <f>IF(ISTEXT(PARS!AR125),PARS!AR125,"--")</f>
        <v>--</v>
      </c>
      <c r="AQ125" t="str">
        <f>IF(ISTEXT(PARS!AS125),PARS!AS125,"--")</f>
        <v>--</v>
      </c>
      <c r="AR125" t="str">
        <f>IF(ISTEXT(PARS!AT125),PARS!AT125,"--")</f>
        <v>--</v>
      </c>
      <c r="AS125" t="str">
        <f t="shared" si="3"/>
        <v>--</v>
      </c>
      <c r="AT125" t="str">
        <f>IF(ISTEXT(PARS!AV125),PARS!AV125,"--")</f>
        <v>--</v>
      </c>
    </row>
    <row r="126" spans="1:46" x14ac:dyDescent="0.3">
      <c r="A126">
        <v>122</v>
      </c>
      <c r="B126" s="23">
        <v>247</v>
      </c>
      <c r="C126" s="24" t="s">
        <v>214</v>
      </c>
      <c r="D126" t="str">
        <f>IF(ISTEXT(PARS!F126),PARS!F126,"--")</f>
        <v>--</v>
      </c>
      <c r="E126" t="str">
        <f>IF(ISTEXT(PARS!G126),PARS!G126,"--")</f>
        <v>--</v>
      </c>
      <c r="F126" t="str">
        <f>IF(ISTEXT(PARS!H126),PARS!H126,"--")</f>
        <v>--</v>
      </c>
      <c r="G126" t="str">
        <f>IF(ISTEXT(PARS!I126),PARS!I126,"--")</f>
        <v>--</v>
      </c>
      <c r="H126" t="str">
        <f>IF(ISTEXT(PARS!J126),PARS!J126,"--")</f>
        <v>--</v>
      </c>
      <c r="I126" t="str">
        <f>IF(ISTEXT(PARS!K126),PARS!K126,"--")</f>
        <v>--</v>
      </c>
      <c r="J126" t="str">
        <f>IF(ISTEXT(PARS!L126),PARS!L126,"--")</f>
        <v>--</v>
      </c>
      <c r="K126" t="str">
        <f>IF(ISTEXT(PARS!M126),PARS!M126,"--")</f>
        <v>--</v>
      </c>
      <c r="L126" t="str">
        <f>IF(ISTEXT(PARS!N126),PARS!N126,"--")</f>
        <v>--</v>
      </c>
      <c r="M126" t="str">
        <f>IF(ISTEXT(PARS!O126),PARS!O126,"--")</f>
        <v>--</v>
      </c>
      <c r="N126" t="str">
        <f>IF(ISTEXT(PARS!P126),PARS!P126,"--")</f>
        <v>--</v>
      </c>
      <c r="O126" t="str">
        <f>IF(ISTEXT(PARS!Q126),PARS!Q126,"--")</f>
        <v>--</v>
      </c>
      <c r="P126" t="str">
        <f>IF(ISTEXT(PARS!R126),PARS!R126,"--")</f>
        <v>--</v>
      </c>
      <c r="Q126" t="str">
        <f>IF(ISTEXT(PARS!S126),PARS!S126,"--")</f>
        <v>--</v>
      </c>
      <c r="R126" t="str">
        <f>IF(ISTEXT(PARS!T126),PARS!T126,"--")</f>
        <v>--</v>
      </c>
      <c r="S126" t="str">
        <f>IF(ISTEXT(PARS!U126),PARS!U126,"--")</f>
        <v>--</v>
      </c>
      <c r="T126" t="str">
        <f>IF(ISTEXT(PARS!V126),PARS!V126,"--")</f>
        <v>--</v>
      </c>
      <c r="U126" t="str">
        <f>IF(ISTEXT(PARS!W126),PARS!W126,"--")</f>
        <v>--</v>
      </c>
      <c r="V126" t="str">
        <f t="shared" si="2"/>
        <v>--</v>
      </c>
      <c r="W126" t="str">
        <f>IF(ISTEXT(PARS!Y126),PARS!Y126,"--")</f>
        <v>--</v>
      </c>
      <c r="X126" t="str">
        <f>IF(ISTEXT(PARS!Z126),PARS!Z126,"--")</f>
        <v>--</v>
      </c>
      <c r="Y126" t="str">
        <f>IF(ISTEXT(PARS!AA126),PARS!AA126,"--")</f>
        <v>--</v>
      </c>
      <c r="Z126" t="str">
        <f>IF(ISTEXT(PARS!AB126),PARS!AB126,"--")</f>
        <v>--</v>
      </c>
      <c r="AA126" t="str">
        <f>IF(ISTEXT(PARS!AC126),PARS!AC126,"--")</f>
        <v>--</v>
      </c>
      <c r="AB126" t="str">
        <f>IF(ISTEXT(PARS!AD126),PARS!AD126,"--")</f>
        <v>--</v>
      </c>
      <c r="AC126" t="str">
        <f>IF(ISTEXT(PARS!AE126),PARS!AE126,"--")</f>
        <v>--</v>
      </c>
      <c r="AD126" t="str">
        <f>IF(ISTEXT(PARS!AF126),PARS!AF126,"--")</f>
        <v>--</v>
      </c>
      <c r="AE126" t="str">
        <f>IF(ISTEXT(PARS!AG126),PARS!AG126,"--")</f>
        <v>--</v>
      </c>
      <c r="AF126" t="str">
        <f>IF(ISTEXT(PARS!AH126),PARS!AH126,"--")</f>
        <v>--</v>
      </c>
      <c r="AG126" t="str">
        <f>IF(ISTEXT(PARS!AI126),PARS!AI126,"--")</f>
        <v>--</v>
      </c>
      <c r="AH126" t="str">
        <f>IF(ISTEXT(PARS!AJ126),PARS!AJ126,"--")</f>
        <v>--</v>
      </c>
      <c r="AI126" t="str">
        <f>IF(ISTEXT(PARS!AK126),PARS!AK126,"--")</f>
        <v>--</v>
      </c>
      <c r="AJ126" t="str">
        <f>IF(ISTEXT(PARS!AL126),PARS!AL126,"--")</f>
        <v>--</v>
      </c>
      <c r="AK126" t="str">
        <f>IF(ISTEXT(PARS!AM126),PARS!AM126,"--")</f>
        <v>--</v>
      </c>
      <c r="AL126" t="str">
        <f>IF(ISTEXT(PARS!AN126),PARS!AN126,"--")</f>
        <v>--</v>
      </c>
      <c r="AM126" t="str">
        <f>IF(ISTEXT(PARS!AO126),PARS!AO126,"--")</f>
        <v>--</v>
      </c>
      <c r="AN126" t="str">
        <f>IF(ISTEXT(PARS!AP126),PARS!AP126,"--")</f>
        <v>--</v>
      </c>
      <c r="AO126" t="str">
        <f>IF(ISTEXT(PARS!AQ126),PARS!AQ126,"--")</f>
        <v>--</v>
      </c>
      <c r="AP126" t="str">
        <f>IF(ISTEXT(PARS!AR126),PARS!AR126,"--")</f>
        <v>--</v>
      </c>
      <c r="AQ126" t="str">
        <f>IF(ISTEXT(PARS!AS126),PARS!AS126,"--")</f>
        <v>--</v>
      </c>
      <c r="AR126" t="str">
        <f>IF(ISTEXT(PARS!AT126),PARS!AT126,"--")</f>
        <v>--</v>
      </c>
      <c r="AS126" t="str">
        <f t="shared" si="3"/>
        <v>--</v>
      </c>
      <c r="AT126" t="str">
        <f>IF(ISTEXT(PARS!AV126),PARS!AV126,"--")</f>
        <v>--</v>
      </c>
    </row>
    <row r="127" spans="1:46" x14ac:dyDescent="0.3">
      <c r="A127">
        <v>123</v>
      </c>
      <c r="B127" s="23">
        <v>248</v>
      </c>
      <c r="C127" s="24" t="s">
        <v>215</v>
      </c>
      <c r="D127" t="str">
        <f>IF(ISTEXT(PARS!F127),PARS!F127,"--")</f>
        <v>--</v>
      </c>
      <c r="E127" t="str">
        <f>IF(ISTEXT(PARS!G127),PARS!G127,"--")</f>
        <v>--</v>
      </c>
      <c r="F127" t="str">
        <f>IF(ISTEXT(PARS!H127),PARS!H127,"--")</f>
        <v>--</v>
      </c>
      <c r="G127" t="str">
        <f>IF(ISTEXT(PARS!I127),PARS!I127,"--")</f>
        <v>--</v>
      </c>
      <c r="H127" t="str">
        <f>IF(ISTEXT(PARS!J127),PARS!J127,"--")</f>
        <v>--</v>
      </c>
      <c r="I127" t="str">
        <f>IF(ISTEXT(PARS!K127),PARS!K127,"--")</f>
        <v>--</v>
      </c>
      <c r="J127" t="str">
        <f>IF(ISTEXT(PARS!L127),PARS!L127,"--")</f>
        <v>--</v>
      </c>
      <c r="K127" t="str">
        <f>IF(ISTEXT(PARS!M127),PARS!M127,"--")</f>
        <v>--</v>
      </c>
      <c r="L127" t="str">
        <f>IF(ISTEXT(PARS!N127),PARS!N127,"--")</f>
        <v>--</v>
      </c>
      <c r="M127" t="str">
        <f>IF(ISTEXT(PARS!O127),PARS!O127,"--")</f>
        <v>--</v>
      </c>
      <c r="N127" t="str">
        <f>IF(ISTEXT(PARS!P127),PARS!P127,"--")</f>
        <v>--</v>
      </c>
      <c r="O127" t="str">
        <f>IF(ISTEXT(PARS!Q127),PARS!Q127,"--")</f>
        <v>--</v>
      </c>
      <c r="P127" t="str">
        <f>IF(ISTEXT(PARS!R127),PARS!R127,"--")</f>
        <v>--</v>
      </c>
      <c r="Q127" t="str">
        <f>IF(ISTEXT(PARS!S127),PARS!S127,"--")</f>
        <v>--</v>
      </c>
      <c r="R127" t="str">
        <f>IF(ISTEXT(PARS!T127),PARS!T127,"--")</f>
        <v>--</v>
      </c>
      <c r="S127" t="str">
        <f>IF(ISTEXT(PARS!U127),PARS!U127,"--")</f>
        <v>--</v>
      </c>
      <c r="T127" t="str">
        <f>IF(ISTEXT(PARS!V127),PARS!V127,"--")</f>
        <v>--</v>
      </c>
      <c r="U127" t="str">
        <f>IF(ISTEXT(PARS!W127),PARS!W127,"--")</f>
        <v>--</v>
      </c>
      <c r="V127" t="str">
        <f t="shared" si="2"/>
        <v>--</v>
      </c>
      <c r="W127" t="str">
        <f>IF(ISTEXT(PARS!Y127),PARS!Y127,"--")</f>
        <v>--</v>
      </c>
      <c r="X127" t="str">
        <f>IF(ISTEXT(PARS!Z127),PARS!Z127,"--")</f>
        <v>--</v>
      </c>
      <c r="Y127" t="str">
        <f>IF(ISTEXT(PARS!AA127),PARS!AA127,"--")</f>
        <v>--</v>
      </c>
      <c r="Z127" t="str">
        <f>IF(ISTEXT(PARS!AB127),PARS!AB127,"--")</f>
        <v>--</v>
      </c>
      <c r="AA127" t="str">
        <f>IF(ISTEXT(PARS!AC127),PARS!AC127,"--")</f>
        <v>--</v>
      </c>
      <c r="AB127" t="str">
        <f>IF(ISTEXT(PARS!AD127),PARS!AD127,"--")</f>
        <v>--</v>
      </c>
      <c r="AC127" t="str">
        <f>IF(ISTEXT(PARS!AE127),PARS!AE127,"--")</f>
        <v>--</v>
      </c>
      <c r="AD127" t="str">
        <f>IF(ISTEXT(PARS!AF127),PARS!AF127,"--")</f>
        <v>--</v>
      </c>
      <c r="AE127" t="str">
        <f>IF(ISTEXT(PARS!AG127),PARS!AG127,"--")</f>
        <v>--</v>
      </c>
      <c r="AF127" t="str">
        <f>IF(ISTEXT(PARS!AH127),PARS!AH127,"--")</f>
        <v>--</v>
      </c>
      <c r="AG127" t="str">
        <f>IF(ISTEXT(PARS!AI127),PARS!AI127,"--")</f>
        <v>--</v>
      </c>
      <c r="AH127" t="str">
        <f>IF(ISTEXT(PARS!AJ127),PARS!AJ127,"--")</f>
        <v>--</v>
      </c>
      <c r="AI127" t="str">
        <f>IF(ISTEXT(PARS!AK127),PARS!AK127,"--")</f>
        <v>--</v>
      </c>
      <c r="AJ127" t="str">
        <f>IF(ISTEXT(PARS!AL127),PARS!AL127,"--")</f>
        <v>--</v>
      </c>
      <c r="AK127" t="str">
        <f>IF(ISTEXT(PARS!AM127),PARS!AM127,"--")</f>
        <v>--</v>
      </c>
      <c r="AL127" t="str">
        <f>IF(ISTEXT(PARS!AN127),PARS!AN127,"--")</f>
        <v>--</v>
      </c>
      <c r="AM127" t="str">
        <f>IF(ISTEXT(PARS!AO127),PARS!AO127,"--")</f>
        <v>--</v>
      </c>
      <c r="AN127" t="str">
        <f>IF(ISTEXT(PARS!AP127),PARS!AP127,"--")</f>
        <v>--</v>
      </c>
      <c r="AO127" t="str">
        <f>IF(ISTEXT(PARS!AQ127),PARS!AQ127,"--")</f>
        <v>--</v>
      </c>
      <c r="AP127" t="str">
        <f>IF(ISTEXT(PARS!AR127),PARS!AR127,"--")</f>
        <v>--</v>
      </c>
      <c r="AQ127" t="str">
        <f>IF(ISTEXT(PARS!AS127),PARS!AS127,"--")</f>
        <v>--</v>
      </c>
      <c r="AR127" t="str">
        <f>IF(ISTEXT(PARS!AT127),PARS!AT127,"--")</f>
        <v>--</v>
      </c>
      <c r="AS127" t="str">
        <f t="shared" si="3"/>
        <v>--</v>
      </c>
      <c r="AT127" t="str">
        <f>IF(ISTEXT(PARS!AV127),PARS!AV127,"--")</f>
        <v>--</v>
      </c>
    </row>
    <row r="128" spans="1:46" x14ac:dyDescent="0.3">
      <c r="A128">
        <v>124</v>
      </c>
      <c r="B128" s="23">
        <v>249</v>
      </c>
      <c r="C128" s="24" t="s">
        <v>216</v>
      </c>
      <c r="D128" t="str">
        <f>IF(ISTEXT(PARS!F128),PARS!F128,"--")</f>
        <v>--</v>
      </c>
      <c r="E128" t="str">
        <f>IF(ISTEXT(PARS!G128),PARS!G128,"--")</f>
        <v>--</v>
      </c>
      <c r="F128" t="str">
        <f>IF(ISTEXT(PARS!H128),PARS!H128,"--")</f>
        <v>--</v>
      </c>
      <c r="G128" t="str">
        <f>IF(ISTEXT(PARS!I128),PARS!I128,"--")</f>
        <v>--</v>
      </c>
      <c r="H128" t="str">
        <f>IF(ISTEXT(PARS!J128),PARS!J128,"--")</f>
        <v>--</v>
      </c>
      <c r="I128" t="str">
        <f>IF(ISTEXT(PARS!K128),PARS!K128,"--")</f>
        <v>--</v>
      </c>
      <c r="J128" t="str">
        <f>IF(ISTEXT(PARS!L128),PARS!L128,"--")</f>
        <v>--</v>
      </c>
      <c r="K128" t="str">
        <f>IF(ISTEXT(PARS!M128),PARS!M128,"--")</f>
        <v>--</v>
      </c>
      <c r="L128" t="str">
        <f>IF(ISTEXT(PARS!N128),PARS!N128,"--")</f>
        <v>--</v>
      </c>
      <c r="M128" t="str">
        <f>IF(ISTEXT(PARS!O128),PARS!O128,"--")</f>
        <v>--</v>
      </c>
      <c r="N128" t="str">
        <f>IF(ISTEXT(PARS!P128),PARS!P128,"--")</f>
        <v>--</v>
      </c>
      <c r="O128" t="str">
        <f>IF(ISTEXT(PARS!Q128),PARS!Q128,"--")</f>
        <v>--</v>
      </c>
      <c r="P128" t="str">
        <f>IF(ISTEXT(PARS!R128),PARS!R128,"--")</f>
        <v>--</v>
      </c>
      <c r="Q128" t="str">
        <f>IF(ISTEXT(PARS!S128),PARS!S128,"--")</f>
        <v>--</v>
      </c>
      <c r="R128" t="str">
        <f>IF(ISTEXT(PARS!T128),PARS!T128,"--")</f>
        <v>--</v>
      </c>
      <c r="S128" t="str">
        <f>IF(ISTEXT(PARS!U128),PARS!U128,"--")</f>
        <v>--</v>
      </c>
      <c r="T128" t="str">
        <f>IF(ISTEXT(PARS!V128),PARS!V128,"--")</f>
        <v>--</v>
      </c>
      <c r="U128" t="str">
        <f>IF(ISTEXT(PARS!W128),PARS!W128,"--")</f>
        <v>--</v>
      </c>
      <c r="V128" t="str">
        <f t="shared" si="2"/>
        <v>--</v>
      </c>
      <c r="W128" t="str">
        <f>IF(ISTEXT(PARS!Y128),PARS!Y128,"--")</f>
        <v>--</v>
      </c>
      <c r="X128" t="str">
        <f>IF(ISTEXT(PARS!Z128),PARS!Z128,"--")</f>
        <v>--</v>
      </c>
      <c r="Y128" t="str">
        <f>IF(ISTEXT(PARS!AA128),PARS!AA128,"--")</f>
        <v>--</v>
      </c>
      <c r="Z128" t="str">
        <f>IF(ISTEXT(PARS!AB128),PARS!AB128,"--")</f>
        <v>--</v>
      </c>
      <c r="AA128" t="str">
        <f>IF(ISTEXT(PARS!AC128),PARS!AC128,"--")</f>
        <v>--</v>
      </c>
      <c r="AB128" t="str">
        <f>IF(ISTEXT(PARS!AD128),PARS!AD128,"--")</f>
        <v>--</v>
      </c>
      <c r="AC128" t="str">
        <f>IF(ISTEXT(PARS!AE128),PARS!AE128,"--")</f>
        <v>--</v>
      </c>
      <c r="AD128" t="str">
        <f>IF(ISTEXT(PARS!AF128),PARS!AF128,"--")</f>
        <v>--</v>
      </c>
      <c r="AE128" t="str">
        <f>IF(ISTEXT(PARS!AG128),PARS!AG128,"--")</f>
        <v>--</v>
      </c>
      <c r="AF128" t="str">
        <f>IF(ISTEXT(PARS!AH128),PARS!AH128,"--")</f>
        <v>--</v>
      </c>
      <c r="AG128" t="str">
        <f>IF(ISTEXT(PARS!AI128),PARS!AI128,"--")</f>
        <v>--</v>
      </c>
      <c r="AH128" t="str">
        <f>IF(ISTEXT(PARS!AJ128),PARS!AJ128,"--")</f>
        <v>--</v>
      </c>
      <c r="AI128" t="str">
        <f>IF(ISTEXT(PARS!AK128),PARS!AK128,"--")</f>
        <v>--</v>
      </c>
      <c r="AJ128" t="str">
        <f>IF(ISTEXT(PARS!AL128),PARS!AL128,"--")</f>
        <v>--</v>
      </c>
      <c r="AK128" t="str">
        <f>IF(ISTEXT(PARS!AM128),PARS!AM128,"--")</f>
        <v>--</v>
      </c>
      <c r="AL128" t="str">
        <f>IF(ISTEXT(PARS!AN128),PARS!AN128,"--")</f>
        <v>--</v>
      </c>
      <c r="AM128" t="str">
        <f>IF(ISTEXT(PARS!AO128),PARS!AO128,"--")</f>
        <v>--</v>
      </c>
      <c r="AN128" t="str">
        <f>IF(ISTEXT(PARS!AP128),PARS!AP128,"--")</f>
        <v>--</v>
      </c>
      <c r="AO128" t="str">
        <f>IF(ISTEXT(PARS!AQ128),PARS!AQ128,"--")</f>
        <v>--</v>
      </c>
      <c r="AP128" t="str">
        <f>IF(ISTEXT(PARS!AR128),PARS!AR128,"--")</f>
        <v>--</v>
      </c>
      <c r="AQ128" t="str">
        <f>IF(ISTEXT(PARS!AS128),PARS!AS128,"--")</f>
        <v>--</v>
      </c>
      <c r="AR128" t="str">
        <f>IF(ISTEXT(PARS!AT128),PARS!AT128,"--")</f>
        <v>--</v>
      </c>
      <c r="AS128" t="str">
        <f t="shared" si="3"/>
        <v>--</v>
      </c>
      <c r="AT128" t="str">
        <f>IF(ISTEXT(PARS!AV128),PARS!AV128,"--")</f>
        <v>--</v>
      </c>
    </row>
    <row r="129" spans="1:46" x14ac:dyDescent="0.3">
      <c r="A129">
        <v>125</v>
      </c>
      <c r="B129" s="23">
        <v>250</v>
      </c>
      <c r="C129" s="24" t="s">
        <v>277</v>
      </c>
      <c r="D129" t="str">
        <f>IF(ISTEXT(PARS!F129),PARS!F129,"--")</f>
        <v>--</v>
      </c>
      <c r="E129" t="str">
        <f>IF(ISTEXT(PARS!G129),PARS!G129,"--")</f>
        <v>--</v>
      </c>
      <c r="F129" t="str">
        <f>IF(ISTEXT(PARS!H129),PARS!H129,"--")</f>
        <v>--</v>
      </c>
      <c r="G129" t="str">
        <f>IF(ISTEXT(PARS!I129),PARS!I129,"--")</f>
        <v>--</v>
      </c>
      <c r="H129" t="str">
        <f>IF(ISTEXT(PARS!J129),PARS!J129,"--")</f>
        <v>--</v>
      </c>
      <c r="I129" t="str">
        <f>IF(ISTEXT(PARS!K129),PARS!K129,"--")</f>
        <v>--</v>
      </c>
      <c r="J129" t="str">
        <f>IF(ISTEXT(PARS!L129),PARS!L129,"--")</f>
        <v>--</v>
      </c>
      <c r="K129" t="str">
        <f>IF(ISTEXT(PARS!M129),PARS!M129,"--")</f>
        <v>--</v>
      </c>
      <c r="L129" t="str">
        <f>IF(ISTEXT(PARS!N129),PARS!N129,"--")</f>
        <v>--</v>
      </c>
      <c r="M129" t="str">
        <f>IF(ISTEXT(PARS!O129),PARS!O129,"--")</f>
        <v>--</v>
      </c>
      <c r="N129" t="str">
        <f>IF(ISTEXT(PARS!P129),PARS!P129,"--")</f>
        <v>--</v>
      </c>
      <c r="O129" t="str">
        <f>IF(ISTEXT(PARS!Q129),PARS!Q129,"--")</f>
        <v>--</v>
      </c>
      <c r="P129" t="str">
        <f>IF(ISTEXT(PARS!R129),PARS!R129,"--")</f>
        <v>--</v>
      </c>
      <c r="Q129" t="str">
        <f>IF(ISTEXT(PARS!S129),PARS!S129,"--")</f>
        <v>--</v>
      </c>
      <c r="R129" t="str">
        <f>IF(ISTEXT(PARS!T129),PARS!T129,"--")</f>
        <v>--</v>
      </c>
      <c r="S129" t="str">
        <f>IF(ISTEXT(PARS!U129),PARS!U129,"--")</f>
        <v>--</v>
      </c>
      <c r="T129" t="str">
        <f>IF(ISTEXT(PARS!V129),PARS!V129,"--")</f>
        <v>--</v>
      </c>
      <c r="U129" t="str">
        <f>IF(ISTEXT(PARS!W129),PARS!W129,"--")</f>
        <v>--</v>
      </c>
      <c r="V129" t="str">
        <f t="shared" si="2"/>
        <v>--</v>
      </c>
      <c r="W129" t="str">
        <f>IF(ISTEXT(PARS!Y129),PARS!Y129,"--")</f>
        <v>--</v>
      </c>
      <c r="X129" t="str">
        <f>IF(ISTEXT(PARS!Z129),PARS!Z129,"--")</f>
        <v>--</v>
      </c>
      <c r="Y129" t="str">
        <f>IF(ISTEXT(PARS!AA129),PARS!AA129,"--")</f>
        <v>--</v>
      </c>
      <c r="Z129" t="str">
        <f>IF(ISTEXT(PARS!AB129),PARS!AB129,"--")</f>
        <v>--</v>
      </c>
      <c r="AA129" t="str">
        <f>IF(ISTEXT(PARS!AC129),PARS!AC129,"--")</f>
        <v>--</v>
      </c>
      <c r="AB129" t="str">
        <f>IF(ISTEXT(PARS!AD129),PARS!AD129,"--")</f>
        <v>--</v>
      </c>
      <c r="AC129" t="str">
        <f>IF(ISTEXT(PARS!AE129),PARS!AE129,"--")</f>
        <v>--</v>
      </c>
      <c r="AD129" t="str">
        <f>IF(ISTEXT(PARS!AF129),PARS!AF129,"--")</f>
        <v>--</v>
      </c>
      <c r="AE129" t="str">
        <f>IF(ISTEXT(PARS!AG129),PARS!AG129,"--")</f>
        <v>--</v>
      </c>
      <c r="AF129" t="str">
        <f>IF(ISTEXT(PARS!AH129),PARS!AH129,"--")</f>
        <v>--</v>
      </c>
      <c r="AG129" t="str">
        <f>IF(ISTEXT(PARS!AI129),PARS!AI129,"--")</f>
        <v>--</v>
      </c>
      <c r="AH129" t="str">
        <f>IF(ISTEXT(PARS!AJ129),PARS!AJ129,"--")</f>
        <v>--</v>
      </c>
      <c r="AI129" t="str">
        <f>IF(ISTEXT(PARS!AK129),PARS!AK129,"--")</f>
        <v>--</v>
      </c>
      <c r="AJ129" t="str">
        <f>IF(ISTEXT(PARS!AL129),PARS!AL129,"--")</f>
        <v>--</v>
      </c>
      <c r="AK129" t="str">
        <f>IF(ISTEXT(PARS!AM129),PARS!AM129,"--")</f>
        <v>--</v>
      </c>
      <c r="AL129" t="str">
        <f>IF(ISTEXT(PARS!AN129),PARS!AN129,"--")</f>
        <v>--</v>
      </c>
      <c r="AM129" t="str">
        <f>IF(ISTEXT(PARS!AO129),PARS!AO129,"--")</f>
        <v>--</v>
      </c>
      <c r="AN129" t="str">
        <f>IF(ISTEXT(PARS!AP129),PARS!AP129,"--")</f>
        <v>--</v>
      </c>
      <c r="AO129" t="str">
        <f>IF(ISTEXT(PARS!AQ129),PARS!AQ129,"--")</f>
        <v>--</v>
      </c>
      <c r="AP129" t="str">
        <f>IF(ISTEXT(PARS!AR129),PARS!AR129,"--")</f>
        <v>--</v>
      </c>
      <c r="AQ129" t="str">
        <f>IF(ISTEXT(PARS!AS129),PARS!AS129,"--")</f>
        <v>--</v>
      </c>
      <c r="AR129" t="str">
        <f>IF(ISTEXT(PARS!AT129),PARS!AT129,"--")</f>
        <v>--</v>
      </c>
      <c r="AS129" t="str">
        <f t="shared" si="3"/>
        <v>--</v>
      </c>
      <c r="AT129" t="str">
        <f>IF(ISTEXT(PARS!AV129),PARS!AV129,"--")</f>
        <v>--</v>
      </c>
    </row>
    <row r="130" spans="1:46" x14ac:dyDescent="0.3">
      <c r="A130">
        <v>126</v>
      </c>
      <c r="B130" s="23">
        <v>254</v>
      </c>
      <c r="C130" s="24" t="s">
        <v>219</v>
      </c>
      <c r="D130" t="str">
        <f>IF(ISTEXT(PARS!F130),PARS!F130,"--")</f>
        <v>--</v>
      </c>
      <c r="E130" t="str">
        <f>IF(ISTEXT(PARS!G130),PARS!G130,"--")</f>
        <v>--</v>
      </c>
      <c r="F130" t="str">
        <f>IF(ISTEXT(PARS!H130),PARS!H130,"--")</f>
        <v>--</v>
      </c>
      <c r="G130" t="str">
        <f>IF(ISTEXT(PARS!I130),PARS!I130,"--")</f>
        <v>--</v>
      </c>
      <c r="H130" t="str">
        <f>IF(ISTEXT(PARS!J130),PARS!J130,"--")</f>
        <v>--</v>
      </c>
      <c r="I130" t="str">
        <f>IF(ISTEXT(PARS!K130),PARS!K130,"--")</f>
        <v>--</v>
      </c>
      <c r="J130" t="str">
        <f>IF(ISTEXT(PARS!L130),PARS!L130,"--")</f>
        <v>--</v>
      </c>
      <c r="K130" t="str">
        <f>IF(ISTEXT(PARS!M130),PARS!M130,"--")</f>
        <v>--</v>
      </c>
      <c r="L130" t="str">
        <f>IF(ISTEXT(PARS!N130),PARS!N130,"--")</f>
        <v>--</v>
      </c>
      <c r="M130" t="str">
        <f>IF(ISTEXT(PARS!O130),PARS!O130,"--")</f>
        <v>--</v>
      </c>
      <c r="N130" t="str">
        <f>IF(ISTEXT(PARS!P130),PARS!P130,"--")</f>
        <v>--</v>
      </c>
      <c r="O130" t="str">
        <f>IF(ISTEXT(PARS!Q130),PARS!Q130,"--")</f>
        <v>--</v>
      </c>
      <c r="P130" t="str">
        <f>IF(ISTEXT(PARS!R130),PARS!R130,"--")</f>
        <v>--</v>
      </c>
      <c r="Q130" t="str">
        <f>IF(ISTEXT(PARS!S130),PARS!S130,"--")</f>
        <v>--</v>
      </c>
      <c r="R130" t="str">
        <f>IF(ISTEXT(PARS!T130),PARS!T130,"--")</f>
        <v>--</v>
      </c>
      <c r="S130" t="str">
        <f>IF(ISTEXT(PARS!U130),PARS!U130,"--")</f>
        <v>--</v>
      </c>
      <c r="T130" t="str">
        <f>IF(ISTEXT(PARS!V130),PARS!V130,"--")</f>
        <v>--</v>
      </c>
      <c r="U130" t="str">
        <f>IF(ISTEXT(PARS!W130),PARS!W130,"--")</f>
        <v>--</v>
      </c>
      <c r="V130" t="str">
        <f t="shared" si="2"/>
        <v>--</v>
      </c>
      <c r="W130" t="str">
        <f>IF(ISTEXT(PARS!Y130),PARS!Y130,"--")</f>
        <v>--</v>
      </c>
      <c r="X130" t="str">
        <f>IF(ISTEXT(PARS!Z130),PARS!Z130,"--")</f>
        <v>--</v>
      </c>
      <c r="Y130" t="str">
        <f>IF(ISTEXT(PARS!AA130),PARS!AA130,"--")</f>
        <v>--</v>
      </c>
      <c r="Z130" t="str">
        <f>IF(ISTEXT(PARS!AB130),PARS!AB130,"--")</f>
        <v>--</v>
      </c>
      <c r="AA130" t="str">
        <f>IF(ISTEXT(PARS!AC130),PARS!AC130,"--")</f>
        <v>--</v>
      </c>
      <c r="AB130" t="str">
        <f>IF(ISTEXT(PARS!AD130),PARS!AD130,"--")</f>
        <v>--</v>
      </c>
      <c r="AC130" t="str">
        <f>IF(ISTEXT(PARS!AE130),PARS!AE130,"--")</f>
        <v>--</v>
      </c>
      <c r="AD130" t="str">
        <f>IF(ISTEXT(PARS!AF130),PARS!AF130,"--")</f>
        <v>--</v>
      </c>
      <c r="AE130" t="str">
        <f>IF(ISTEXT(PARS!AG130),PARS!AG130,"--")</f>
        <v>--</v>
      </c>
      <c r="AF130" t="str">
        <f>IF(ISTEXT(PARS!AH130),PARS!AH130,"--")</f>
        <v>--</v>
      </c>
      <c r="AG130" t="str">
        <f>IF(ISTEXT(PARS!AI130),PARS!AI130,"--")</f>
        <v>--</v>
      </c>
      <c r="AH130" t="str">
        <f>IF(ISTEXT(PARS!AJ130),PARS!AJ130,"--")</f>
        <v>--</v>
      </c>
      <c r="AI130" t="str">
        <f>IF(ISTEXT(PARS!AK130),PARS!AK130,"--")</f>
        <v>--</v>
      </c>
      <c r="AJ130" t="str">
        <f>IF(ISTEXT(PARS!AL130),PARS!AL130,"--")</f>
        <v>--</v>
      </c>
      <c r="AK130" t="str">
        <f>IF(ISTEXT(PARS!AM130),PARS!AM130,"--")</f>
        <v>--</v>
      </c>
      <c r="AL130" t="str">
        <f>IF(ISTEXT(PARS!AN130),PARS!AN130,"--")</f>
        <v>--</v>
      </c>
      <c r="AM130" t="str">
        <f>IF(ISTEXT(PARS!AO130),PARS!AO130,"--")</f>
        <v>--</v>
      </c>
      <c r="AN130" t="str">
        <f>IF(ISTEXT(PARS!AP130),PARS!AP130,"--")</f>
        <v>--</v>
      </c>
      <c r="AO130" t="str">
        <f>IF(ISTEXT(PARS!AQ130),PARS!AQ130,"--")</f>
        <v>--</v>
      </c>
      <c r="AP130" t="str">
        <f>IF(ISTEXT(PARS!AR130),PARS!AR130,"--")</f>
        <v>--</v>
      </c>
      <c r="AQ130" t="str">
        <f>IF(ISTEXT(PARS!AS130),PARS!AS130,"--")</f>
        <v>--</v>
      </c>
      <c r="AR130" t="str">
        <f>IF(ISTEXT(PARS!AT130),PARS!AT130,"--")</f>
        <v>--</v>
      </c>
      <c r="AS130" t="str">
        <f t="shared" si="3"/>
        <v>--</v>
      </c>
      <c r="AT130" t="str">
        <f>IF(ISTEXT(PARS!AV130),PARS!AV130,"--")</f>
        <v>--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13F2-83C3-4DBF-9B66-3D88ABCE6E6F}">
  <sheetPr>
    <tabColor rgb="FF00B0F0"/>
  </sheetPr>
  <dimension ref="A1:AT130"/>
  <sheetViews>
    <sheetView zoomScale="75" zoomScaleNormal="75" workbookViewId="0">
      <selection activeCell="J22" sqref="J22"/>
    </sheetView>
  </sheetViews>
  <sheetFormatPr defaultRowHeight="14.4" x14ac:dyDescent="0.3"/>
  <cols>
    <col min="2" max="2" width="9.109375" style="26"/>
    <col min="3" max="3" width="28.44140625" bestFit="1" customWidth="1"/>
    <col min="7" max="7" width="9.109375" style="70"/>
  </cols>
  <sheetData>
    <row r="1" spans="1:46" x14ac:dyDescent="0.3">
      <c r="A1" t="s">
        <v>220</v>
      </c>
      <c r="B1"/>
      <c r="J1" s="16" t="s">
        <v>234</v>
      </c>
      <c r="L1" s="15" t="s">
        <v>233</v>
      </c>
      <c r="M1" s="15"/>
      <c r="N1" s="19" t="s">
        <v>235</v>
      </c>
      <c r="O1" s="19"/>
      <c r="P1" t="s">
        <v>232</v>
      </c>
    </row>
    <row r="2" spans="1:46" x14ac:dyDescent="0.3">
      <c r="A2" t="s">
        <v>220</v>
      </c>
      <c r="B2"/>
      <c r="D2" t="s">
        <v>223</v>
      </c>
      <c r="J2" t="s">
        <v>49</v>
      </c>
      <c r="K2" t="s">
        <v>49</v>
      </c>
      <c r="L2" t="s">
        <v>224</v>
      </c>
      <c r="M2" t="s">
        <v>224</v>
      </c>
      <c r="N2" t="s">
        <v>49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W2" s="12" t="s">
        <v>225</v>
      </c>
      <c r="X2" s="12" t="s">
        <v>226</v>
      </c>
      <c r="Y2" s="12" t="s">
        <v>227</v>
      </c>
      <c r="Z2" s="12" t="s">
        <v>228</v>
      </c>
      <c r="AA2" s="12" t="s">
        <v>229</v>
      </c>
      <c r="AB2" s="12" t="s">
        <v>230</v>
      </c>
      <c r="AC2" s="12" t="s">
        <v>231</v>
      </c>
      <c r="AD2" s="12" t="s">
        <v>225</v>
      </c>
      <c r="AE2" s="12" t="s">
        <v>226</v>
      </c>
      <c r="AF2" s="12" t="s">
        <v>227</v>
      </c>
      <c r="AG2" s="12" t="s">
        <v>228</v>
      </c>
      <c r="AH2" s="12" t="s">
        <v>229</v>
      </c>
      <c r="AI2" s="12" t="s">
        <v>230</v>
      </c>
      <c r="AJ2" s="12" t="s">
        <v>231</v>
      </c>
    </row>
    <row r="3" spans="1:46" s="3" customFormat="1" ht="57.6" x14ac:dyDescent="0.3">
      <c r="B3" s="6" t="s">
        <v>0</v>
      </c>
      <c r="C3" s="6" t="s">
        <v>236</v>
      </c>
      <c r="D3" s="11" t="s">
        <v>4</v>
      </c>
      <c r="E3" s="5" t="s">
        <v>5</v>
      </c>
      <c r="F3" s="5" t="s">
        <v>6</v>
      </c>
      <c r="G3" s="71" t="s">
        <v>7</v>
      </c>
      <c r="H3" s="5" t="s">
        <v>8</v>
      </c>
      <c r="I3" s="5" t="s">
        <v>9</v>
      </c>
      <c r="J3" s="17" t="s">
        <v>10</v>
      </c>
      <c r="K3" s="17" t="s">
        <v>11</v>
      </c>
      <c r="L3" s="7" t="s">
        <v>12</v>
      </c>
      <c r="M3" s="7" t="s">
        <v>13</v>
      </c>
      <c r="N3" s="18" t="s">
        <v>14</v>
      </c>
      <c r="O3" s="1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9" t="s">
        <v>20</v>
      </c>
      <c r="U3" s="3" t="s">
        <v>21</v>
      </c>
      <c r="V3" s="3" t="s">
        <v>22</v>
      </c>
      <c r="W3" s="13" t="s">
        <v>23</v>
      </c>
      <c r="X3" s="13" t="s">
        <v>24</v>
      </c>
      <c r="Y3" s="13" t="s">
        <v>25</v>
      </c>
      <c r="Z3" s="13" t="s">
        <v>26</v>
      </c>
      <c r="AA3" s="13" t="s">
        <v>27</v>
      </c>
      <c r="AB3" s="13" t="s">
        <v>28</v>
      </c>
      <c r="AC3" s="13" t="s">
        <v>29</v>
      </c>
      <c r="AD3" s="14" t="s">
        <v>30</v>
      </c>
      <c r="AE3" s="14" t="s">
        <v>31</v>
      </c>
      <c r="AF3" s="14" t="s">
        <v>32</v>
      </c>
      <c r="AG3" s="14" t="s">
        <v>33</v>
      </c>
      <c r="AH3" s="14" t="s">
        <v>34</v>
      </c>
      <c r="AI3" s="14" t="s">
        <v>35</v>
      </c>
      <c r="AJ3" s="1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</row>
    <row r="4" spans="1:46" x14ac:dyDescent="0.3">
      <c r="A4">
        <v>0</v>
      </c>
      <c r="B4" s="23">
        <v>1</v>
      </c>
      <c r="C4" s="24" t="s">
        <v>237</v>
      </c>
      <c r="D4">
        <f>IF(ISTEXT(PARS!F4),Formatted_EDITED!F4,"--")</f>
        <v>8</v>
      </c>
      <c r="E4" t="str">
        <f>IF(ISTEXT(PARS!G4),Formatted_EDITED!G4,"--")</f>
        <v>--</v>
      </c>
      <c r="F4" t="str">
        <f>IF(ISTEXT(PARS!H4),Formatted_EDITED!H4,"--")</f>
        <v>--</v>
      </c>
      <c r="G4" s="70">
        <f>IF(ISTEXT(PARS!I4),Formatted_EDITED!I4,"--")</f>
        <v>0.85</v>
      </c>
      <c r="H4" t="str">
        <f>IF(ISTEXT(PARS!J4),Formatted_EDITED!J4,"--")</f>
        <v>--</v>
      </c>
      <c r="I4" t="str">
        <f>IF(ISTEXT(PARS!K4),Formatted_EDITED!K4,"--")</f>
        <v>--</v>
      </c>
      <c r="J4" t="str">
        <f>IF(ISTEXT(PARS!L4),Formatted_EDITED!L4,"--")</f>
        <v>--</v>
      </c>
      <c r="K4" t="str">
        <f>IF(ISTEXT(PARS!M4),Formatted_EDITED!M4,"--")</f>
        <v>--</v>
      </c>
      <c r="L4" t="str">
        <f>IF(ISTEXT(PARS!N4),Formatted_EDITED!O4,"--")</f>
        <v>--</v>
      </c>
      <c r="M4" t="str">
        <f>IF(ISTEXT(PARS!O4),Formatted_EDITED!P4,"--")</f>
        <v>--</v>
      </c>
      <c r="N4" t="str">
        <f>IF(ISTEXT(PARS!P4),Formatted_EDITED!Q4,"--")</f>
        <v>--</v>
      </c>
      <c r="O4" t="str">
        <f>IF(ISTEXT(PARS!Q4),Formatted_EDITED!R4,"--")</f>
        <v>--</v>
      </c>
      <c r="P4" t="str">
        <f>IF(ISTEXT(PARS!R4),Formatted_EDITED!S4,"--")</f>
        <v>--</v>
      </c>
      <c r="Q4" t="str">
        <f>IF(ISTEXT(PARS!S4),Formatted_EDITED!T4,"--")</f>
        <v>--</v>
      </c>
      <c r="R4" t="str">
        <f>IF(ISTEXT(PARS!T4),Formatted_EDITED!U4,"--")</f>
        <v>--</v>
      </c>
      <c r="S4" t="str">
        <f>IF(ISTEXT(PARS!U4),Formatted_EDITED!V4,"--")</f>
        <v>--</v>
      </c>
      <c r="T4" t="str">
        <f>IF(ISTEXT(PARS!V4),Formatted_EDITED!W4,"--")</f>
        <v>--</v>
      </c>
      <c r="U4" t="str">
        <f>IF(ISTEXT(PARS!W4),Formatted_EDITED!Y4,"--")</f>
        <v>--</v>
      </c>
      <c r="V4" t="str">
        <f>"--"</f>
        <v>--</v>
      </c>
      <c r="W4">
        <f>IF(ISTEXT(PARS!Y4),Formatted_EDITED!AA4,"--")</f>
        <v>0.19600000000000001</v>
      </c>
      <c r="X4">
        <f>IF(ISTEXT(PARS!Z4),Formatted_EDITED!AB4,"--")</f>
        <v>0.29499999999999998</v>
      </c>
      <c r="Y4">
        <f>IF(ISTEXT(PARS!AA4),Formatted_EDITED!AC4,"--")</f>
        <v>0.39300000000000002</v>
      </c>
      <c r="Z4">
        <f>IF(ISTEXT(PARS!AB4),Formatted_EDITED!AD4,"--")</f>
        <v>0.47199999999999998</v>
      </c>
      <c r="AA4">
        <f>IF(ISTEXT(PARS!AC4),Formatted_EDITED!AE4,"--")</f>
        <v>0.19600000000000001</v>
      </c>
      <c r="AB4">
        <f>IF(ISTEXT(PARS!AD4),Formatted_EDITED!AF4,"--")</f>
        <v>0.47199999999999998</v>
      </c>
      <c r="AC4">
        <f>IF(ISTEXT(PARS!AE4),Formatted_EDITED!AG4,"--")</f>
        <v>0.47199999999999998</v>
      </c>
      <c r="AD4">
        <f>IF(ISTEXT(PARS!AF4),Formatted_EDITED!AH4,"--")</f>
        <v>0.35399999999999998</v>
      </c>
      <c r="AE4">
        <f>IF(ISTEXT(PARS!AG4),Formatted_EDITED!AI4,"--")</f>
        <v>0.66900000000000004</v>
      </c>
      <c r="AF4">
        <f>IF(ISTEXT(PARS!AH4),Formatted_EDITED!AJ4,"--")</f>
        <v>0.90600000000000003</v>
      </c>
      <c r="AG4">
        <f>IF(ISTEXT(PARS!AI4),Formatted_EDITED!AK4,"--")</f>
        <v>1.0629999999999999</v>
      </c>
      <c r="AH4">
        <f>IF(ISTEXT(PARS!AJ4),Formatted_EDITED!AL4,"--")</f>
        <v>0.35399999999999998</v>
      </c>
      <c r="AI4">
        <f>IF(ISTEXT(PARS!AK4),Formatted_EDITED!AM4,"--")</f>
        <v>1.0629999999999999</v>
      </c>
      <c r="AJ4">
        <f>IF(ISTEXT(PARS!AL4),Formatted_EDITED!AN4,"--")</f>
        <v>1.0629999999999999</v>
      </c>
      <c r="AK4" t="str">
        <f>IF(ISTEXT(PARS!AM4),Formatted_EDITED!AO4,"--")</f>
        <v>--</v>
      </c>
      <c r="AL4" t="str">
        <f>IF(ISTEXT(PARS!AN4),Formatted_EDITED!AP4,"--")</f>
        <v>--</v>
      </c>
      <c r="AM4" t="str">
        <f>IF(ISTEXT(PARS!AO4),Formatted_EDITED!AQ4,"--")</f>
        <v>--</v>
      </c>
      <c r="AN4" t="str">
        <f>IF(ISTEXT(PARS!AP4),Formatted_EDITED!AR4,"--")</f>
        <v>--</v>
      </c>
      <c r="AO4" t="str">
        <f>IF(ISTEXT(PARS!AQ4),Formatted_EDITED!AS4,"--")</f>
        <v>--</v>
      </c>
      <c r="AP4" t="str">
        <f>IF(ISTEXT(PARS!AR4),Formatted_EDITED!AT4,"--")</f>
        <v>--</v>
      </c>
      <c r="AQ4" t="str">
        <f>IF(ISTEXT(PARS!AS4),Formatted_EDITED!AU4,"--")</f>
        <v>--</v>
      </c>
      <c r="AR4" t="str">
        <f>IF(ISTEXT(PARS!AT4),Formatted_EDITED!AV4,"--")</f>
        <v>--</v>
      </c>
      <c r="AS4" t="str">
        <f>"--"</f>
        <v>--</v>
      </c>
      <c r="AT4" t="str">
        <f>IF(ISTEXT(PARS!AV4),Formatted_EDITED!AX4,"--")</f>
        <v>--</v>
      </c>
    </row>
    <row r="5" spans="1:46" x14ac:dyDescent="0.3">
      <c r="A5">
        <v>1</v>
      </c>
      <c r="B5" s="23">
        <v>2</v>
      </c>
      <c r="C5" s="24" t="s">
        <v>51</v>
      </c>
      <c r="D5" t="str">
        <f>IF(ISTEXT(PARS!F5),Formatted_EDITED!F5,"--")</f>
        <v>--</v>
      </c>
      <c r="E5" t="str">
        <f>IF(ISTEXT(PARS!G5),Formatted_EDITED!G5,"--")</f>
        <v>--</v>
      </c>
      <c r="F5" t="str">
        <f>IF(ISTEXT(PARS!H5),Formatted_EDITED!H5,"--")</f>
        <v>--</v>
      </c>
      <c r="G5" s="70">
        <f>IF(ISTEXT(PARS!I5),Formatted_EDITED!I5,"--")</f>
        <v>1</v>
      </c>
      <c r="H5" t="str">
        <f>IF(ISTEXT(PARS!J5),Formatted_EDITED!J5,"--")</f>
        <v>--</v>
      </c>
      <c r="I5" t="str">
        <f>IF(ISTEXT(PARS!K5),Formatted_EDITED!K5,"--")</f>
        <v>--</v>
      </c>
      <c r="J5" t="str">
        <f>IF(ISTEXT(PARS!L5),Formatted_EDITED!L5,"--")</f>
        <v>--</v>
      </c>
      <c r="K5" t="str">
        <f>IF(ISTEXT(PARS!M5),Formatted_EDITED!M5,"--")</f>
        <v>--</v>
      </c>
      <c r="L5" t="str">
        <f>IF(ISTEXT(PARS!N5),Formatted_EDITED!O5,"--")</f>
        <v>--</v>
      </c>
      <c r="M5" t="str">
        <f>IF(ISTEXT(PARS!O5),Formatted_EDITED!P5,"--")</f>
        <v>--</v>
      </c>
      <c r="N5" t="str">
        <f>IF(ISTEXT(PARS!P5),Formatted_EDITED!Q5,"--")</f>
        <v>--</v>
      </c>
      <c r="O5" t="str">
        <f>IF(ISTEXT(PARS!Q5),Formatted_EDITED!R5,"--")</f>
        <v>--</v>
      </c>
      <c r="P5" t="str">
        <f>IF(ISTEXT(PARS!R5),Formatted_EDITED!S5,"--")</f>
        <v>--</v>
      </c>
      <c r="Q5" t="str">
        <f>IF(ISTEXT(PARS!S5),Formatted_EDITED!T5,"--")</f>
        <v>--</v>
      </c>
      <c r="R5" t="str">
        <f>IF(ISTEXT(PARS!T5),Formatted_EDITED!U5,"--")</f>
        <v>--</v>
      </c>
      <c r="S5" t="str">
        <f>IF(ISTEXT(PARS!U5),Formatted_EDITED!V5,"--")</f>
        <v>--</v>
      </c>
      <c r="T5" t="str">
        <f>IF(ISTEXT(PARS!V5),Formatted_EDITED!W5,"--")</f>
        <v>--</v>
      </c>
      <c r="U5" t="str">
        <f>IF(ISTEXT(PARS!W5),Formatted_EDITED!Y5,"--")</f>
        <v>--</v>
      </c>
      <c r="V5" t="str">
        <f>IF(ISTEXT([1]PARS!Y6),[1]Formatted_EDITED!Y6,"--")</f>
        <v>--</v>
      </c>
      <c r="W5">
        <f>IF(ISTEXT(PARS!Y5),Formatted_EDITED!AA5,"--")</f>
        <v>0.19600000000000001</v>
      </c>
      <c r="X5">
        <f>IF(ISTEXT(PARS!Z5),Formatted_EDITED!AB5,"--")</f>
        <v>0.29499999999999998</v>
      </c>
      <c r="Y5">
        <f>IF(ISTEXT(PARS!AA5),Formatted_EDITED!AC5,"--")</f>
        <v>0.39300000000000002</v>
      </c>
      <c r="Z5">
        <f>IF(ISTEXT(PARS!AB5),Formatted_EDITED!AD5,"--")</f>
        <v>0.47199999999999998</v>
      </c>
      <c r="AA5">
        <f>IF(ISTEXT(PARS!AC5),Formatted_EDITED!AE5,"--")</f>
        <v>0.19600000000000001</v>
      </c>
      <c r="AB5">
        <f>IF(ISTEXT(PARS!AD5),Formatted_EDITED!AF5,"--")</f>
        <v>0.47199999999999998</v>
      </c>
      <c r="AC5">
        <f>IF(ISTEXT(PARS!AE5),Formatted_EDITED!AG5,"--")</f>
        <v>0.47199999999999998</v>
      </c>
      <c r="AD5">
        <f>IF(ISTEXT(PARS!AF5),Formatted_EDITED!AH5,"--")</f>
        <v>0.35399999999999998</v>
      </c>
      <c r="AE5">
        <f>IF(ISTEXT(PARS!AG5),Formatted_EDITED!AI5,"--")</f>
        <v>0.66900000000000004</v>
      </c>
      <c r="AF5">
        <f>IF(ISTEXT(PARS!AH5),Formatted_EDITED!AJ5,"--")</f>
        <v>0.90600000000000003</v>
      </c>
      <c r="AG5">
        <f>IF(ISTEXT(PARS!AI5),Formatted_EDITED!AK5,"--")</f>
        <v>1.0629999999999999</v>
      </c>
      <c r="AH5">
        <f>IF(ISTEXT(PARS!AJ5),Formatted_EDITED!AL5,"--")</f>
        <v>0.35399999999999998</v>
      </c>
      <c r="AI5">
        <f>IF(ISTEXT(PARS!AK5),Formatted_EDITED!AM5,"--")</f>
        <v>1.0629999999999999</v>
      </c>
      <c r="AJ5">
        <f>IF(ISTEXT(PARS!AL5),Formatted_EDITED!AN5,"--")</f>
        <v>1.0629999999999999</v>
      </c>
      <c r="AK5" t="str">
        <f>IF(ISTEXT(PARS!AM5),Formatted_EDITED!AO5,"--")</f>
        <v>--</v>
      </c>
      <c r="AL5" t="str">
        <f>IF(ISTEXT(PARS!AN5),Formatted_EDITED!AP5,"--")</f>
        <v>--</v>
      </c>
      <c r="AM5" t="str">
        <f>IF(ISTEXT(PARS!AO5),Formatted_EDITED!AQ5,"--")</f>
        <v>--</v>
      </c>
      <c r="AN5" t="str">
        <f>IF(ISTEXT(PARS!AP5),Formatted_EDITED!AR5,"--")</f>
        <v>--</v>
      </c>
      <c r="AO5" t="str">
        <f>IF(ISTEXT(PARS!AQ5),Formatted_EDITED!AS5,"--")</f>
        <v>--</v>
      </c>
      <c r="AP5" t="str">
        <f>IF(ISTEXT(PARS!AR5),Formatted_EDITED!AT5,"--")</f>
        <v>--</v>
      </c>
      <c r="AQ5" t="str">
        <f>IF(ISTEXT(PARS!AS5),Formatted_EDITED!AU5,"--")</f>
        <v>--</v>
      </c>
      <c r="AR5" t="str">
        <f>IF(ISTEXT(PARS!AT5),Formatted_EDITED!AV5,"--")</f>
        <v>--</v>
      </c>
      <c r="AS5" t="str">
        <f t="shared" ref="AS5:AS68" si="0">"--"</f>
        <v>--</v>
      </c>
      <c r="AT5" t="str">
        <f>IF(ISTEXT(PARS!AV5),Formatted_EDITED!AX5,"--")</f>
        <v>--</v>
      </c>
    </row>
    <row r="6" spans="1:46" x14ac:dyDescent="0.3">
      <c r="A6">
        <v>2</v>
      </c>
      <c r="B6" s="23">
        <v>3</v>
      </c>
      <c r="C6" s="24" t="s">
        <v>54</v>
      </c>
      <c r="D6">
        <f>IF(ISTEXT(PARS!F6),Formatted_EDITED!F6,"--")</f>
        <v>3</v>
      </c>
      <c r="E6" t="str">
        <f>IF(ISTEXT(PARS!G6),Formatted_EDITED!G6,"--")</f>
        <v>--</v>
      </c>
      <c r="F6" t="str">
        <f>IF(ISTEXT(PARS!H6),Formatted_EDITED!H6,"--")</f>
        <v>--</v>
      </c>
      <c r="G6" s="70">
        <f>IF(ISTEXT(PARS!I6),Formatted_EDITED!I6,"--")</f>
        <v>1.1000000000000001</v>
      </c>
      <c r="H6" t="str">
        <f>IF(ISTEXT(PARS!J6),Formatted_EDITED!J6,"--")</f>
        <v>--</v>
      </c>
      <c r="I6" t="str">
        <f>IF(ISTEXT(PARS!K6),Formatted_EDITED!K6,"--")</f>
        <v>--</v>
      </c>
      <c r="J6" t="str">
        <f>IF(ISTEXT(PARS!L6),Formatted_EDITED!L6,"--")</f>
        <v>--</v>
      </c>
      <c r="K6" t="str">
        <f>IF(ISTEXT(PARS!M6),Formatted_EDITED!M6,"--")</f>
        <v>--</v>
      </c>
      <c r="L6" t="str">
        <f>IF(ISTEXT(PARS!N6),Formatted_EDITED!O6,"--")</f>
        <v>--</v>
      </c>
      <c r="M6" t="str">
        <f>IF(ISTEXT(PARS!O6),Formatted_EDITED!P6,"--")</f>
        <v>--</v>
      </c>
      <c r="N6" t="str">
        <f>IF(ISTEXT(PARS!P6),Formatted_EDITED!Q6,"--")</f>
        <v>--</v>
      </c>
      <c r="O6" t="str">
        <f>IF(ISTEXT(PARS!Q6),Formatted_EDITED!R6,"--")</f>
        <v>--</v>
      </c>
      <c r="P6" t="str">
        <f>IF(ISTEXT(PARS!R6),Formatted_EDITED!S6,"--")</f>
        <v>--</v>
      </c>
      <c r="Q6" t="str">
        <f>IF(ISTEXT(PARS!S6),Formatted_EDITED!T6,"--")</f>
        <v>--</v>
      </c>
      <c r="R6" t="str">
        <f>IF(ISTEXT(PARS!T6),Formatted_EDITED!U6,"--")</f>
        <v>--</v>
      </c>
      <c r="S6" t="str">
        <f>IF(ISTEXT(PARS!U6),Formatted_EDITED!V6,"--")</f>
        <v>--</v>
      </c>
      <c r="T6" t="str">
        <f>IF(ISTEXT(PARS!V6),Formatted_EDITED!W6,"--")</f>
        <v>--</v>
      </c>
      <c r="U6" t="str">
        <f>IF(ISTEXT(PARS!W6),Formatted_EDITED!Y6,"--")</f>
        <v>--</v>
      </c>
      <c r="V6" t="str">
        <f>IF(ISTEXT([1]PARS!Y7),[1]Formatted_EDITED!Y7,"--")</f>
        <v>--</v>
      </c>
      <c r="W6">
        <f>IF(ISTEXT(PARS!Y6),Formatted_EDITED!AA6,"--")</f>
        <v>0.19600000000000001</v>
      </c>
      <c r="X6">
        <f>IF(ISTEXT(PARS!Z6),Formatted_EDITED!AB6,"--")</f>
        <v>0.29499999999999998</v>
      </c>
      <c r="Y6">
        <f>IF(ISTEXT(PARS!AA6),Formatted_EDITED!AC6,"--")</f>
        <v>0.39300000000000002</v>
      </c>
      <c r="Z6">
        <f>IF(ISTEXT(PARS!AB6),Formatted_EDITED!AD6,"--")</f>
        <v>0.47199999999999998</v>
      </c>
      <c r="AA6">
        <f>IF(ISTEXT(PARS!AC6),Formatted_EDITED!AE6,"--")</f>
        <v>0.19600000000000001</v>
      </c>
      <c r="AB6">
        <f>IF(ISTEXT(PARS!AD6),Formatted_EDITED!AF6,"--")</f>
        <v>0.47199999999999998</v>
      </c>
      <c r="AC6">
        <f>IF(ISTEXT(PARS!AE6),Formatted_EDITED!AG6,"--")</f>
        <v>0.47199999999999998</v>
      </c>
      <c r="AD6">
        <f>IF(ISTEXT(PARS!AF6),Formatted_EDITED!AH6,"--")</f>
        <v>0.35399999999999998</v>
      </c>
      <c r="AE6">
        <f>IF(ISTEXT(PARS!AG6),Formatted_EDITED!AI6,"--")</f>
        <v>0.66900000000000004</v>
      </c>
      <c r="AF6">
        <f>IF(ISTEXT(PARS!AH6),Formatted_EDITED!AJ6,"--")</f>
        <v>0.90600000000000003</v>
      </c>
      <c r="AG6">
        <f>IF(ISTEXT(PARS!AI6),Formatted_EDITED!AK6,"--")</f>
        <v>1.0629999999999999</v>
      </c>
      <c r="AH6">
        <f>IF(ISTEXT(PARS!AJ6),Formatted_EDITED!AL6,"--")</f>
        <v>0.35399999999999998</v>
      </c>
      <c r="AI6">
        <f>IF(ISTEXT(PARS!AK6),Formatted_EDITED!AM6,"--")</f>
        <v>1.0629999999999999</v>
      </c>
      <c r="AJ6">
        <f>IF(ISTEXT(PARS!AL6),Formatted_EDITED!AN6,"--")</f>
        <v>1.0629999999999999</v>
      </c>
      <c r="AK6" t="str">
        <f>IF(ISTEXT(PARS!AM6),Formatted_EDITED!AO6,"--")</f>
        <v>--</v>
      </c>
      <c r="AL6" t="str">
        <f>IF(ISTEXT(PARS!AN6),Formatted_EDITED!AP6,"--")</f>
        <v>--</v>
      </c>
      <c r="AM6" t="str">
        <f>IF(ISTEXT(PARS!AO6),Formatted_EDITED!AQ6,"--")</f>
        <v>--</v>
      </c>
      <c r="AN6" t="str">
        <f>IF(ISTEXT(PARS!AP6),Formatted_EDITED!AR6,"--")</f>
        <v>--</v>
      </c>
      <c r="AO6" t="str">
        <f>IF(ISTEXT(PARS!AQ6),Formatted_EDITED!AS6,"--")</f>
        <v>--</v>
      </c>
      <c r="AP6" t="str">
        <f>IF(ISTEXT(PARS!AR6),Formatted_EDITED!AT6,"--")</f>
        <v>--</v>
      </c>
      <c r="AQ6" t="str">
        <f>IF(ISTEXT(PARS!AS6),Formatted_EDITED!AU6,"--")</f>
        <v>--</v>
      </c>
      <c r="AR6" t="str">
        <f>IF(ISTEXT(PARS!AT6),Formatted_EDITED!AV6,"--")</f>
        <v>--</v>
      </c>
      <c r="AS6" t="str">
        <f t="shared" si="0"/>
        <v>--</v>
      </c>
      <c r="AT6" t="str">
        <f>IF(ISTEXT(PARS!AV6),Formatted_EDITED!AX6,"--")</f>
        <v>--</v>
      </c>
    </row>
    <row r="7" spans="1:46" x14ac:dyDescent="0.3">
      <c r="A7">
        <v>3</v>
      </c>
      <c r="B7" s="23">
        <v>4</v>
      </c>
      <c r="C7" s="24" t="s">
        <v>56</v>
      </c>
      <c r="D7" t="str">
        <f>IF(ISTEXT(PARS!F7),Formatted_EDITED!F7,"--")</f>
        <v>--</v>
      </c>
      <c r="E7" t="str">
        <f>IF(ISTEXT(PARS!G7),Formatted_EDITED!G7,"--")</f>
        <v>--</v>
      </c>
      <c r="F7" t="str">
        <f>IF(ISTEXT(PARS!H7),Formatted_EDITED!H7,"--")</f>
        <v>--</v>
      </c>
      <c r="G7" s="70">
        <f>IF(ISTEXT(PARS!I7),Formatted_EDITED!I7,"--")</f>
        <v>0.9</v>
      </c>
      <c r="H7" t="str">
        <f>IF(ISTEXT(PARS!J7),Formatted_EDITED!J7,"--")</f>
        <v>--</v>
      </c>
      <c r="I7" t="str">
        <f>IF(ISTEXT(PARS!K7),Formatted_EDITED!K7,"--")</f>
        <v>--</v>
      </c>
      <c r="J7" t="str">
        <f>IF(ISTEXT(PARS!L7),Formatted_EDITED!L7,"--")</f>
        <v>--</v>
      </c>
      <c r="K7" t="str">
        <f>IF(ISTEXT(PARS!M7),Formatted_EDITED!M7,"--")</f>
        <v>--</v>
      </c>
      <c r="L7" t="str">
        <f>IF(ISTEXT(PARS!N7),Formatted_EDITED!O7,"--")</f>
        <v>--</v>
      </c>
      <c r="M7" t="str">
        <f>IF(ISTEXT(PARS!O7),Formatted_EDITED!P7,"--")</f>
        <v>--</v>
      </c>
      <c r="N7" t="str">
        <f>IF(ISTEXT(PARS!P7),Formatted_EDITED!Q7,"--")</f>
        <v>--</v>
      </c>
      <c r="O7" t="str">
        <f>IF(ISTEXT(PARS!Q7),Formatted_EDITED!R7,"--")</f>
        <v>--</v>
      </c>
      <c r="P7" t="str">
        <f>IF(ISTEXT(PARS!R7),Formatted_EDITED!S7,"--")</f>
        <v>--</v>
      </c>
      <c r="Q7" t="str">
        <f>IF(ISTEXT(PARS!S7),Formatted_EDITED!T7,"--")</f>
        <v>--</v>
      </c>
      <c r="R7" t="str">
        <f>IF(ISTEXT(PARS!T7),Formatted_EDITED!U7,"--")</f>
        <v>--</v>
      </c>
      <c r="S7" t="str">
        <f>IF(ISTEXT(PARS!U7),Formatted_EDITED!V7,"--")</f>
        <v>--</v>
      </c>
      <c r="T7" t="str">
        <f>IF(ISTEXT(PARS!V7),Formatted_EDITED!W7,"--")</f>
        <v>--</v>
      </c>
      <c r="U7" t="str">
        <f>IF(ISTEXT(PARS!W7),Formatted_EDITED!Y7,"--")</f>
        <v>--</v>
      </c>
      <c r="V7" t="str">
        <f>IF(ISTEXT([1]PARS!Y8),[1]Formatted_EDITED!Y8,"--")</f>
        <v>--</v>
      </c>
      <c r="W7">
        <f>IF(ISTEXT(PARS!Y7),Formatted_EDITED!AA7,"--")</f>
        <v>0.19600000000000001</v>
      </c>
      <c r="X7">
        <f>IF(ISTEXT(PARS!Z7),Formatted_EDITED!AB7,"--")</f>
        <v>0.29499999999999998</v>
      </c>
      <c r="Y7">
        <f>IF(ISTEXT(PARS!AA7),Formatted_EDITED!AC7,"--")</f>
        <v>0.39300000000000002</v>
      </c>
      <c r="Z7">
        <f>IF(ISTEXT(PARS!AB7),Formatted_EDITED!AD7,"--")</f>
        <v>0.47199999999999998</v>
      </c>
      <c r="AA7">
        <f>IF(ISTEXT(PARS!AC7),Formatted_EDITED!AE7,"--")</f>
        <v>0.19600000000000001</v>
      </c>
      <c r="AB7">
        <f>IF(ISTEXT(PARS!AD7),Formatted_EDITED!AF7,"--")</f>
        <v>0.47199999999999998</v>
      </c>
      <c r="AC7">
        <f>IF(ISTEXT(PARS!AE7),Formatted_EDITED!AG7,"--")</f>
        <v>0.47199999999999998</v>
      </c>
      <c r="AD7" t="str">
        <f>IF(ISTEXT(PARS!AF7),Formatted_EDITED!AH7,"--")</f>
        <v>--</v>
      </c>
      <c r="AE7">
        <f>IF(ISTEXT(PARS!AG7),Formatted_EDITED!AI7,"--")</f>
        <v>0.66900000000000004</v>
      </c>
      <c r="AF7">
        <f>IF(ISTEXT(PARS!AH7),Formatted_EDITED!AJ7,"--")</f>
        <v>0.90600000000000003</v>
      </c>
      <c r="AG7">
        <f>IF(ISTEXT(PARS!AI7),Formatted_EDITED!AK7,"--")</f>
        <v>1.0629999999999999</v>
      </c>
      <c r="AH7">
        <f>IF(ISTEXT(PARS!AJ7),Formatted_EDITED!AL7,"--")</f>
        <v>0.35399999999999998</v>
      </c>
      <c r="AI7">
        <f>IF(ISTEXT(PARS!AK7),Formatted_EDITED!AM7,"--")</f>
        <v>1.0629999999999999</v>
      </c>
      <c r="AJ7">
        <f>IF(ISTEXT(PARS!AL7),Formatted_EDITED!AN7,"--")</f>
        <v>1.0629999999999999</v>
      </c>
      <c r="AK7" t="str">
        <f>IF(ISTEXT(PARS!AM7),Formatted_EDITED!AO7,"--")</f>
        <v>--</v>
      </c>
      <c r="AL7" t="str">
        <f>IF(ISTEXT(PARS!AN7),Formatted_EDITED!AP7,"--")</f>
        <v>--</v>
      </c>
      <c r="AM7" t="str">
        <f>IF(ISTEXT(PARS!AO7),Formatted_EDITED!AQ7,"--")</f>
        <v>--</v>
      </c>
      <c r="AN7" t="str">
        <f>IF(ISTEXT(PARS!AP7),Formatted_EDITED!AR7,"--")</f>
        <v>--</v>
      </c>
      <c r="AO7" t="str">
        <f>IF(ISTEXT(PARS!AQ7),Formatted_EDITED!AS7,"--")</f>
        <v>--</v>
      </c>
      <c r="AP7" t="str">
        <f>IF(ISTEXT(PARS!AR7),Formatted_EDITED!AT7,"--")</f>
        <v>--</v>
      </c>
      <c r="AQ7" t="str">
        <f>IF(ISTEXT(PARS!AS7),Formatted_EDITED!AU7,"--")</f>
        <v>--</v>
      </c>
      <c r="AR7" t="str">
        <f>IF(ISTEXT(PARS!AT7),Formatted_EDITED!AV7,"--")</f>
        <v>--</v>
      </c>
      <c r="AS7" t="str">
        <f t="shared" si="0"/>
        <v>--</v>
      </c>
      <c r="AT7" t="str">
        <f>IF(ISTEXT(PARS!AV7),Formatted_EDITED!AX7,"--")</f>
        <v>--</v>
      </c>
    </row>
    <row r="8" spans="1:46" x14ac:dyDescent="0.3">
      <c r="A8">
        <v>4</v>
      </c>
      <c r="B8" s="23">
        <v>5</v>
      </c>
      <c r="C8" s="24" t="s">
        <v>238</v>
      </c>
      <c r="D8">
        <f>IF(ISTEXT(PARS!F8),Formatted_EDITED!F8,"--")</f>
        <v>2.75</v>
      </c>
      <c r="E8" t="str">
        <f>IF(ISTEXT(PARS!G8),Formatted_EDITED!G8,"--")</f>
        <v>--</v>
      </c>
      <c r="F8" t="str">
        <f>IF(ISTEXT(PARS!H8),Formatted_EDITED!H8,"--")</f>
        <v>--</v>
      </c>
      <c r="G8" s="70">
        <f>IF(ISTEXT(PARS!I8),Formatted_EDITED!I8,"--")</f>
        <v>0.9</v>
      </c>
      <c r="H8" t="str">
        <f>IF(ISTEXT(PARS!J8),Formatted_EDITED!J8,"--")</f>
        <v>--</v>
      </c>
      <c r="I8" t="str">
        <f>IF(ISTEXT(PARS!K8),Formatted_EDITED!K8,"--")</f>
        <v>--</v>
      </c>
      <c r="J8" t="str">
        <f>IF(ISTEXT(PARS!L8),Formatted_EDITED!L8,"--")</f>
        <v>--</v>
      </c>
      <c r="K8" t="str">
        <f>IF(ISTEXT(PARS!M8),Formatted_EDITED!M8,"--")</f>
        <v>--</v>
      </c>
      <c r="L8" t="str">
        <f>IF(ISTEXT(PARS!N8),Formatted_EDITED!O8,"--")</f>
        <v>--</v>
      </c>
      <c r="M8" t="str">
        <f>IF(ISTEXT(PARS!O8),Formatted_EDITED!P8,"--")</f>
        <v>--</v>
      </c>
      <c r="N8" t="str">
        <f>IF(ISTEXT(PARS!P8),Formatted_EDITED!Q8,"--")</f>
        <v>--</v>
      </c>
      <c r="O8" t="str">
        <f>IF(ISTEXT(PARS!Q8),Formatted_EDITED!R8,"--")</f>
        <v>--</v>
      </c>
      <c r="P8" t="str">
        <f>IF(ISTEXT(PARS!R8),Formatted_EDITED!S8,"--")</f>
        <v>--</v>
      </c>
      <c r="Q8" t="str">
        <f>IF(ISTEXT(PARS!S8),Formatted_EDITED!T8,"--")</f>
        <v>--</v>
      </c>
      <c r="R8" t="str">
        <f>IF(ISTEXT(PARS!T8),Formatted_EDITED!U8,"--")</f>
        <v>--</v>
      </c>
      <c r="S8" t="str">
        <f>IF(ISTEXT(PARS!U8),Formatted_EDITED!V8,"--")</f>
        <v>--</v>
      </c>
      <c r="T8" t="str">
        <f>IF(ISTEXT(PARS!V8),Formatted_EDITED!W8,"--")</f>
        <v>--</v>
      </c>
      <c r="U8" t="str">
        <f>IF(ISTEXT(PARS!W8),Formatted_EDITED!Y8,"--")</f>
        <v>--</v>
      </c>
      <c r="V8" t="str">
        <f>IF(ISTEXT([1]PARS!Y9),[1]Formatted_EDITED!Y9,"--")</f>
        <v>--</v>
      </c>
      <c r="W8">
        <f>IF(ISTEXT(PARS!Y8),Formatted_EDITED!AA8,"--")</f>
        <v>0.19600000000000001</v>
      </c>
      <c r="X8">
        <f>IF(ISTEXT(PARS!Z8),Formatted_EDITED!AB8,"--")</f>
        <v>0.29499999999999998</v>
      </c>
      <c r="Y8">
        <f>IF(ISTEXT(PARS!AA8),Formatted_EDITED!AC8,"--")</f>
        <v>0.39300000000000002</v>
      </c>
      <c r="Z8">
        <f>IF(ISTEXT(PARS!AB8),Formatted_EDITED!AD8,"--")</f>
        <v>0.47199999999999998</v>
      </c>
      <c r="AA8">
        <f>IF(ISTEXT(PARS!AC8),Formatted_EDITED!AE8,"--")</f>
        <v>0.19600000000000001</v>
      </c>
      <c r="AB8">
        <f>IF(ISTEXT(PARS!AD8),Formatted_EDITED!AF8,"--")</f>
        <v>0.47199999999999998</v>
      </c>
      <c r="AC8">
        <f>IF(ISTEXT(PARS!AE8),Formatted_EDITED!AG8,"--")</f>
        <v>0.47199999999999998</v>
      </c>
      <c r="AD8">
        <f>IF(ISTEXT(PARS!AF8),Formatted_EDITED!AH8,"--")</f>
        <v>0.35399999999999998</v>
      </c>
      <c r="AE8">
        <f>IF(ISTEXT(PARS!AG8),Formatted_EDITED!AI8,"--")</f>
        <v>0.66900000000000004</v>
      </c>
      <c r="AF8">
        <f>IF(ISTEXT(PARS!AH8),Formatted_EDITED!AJ8,"--")</f>
        <v>0.75</v>
      </c>
      <c r="AG8">
        <f>IF(ISTEXT(PARS!AI8),Formatted_EDITED!AK8,"--")</f>
        <v>0.85</v>
      </c>
      <c r="AH8">
        <f>IF(ISTEXT(PARS!AJ8),Formatted_EDITED!AL8,"--")</f>
        <v>0.35399999999999998</v>
      </c>
      <c r="AI8">
        <f>IF(ISTEXT(PARS!AK8),Formatted_EDITED!AM8,"--")</f>
        <v>1.0629999999999999</v>
      </c>
      <c r="AJ8">
        <f>IF(ISTEXT(PARS!AL8),Formatted_EDITED!AN8,"--")</f>
        <v>1.0629999999999999</v>
      </c>
      <c r="AK8" t="str">
        <f>IF(ISTEXT(PARS!AM8),Formatted_EDITED!AO8,"--")</f>
        <v>--</v>
      </c>
      <c r="AL8" t="str">
        <f>IF(ISTEXT(PARS!AN8),Formatted_EDITED!AP8,"--")</f>
        <v>--</v>
      </c>
      <c r="AM8" t="str">
        <f>IF(ISTEXT(PARS!AO8),Formatted_EDITED!AQ8,"--")</f>
        <v>--</v>
      </c>
      <c r="AN8" t="str">
        <f>IF(ISTEXT(PARS!AP8),Formatted_EDITED!AR8,"--")</f>
        <v>--</v>
      </c>
      <c r="AO8" t="str">
        <f>IF(ISTEXT(PARS!AQ8),Formatted_EDITED!AS8,"--")</f>
        <v>--</v>
      </c>
      <c r="AP8" t="str">
        <f>IF(ISTEXT(PARS!AR8),Formatted_EDITED!AT8,"--")</f>
        <v>--</v>
      </c>
      <c r="AQ8" t="str">
        <f>IF(ISTEXT(PARS!AS8),Formatted_EDITED!AU8,"--")</f>
        <v>--</v>
      </c>
      <c r="AR8" t="str">
        <f>IF(ISTEXT(PARS!AT8),Formatted_EDITED!AV8,"--")</f>
        <v>--</v>
      </c>
      <c r="AS8" t="str">
        <f t="shared" si="0"/>
        <v>--</v>
      </c>
      <c r="AT8" t="str">
        <f>IF(ISTEXT(PARS!AV8),Formatted_EDITED!AX8,"--")</f>
        <v>--</v>
      </c>
    </row>
    <row r="9" spans="1:46" x14ac:dyDescent="0.3">
      <c r="A9">
        <v>5</v>
      </c>
      <c r="B9" s="23">
        <v>6</v>
      </c>
      <c r="C9" s="24" t="s">
        <v>239</v>
      </c>
      <c r="D9" t="str">
        <f>IF(ISTEXT(PARS!F9),Formatted_EDITED!F9,"--")</f>
        <v>--</v>
      </c>
      <c r="E9" t="str">
        <f>IF(ISTEXT(PARS!G9),Formatted_EDITED!G9,"--")</f>
        <v>--</v>
      </c>
      <c r="F9" t="str">
        <f>IF(ISTEXT(PARS!H9),Formatted_EDITED!H9,"--")</f>
        <v>--</v>
      </c>
      <c r="G9" s="70" t="str">
        <f>IF(ISTEXT(PARS!I9),Formatted_EDITED!I9,"--")</f>
        <v>--</v>
      </c>
      <c r="H9" t="str">
        <f>IF(ISTEXT(PARS!J9),Formatted_EDITED!J9,"--")</f>
        <v>--</v>
      </c>
      <c r="I9" t="str">
        <f>IF(ISTEXT(PARS!K9),Formatted_EDITED!K9,"--")</f>
        <v>--</v>
      </c>
      <c r="J9" t="str">
        <f>IF(ISTEXT(PARS!L9),Formatted_EDITED!L9,"--")</f>
        <v>--</v>
      </c>
      <c r="K9" t="str">
        <f>IF(ISTEXT(PARS!M9),Formatted_EDITED!M9,"--")</f>
        <v>--</v>
      </c>
      <c r="L9" t="str">
        <f>IF(ISTEXT(PARS!N9),Formatted_EDITED!O9,"--")</f>
        <v>--</v>
      </c>
      <c r="M9" t="str">
        <f>IF(ISTEXT(PARS!O9),Formatted_EDITED!P9,"--")</f>
        <v>--</v>
      </c>
      <c r="N9" t="str">
        <f>IF(ISTEXT(PARS!P9),Formatted_EDITED!Q9,"--")</f>
        <v>--</v>
      </c>
      <c r="O9" t="str">
        <f>IF(ISTEXT(PARS!Q9),Formatted_EDITED!R9,"--")</f>
        <v>--</v>
      </c>
      <c r="P9" t="str">
        <f>IF(ISTEXT(PARS!R9),Formatted_EDITED!S9,"--")</f>
        <v>--</v>
      </c>
      <c r="Q9" t="str">
        <f>IF(ISTEXT(PARS!S9),Formatted_EDITED!T9,"--")</f>
        <v>--</v>
      </c>
      <c r="R9" t="str">
        <f>IF(ISTEXT(PARS!T9),Formatted_EDITED!U9,"--")</f>
        <v>--</v>
      </c>
      <c r="S9" t="str">
        <f>IF(ISTEXT(PARS!U9),Formatted_EDITED!V9,"--")</f>
        <v>--</v>
      </c>
      <c r="T9" t="str">
        <f>IF(ISTEXT(PARS!V9),Formatted_EDITED!W9,"--")</f>
        <v>--</v>
      </c>
      <c r="U9" t="str">
        <f>IF(ISTEXT(PARS!W9),Formatted_EDITED!Y9,"--")</f>
        <v>--</v>
      </c>
      <c r="V9" t="str">
        <f>IF(ISTEXT([1]PARS!Y10),[1]Formatted_EDITED!Y10,"--")</f>
        <v>--</v>
      </c>
      <c r="W9" t="str">
        <f>IF(ISTEXT(PARS!Y9),Formatted_EDITED!AA9,"--")</f>
        <v>--</v>
      </c>
      <c r="X9" t="str">
        <f>IF(ISTEXT(PARS!Z9),Formatted_EDITED!AB9,"--")</f>
        <v>--</v>
      </c>
      <c r="Y9" t="str">
        <f>IF(ISTEXT(PARS!AA9),Formatted_EDITED!AC9,"--")</f>
        <v>--</v>
      </c>
      <c r="Z9" t="str">
        <f>IF(ISTEXT(PARS!AB9),Formatted_EDITED!AD9,"--")</f>
        <v>--</v>
      </c>
      <c r="AA9" t="str">
        <f>IF(ISTEXT(PARS!AC9),Formatted_EDITED!AE9,"--")</f>
        <v>--</v>
      </c>
      <c r="AB9" t="str">
        <f>IF(ISTEXT(PARS!AD9),Formatted_EDITED!AF9,"--")</f>
        <v>--</v>
      </c>
      <c r="AC9" t="str">
        <f>IF(ISTEXT(PARS!AE9),Formatted_EDITED!AG9,"--")</f>
        <v>--</v>
      </c>
      <c r="AD9" t="str">
        <f>IF(ISTEXT(PARS!AF9),Formatted_EDITED!AH9,"--")</f>
        <v>--</v>
      </c>
      <c r="AE9" t="str">
        <f>IF(ISTEXT(PARS!AG9),Formatted_EDITED!AI9,"--")</f>
        <v>--</v>
      </c>
      <c r="AF9" t="str">
        <f>IF(ISTEXT(PARS!AH9),Formatted_EDITED!AJ9,"--")</f>
        <v>--</v>
      </c>
      <c r="AG9" t="str">
        <f>IF(ISTEXT(PARS!AI9),Formatted_EDITED!AK9,"--")</f>
        <v>--</v>
      </c>
      <c r="AH9" t="str">
        <f>IF(ISTEXT(PARS!AJ9),Formatted_EDITED!AL9,"--")</f>
        <v>--</v>
      </c>
      <c r="AI9" t="str">
        <f>IF(ISTEXT(PARS!AK9),Formatted_EDITED!AM9,"--")</f>
        <v>--</v>
      </c>
      <c r="AJ9" t="str">
        <f>IF(ISTEXT(PARS!AL9),Formatted_EDITED!AN9,"--")</f>
        <v>--</v>
      </c>
      <c r="AK9" t="str">
        <f>IF(ISTEXT(PARS!AM9),Formatted_EDITED!AO9,"--")</f>
        <v>--</v>
      </c>
      <c r="AL9" t="str">
        <f>IF(ISTEXT(PARS!AN9),Formatted_EDITED!AP9,"--")</f>
        <v>--</v>
      </c>
      <c r="AM9" t="str">
        <f>IF(ISTEXT(PARS!AO9),Formatted_EDITED!AQ9,"--")</f>
        <v>--</v>
      </c>
      <c r="AN9" t="str">
        <f>IF(ISTEXT(PARS!AP9),Formatted_EDITED!AR9,"--")</f>
        <v>--</v>
      </c>
      <c r="AO9" t="str">
        <f>IF(ISTEXT(PARS!AQ9),Formatted_EDITED!AS9,"--")</f>
        <v>--</v>
      </c>
      <c r="AP9" t="str">
        <f>IF(ISTEXT(PARS!AR9),Formatted_EDITED!AT9,"--")</f>
        <v>--</v>
      </c>
      <c r="AQ9" t="str">
        <f>IF(ISTEXT(PARS!AS9),Formatted_EDITED!AU9,"--")</f>
        <v>--</v>
      </c>
      <c r="AR9" t="str">
        <f>IF(ISTEXT(PARS!AT9),Formatted_EDITED!AV9,"--")</f>
        <v>--</v>
      </c>
      <c r="AS9" t="str">
        <f t="shared" si="0"/>
        <v>--</v>
      </c>
      <c r="AT9" t="str">
        <f>IF(ISTEXT(PARS!AV9),Formatted_EDITED!AX9,"--")</f>
        <v>--</v>
      </c>
    </row>
    <row r="10" spans="1:46" x14ac:dyDescent="0.3">
      <c r="A10">
        <v>6</v>
      </c>
      <c r="B10" s="23">
        <v>10</v>
      </c>
      <c r="C10" s="24" t="s">
        <v>62</v>
      </c>
      <c r="D10" t="str">
        <f>IF(ISTEXT(PARS!F10),Formatted_EDITED!F10,"--")</f>
        <v>--</v>
      </c>
      <c r="E10" t="str">
        <f>IF(ISTEXT(PARS!G10),Formatted_EDITED!G10,"--")</f>
        <v>--</v>
      </c>
      <c r="F10" t="str">
        <f>IF(ISTEXT(PARS!H10),Formatted_EDITED!H10,"--")</f>
        <v>--</v>
      </c>
      <c r="G10" s="70" t="str">
        <f>IF(ISTEXT(PARS!I10),Formatted_EDITED!I10,"--")</f>
        <v>--</v>
      </c>
      <c r="H10" t="str">
        <f>IF(ISTEXT(PARS!J10),Formatted_EDITED!J10,"--")</f>
        <v>--</v>
      </c>
      <c r="I10" t="str">
        <f>IF(ISTEXT(PARS!K10),Formatted_EDITED!K10,"--")</f>
        <v>--</v>
      </c>
      <c r="J10" t="str">
        <f>IF(ISTEXT(PARS!L10),Formatted_EDITED!L10,"--")</f>
        <v>--</v>
      </c>
      <c r="K10" t="str">
        <f>IF(ISTEXT(PARS!M10),Formatted_EDITED!M10,"--")</f>
        <v>--</v>
      </c>
      <c r="L10" t="str">
        <f>IF(ISTEXT(PARS!N10),Formatted_EDITED!O10,"--")</f>
        <v>--</v>
      </c>
      <c r="M10" t="str">
        <f>IF(ISTEXT(PARS!O10),Formatted_EDITED!P10,"--")</f>
        <v>--</v>
      </c>
      <c r="N10" t="str">
        <f>IF(ISTEXT(PARS!P10),Formatted_EDITED!Q10,"--")</f>
        <v>--</v>
      </c>
      <c r="O10" t="str">
        <f>IF(ISTEXT(PARS!Q10),Formatted_EDITED!R10,"--")</f>
        <v>--</v>
      </c>
      <c r="P10" t="str">
        <f>IF(ISTEXT(PARS!R10),Formatted_EDITED!S10,"--")</f>
        <v>--</v>
      </c>
      <c r="Q10" t="str">
        <f>IF(ISTEXT(PARS!S10),Formatted_EDITED!T10,"--")</f>
        <v>--</v>
      </c>
      <c r="R10" t="str">
        <f>IF(ISTEXT(PARS!T10),Formatted_EDITED!U10,"--")</f>
        <v>--</v>
      </c>
      <c r="S10" t="str">
        <f>IF(ISTEXT(PARS!U10),Formatted_EDITED!V10,"--")</f>
        <v>--</v>
      </c>
      <c r="T10" t="str">
        <f>IF(ISTEXT(PARS!V10),Formatted_EDITED!W10,"--")</f>
        <v>--</v>
      </c>
      <c r="U10" t="str">
        <f>IF(ISTEXT(PARS!W10),Formatted_EDITED!Y10,"--")</f>
        <v>--</v>
      </c>
      <c r="V10" t="str">
        <f>IF(ISTEXT([1]PARS!Y11),[1]Formatted_EDITED!Y11,"--")</f>
        <v>--</v>
      </c>
      <c r="W10">
        <f>IF(ISTEXT(PARS!Y10),Formatted_EDITED!AA10,"--")</f>
        <v>0.19600000000000001</v>
      </c>
      <c r="X10">
        <f>IF(ISTEXT(PARS!Z10),Formatted_EDITED!AB10,"--")</f>
        <v>0.29499999999999998</v>
      </c>
      <c r="Y10">
        <f>IF(ISTEXT(PARS!AA10),Formatted_EDITED!AC10,"--")</f>
        <v>0.39300000000000002</v>
      </c>
      <c r="Z10">
        <f>IF(ISTEXT(PARS!AB10),Formatted_EDITED!AD10,"--")</f>
        <v>0.47199999999999998</v>
      </c>
      <c r="AA10">
        <f>IF(ISTEXT(PARS!AC10),Formatted_EDITED!AE10,"--")</f>
        <v>0.19600000000000001</v>
      </c>
      <c r="AB10">
        <f>IF(ISTEXT(PARS!AD10),Formatted_EDITED!AF10,"--")</f>
        <v>0.47199999999999998</v>
      </c>
      <c r="AC10">
        <f>IF(ISTEXT(PARS!AE10),Formatted_EDITED!AG10,"--")</f>
        <v>0.47199999999999998</v>
      </c>
      <c r="AD10">
        <f>IF(ISTEXT(PARS!AF10),Formatted_EDITED!AH10,"--")</f>
        <v>0.35399999999999998</v>
      </c>
      <c r="AE10">
        <f>IF(ISTEXT(PARS!AG10),Formatted_EDITED!AI10,"--")</f>
        <v>0.66900000000000004</v>
      </c>
      <c r="AF10">
        <f>IF(ISTEXT(PARS!AH10),Formatted_EDITED!AJ10,"--")</f>
        <v>0.75</v>
      </c>
      <c r="AG10">
        <f>IF(ISTEXT(PARS!AI10),Formatted_EDITED!AK10,"--")</f>
        <v>0.85</v>
      </c>
      <c r="AH10">
        <f>IF(ISTEXT(PARS!AJ10),Formatted_EDITED!AL10,"--")</f>
        <v>0.35399999999999998</v>
      </c>
      <c r="AI10">
        <f>IF(ISTEXT(PARS!AK10),Formatted_EDITED!AM10,"--")</f>
        <v>1.0629999999999999</v>
      </c>
      <c r="AJ10">
        <f>IF(ISTEXT(PARS!AL10),Formatted_EDITED!AN10,"--")</f>
        <v>1.0629999999999999</v>
      </c>
      <c r="AK10" t="str">
        <f>IF(ISTEXT(PARS!AM10),Formatted_EDITED!AO10,"--")</f>
        <v>--</v>
      </c>
      <c r="AL10" t="str">
        <f>IF(ISTEXT(PARS!AN10),Formatted_EDITED!AP10,"--")</f>
        <v>--</v>
      </c>
      <c r="AM10" t="str">
        <f>IF(ISTEXT(PARS!AO10),Formatted_EDITED!AQ10,"--")</f>
        <v>--</v>
      </c>
      <c r="AN10" t="str">
        <f>IF(ISTEXT(PARS!AP10),Formatted_EDITED!AR10,"--")</f>
        <v>--</v>
      </c>
      <c r="AO10" t="str">
        <f>IF(ISTEXT(PARS!AQ10),Formatted_EDITED!AS10,"--")</f>
        <v>--</v>
      </c>
      <c r="AP10" t="str">
        <f>IF(ISTEXT(PARS!AR10),Formatted_EDITED!AT10,"--")</f>
        <v>--</v>
      </c>
      <c r="AQ10" t="str">
        <f>IF(ISTEXT(PARS!AS10),Formatted_EDITED!AU10,"--")</f>
        <v>--</v>
      </c>
      <c r="AR10" t="str">
        <f>IF(ISTEXT(PARS!AT10),Formatted_EDITED!AV10,"--")</f>
        <v>--</v>
      </c>
      <c r="AS10" t="str">
        <f t="shared" si="0"/>
        <v>--</v>
      </c>
      <c r="AT10" t="str">
        <f>IF(ISTEXT(PARS!AV10),Formatted_EDITED!AX10,"--")</f>
        <v>--</v>
      </c>
    </row>
    <row r="11" spans="1:46" x14ac:dyDescent="0.3">
      <c r="A11">
        <v>7</v>
      </c>
      <c r="B11" s="23">
        <v>11</v>
      </c>
      <c r="C11" s="24" t="s">
        <v>64</v>
      </c>
      <c r="D11" t="str">
        <f>IF(ISTEXT(PARS!F11),Formatted_EDITED!F11,"--")</f>
        <v>--</v>
      </c>
      <c r="E11" t="str">
        <f>IF(ISTEXT(PARS!G11),Formatted_EDITED!G11,"--")</f>
        <v>--</v>
      </c>
      <c r="F11" t="str">
        <f>IF(ISTEXT(PARS!H11),Formatted_EDITED!H11,"--")</f>
        <v>--</v>
      </c>
      <c r="G11" s="70" t="str">
        <f>IF(ISTEXT(PARS!I11),Formatted_EDITED!I11,"--")</f>
        <v>--</v>
      </c>
      <c r="H11" t="str">
        <f>IF(ISTEXT(PARS!J11),Formatted_EDITED!J11,"--")</f>
        <v>--</v>
      </c>
      <c r="I11" t="str">
        <f>IF(ISTEXT(PARS!K11),Formatted_EDITED!K11,"--")</f>
        <v>--</v>
      </c>
      <c r="J11" t="str">
        <f>IF(ISTEXT(PARS!L11),Formatted_EDITED!L11,"--")</f>
        <v>--</v>
      </c>
      <c r="K11" t="str">
        <f>IF(ISTEXT(PARS!M11),Formatted_EDITED!M11,"--")</f>
        <v>--</v>
      </c>
      <c r="L11" t="str">
        <f>IF(ISTEXT(PARS!N11),Formatted_EDITED!O11,"--")</f>
        <v>--</v>
      </c>
      <c r="M11" t="str">
        <f>IF(ISTEXT(PARS!O11),Formatted_EDITED!P11,"--")</f>
        <v>--</v>
      </c>
      <c r="N11" t="str">
        <f>IF(ISTEXT(PARS!P11),Formatted_EDITED!Q11,"--")</f>
        <v>--</v>
      </c>
      <c r="O11" t="str">
        <f>IF(ISTEXT(PARS!Q11),Formatted_EDITED!R11,"--")</f>
        <v>--</v>
      </c>
      <c r="P11" t="str">
        <f>IF(ISTEXT(PARS!R11),Formatted_EDITED!S11,"--")</f>
        <v>--</v>
      </c>
      <c r="Q11" t="str">
        <f>IF(ISTEXT(PARS!S11),Formatted_EDITED!T11,"--")</f>
        <v>--</v>
      </c>
      <c r="R11" t="str">
        <f>IF(ISTEXT(PARS!T11),Formatted_EDITED!U11,"--")</f>
        <v>--</v>
      </c>
      <c r="S11" t="str">
        <f>IF(ISTEXT(PARS!U11),Formatted_EDITED!V11,"--")</f>
        <v>--</v>
      </c>
      <c r="T11" t="str">
        <f>IF(ISTEXT(PARS!V11),Formatted_EDITED!W11,"--")</f>
        <v>--</v>
      </c>
      <c r="U11" t="str">
        <f>IF(ISTEXT(PARS!W11),Formatted_EDITED!Y11,"--")</f>
        <v>--</v>
      </c>
      <c r="V11" t="str">
        <f>IF(ISTEXT([1]PARS!Y12),[1]Formatted_EDITED!Y12,"--")</f>
        <v>--</v>
      </c>
      <c r="W11" t="str">
        <f>IF(ISTEXT(PARS!Y11),Formatted_EDITED!AA11,"--")</f>
        <v>--</v>
      </c>
      <c r="X11" t="str">
        <f>IF(ISTEXT(PARS!Z11),Formatted_EDITED!AB11,"--")</f>
        <v>--</v>
      </c>
      <c r="Y11" t="str">
        <f>IF(ISTEXT(PARS!AA11),Formatted_EDITED!AC11,"--")</f>
        <v>--</v>
      </c>
      <c r="Z11" t="str">
        <f>IF(ISTEXT(PARS!AB11),Formatted_EDITED!AD11,"--")</f>
        <v>--</v>
      </c>
      <c r="AA11" t="str">
        <f>IF(ISTEXT(PARS!AC11),Formatted_EDITED!AE11,"--")</f>
        <v>--</v>
      </c>
      <c r="AB11" t="str">
        <f>IF(ISTEXT(PARS!AD11),Formatted_EDITED!AF11,"--")</f>
        <v>--</v>
      </c>
      <c r="AC11" t="str">
        <f>IF(ISTEXT(PARS!AE11),Formatted_EDITED!AG11,"--")</f>
        <v>--</v>
      </c>
      <c r="AD11" t="str">
        <f>IF(ISTEXT(PARS!AF11),Formatted_EDITED!AH11,"--")</f>
        <v>--</v>
      </c>
      <c r="AE11" t="str">
        <f>IF(ISTEXT(PARS!AG11),Formatted_EDITED!AI11,"--")</f>
        <v>--</v>
      </c>
      <c r="AF11" t="str">
        <f>IF(ISTEXT(PARS!AH11),Formatted_EDITED!AJ11,"--")</f>
        <v>--</v>
      </c>
      <c r="AG11" t="str">
        <f>IF(ISTEXT(PARS!AI11),Formatted_EDITED!AK11,"--")</f>
        <v>--</v>
      </c>
      <c r="AH11" t="str">
        <f>IF(ISTEXT(PARS!AJ11),Formatted_EDITED!AL11,"--")</f>
        <v>--</v>
      </c>
      <c r="AI11" t="str">
        <f>IF(ISTEXT(PARS!AK11),Formatted_EDITED!AM11,"--")</f>
        <v>--</v>
      </c>
      <c r="AJ11" t="str">
        <f>IF(ISTEXT(PARS!AL11),Formatted_EDITED!AN11,"--")</f>
        <v>--</v>
      </c>
      <c r="AK11" t="str">
        <f>IF(ISTEXT(PARS!AM11),Formatted_EDITED!AO11,"--")</f>
        <v>--</v>
      </c>
      <c r="AL11" t="str">
        <f>IF(ISTEXT(PARS!AN11),Formatted_EDITED!AP11,"--")</f>
        <v>--</v>
      </c>
      <c r="AM11" t="str">
        <f>IF(ISTEXT(PARS!AO11),Formatted_EDITED!AQ11,"--")</f>
        <v>--</v>
      </c>
      <c r="AN11" t="str">
        <f>IF(ISTEXT(PARS!AP11),Formatted_EDITED!AR11,"--")</f>
        <v>--</v>
      </c>
      <c r="AO11" t="str">
        <f>IF(ISTEXT(PARS!AQ11),Formatted_EDITED!AS11,"--")</f>
        <v>--</v>
      </c>
      <c r="AP11" t="str">
        <f>IF(ISTEXT(PARS!AR11),Formatted_EDITED!AT11,"--")</f>
        <v>--</v>
      </c>
      <c r="AQ11" t="str">
        <f>IF(ISTEXT(PARS!AS11),Formatted_EDITED!AU11,"--")</f>
        <v>--</v>
      </c>
      <c r="AR11" t="str">
        <f>IF(ISTEXT(PARS!AT11),Formatted_EDITED!AV11,"--")</f>
        <v>--</v>
      </c>
      <c r="AS11" t="str">
        <f t="shared" si="0"/>
        <v>--</v>
      </c>
      <c r="AT11" t="str">
        <f>IF(ISTEXT(PARS!AV11),Formatted_EDITED!AX11,"--")</f>
        <v>--</v>
      </c>
    </row>
    <row r="12" spans="1:46" x14ac:dyDescent="0.3">
      <c r="A12">
        <v>8</v>
      </c>
      <c r="B12" s="23">
        <v>12</v>
      </c>
      <c r="C12" s="24" t="s">
        <v>240</v>
      </c>
      <c r="D12" t="str">
        <f>IF(ISTEXT(PARS!F12),Formatted_EDITED!F12,"--")</f>
        <v>--</v>
      </c>
      <c r="E12" t="str">
        <f>IF(ISTEXT(PARS!G12),Formatted_EDITED!G12,"--")</f>
        <v>--</v>
      </c>
      <c r="F12" t="str">
        <f>IF(ISTEXT(PARS!H12),Formatted_EDITED!H12,"--")</f>
        <v>--</v>
      </c>
      <c r="G12" s="70">
        <f>IF(ISTEXT(PARS!I12),Formatted_EDITED!I12,"--")</f>
        <v>0.85</v>
      </c>
      <c r="H12" t="str">
        <f>IF(ISTEXT(PARS!J12),Formatted_EDITED!J12,"--")</f>
        <v>--</v>
      </c>
      <c r="I12" t="str">
        <f>IF(ISTEXT(PARS!K12),Formatted_EDITED!K12,"--")</f>
        <v>--</v>
      </c>
      <c r="J12" t="str">
        <f>IF(ISTEXT(PARS!L12),Formatted_EDITED!L12,"--")</f>
        <v>--</v>
      </c>
      <c r="K12" t="str">
        <f>IF(ISTEXT(PARS!M12),Formatted_EDITED!M12,"--")</f>
        <v>--</v>
      </c>
      <c r="L12" t="str">
        <f>IF(ISTEXT(PARS!N12),Formatted_EDITED!O12,"--")</f>
        <v>--</v>
      </c>
      <c r="M12" t="str">
        <f>IF(ISTEXT(PARS!O12),Formatted_EDITED!P12,"--")</f>
        <v>--</v>
      </c>
      <c r="N12" t="str">
        <f>IF(ISTEXT(PARS!P12),Formatted_EDITED!Q12,"--")</f>
        <v>--</v>
      </c>
      <c r="O12" t="str">
        <f>IF(ISTEXT(PARS!Q12),Formatted_EDITED!R12,"--")</f>
        <v>--</v>
      </c>
      <c r="P12" t="str">
        <f>IF(ISTEXT(PARS!R12),Formatted_EDITED!S12,"--")</f>
        <v>--</v>
      </c>
      <c r="Q12" t="str">
        <f>IF(ISTEXT(PARS!S12),Formatted_EDITED!T12,"--")</f>
        <v>--</v>
      </c>
      <c r="R12" t="str">
        <f>IF(ISTEXT(PARS!T12),Formatted_EDITED!U12,"--")</f>
        <v>--</v>
      </c>
      <c r="S12" t="str">
        <f>IF(ISTEXT(PARS!U12),Formatted_EDITED!V12,"--")</f>
        <v>--</v>
      </c>
      <c r="T12" t="str">
        <f>IF(ISTEXT(PARS!V12),Formatted_EDITED!W12,"--")</f>
        <v>--</v>
      </c>
      <c r="U12" t="str">
        <f>IF(ISTEXT(PARS!W12),Formatted_EDITED!Y12,"--")</f>
        <v>--</v>
      </c>
      <c r="V12" t="str">
        <f>IF(ISTEXT([1]PARS!Y13),[1]Formatted_EDITED!Y13,"--")</f>
        <v>--</v>
      </c>
      <c r="W12">
        <f>IF(ISTEXT(PARS!Y12),Formatted_EDITED!AA12,"--")</f>
        <v>0.19600000000000001</v>
      </c>
      <c r="X12">
        <f>IF(ISTEXT(PARS!Z12),Formatted_EDITED!AB12,"--")</f>
        <v>0.29499999999999998</v>
      </c>
      <c r="Y12">
        <f>IF(ISTEXT(PARS!AA12),Formatted_EDITED!AC12,"--")</f>
        <v>0.39300000000000002</v>
      </c>
      <c r="Z12">
        <f>IF(ISTEXT(PARS!AB12),Formatted_EDITED!AD12,"--")</f>
        <v>0.47199999999999998</v>
      </c>
      <c r="AA12">
        <f>IF(ISTEXT(PARS!AC12),Formatted_EDITED!AE12,"--")</f>
        <v>0.19600000000000001</v>
      </c>
      <c r="AB12">
        <f>IF(ISTEXT(PARS!AD12),Formatted_EDITED!AF12,"--")</f>
        <v>0.47199999999999998</v>
      </c>
      <c r="AC12">
        <f>IF(ISTEXT(PARS!AE12),Formatted_EDITED!AG12,"--")</f>
        <v>0.47199999999999998</v>
      </c>
      <c r="AD12">
        <f>IF(ISTEXT(PARS!AF12),Formatted_EDITED!AH12,"--")</f>
        <v>0.35399999999999998</v>
      </c>
      <c r="AE12">
        <f>IF(ISTEXT(PARS!AG12),Formatted_EDITED!AI12,"--")</f>
        <v>0.66900000000000004</v>
      </c>
      <c r="AF12">
        <f>IF(ISTEXT(PARS!AH12),Formatted_EDITED!AJ12,"--")</f>
        <v>0.90600000000000003</v>
      </c>
      <c r="AG12">
        <f>IF(ISTEXT(PARS!AI12),Formatted_EDITED!AK12,"--")</f>
        <v>1.0629999999999999</v>
      </c>
      <c r="AH12">
        <f>IF(ISTEXT(PARS!AJ12),Formatted_EDITED!AL12,"--")</f>
        <v>0.35399999999999998</v>
      </c>
      <c r="AI12">
        <f>IF(ISTEXT(PARS!AK12),Formatted_EDITED!AM12,"--")</f>
        <v>1.0629999999999999</v>
      </c>
      <c r="AJ12">
        <f>IF(ISTEXT(PARS!AL12),Formatted_EDITED!AN12,"--")</f>
        <v>1.0629999999999999</v>
      </c>
      <c r="AK12" t="str">
        <f>IF(ISTEXT(PARS!AM12),Formatted_EDITED!AO12,"--")</f>
        <v>--</v>
      </c>
      <c r="AL12" t="str">
        <f>IF(ISTEXT(PARS!AN12),Formatted_EDITED!AP12,"--")</f>
        <v>--</v>
      </c>
      <c r="AM12" t="str">
        <f>IF(ISTEXT(PARS!AO12),Formatted_EDITED!AQ12,"--")</f>
        <v>--</v>
      </c>
      <c r="AN12" t="str">
        <f>IF(ISTEXT(PARS!AP12),Formatted_EDITED!AR12,"--")</f>
        <v>--</v>
      </c>
      <c r="AO12" t="str">
        <f>IF(ISTEXT(PARS!AQ12),Formatted_EDITED!AS12,"--")</f>
        <v>--</v>
      </c>
      <c r="AP12" t="str">
        <f>IF(ISTEXT(PARS!AR12),Formatted_EDITED!AT12,"--")</f>
        <v>--</v>
      </c>
      <c r="AQ12" t="str">
        <f>IF(ISTEXT(PARS!AS12),Formatted_EDITED!AU12,"--")</f>
        <v>--</v>
      </c>
      <c r="AR12" t="str">
        <f>IF(ISTEXT(PARS!AT12),Formatted_EDITED!AV12,"--")</f>
        <v>--</v>
      </c>
      <c r="AS12" t="str">
        <f t="shared" si="0"/>
        <v>--</v>
      </c>
      <c r="AT12" t="str">
        <f>IF(ISTEXT(PARS!AV12),Formatted_EDITED!AX12,"--")</f>
        <v>--</v>
      </c>
    </row>
    <row r="13" spans="1:46" x14ac:dyDescent="0.3">
      <c r="A13">
        <v>9</v>
      </c>
      <c r="B13" s="23">
        <v>13</v>
      </c>
      <c r="C13" s="24" t="s">
        <v>67</v>
      </c>
      <c r="D13" t="str">
        <f>IF(ISTEXT(PARS!F13),Formatted_EDITED!F13,"--")</f>
        <v>--</v>
      </c>
      <c r="E13" t="str">
        <f>IF(ISTEXT(PARS!G13),Formatted_EDITED!G13,"--")</f>
        <v>--</v>
      </c>
      <c r="F13" t="str">
        <f>IF(ISTEXT(PARS!H13),Formatted_EDITED!H13,"--")</f>
        <v>--</v>
      </c>
      <c r="G13" s="70">
        <f>IF(ISTEXT(PARS!I13),Formatted_EDITED!I13,"--")</f>
        <v>0.85</v>
      </c>
      <c r="H13" t="str">
        <f>IF(ISTEXT(PARS!J13),Formatted_EDITED!J13,"--")</f>
        <v>--</v>
      </c>
      <c r="I13" t="str">
        <f>IF(ISTEXT(PARS!K13),Formatted_EDITED!K13,"--")</f>
        <v>--</v>
      </c>
      <c r="J13" t="str">
        <f>IF(ISTEXT(PARS!L13),Formatted_EDITED!L13,"--")</f>
        <v>--</v>
      </c>
      <c r="K13" t="str">
        <f>IF(ISTEXT(PARS!M13),Formatted_EDITED!M13,"--")</f>
        <v>--</v>
      </c>
      <c r="L13" t="str">
        <f>IF(ISTEXT(PARS!N13),Formatted_EDITED!O13,"--")</f>
        <v>--</v>
      </c>
      <c r="M13" t="str">
        <f>IF(ISTEXT(PARS!O13),Formatted_EDITED!P13,"--")</f>
        <v>--</v>
      </c>
      <c r="N13" t="str">
        <f>IF(ISTEXT(PARS!P13),Formatted_EDITED!Q13,"--")</f>
        <v>--</v>
      </c>
      <c r="O13" t="str">
        <f>IF(ISTEXT(PARS!Q13),Formatted_EDITED!R13,"--")</f>
        <v>--</v>
      </c>
      <c r="P13" t="str">
        <f>IF(ISTEXT(PARS!R13),Formatted_EDITED!S13,"--")</f>
        <v>--</v>
      </c>
      <c r="Q13" t="str">
        <f>IF(ISTEXT(PARS!S13),Formatted_EDITED!T13,"--")</f>
        <v>--</v>
      </c>
      <c r="R13" t="str">
        <f>IF(ISTEXT(PARS!T13),Formatted_EDITED!U13,"--")</f>
        <v>--</v>
      </c>
      <c r="S13" t="str">
        <f>IF(ISTEXT(PARS!U13),Formatted_EDITED!V13,"--")</f>
        <v>--</v>
      </c>
      <c r="T13" t="str">
        <f>IF(ISTEXT(PARS!V13),Formatted_EDITED!W13,"--")</f>
        <v>--</v>
      </c>
      <c r="U13" t="str">
        <f>IF(ISTEXT(PARS!W13),Formatted_EDITED!Y13,"--")</f>
        <v>--</v>
      </c>
      <c r="V13" t="str">
        <f>IF(ISTEXT([1]PARS!Y14),[1]Formatted_EDITED!Y14,"--")</f>
        <v>--</v>
      </c>
      <c r="W13">
        <f>IF(ISTEXT(PARS!Y13),Formatted_EDITED!AA13,"--")</f>
        <v>0.19600000000000001</v>
      </c>
      <c r="X13">
        <f>IF(ISTEXT(PARS!Z13),Formatted_EDITED!AB13,"--")</f>
        <v>0.29499999999999998</v>
      </c>
      <c r="Y13">
        <f>IF(ISTEXT(PARS!AA13),Formatted_EDITED!AC13,"--")</f>
        <v>0.39300000000000002</v>
      </c>
      <c r="Z13">
        <f>IF(ISTEXT(PARS!AB13),Formatted_EDITED!AD13,"--")</f>
        <v>0.47199999999999998</v>
      </c>
      <c r="AA13">
        <f>IF(ISTEXT(PARS!AC13),Formatted_EDITED!AE13,"--")</f>
        <v>0.19600000000000001</v>
      </c>
      <c r="AB13">
        <f>IF(ISTEXT(PARS!AD13),Formatted_EDITED!AF13,"--")</f>
        <v>0.47199999999999998</v>
      </c>
      <c r="AC13">
        <f>IF(ISTEXT(PARS!AE13),Formatted_EDITED!AG13,"--")</f>
        <v>0.47199999999999998</v>
      </c>
      <c r="AD13">
        <f>IF(ISTEXT(PARS!AF13),Formatted_EDITED!AH13,"--")</f>
        <v>0.35399999999999998</v>
      </c>
      <c r="AE13">
        <f>IF(ISTEXT(PARS!AG13),Formatted_EDITED!AI13,"--")</f>
        <v>0.66900000000000004</v>
      </c>
      <c r="AF13">
        <f>IF(ISTEXT(PARS!AH13),Formatted_EDITED!AJ13,"--")</f>
        <v>0.90600000000000003</v>
      </c>
      <c r="AG13">
        <f>IF(ISTEXT(PARS!AI13),Formatted_EDITED!AK13,"--")</f>
        <v>1.0629999999999999</v>
      </c>
      <c r="AH13">
        <f>IF(ISTEXT(PARS!AJ13),Formatted_EDITED!AL13,"--")</f>
        <v>0.35399999999999998</v>
      </c>
      <c r="AI13">
        <f>IF(ISTEXT(PARS!AK13),Formatted_EDITED!AM13,"--")</f>
        <v>1.0629999999999999</v>
      </c>
      <c r="AJ13">
        <f>IF(ISTEXT(PARS!AL13),Formatted_EDITED!AN13,"--")</f>
        <v>1.0629999999999999</v>
      </c>
      <c r="AK13" t="str">
        <f>IF(ISTEXT(PARS!AM13),Formatted_EDITED!AO13,"--")</f>
        <v>--</v>
      </c>
      <c r="AL13" t="str">
        <f>IF(ISTEXT(PARS!AN13),Formatted_EDITED!AP13,"--")</f>
        <v>--</v>
      </c>
      <c r="AM13" t="str">
        <f>IF(ISTEXT(PARS!AO13),Formatted_EDITED!AQ13,"--")</f>
        <v>--</v>
      </c>
      <c r="AN13" t="str">
        <f>IF(ISTEXT(PARS!AP13),Formatted_EDITED!AR13,"--")</f>
        <v>--</v>
      </c>
      <c r="AO13" t="str">
        <f>IF(ISTEXT(PARS!AQ13),Formatted_EDITED!AS13,"--")</f>
        <v>--</v>
      </c>
      <c r="AP13" t="str">
        <f>IF(ISTEXT(PARS!AR13),Formatted_EDITED!AT13,"--")</f>
        <v>--</v>
      </c>
      <c r="AQ13" t="str">
        <f>IF(ISTEXT(PARS!AS13),Formatted_EDITED!AU13,"--")</f>
        <v>--</v>
      </c>
      <c r="AR13" t="str">
        <f>IF(ISTEXT(PARS!AT13),Formatted_EDITED!AV13,"--")</f>
        <v>--</v>
      </c>
      <c r="AS13" t="str">
        <f t="shared" si="0"/>
        <v>--</v>
      </c>
      <c r="AT13" t="str">
        <f>IF(ISTEXT(PARS!AV13),Formatted_EDITED!AX13,"--")</f>
        <v>--</v>
      </c>
    </row>
    <row r="14" spans="1:46" x14ac:dyDescent="0.3">
      <c r="A14">
        <v>10</v>
      </c>
      <c r="B14" s="23">
        <v>14</v>
      </c>
      <c r="C14" s="24" t="s">
        <v>68</v>
      </c>
      <c r="D14" t="str">
        <f>IF(ISTEXT(PARS!F14),Formatted_EDITED!F14,"--")</f>
        <v>--</v>
      </c>
      <c r="E14" t="str">
        <f>IF(ISTEXT(PARS!G14),Formatted_EDITED!G14,"--")</f>
        <v>--</v>
      </c>
      <c r="F14" t="str">
        <f>IF(ISTEXT(PARS!H14),Formatted_EDITED!H14,"--")</f>
        <v>--</v>
      </c>
      <c r="G14" s="70" t="str">
        <f>IF(ISTEXT(PARS!I14),Formatted_EDITED!I14,"--")</f>
        <v>--</v>
      </c>
      <c r="H14" t="str">
        <f>IF(ISTEXT(PARS!J14),Formatted_EDITED!J14,"--")</f>
        <v>--</v>
      </c>
      <c r="I14" t="str">
        <f>IF(ISTEXT(PARS!K14),Formatted_EDITED!K14,"--")</f>
        <v>--</v>
      </c>
      <c r="J14" t="str">
        <f>IF(ISTEXT(PARS!L14),Formatted_EDITED!L14,"--")</f>
        <v>--</v>
      </c>
      <c r="K14" t="str">
        <f>IF(ISTEXT(PARS!M14),Formatted_EDITED!M14,"--")</f>
        <v>--</v>
      </c>
      <c r="L14" t="str">
        <f>IF(ISTEXT(PARS!N14),Formatted_EDITED!O14,"--")</f>
        <v>--</v>
      </c>
      <c r="M14" t="str">
        <f>IF(ISTEXT(PARS!O14),Formatted_EDITED!P14,"--")</f>
        <v>--</v>
      </c>
      <c r="N14" t="str">
        <f>IF(ISTEXT(PARS!P14),Formatted_EDITED!Q14,"--")</f>
        <v>--</v>
      </c>
      <c r="O14" t="str">
        <f>IF(ISTEXT(PARS!Q14),Formatted_EDITED!R14,"--")</f>
        <v>--</v>
      </c>
      <c r="P14" t="str">
        <f>IF(ISTEXT(PARS!R14),Formatted_EDITED!S14,"--")</f>
        <v>--</v>
      </c>
      <c r="Q14" t="str">
        <f>IF(ISTEXT(PARS!S14),Formatted_EDITED!T14,"--")</f>
        <v>--</v>
      </c>
      <c r="R14" t="str">
        <f>IF(ISTEXT(PARS!T14),Formatted_EDITED!U14,"--")</f>
        <v>--</v>
      </c>
      <c r="S14" t="str">
        <f>IF(ISTEXT(PARS!U14),Formatted_EDITED!V14,"--")</f>
        <v>--</v>
      </c>
      <c r="T14" t="str">
        <f>IF(ISTEXT(PARS!V14),Formatted_EDITED!W14,"--")</f>
        <v>--</v>
      </c>
      <c r="U14" t="str">
        <f>IF(ISTEXT(PARS!W14),Formatted_EDITED!Y14,"--")</f>
        <v>--</v>
      </c>
      <c r="V14" t="str">
        <f>IF(ISTEXT([1]PARS!Y15),[1]Formatted_EDITED!Y15,"--")</f>
        <v>--</v>
      </c>
      <c r="W14" t="str">
        <f>IF(ISTEXT(PARS!Y14),Formatted_EDITED!AA14,"--")</f>
        <v>--</v>
      </c>
      <c r="X14" t="str">
        <f>IF(ISTEXT(PARS!Z14),Formatted_EDITED!AB14,"--")</f>
        <v>--</v>
      </c>
      <c r="Y14" t="str">
        <f>IF(ISTEXT(PARS!AA14),Formatted_EDITED!AC14,"--")</f>
        <v>--</v>
      </c>
      <c r="Z14" t="str">
        <f>IF(ISTEXT(PARS!AB14),Formatted_EDITED!AD14,"--")</f>
        <v>--</v>
      </c>
      <c r="AA14" t="str">
        <f>IF(ISTEXT(PARS!AC14),Formatted_EDITED!AE14,"--")</f>
        <v>--</v>
      </c>
      <c r="AB14" t="str">
        <f>IF(ISTEXT(PARS!AD14),Formatted_EDITED!AF14,"--")</f>
        <v>--</v>
      </c>
      <c r="AC14" t="str">
        <f>IF(ISTEXT(PARS!AE14),Formatted_EDITED!AG14,"--")</f>
        <v>--</v>
      </c>
      <c r="AD14" t="str">
        <f>IF(ISTEXT(PARS!AF14),Formatted_EDITED!AH14,"--")</f>
        <v>--</v>
      </c>
      <c r="AE14" t="str">
        <f>IF(ISTEXT(PARS!AG14),Formatted_EDITED!AI14,"--")</f>
        <v>--</v>
      </c>
      <c r="AF14" t="str">
        <f>IF(ISTEXT(PARS!AH14),Formatted_EDITED!AJ14,"--")</f>
        <v>--</v>
      </c>
      <c r="AG14" t="str">
        <f>IF(ISTEXT(PARS!AI14),Formatted_EDITED!AK14,"--")</f>
        <v>--</v>
      </c>
      <c r="AH14" t="str">
        <f>IF(ISTEXT(PARS!AJ14),Formatted_EDITED!AL14,"--")</f>
        <v>--</v>
      </c>
      <c r="AI14" t="str">
        <f>IF(ISTEXT(PARS!AK14),Formatted_EDITED!AM14,"--")</f>
        <v>--</v>
      </c>
      <c r="AJ14" t="str">
        <f>IF(ISTEXT(PARS!AL14),Formatted_EDITED!AN14,"--")</f>
        <v>--</v>
      </c>
      <c r="AK14" t="str">
        <f>IF(ISTEXT(PARS!AM14),Formatted_EDITED!AO14,"--")</f>
        <v>--</v>
      </c>
      <c r="AL14" t="str">
        <f>IF(ISTEXT(PARS!AN14),Formatted_EDITED!AP14,"--")</f>
        <v>--</v>
      </c>
      <c r="AM14" t="str">
        <f>IF(ISTEXT(PARS!AO14),Formatted_EDITED!AQ14,"--")</f>
        <v>--</v>
      </c>
      <c r="AN14" t="str">
        <f>IF(ISTEXT(PARS!AP14),Formatted_EDITED!AR14,"--")</f>
        <v>--</v>
      </c>
      <c r="AO14" t="str">
        <f>IF(ISTEXT(PARS!AQ14),Formatted_EDITED!AS14,"--")</f>
        <v>--</v>
      </c>
      <c r="AP14" t="str">
        <f>IF(ISTEXT(PARS!AR14),Formatted_EDITED!AT14,"--")</f>
        <v>--</v>
      </c>
      <c r="AQ14" t="str">
        <f>IF(ISTEXT(PARS!AS14),Formatted_EDITED!AU14,"--")</f>
        <v>--</v>
      </c>
      <c r="AR14" t="str">
        <f>IF(ISTEXT(PARS!AT14),Formatted_EDITED!AV14,"--")</f>
        <v>--</v>
      </c>
      <c r="AS14" t="str">
        <f t="shared" si="0"/>
        <v>--</v>
      </c>
      <c r="AT14" t="str">
        <f>IF(ISTEXT(PARS!AV14),Formatted_EDITED!AX14,"--")</f>
        <v>--</v>
      </c>
    </row>
    <row r="15" spans="1:46" x14ac:dyDescent="0.3">
      <c r="A15">
        <v>11</v>
      </c>
      <c r="B15" s="23">
        <v>21</v>
      </c>
      <c r="C15" s="24" t="s">
        <v>69</v>
      </c>
      <c r="D15" t="str">
        <f>IF(ISTEXT(PARS!F15),Formatted_EDITED!F15,"--")</f>
        <v>--</v>
      </c>
      <c r="E15" t="str">
        <f>IF(ISTEXT(PARS!G15),Formatted_EDITED!G15,"--")</f>
        <v>--</v>
      </c>
      <c r="F15" t="str">
        <f>IF(ISTEXT(PARS!H15),Formatted_EDITED!H15,"--")</f>
        <v>--</v>
      </c>
      <c r="G15" s="70" t="str">
        <f>IF(ISTEXT(PARS!I15),Formatted_EDITED!I15,"--")</f>
        <v>--</v>
      </c>
      <c r="H15" t="str">
        <f>IF(ISTEXT(PARS!J15),Formatted_EDITED!J15,"--")</f>
        <v>--</v>
      </c>
      <c r="I15" t="str">
        <f>IF(ISTEXT(PARS!K15),Formatted_EDITED!K15,"--")</f>
        <v>--</v>
      </c>
      <c r="J15" t="str">
        <f>IF(ISTEXT(PARS!L15),Formatted_EDITED!L15,"--")</f>
        <v>--</v>
      </c>
      <c r="K15" t="str">
        <f>IF(ISTEXT(PARS!M15),Formatted_EDITED!M15,"--")</f>
        <v>--</v>
      </c>
      <c r="L15" t="str">
        <f>IF(ISTEXT(PARS!N15),Formatted_EDITED!O15,"--")</f>
        <v>--</v>
      </c>
      <c r="M15" t="str">
        <f>IF(ISTEXT(PARS!O15),Formatted_EDITED!P15,"--")</f>
        <v>--</v>
      </c>
      <c r="N15" t="str">
        <f>IF(ISTEXT(PARS!P15),Formatted_EDITED!Q15,"--")</f>
        <v>--</v>
      </c>
      <c r="O15" t="str">
        <f>IF(ISTEXT(PARS!Q15),Formatted_EDITED!R15,"--")</f>
        <v>--</v>
      </c>
      <c r="P15" t="str">
        <f>IF(ISTEXT(PARS!R15),Formatted_EDITED!S15,"--")</f>
        <v>--</v>
      </c>
      <c r="Q15" t="str">
        <f>IF(ISTEXT(PARS!S15),Formatted_EDITED!T15,"--")</f>
        <v>--</v>
      </c>
      <c r="R15" t="str">
        <f>IF(ISTEXT(PARS!T15),Formatted_EDITED!U15,"--")</f>
        <v>--</v>
      </c>
      <c r="S15" t="str">
        <f>IF(ISTEXT(PARS!U15),Formatted_EDITED!V15,"--")</f>
        <v>--</v>
      </c>
      <c r="T15" t="str">
        <f>IF(ISTEXT(PARS!V15),Formatted_EDITED!W15,"--")</f>
        <v>--</v>
      </c>
      <c r="U15" t="str">
        <f>IF(ISTEXT(PARS!W15),Formatted_EDITED!Y15,"--")</f>
        <v>--</v>
      </c>
      <c r="V15" t="str">
        <f>IF(ISTEXT([1]PARS!Y16),[1]Formatted_EDITED!Y16,"--")</f>
        <v>--</v>
      </c>
      <c r="W15" t="str">
        <f>IF(ISTEXT(PARS!Y15),Formatted_EDITED!AA15,"--")</f>
        <v>--</v>
      </c>
      <c r="X15" t="str">
        <f>IF(ISTEXT(PARS!Z15),Formatted_EDITED!AB15,"--")</f>
        <v>--</v>
      </c>
      <c r="Y15" t="str">
        <f>IF(ISTEXT(PARS!AA15),Formatted_EDITED!AC15,"--")</f>
        <v>--</v>
      </c>
      <c r="Z15" t="str">
        <f>IF(ISTEXT(PARS!AB15),Formatted_EDITED!AD15,"--")</f>
        <v>--</v>
      </c>
      <c r="AA15" t="str">
        <f>IF(ISTEXT(PARS!AC15),Formatted_EDITED!AE15,"--")</f>
        <v>--</v>
      </c>
      <c r="AB15" t="str">
        <f>IF(ISTEXT(PARS!AD15),Formatted_EDITED!AF15,"--")</f>
        <v>--</v>
      </c>
      <c r="AC15" t="str">
        <f>IF(ISTEXT(PARS!AE15),Formatted_EDITED!AG15,"--")</f>
        <v>--</v>
      </c>
      <c r="AD15" t="str">
        <f>IF(ISTEXT(PARS!AF15),Formatted_EDITED!AH15,"--")</f>
        <v>--</v>
      </c>
      <c r="AE15" t="str">
        <f>IF(ISTEXT(PARS!AG15),Formatted_EDITED!AI15,"--")</f>
        <v>--</v>
      </c>
      <c r="AF15" t="str">
        <f>IF(ISTEXT(PARS!AH15),Formatted_EDITED!AJ15,"--")</f>
        <v>--</v>
      </c>
      <c r="AG15" t="str">
        <f>IF(ISTEXT(PARS!AI15),Formatted_EDITED!AK15,"--")</f>
        <v>--</v>
      </c>
      <c r="AH15" t="str">
        <f>IF(ISTEXT(PARS!AJ15),Formatted_EDITED!AL15,"--")</f>
        <v>--</v>
      </c>
      <c r="AI15" t="str">
        <f>IF(ISTEXT(PARS!AK15),Formatted_EDITED!AM15,"--")</f>
        <v>--</v>
      </c>
      <c r="AJ15" t="str">
        <f>IF(ISTEXT(PARS!AL15),Formatted_EDITED!AN15,"--")</f>
        <v>--</v>
      </c>
      <c r="AK15" t="str">
        <f>IF(ISTEXT(PARS!AM15),Formatted_EDITED!AO15,"--")</f>
        <v>--</v>
      </c>
      <c r="AL15" t="str">
        <f>IF(ISTEXT(PARS!AN15),Formatted_EDITED!AP15,"--")</f>
        <v>--</v>
      </c>
      <c r="AM15" t="str">
        <f>IF(ISTEXT(PARS!AO15),Formatted_EDITED!AQ15,"--")</f>
        <v>--</v>
      </c>
      <c r="AN15" t="str">
        <f>IF(ISTEXT(PARS!AP15),Formatted_EDITED!AR15,"--")</f>
        <v>--</v>
      </c>
      <c r="AO15" t="str">
        <f>IF(ISTEXT(PARS!AQ15),Formatted_EDITED!AS15,"--")</f>
        <v>--</v>
      </c>
      <c r="AP15" t="str">
        <f>IF(ISTEXT(PARS!AR15),Formatted_EDITED!AT15,"--")</f>
        <v>--</v>
      </c>
      <c r="AQ15" t="str">
        <f>IF(ISTEXT(PARS!AS15),Formatted_EDITED!AU15,"--")</f>
        <v>--</v>
      </c>
      <c r="AR15" t="str">
        <f>IF(ISTEXT(PARS!AT15),Formatted_EDITED!AV15,"--")</f>
        <v>--</v>
      </c>
      <c r="AS15" t="str">
        <f t="shared" si="0"/>
        <v>--</v>
      </c>
      <c r="AT15" t="str">
        <f>IF(ISTEXT(PARS!AV15),Formatted_EDITED!AX15,"--")</f>
        <v>--</v>
      </c>
    </row>
    <row r="16" spans="1:46" x14ac:dyDescent="0.3">
      <c r="A16">
        <v>12</v>
      </c>
      <c r="B16" s="23">
        <v>22</v>
      </c>
      <c r="C16" s="24" t="s">
        <v>241</v>
      </c>
      <c r="D16" t="str">
        <f>IF(ISTEXT(PARS!F16),Formatted_EDITED!F16,"--")</f>
        <v>--</v>
      </c>
      <c r="E16" t="str">
        <f>IF(ISTEXT(PARS!G16),Formatted_EDITED!G16,"--")</f>
        <v>--</v>
      </c>
      <c r="F16" t="str">
        <f>IF(ISTEXT(PARS!H16),Formatted_EDITED!H16,"--")</f>
        <v>--</v>
      </c>
      <c r="G16" s="70" t="str">
        <f>IF(ISTEXT(PARS!I16),Formatted_EDITED!I16,"--")</f>
        <v>--</v>
      </c>
      <c r="H16" t="str">
        <f>IF(ISTEXT(PARS!J16),Formatted_EDITED!J16,"--")</f>
        <v>--</v>
      </c>
      <c r="I16" t="str">
        <f>IF(ISTEXT(PARS!K16),Formatted_EDITED!K16,"--")</f>
        <v>--</v>
      </c>
      <c r="J16" t="str">
        <f>IF(ISTEXT(PARS!L16),Formatted_EDITED!L16,"--")</f>
        <v>--</v>
      </c>
      <c r="K16" t="str">
        <f>IF(ISTEXT(PARS!M16),Formatted_EDITED!M16,"--")</f>
        <v>--</v>
      </c>
      <c r="L16" t="str">
        <f>IF(ISTEXT(PARS!N16),Formatted_EDITED!O16,"--")</f>
        <v>--</v>
      </c>
      <c r="M16" t="str">
        <f>IF(ISTEXT(PARS!O16),Formatted_EDITED!P16,"--")</f>
        <v>--</v>
      </c>
      <c r="N16" t="str">
        <f>IF(ISTEXT(PARS!P16),Formatted_EDITED!Q16,"--")</f>
        <v>--</v>
      </c>
      <c r="O16" t="str">
        <f>IF(ISTEXT(PARS!Q16),Formatted_EDITED!R16,"--")</f>
        <v>--</v>
      </c>
      <c r="P16" t="str">
        <f>IF(ISTEXT(PARS!R16),Formatted_EDITED!S16,"--")</f>
        <v>--</v>
      </c>
      <c r="Q16" t="str">
        <f>IF(ISTEXT(PARS!S16),Formatted_EDITED!T16,"--")</f>
        <v>--</v>
      </c>
      <c r="R16" t="str">
        <f>IF(ISTEXT(PARS!T16),Formatted_EDITED!U16,"--")</f>
        <v>--</v>
      </c>
      <c r="S16" t="str">
        <f>IF(ISTEXT(PARS!U16),Formatted_EDITED!V16,"--")</f>
        <v>--</v>
      </c>
      <c r="T16" t="str">
        <f>IF(ISTEXT(PARS!V16),Formatted_EDITED!W16,"--")</f>
        <v>--</v>
      </c>
      <c r="U16" t="str">
        <f>IF(ISTEXT(PARS!W16),Formatted_EDITED!Y16,"--")</f>
        <v>--</v>
      </c>
      <c r="V16" t="str">
        <f>IF(ISTEXT([1]PARS!Y17),[1]Formatted_EDITED!Y17,"--")</f>
        <v>--</v>
      </c>
      <c r="W16" t="str">
        <f>IF(ISTEXT(PARS!Y16),Formatted_EDITED!AA16,"--")</f>
        <v>--</v>
      </c>
      <c r="X16" t="str">
        <f>IF(ISTEXT(PARS!Z16),Formatted_EDITED!AB16,"--")</f>
        <v>--</v>
      </c>
      <c r="Y16" t="str">
        <f>IF(ISTEXT(PARS!AA16),Formatted_EDITED!AC16,"--")</f>
        <v>--</v>
      </c>
      <c r="Z16" t="str">
        <f>IF(ISTEXT(PARS!AB16),Formatted_EDITED!AD16,"--")</f>
        <v>--</v>
      </c>
      <c r="AA16" t="str">
        <f>IF(ISTEXT(PARS!AC16),Formatted_EDITED!AE16,"--")</f>
        <v>--</v>
      </c>
      <c r="AB16" t="str">
        <f>IF(ISTEXT(PARS!AD16),Formatted_EDITED!AF16,"--")</f>
        <v>--</v>
      </c>
      <c r="AC16" t="str">
        <f>IF(ISTEXT(PARS!AE16),Formatted_EDITED!AG16,"--")</f>
        <v>--</v>
      </c>
      <c r="AD16" t="str">
        <f>IF(ISTEXT(PARS!AF16),Formatted_EDITED!AH16,"--")</f>
        <v>--</v>
      </c>
      <c r="AE16" t="str">
        <f>IF(ISTEXT(PARS!AG16),Formatted_EDITED!AI16,"--")</f>
        <v>--</v>
      </c>
      <c r="AF16" t="str">
        <f>IF(ISTEXT(PARS!AH16),Formatted_EDITED!AJ16,"--")</f>
        <v>--</v>
      </c>
      <c r="AG16" t="str">
        <f>IF(ISTEXT(PARS!AI16),Formatted_EDITED!AK16,"--")</f>
        <v>--</v>
      </c>
      <c r="AH16" t="str">
        <f>IF(ISTEXT(PARS!AJ16),Formatted_EDITED!AL16,"--")</f>
        <v>--</v>
      </c>
      <c r="AI16" t="str">
        <f>IF(ISTEXT(PARS!AK16),Formatted_EDITED!AM16,"--")</f>
        <v>--</v>
      </c>
      <c r="AJ16" t="str">
        <f>IF(ISTEXT(PARS!AL16),Formatted_EDITED!AN16,"--")</f>
        <v>--</v>
      </c>
      <c r="AK16" t="str">
        <f>IF(ISTEXT(PARS!AM16),Formatted_EDITED!AO16,"--")</f>
        <v>--</v>
      </c>
      <c r="AL16" t="str">
        <f>IF(ISTEXT(PARS!AN16),Formatted_EDITED!AP16,"--")</f>
        <v>--</v>
      </c>
      <c r="AM16" t="str">
        <f>IF(ISTEXT(PARS!AO16),Formatted_EDITED!AQ16,"--")</f>
        <v>--</v>
      </c>
      <c r="AN16" t="str">
        <f>IF(ISTEXT(PARS!AP16),Formatted_EDITED!AR16,"--")</f>
        <v>--</v>
      </c>
      <c r="AO16" t="str">
        <f>IF(ISTEXT(PARS!AQ16),Formatted_EDITED!AS16,"--")</f>
        <v>--</v>
      </c>
      <c r="AP16" t="str">
        <f>IF(ISTEXT(PARS!AR16),Formatted_EDITED!AT16,"--")</f>
        <v>--</v>
      </c>
      <c r="AQ16" t="str">
        <f>IF(ISTEXT(PARS!AS16),Formatted_EDITED!AU16,"--")</f>
        <v>--</v>
      </c>
      <c r="AR16" t="str">
        <f>IF(ISTEXT(PARS!AT16),Formatted_EDITED!AV16,"--")</f>
        <v>--</v>
      </c>
      <c r="AS16" t="str">
        <f t="shared" si="0"/>
        <v>--</v>
      </c>
      <c r="AT16" t="str">
        <f>IF(ISTEXT(PARS!AV16),Formatted_EDITED!AX16,"--")</f>
        <v>--</v>
      </c>
    </row>
    <row r="17" spans="1:46" x14ac:dyDescent="0.3">
      <c r="A17">
        <v>13</v>
      </c>
      <c r="B17" s="23">
        <v>23</v>
      </c>
      <c r="C17" s="24" t="s">
        <v>72</v>
      </c>
      <c r="D17" t="str">
        <f>IF(ISTEXT(PARS!F17),Formatted_EDITED!F17,"--")</f>
        <v>--</v>
      </c>
      <c r="E17" t="str">
        <f>IF(ISTEXT(PARS!G17),Formatted_EDITED!G17,"--")</f>
        <v>--</v>
      </c>
      <c r="F17" t="str">
        <f>IF(ISTEXT(PARS!H17),Formatted_EDITED!H17,"--")</f>
        <v>--</v>
      </c>
      <c r="G17" s="70" t="str">
        <f>IF(ISTEXT(PARS!I17),Formatted_EDITED!I17,"--")</f>
        <v>--</v>
      </c>
      <c r="H17" t="str">
        <f>IF(ISTEXT(PARS!J17),Formatted_EDITED!J17,"--")</f>
        <v>--</v>
      </c>
      <c r="I17" t="str">
        <f>IF(ISTEXT(PARS!K17),Formatted_EDITED!K17,"--")</f>
        <v>--</v>
      </c>
      <c r="J17" t="str">
        <f>IF(ISTEXT(PARS!L17),Formatted_EDITED!L17,"--")</f>
        <v>--</v>
      </c>
      <c r="K17" t="str">
        <f>IF(ISTEXT(PARS!M17),Formatted_EDITED!M17,"--")</f>
        <v>--</v>
      </c>
      <c r="L17" t="str">
        <f>IF(ISTEXT(PARS!N17),Formatted_EDITED!O17,"--")</f>
        <v>--</v>
      </c>
      <c r="M17" t="str">
        <f>IF(ISTEXT(PARS!O17),Formatted_EDITED!P17,"--")</f>
        <v>--</v>
      </c>
      <c r="N17" t="str">
        <f>IF(ISTEXT(PARS!P17),Formatted_EDITED!Q17,"--")</f>
        <v>--</v>
      </c>
      <c r="O17" t="str">
        <f>IF(ISTEXT(PARS!Q17),Formatted_EDITED!R17,"--")</f>
        <v>--</v>
      </c>
      <c r="P17" t="str">
        <f>IF(ISTEXT(PARS!R17),Formatted_EDITED!S17,"--")</f>
        <v>--</v>
      </c>
      <c r="Q17" t="str">
        <f>IF(ISTEXT(PARS!S17),Formatted_EDITED!T17,"--")</f>
        <v>--</v>
      </c>
      <c r="R17" t="str">
        <f>IF(ISTEXT(PARS!T17),Formatted_EDITED!U17,"--")</f>
        <v>--</v>
      </c>
      <c r="S17" t="str">
        <f>IF(ISTEXT(PARS!U17),Formatted_EDITED!V17,"--")</f>
        <v>--</v>
      </c>
      <c r="T17" t="str">
        <f>IF(ISTEXT(PARS!V17),Formatted_EDITED!W17,"--")</f>
        <v>--</v>
      </c>
      <c r="U17" t="str">
        <f>IF(ISTEXT(PARS!W17),Formatted_EDITED!Y17,"--")</f>
        <v>--</v>
      </c>
      <c r="V17" t="str">
        <f>IF(ISTEXT([1]PARS!Y18),[1]Formatted_EDITED!Y18,"--")</f>
        <v>--</v>
      </c>
      <c r="W17" t="str">
        <f>IF(ISTEXT(PARS!Y17),Formatted_EDITED!AA17,"--")</f>
        <v>--</v>
      </c>
      <c r="X17" t="str">
        <f>IF(ISTEXT(PARS!Z17),Formatted_EDITED!AB17,"--")</f>
        <v>--</v>
      </c>
      <c r="Y17" t="str">
        <f>IF(ISTEXT(PARS!AA17),Formatted_EDITED!AC17,"--")</f>
        <v>--</v>
      </c>
      <c r="Z17" t="str">
        <f>IF(ISTEXT(PARS!AB17),Formatted_EDITED!AD17,"--")</f>
        <v>--</v>
      </c>
      <c r="AA17" t="str">
        <f>IF(ISTEXT(PARS!AC17),Formatted_EDITED!AE17,"--")</f>
        <v>--</v>
      </c>
      <c r="AB17" t="str">
        <f>IF(ISTEXT(PARS!AD17),Formatted_EDITED!AF17,"--")</f>
        <v>--</v>
      </c>
      <c r="AC17" t="str">
        <f>IF(ISTEXT(PARS!AE17),Formatted_EDITED!AG17,"--")</f>
        <v>--</v>
      </c>
      <c r="AD17" t="str">
        <f>IF(ISTEXT(PARS!AF17),Formatted_EDITED!AH17,"--")</f>
        <v>--</v>
      </c>
      <c r="AE17" t="str">
        <f>IF(ISTEXT(PARS!AG17),Formatted_EDITED!AI17,"--")</f>
        <v>--</v>
      </c>
      <c r="AF17" t="str">
        <f>IF(ISTEXT(PARS!AH17),Formatted_EDITED!AJ17,"--")</f>
        <v>--</v>
      </c>
      <c r="AG17" t="str">
        <f>IF(ISTEXT(PARS!AI17),Formatted_EDITED!AK17,"--")</f>
        <v>--</v>
      </c>
      <c r="AH17" t="str">
        <f>IF(ISTEXT(PARS!AJ17),Formatted_EDITED!AL17,"--")</f>
        <v>--</v>
      </c>
      <c r="AI17" t="str">
        <f>IF(ISTEXT(PARS!AK17),Formatted_EDITED!AM17,"--")</f>
        <v>--</v>
      </c>
      <c r="AJ17" t="str">
        <f>IF(ISTEXT(PARS!AL17),Formatted_EDITED!AN17,"--")</f>
        <v>--</v>
      </c>
      <c r="AK17" t="str">
        <f>IF(ISTEXT(PARS!AM17),Formatted_EDITED!AO17,"--")</f>
        <v>--</v>
      </c>
      <c r="AL17" t="str">
        <f>IF(ISTEXT(PARS!AN17),Formatted_EDITED!AP17,"--")</f>
        <v>--</v>
      </c>
      <c r="AM17" t="str">
        <f>IF(ISTEXT(PARS!AO17),Formatted_EDITED!AQ17,"--")</f>
        <v>--</v>
      </c>
      <c r="AN17" t="str">
        <f>IF(ISTEXT(PARS!AP17),Formatted_EDITED!AR17,"--")</f>
        <v>--</v>
      </c>
      <c r="AO17" t="str">
        <f>IF(ISTEXT(PARS!AQ17),Formatted_EDITED!AS17,"--")</f>
        <v>--</v>
      </c>
      <c r="AP17" t="str">
        <f>IF(ISTEXT(PARS!AR17),Formatted_EDITED!AT17,"--")</f>
        <v>--</v>
      </c>
      <c r="AQ17" t="str">
        <f>IF(ISTEXT(PARS!AS17),Formatted_EDITED!AU17,"--")</f>
        <v>--</v>
      </c>
      <c r="AR17" t="str">
        <f>IF(ISTEXT(PARS!AT17),Formatted_EDITED!AV17,"--")</f>
        <v>--</v>
      </c>
      <c r="AS17" t="str">
        <f t="shared" si="0"/>
        <v>--</v>
      </c>
      <c r="AT17" t="str">
        <f>IF(ISTEXT(PARS!AV17),Formatted_EDITED!AX17,"--")</f>
        <v>--</v>
      </c>
    </row>
    <row r="18" spans="1:46" x14ac:dyDescent="0.3">
      <c r="A18">
        <v>14</v>
      </c>
      <c r="B18" s="23">
        <v>24</v>
      </c>
      <c r="C18" s="24" t="s">
        <v>73</v>
      </c>
      <c r="D18" t="str">
        <f>IF(ISTEXT(PARS!F18),Formatted_EDITED!F18,"--")</f>
        <v>--</v>
      </c>
      <c r="E18" t="str">
        <f>IF(ISTEXT(PARS!G18),Formatted_EDITED!G18,"--")</f>
        <v>--</v>
      </c>
      <c r="F18" t="str">
        <f>IF(ISTEXT(PARS!H18),Formatted_EDITED!H18,"--")</f>
        <v>--</v>
      </c>
      <c r="G18" s="70">
        <f>IF(ISTEXT(PARS!I18),Formatted_EDITED!I18,"--")</f>
        <v>0.63560000000000005</v>
      </c>
      <c r="H18" t="str">
        <f>IF(ISTEXT(PARS!J18),Formatted_EDITED!J18,"--")</f>
        <v>--</v>
      </c>
      <c r="I18" t="str">
        <f>IF(ISTEXT(PARS!K18),Formatted_EDITED!K18,"--")</f>
        <v>--</v>
      </c>
      <c r="J18" t="str">
        <f>IF(ISTEXT(PARS!L18),Formatted_EDITED!L18,"--")</f>
        <v>--</v>
      </c>
      <c r="K18" t="str">
        <f>IF(ISTEXT(PARS!M18),Formatted_EDITED!M18,"--")</f>
        <v>--</v>
      </c>
      <c r="L18" t="str">
        <f>IF(ISTEXT(PARS!N18),Formatted_EDITED!O18,"--")</f>
        <v>--</v>
      </c>
      <c r="M18" t="str">
        <f>IF(ISTEXT(PARS!O18),Formatted_EDITED!P18,"--")</f>
        <v>--</v>
      </c>
      <c r="N18" t="str">
        <f>IF(ISTEXT(PARS!P18),Formatted_EDITED!Q18,"--")</f>
        <v>--</v>
      </c>
      <c r="O18" t="str">
        <f>IF(ISTEXT(PARS!Q18),Formatted_EDITED!R18,"--")</f>
        <v>--</v>
      </c>
      <c r="P18" t="str">
        <f>IF(ISTEXT(PARS!R18),Formatted_EDITED!S18,"--")</f>
        <v>--</v>
      </c>
      <c r="Q18" t="str">
        <f>IF(ISTEXT(PARS!S18),Formatted_EDITED!T18,"--")</f>
        <v>--</v>
      </c>
      <c r="R18" t="str">
        <f>IF(ISTEXT(PARS!T18),Formatted_EDITED!U18,"--")</f>
        <v>--</v>
      </c>
      <c r="S18" t="str">
        <f>IF(ISTEXT(PARS!U18),Formatted_EDITED!V18,"--")</f>
        <v>--</v>
      </c>
      <c r="T18" t="str">
        <f>IF(ISTEXT(PARS!V18),Formatted_EDITED!W18,"--")</f>
        <v>--</v>
      </c>
      <c r="U18" t="str">
        <f>IF(ISTEXT(PARS!W18),Formatted_EDITED!Y18,"--")</f>
        <v>--</v>
      </c>
      <c r="V18" t="str">
        <f>IF(ISTEXT([1]PARS!Y19),[1]Formatted_EDITED!Y19,"--")</f>
        <v>--</v>
      </c>
      <c r="W18">
        <f>IF(ISTEXT(PARS!Y18),Formatted_EDITED!AA18,"--")</f>
        <v>0.19600000000000001</v>
      </c>
      <c r="X18">
        <f>IF(ISTEXT(PARS!Z18),Formatted_EDITED!AB18,"--")</f>
        <v>0.29499999999999998</v>
      </c>
      <c r="Y18">
        <f>IF(ISTEXT(PARS!AA18),Formatted_EDITED!AC18,"--")</f>
        <v>0.39300000000000002</v>
      </c>
      <c r="Z18">
        <f>IF(ISTEXT(PARS!AB18),Formatted_EDITED!AD18,"--")</f>
        <v>0.47199999999999998</v>
      </c>
      <c r="AA18">
        <f>IF(ISTEXT(PARS!AC18),Formatted_EDITED!AE18,"--")</f>
        <v>0.19600000000000001</v>
      </c>
      <c r="AB18">
        <f>IF(ISTEXT(PARS!AD18),Formatted_EDITED!AF18,"--")</f>
        <v>0.47199999999999998</v>
      </c>
      <c r="AC18">
        <f>IF(ISTEXT(PARS!AE18),Formatted_EDITED!AG18,"--")</f>
        <v>0.47199999999999998</v>
      </c>
      <c r="AD18">
        <f>IF(ISTEXT(PARS!AF18),Formatted_EDITED!AH18,"--")</f>
        <v>0.35399999999999998</v>
      </c>
      <c r="AE18">
        <f>IF(ISTEXT(PARS!AG18),Formatted_EDITED!AI18,"--")</f>
        <v>0.66900000000000004</v>
      </c>
      <c r="AF18">
        <f>IF(ISTEXT(PARS!AH18),Formatted_EDITED!AJ18,"--")</f>
        <v>0.75</v>
      </c>
      <c r="AG18">
        <f>IF(ISTEXT(PARS!AI18),Formatted_EDITED!AK18,"--")</f>
        <v>0.85</v>
      </c>
      <c r="AH18">
        <f>IF(ISTEXT(PARS!AJ18),Formatted_EDITED!AL18,"--")</f>
        <v>0.35399999999999998</v>
      </c>
      <c r="AI18">
        <f>IF(ISTEXT(PARS!AK18),Formatted_EDITED!AM18,"--")</f>
        <v>1.0629999999999999</v>
      </c>
      <c r="AJ18">
        <f>IF(ISTEXT(PARS!AL18),Formatted_EDITED!AN18,"--")</f>
        <v>1.0629999999999999</v>
      </c>
      <c r="AK18" t="str">
        <f>IF(ISTEXT(PARS!AM18),Formatted_EDITED!AO18,"--")</f>
        <v>--</v>
      </c>
      <c r="AL18" t="str">
        <f>IF(ISTEXT(PARS!AN18),Formatted_EDITED!AP18,"--")</f>
        <v>--</v>
      </c>
      <c r="AM18" t="str">
        <f>IF(ISTEXT(PARS!AO18),Formatted_EDITED!AQ18,"--")</f>
        <v>--</v>
      </c>
      <c r="AN18" t="str">
        <f>IF(ISTEXT(PARS!AP18),Formatted_EDITED!AR18,"--")</f>
        <v>--</v>
      </c>
      <c r="AO18" t="str">
        <f>IF(ISTEXT(PARS!AQ18),Formatted_EDITED!AS18,"--")</f>
        <v>--</v>
      </c>
      <c r="AP18" t="str">
        <f>IF(ISTEXT(PARS!AR18),Formatted_EDITED!AT18,"--")</f>
        <v>--</v>
      </c>
      <c r="AQ18" t="str">
        <f>IF(ISTEXT(PARS!AS18),Formatted_EDITED!AU18,"--")</f>
        <v>--</v>
      </c>
      <c r="AR18" t="str">
        <f>IF(ISTEXT(PARS!AT18),Formatted_EDITED!AV18,"--")</f>
        <v>--</v>
      </c>
      <c r="AS18" t="str">
        <f t="shared" si="0"/>
        <v>--</v>
      </c>
      <c r="AT18" t="str">
        <f>IF(ISTEXT(PARS!AV18),Formatted_EDITED!AX18,"--")</f>
        <v>--</v>
      </c>
    </row>
    <row r="19" spans="1:46" x14ac:dyDescent="0.3">
      <c r="A19">
        <v>15</v>
      </c>
      <c r="B19" s="23">
        <v>25</v>
      </c>
      <c r="C19" s="24" t="s">
        <v>74</v>
      </c>
      <c r="D19" t="str">
        <f>IF(ISTEXT(PARS!F19),Formatted_EDITED!F19,"--")</f>
        <v>--</v>
      </c>
      <c r="E19" t="str">
        <f>IF(ISTEXT(PARS!G19),Formatted_EDITED!G19,"--")</f>
        <v>--</v>
      </c>
      <c r="F19" t="str">
        <f>IF(ISTEXT(PARS!H19),Formatted_EDITED!H19,"--")</f>
        <v>--</v>
      </c>
      <c r="G19" s="70" t="str">
        <f>IF(ISTEXT(PARS!I19),Formatted_EDITED!I19,"--")</f>
        <v>--</v>
      </c>
      <c r="H19" t="str">
        <f>IF(ISTEXT(PARS!J19),Formatted_EDITED!J19,"--")</f>
        <v>--</v>
      </c>
      <c r="I19" t="str">
        <f>IF(ISTEXT(PARS!K19),Formatted_EDITED!K19,"--")</f>
        <v>--</v>
      </c>
      <c r="J19" t="str">
        <f>IF(ISTEXT(PARS!L19),Formatted_EDITED!L19,"--")</f>
        <v>--</v>
      </c>
      <c r="K19" t="str">
        <f>IF(ISTEXT(PARS!M19),Formatted_EDITED!M19,"--")</f>
        <v>--</v>
      </c>
      <c r="L19" t="str">
        <f>IF(ISTEXT(PARS!N19),Formatted_EDITED!O19,"--")</f>
        <v>--</v>
      </c>
      <c r="M19" t="str">
        <f>IF(ISTEXT(PARS!O19),Formatted_EDITED!P19,"--")</f>
        <v>--</v>
      </c>
      <c r="N19" t="str">
        <f>IF(ISTEXT(PARS!P19),Formatted_EDITED!Q19,"--")</f>
        <v>--</v>
      </c>
      <c r="O19" t="str">
        <f>IF(ISTEXT(PARS!Q19),Formatted_EDITED!R19,"--")</f>
        <v>--</v>
      </c>
      <c r="P19" t="str">
        <f>IF(ISTEXT(PARS!R19),Formatted_EDITED!S19,"--")</f>
        <v>--</v>
      </c>
      <c r="Q19" t="str">
        <f>IF(ISTEXT(PARS!S19),Formatted_EDITED!T19,"--")</f>
        <v>--</v>
      </c>
      <c r="R19" t="str">
        <f>IF(ISTEXT(PARS!T19),Formatted_EDITED!U19,"--")</f>
        <v>--</v>
      </c>
      <c r="S19" t="str">
        <f>IF(ISTEXT(PARS!U19),Formatted_EDITED!V19,"--")</f>
        <v>--</v>
      </c>
      <c r="T19" t="str">
        <f>IF(ISTEXT(PARS!V19),Formatted_EDITED!W19,"--")</f>
        <v>--</v>
      </c>
      <c r="U19" t="str">
        <f>IF(ISTEXT(PARS!W19),Formatted_EDITED!Y19,"--")</f>
        <v>--</v>
      </c>
      <c r="V19" t="str">
        <f>IF(ISTEXT([1]PARS!Y20),[1]Formatted_EDITED!Y20,"--")</f>
        <v>--</v>
      </c>
      <c r="W19" t="str">
        <f>IF(ISTEXT(PARS!Y19),Formatted_EDITED!AA19,"--")</f>
        <v>--</v>
      </c>
      <c r="X19" t="str">
        <f>IF(ISTEXT(PARS!Z19),Formatted_EDITED!AB19,"--")</f>
        <v>--</v>
      </c>
      <c r="Y19" t="str">
        <f>IF(ISTEXT(PARS!AA19),Formatted_EDITED!AC19,"--")</f>
        <v>--</v>
      </c>
      <c r="Z19" t="str">
        <f>IF(ISTEXT(PARS!AB19),Formatted_EDITED!AD19,"--")</f>
        <v>--</v>
      </c>
      <c r="AA19" t="str">
        <f>IF(ISTEXT(PARS!AC19),Formatted_EDITED!AE19,"--")</f>
        <v>--</v>
      </c>
      <c r="AB19" t="str">
        <f>IF(ISTEXT(PARS!AD19),Formatted_EDITED!AF19,"--")</f>
        <v>--</v>
      </c>
      <c r="AC19" t="str">
        <f>IF(ISTEXT(PARS!AE19),Formatted_EDITED!AG19,"--")</f>
        <v>--</v>
      </c>
      <c r="AD19" t="str">
        <f>IF(ISTEXT(PARS!AF19),Formatted_EDITED!AH19,"--")</f>
        <v>--</v>
      </c>
      <c r="AE19" t="str">
        <f>IF(ISTEXT(PARS!AG19),Formatted_EDITED!AI19,"--")</f>
        <v>--</v>
      </c>
      <c r="AF19" t="str">
        <f>IF(ISTEXT(PARS!AH19),Formatted_EDITED!AJ19,"--")</f>
        <v>--</v>
      </c>
      <c r="AG19" t="str">
        <f>IF(ISTEXT(PARS!AI19),Formatted_EDITED!AK19,"--")</f>
        <v>--</v>
      </c>
      <c r="AH19" t="str">
        <f>IF(ISTEXT(PARS!AJ19),Formatted_EDITED!AL19,"--")</f>
        <v>--</v>
      </c>
      <c r="AI19" t="str">
        <f>IF(ISTEXT(PARS!AK19),Formatted_EDITED!AM19,"--")</f>
        <v>--</v>
      </c>
      <c r="AJ19" t="str">
        <f>IF(ISTEXT(PARS!AL19),Formatted_EDITED!AN19,"--")</f>
        <v>--</v>
      </c>
      <c r="AK19" t="str">
        <f>IF(ISTEXT(PARS!AM19),Formatted_EDITED!AO19,"--")</f>
        <v>--</v>
      </c>
      <c r="AL19" t="str">
        <f>IF(ISTEXT(PARS!AN19),Formatted_EDITED!AP19,"--")</f>
        <v>--</v>
      </c>
      <c r="AM19" t="str">
        <f>IF(ISTEXT(PARS!AO19),Formatted_EDITED!AQ19,"--")</f>
        <v>--</v>
      </c>
      <c r="AN19" t="str">
        <f>IF(ISTEXT(PARS!AP19),Formatted_EDITED!AR19,"--")</f>
        <v>--</v>
      </c>
      <c r="AO19" t="str">
        <f>IF(ISTEXT(PARS!AQ19),Formatted_EDITED!AS19,"--")</f>
        <v>--</v>
      </c>
      <c r="AP19" t="str">
        <f>IF(ISTEXT(PARS!AR19),Formatted_EDITED!AT19,"--")</f>
        <v>--</v>
      </c>
      <c r="AQ19" t="str">
        <f>IF(ISTEXT(PARS!AS19),Formatted_EDITED!AU19,"--")</f>
        <v>--</v>
      </c>
      <c r="AR19" t="str">
        <f>IF(ISTEXT(PARS!AT19),Formatted_EDITED!AV19,"--")</f>
        <v>--</v>
      </c>
      <c r="AS19" t="str">
        <f t="shared" si="0"/>
        <v>--</v>
      </c>
      <c r="AT19" t="str">
        <f>IF(ISTEXT(PARS!AV19),Formatted_EDITED!AX19,"--")</f>
        <v>--</v>
      </c>
    </row>
    <row r="20" spans="1:46" x14ac:dyDescent="0.3">
      <c r="A20">
        <v>16</v>
      </c>
      <c r="B20" s="23">
        <v>26</v>
      </c>
      <c r="C20" s="24" t="s">
        <v>75</v>
      </c>
      <c r="D20" t="str">
        <f>IF(ISTEXT(PARS!F20),Formatted_EDITED!F20,"--")</f>
        <v>--</v>
      </c>
      <c r="E20" t="str">
        <f>IF(ISTEXT(PARS!G20),Formatted_EDITED!G20,"--")</f>
        <v>--</v>
      </c>
      <c r="F20" t="str">
        <f>IF(ISTEXT(PARS!H20),Formatted_EDITED!H20,"--")</f>
        <v>--</v>
      </c>
      <c r="G20" s="70" t="str">
        <f>IF(ISTEXT(PARS!I20),Formatted_EDITED!I20,"--")</f>
        <v>--</v>
      </c>
      <c r="H20" t="str">
        <f>IF(ISTEXT(PARS!J20),Formatted_EDITED!J20,"--")</f>
        <v>--</v>
      </c>
      <c r="I20" t="str">
        <f>IF(ISTEXT(PARS!K20),Formatted_EDITED!K20,"--")</f>
        <v>--</v>
      </c>
      <c r="J20" t="str">
        <f>IF(ISTEXT(PARS!L20),Formatted_EDITED!L20,"--")</f>
        <v>--</v>
      </c>
      <c r="K20" t="str">
        <f>IF(ISTEXT(PARS!M20),Formatted_EDITED!M20,"--")</f>
        <v>--</v>
      </c>
      <c r="L20" t="str">
        <f>IF(ISTEXT(PARS!N20),Formatted_EDITED!O20,"--")</f>
        <v>--</v>
      </c>
      <c r="M20" t="str">
        <f>IF(ISTEXT(PARS!O20),Formatted_EDITED!P20,"--")</f>
        <v>--</v>
      </c>
      <c r="N20" t="str">
        <f>IF(ISTEXT(PARS!P20),Formatted_EDITED!Q20,"--")</f>
        <v>--</v>
      </c>
      <c r="O20" t="str">
        <f>IF(ISTEXT(PARS!Q20),Formatted_EDITED!R20,"--")</f>
        <v>--</v>
      </c>
      <c r="P20" t="str">
        <f>IF(ISTEXT(PARS!R20),Formatted_EDITED!S20,"--")</f>
        <v>--</v>
      </c>
      <c r="Q20" t="str">
        <f>IF(ISTEXT(PARS!S20),Formatted_EDITED!T20,"--")</f>
        <v>--</v>
      </c>
      <c r="R20" t="str">
        <f>IF(ISTEXT(PARS!T20),Formatted_EDITED!U20,"--")</f>
        <v>--</v>
      </c>
      <c r="S20" t="str">
        <f>IF(ISTEXT(PARS!U20),Formatted_EDITED!V20,"--")</f>
        <v>--</v>
      </c>
      <c r="T20" t="str">
        <f>IF(ISTEXT(PARS!V20),Formatted_EDITED!W20,"--")</f>
        <v>--</v>
      </c>
      <c r="U20" t="str">
        <f>IF(ISTEXT(PARS!W20),Formatted_EDITED!Y20,"--")</f>
        <v>--</v>
      </c>
      <c r="V20" t="str">
        <f>IF(ISTEXT([1]PARS!Y21),[1]Formatted_EDITED!Y21,"--")</f>
        <v>--</v>
      </c>
      <c r="W20">
        <f>IF(ISTEXT(PARS!Y20),Formatted_EDITED!AA20,"--")</f>
        <v>0.19600000000000001</v>
      </c>
      <c r="X20">
        <f>IF(ISTEXT(PARS!Z20),Formatted_EDITED!AB20,"--")</f>
        <v>0.29499999999999998</v>
      </c>
      <c r="Y20">
        <f>IF(ISTEXT(PARS!AA20),Formatted_EDITED!AC20,"--")</f>
        <v>0.39300000000000002</v>
      </c>
      <c r="Z20">
        <f>IF(ISTEXT(PARS!AB20),Formatted_EDITED!AD20,"--")</f>
        <v>0.47199999999999998</v>
      </c>
      <c r="AA20">
        <f>IF(ISTEXT(PARS!AC20),Formatted_EDITED!AE20,"--")</f>
        <v>0.19600000000000001</v>
      </c>
      <c r="AB20">
        <f>IF(ISTEXT(PARS!AD20),Formatted_EDITED!AF20,"--")</f>
        <v>0.47199999999999998</v>
      </c>
      <c r="AC20">
        <f>IF(ISTEXT(PARS!AE20),Formatted_EDITED!AG20,"--")</f>
        <v>0.47199999999999998</v>
      </c>
      <c r="AD20">
        <f>IF(ISTEXT(PARS!AF20),Formatted_EDITED!AH20,"--")</f>
        <v>0.35399999999999998</v>
      </c>
      <c r="AE20">
        <f>IF(ISTEXT(PARS!AG20),Formatted_EDITED!AI20,"--")</f>
        <v>0.66900000000000004</v>
      </c>
      <c r="AF20">
        <f>IF(ISTEXT(PARS!AH20),Formatted_EDITED!AJ20,"--")</f>
        <v>0.75</v>
      </c>
      <c r="AG20">
        <f>IF(ISTEXT(PARS!AI20),Formatted_EDITED!AK20,"--")</f>
        <v>0.85</v>
      </c>
      <c r="AH20">
        <f>IF(ISTEXT(PARS!AJ20),Formatted_EDITED!AL20,"--")</f>
        <v>0.35399999999999998</v>
      </c>
      <c r="AI20">
        <f>IF(ISTEXT(PARS!AK20),Formatted_EDITED!AM20,"--")</f>
        <v>1.0629999999999999</v>
      </c>
      <c r="AJ20">
        <f>IF(ISTEXT(PARS!AL20),Formatted_EDITED!AN20,"--")</f>
        <v>1.0629999999999999</v>
      </c>
      <c r="AK20" t="str">
        <f>IF(ISTEXT(PARS!AM20),Formatted_EDITED!AO20,"--")</f>
        <v>--</v>
      </c>
      <c r="AL20" t="str">
        <f>IF(ISTEXT(PARS!AN20),Formatted_EDITED!AP20,"--")</f>
        <v>--</v>
      </c>
      <c r="AM20" t="str">
        <f>IF(ISTEXT(PARS!AO20),Formatted_EDITED!AQ20,"--")</f>
        <v>--</v>
      </c>
      <c r="AN20" t="str">
        <f>IF(ISTEXT(PARS!AP20),Formatted_EDITED!AR20,"--")</f>
        <v>--</v>
      </c>
      <c r="AO20" t="str">
        <f>IF(ISTEXT(PARS!AQ20),Formatted_EDITED!AS20,"--")</f>
        <v>--</v>
      </c>
      <c r="AP20" t="str">
        <f>IF(ISTEXT(PARS!AR20),Formatted_EDITED!AT20,"--")</f>
        <v>--</v>
      </c>
      <c r="AQ20" t="str">
        <f>IF(ISTEXT(PARS!AS20),Formatted_EDITED!AU20,"--")</f>
        <v>--</v>
      </c>
      <c r="AR20" t="str">
        <f>IF(ISTEXT(PARS!AT20),Formatted_EDITED!AV20,"--")</f>
        <v>--</v>
      </c>
      <c r="AS20" t="str">
        <f t="shared" si="0"/>
        <v>--</v>
      </c>
      <c r="AT20" t="str">
        <f>IF(ISTEXT(PARS!AV20),Formatted_EDITED!AX20,"--")</f>
        <v>--</v>
      </c>
    </row>
    <row r="21" spans="1:46" x14ac:dyDescent="0.3">
      <c r="A21">
        <v>17</v>
      </c>
      <c r="B21" s="23">
        <v>27</v>
      </c>
      <c r="C21" s="24" t="s">
        <v>242</v>
      </c>
      <c r="D21" t="str">
        <f>IF(ISTEXT(PARS!F21),Formatted_EDITED!F21,"--")</f>
        <v>--</v>
      </c>
      <c r="E21" t="str">
        <f>IF(ISTEXT(PARS!G21),Formatted_EDITED!G21,"--")</f>
        <v>--</v>
      </c>
      <c r="F21" t="str">
        <f>IF(ISTEXT(PARS!H21),Formatted_EDITED!H21,"--")</f>
        <v>--</v>
      </c>
      <c r="G21" s="70">
        <f>IF(ISTEXT(PARS!I21),Formatted_EDITED!I21,"--")</f>
        <v>0.63560000000000005</v>
      </c>
      <c r="H21" t="str">
        <f>IF(ISTEXT(PARS!J21),Formatted_EDITED!J21,"--")</f>
        <v>--</v>
      </c>
      <c r="I21" t="str">
        <f>IF(ISTEXT(PARS!K21),Formatted_EDITED!K21,"--")</f>
        <v>--</v>
      </c>
      <c r="J21" t="str">
        <f>IF(ISTEXT(PARS!L21),Formatted_EDITED!L21,"--")</f>
        <v>--</v>
      </c>
      <c r="K21" t="str">
        <f>IF(ISTEXT(PARS!M21),Formatted_EDITED!M21,"--")</f>
        <v>--</v>
      </c>
      <c r="L21" t="str">
        <f>IF(ISTEXT(PARS!N21),Formatted_EDITED!O21,"--")</f>
        <v>--</v>
      </c>
      <c r="M21" t="str">
        <f>IF(ISTEXT(PARS!O21),Formatted_EDITED!P21,"--")</f>
        <v>--</v>
      </c>
      <c r="N21" t="str">
        <f>IF(ISTEXT(PARS!P21),Formatted_EDITED!Q21,"--")</f>
        <v>--</v>
      </c>
      <c r="O21" t="str">
        <f>IF(ISTEXT(PARS!Q21),Formatted_EDITED!R21,"--")</f>
        <v>--</v>
      </c>
      <c r="P21" t="str">
        <f>IF(ISTEXT(PARS!R21),Formatted_EDITED!S21,"--")</f>
        <v>--</v>
      </c>
      <c r="Q21" t="str">
        <f>IF(ISTEXT(PARS!S21),Formatted_EDITED!T21,"--")</f>
        <v>--</v>
      </c>
      <c r="R21" t="str">
        <f>IF(ISTEXT(PARS!T21),Formatted_EDITED!U21,"--")</f>
        <v>--</v>
      </c>
      <c r="S21" t="str">
        <f>IF(ISTEXT(PARS!U21),Formatted_EDITED!V21,"--")</f>
        <v>--</v>
      </c>
      <c r="T21" t="str">
        <f>IF(ISTEXT(PARS!V21),Formatted_EDITED!W21,"--")</f>
        <v>--</v>
      </c>
      <c r="U21" t="str">
        <f>IF(ISTEXT(PARS!W21),Formatted_EDITED!Y21,"--")</f>
        <v>--</v>
      </c>
      <c r="V21" t="str">
        <f>IF(ISTEXT([1]PARS!Y22),[1]Formatted_EDITED!Y22,"--")</f>
        <v>--</v>
      </c>
      <c r="W21" t="str">
        <f>IF(ISTEXT(PARS!Y21),Formatted_EDITED!AA21,"--")</f>
        <v>--</v>
      </c>
      <c r="X21" t="str">
        <f>IF(ISTEXT(PARS!Z21),Formatted_EDITED!AB21,"--")</f>
        <v>--</v>
      </c>
      <c r="Y21" t="str">
        <f>IF(ISTEXT(PARS!AA21),Formatted_EDITED!AC21,"--")</f>
        <v>--</v>
      </c>
      <c r="Z21" t="str">
        <f>IF(ISTEXT(PARS!AB21),Formatted_EDITED!AD21,"--")</f>
        <v>--</v>
      </c>
      <c r="AA21" t="str">
        <f>IF(ISTEXT(PARS!AC21),Formatted_EDITED!AE21,"--")</f>
        <v>--</v>
      </c>
      <c r="AB21" t="str">
        <f>IF(ISTEXT(PARS!AD21),Formatted_EDITED!AF21,"--")</f>
        <v>--</v>
      </c>
      <c r="AC21" t="str">
        <f>IF(ISTEXT(PARS!AE21),Formatted_EDITED!AG21,"--")</f>
        <v>--</v>
      </c>
      <c r="AD21" t="str">
        <f>IF(ISTEXT(PARS!AF21),Formatted_EDITED!AH21,"--")</f>
        <v>--</v>
      </c>
      <c r="AE21" t="str">
        <f>IF(ISTEXT(PARS!AG21),Formatted_EDITED!AI21,"--")</f>
        <v>--</v>
      </c>
      <c r="AF21" t="str">
        <f>IF(ISTEXT(PARS!AH21),Formatted_EDITED!AJ21,"--")</f>
        <v>--</v>
      </c>
      <c r="AG21" t="str">
        <f>IF(ISTEXT(PARS!AI21),Formatted_EDITED!AK21,"--")</f>
        <v>--</v>
      </c>
      <c r="AH21" t="str">
        <f>IF(ISTEXT(PARS!AJ21),Formatted_EDITED!AL21,"--")</f>
        <v>--</v>
      </c>
      <c r="AI21" t="str">
        <f>IF(ISTEXT(PARS!AK21),Formatted_EDITED!AM21,"--")</f>
        <v>--</v>
      </c>
      <c r="AJ21" t="str">
        <f>IF(ISTEXT(PARS!AL21),Formatted_EDITED!AN21,"--")</f>
        <v>--</v>
      </c>
      <c r="AK21" t="str">
        <f>IF(ISTEXT(PARS!AM21),Formatted_EDITED!AO21,"--")</f>
        <v>--</v>
      </c>
      <c r="AL21" t="str">
        <f>IF(ISTEXT(PARS!AN21),Formatted_EDITED!AP21,"--")</f>
        <v>--</v>
      </c>
      <c r="AM21" t="str">
        <f>IF(ISTEXT(PARS!AO21),Formatted_EDITED!AQ21,"--")</f>
        <v>--</v>
      </c>
      <c r="AN21" t="str">
        <f>IF(ISTEXT(PARS!AP21),Formatted_EDITED!AR21,"--")</f>
        <v>--</v>
      </c>
      <c r="AO21" t="str">
        <f>IF(ISTEXT(PARS!AQ21),Formatted_EDITED!AS21,"--")</f>
        <v>--</v>
      </c>
      <c r="AP21" t="str">
        <f>IF(ISTEXT(PARS!AR21),Formatted_EDITED!AT21,"--")</f>
        <v>--</v>
      </c>
      <c r="AQ21" t="str">
        <f>IF(ISTEXT(PARS!AS21),Formatted_EDITED!AU21,"--")</f>
        <v>--</v>
      </c>
      <c r="AR21" t="str">
        <f>IF(ISTEXT(PARS!AT21),Formatted_EDITED!AV21,"--")</f>
        <v>--</v>
      </c>
      <c r="AS21" t="str">
        <f t="shared" si="0"/>
        <v>--</v>
      </c>
      <c r="AT21" t="str">
        <f>IF(ISTEXT(PARS!AV21),Formatted_EDITED!AX21,"--")</f>
        <v>--</v>
      </c>
    </row>
    <row r="22" spans="1:46" x14ac:dyDescent="0.3">
      <c r="A22">
        <v>18</v>
      </c>
      <c r="B22" s="23">
        <v>28</v>
      </c>
      <c r="C22" s="24" t="s">
        <v>243</v>
      </c>
      <c r="D22" t="str">
        <f>IF(ISTEXT(PARS!F22),Formatted_EDITED!F22,"--")</f>
        <v>--</v>
      </c>
      <c r="E22" t="str">
        <f>IF(ISTEXT(PARS!G22),Formatted_EDITED!G22,"--")</f>
        <v>--</v>
      </c>
      <c r="F22" t="str">
        <f>IF(ISTEXT(PARS!H22),Formatted_EDITED!H22,"--")</f>
        <v>--</v>
      </c>
      <c r="G22" s="70">
        <f>IF(ISTEXT(PARS!I22),Formatted_EDITED!I22,"--")</f>
        <v>0.63560000000000005</v>
      </c>
      <c r="H22" t="str">
        <f>IF(ISTEXT(PARS!J22),Formatted_EDITED!J22,"--")</f>
        <v>--</v>
      </c>
      <c r="I22" t="str">
        <f>IF(ISTEXT(PARS!K22),Formatted_EDITED!K22,"--")</f>
        <v>--</v>
      </c>
      <c r="J22" t="str">
        <f>IF(ISTEXT(PARS!L22),Formatted_EDITED!L22,"--")</f>
        <v>--</v>
      </c>
      <c r="K22" t="str">
        <f>IF(ISTEXT(PARS!M22),Formatted_EDITED!M22,"--")</f>
        <v>--</v>
      </c>
      <c r="L22" t="str">
        <f>IF(ISTEXT(PARS!N22),Formatted_EDITED!O22,"--")</f>
        <v>--</v>
      </c>
      <c r="M22" t="str">
        <f>IF(ISTEXT(PARS!O22),Formatted_EDITED!P22,"--")</f>
        <v>--</v>
      </c>
      <c r="N22" t="str">
        <f>IF(ISTEXT(PARS!P22),Formatted_EDITED!Q22,"--")</f>
        <v>--</v>
      </c>
      <c r="O22" t="str">
        <f>IF(ISTEXT(PARS!Q22),Formatted_EDITED!R22,"--")</f>
        <v>--</v>
      </c>
      <c r="P22" t="str">
        <f>IF(ISTEXT(PARS!R22),Formatted_EDITED!S22,"--")</f>
        <v>--</v>
      </c>
      <c r="Q22" t="str">
        <f>IF(ISTEXT(PARS!S22),Formatted_EDITED!T22,"--")</f>
        <v>--</v>
      </c>
      <c r="R22" t="str">
        <f>IF(ISTEXT(PARS!T22),Formatted_EDITED!U22,"--")</f>
        <v>--</v>
      </c>
      <c r="S22" t="str">
        <f>IF(ISTEXT(PARS!U22),Formatted_EDITED!V22,"--")</f>
        <v>--</v>
      </c>
      <c r="T22" t="str">
        <f>IF(ISTEXT(PARS!V22),Formatted_EDITED!W22,"--")</f>
        <v>--</v>
      </c>
      <c r="U22" t="str">
        <f>IF(ISTEXT(PARS!W22),Formatted_EDITED!Y22,"--")</f>
        <v>--</v>
      </c>
      <c r="V22" t="str">
        <f>IF(ISTEXT([1]PARS!Y23),[1]Formatted_EDITED!Y23,"--")</f>
        <v>--</v>
      </c>
      <c r="W22" t="str">
        <f>IF(ISTEXT(PARS!Y22),Formatted_EDITED!AA22,"--")</f>
        <v>--</v>
      </c>
      <c r="X22" t="str">
        <f>IF(ISTEXT(PARS!Z22),Formatted_EDITED!AB22,"--")</f>
        <v>--</v>
      </c>
      <c r="Y22" t="str">
        <f>IF(ISTEXT(PARS!AA22),Formatted_EDITED!AC22,"--")</f>
        <v>--</v>
      </c>
      <c r="Z22" t="str">
        <f>IF(ISTEXT(PARS!AB22),Formatted_EDITED!AD22,"--")</f>
        <v>--</v>
      </c>
      <c r="AA22" t="str">
        <f>IF(ISTEXT(PARS!AC22),Formatted_EDITED!AE22,"--")</f>
        <v>--</v>
      </c>
      <c r="AB22" t="str">
        <f>IF(ISTEXT(PARS!AD22),Formatted_EDITED!AF22,"--")</f>
        <v>--</v>
      </c>
      <c r="AC22" t="str">
        <f>IF(ISTEXT(PARS!AE22),Formatted_EDITED!AG22,"--")</f>
        <v>--</v>
      </c>
      <c r="AD22" t="str">
        <f>IF(ISTEXT(PARS!AF22),Formatted_EDITED!AH22,"--")</f>
        <v>--</v>
      </c>
      <c r="AE22" t="str">
        <f>IF(ISTEXT(PARS!AG22),Formatted_EDITED!AI22,"--")</f>
        <v>--</v>
      </c>
      <c r="AF22" t="str">
        <f>IF(ISTEXT(PARS!AH22),Formatted_EDITED!AJ22,"--")</f>
        <v>--</v>
      </c>
      <c r="AG22" t="str">
        <f>IF(ISTEXT(PARS!AI22),Formatted_EDITED!AK22,"--")</f>
        <v>--</v>
      </c>
      <c r="AH22" t="str">
        <f>IF(ISTEXT(PARS!AJ22),Formatted_EDITED!AL22,"--")</f>
        <v>--</v>
      </c>
      <c r="AI22" t="str">
        <f>IF(ISTEXT(PARS!AK22),Formatted_EDITED!AM22,"--")</f>
        <v>--</v>
      </c>
      <c r="AJ22" t="str">
        <f>IF(ISTEXT(PARS!AL22),Formatted_EDITED!AN22,"--")</f>
        <v>--</v>
      </c>
      <c r="AK22" t="str">
        <f>IF(ISTEXT(PARS!AM22),Formatted_EDITED!AO22,"--")</f>
        <v>--</v>
      </c>
      <c r="AL22" t="str">
        <f>IF(ISTEXT(PARS!AN22),Formatted_EDITED!AP22,"--")</f>
        <v>--</v>
      </c>
      <c r="AM22" t="str">
        <f>IF(ISTEXT(PARS!AO22),Formatted_EDITED!AQ22,"--")</f>
        <v>--</v>
      </c>
      <c r="AN22" t="str">
        <f>IF(ISTEXT(PARS!AP22),Formatted_EDITED!AR22,"--")</f>
        <v>--</v>
      </c>
      <c r="AO22" t="str">
        <f>IF(ISTEXT(PARS!AQ22),Formatted_EDITED!AS22,"--")</f>
        <v>--</v>
      </c>
      <c r="AP22" t="str">
        <f>IF(ISTEXT(PARS!AR22),Formatted_EDITED!AT22,"--")</f>
        <v>--</v>
      </c>
      <c r="AQ22" t="str">
        <f>IF(ISTEXT(PARS!AS22),Formatted_EDITED!AU22,"--")</f>
        <v>--</v>
      </c>
      <c r="AR22" t="str">
        <f>IF(ISTEXT(PARS!AT22),Formatted_EDITED!AV22,"--")</f>
        <v>--</v>
      </c>
      <c r="AS22" t="str">
        <f t="shared" si="0"/>
        <v>--</v>
      </c>
      <c r="AT22" t="str">
        <f>IF(ISTEXT(PARS!AV22),Formatted_EDITED!AX22,"--")</f>
        <v>--</v>
      </c>
    </row>
    <row r="23" spans="1:46" x14ac:dyDescent="0.3">
      <c r="A23">
        <v>19</v>
      </c>
      <c r="B23" s="23">
        <v>29</v>
      </c>
      <c r="C23" s="24" t="s">
        <v>244</v>
      </c>
      <c r="D23" t="str">
        <f>IF(ISTEXT(PARS!F23),Formatted_EDITED!F23,"--")</f>
        <v>--</v>
      </c>
      <c r="E23" t="str">
        <f>IF(ISTEXT(PARS!G23),Formatted_EDITED!G23,"--")</f>
        <v>--</v>
      </c>
      <c r="F23" t="str">
        <f>IF(ISTEXT(PARS!H23),Formatted_EDITED!H23,"--")</f>
        <v>--</v>
      </c>
      <c r="G23" s="70" t="str">
        <f>IF(ISTEXT(PARS!I23),Formatted_EDITED!I23,"--")</f>
        <v>--</v>
      </c>
      <c r="H23" t="str">
        <f>IF(ISTEXT(PARS!J23),Formatted_EDITED!J23,"--")</f>
        <v>--</v>
      </c>
      <c r="I23" t="str">
        <f>IF(ISTEXT(PARS!K23),Formatted_EDITED!K23,"--")</f>
        <v>--</v>
      </c>
      <c r="J23" t="str">
        <f>IF(ISTEXT(PARS!L23),Formatted_EDITED!L23,"--")</f>
        <v>--</v>
      </c>
      <c r="K23" t="str">
        <f>IF(ISTEXT(PARS!M23),Formatted_EDITED!M23,"--")</f>
        <v>--</v>
      </c>
      <c r="L23" t="str">
        <f>IF(ISTEXT(PARS!N23),Formatted_EDITED!O23,"--")</f>
        <v>--</v>
      </c>
      <c r="M23" t="str">
        <f>IF(ISTEXT(PARS!O23),Formatted_EDITED!P23,"--")</f>
        <v>--</v>
      </c>
      <c r="N23" t="str">
        <f>IF(ISTEXT(PARS!P23),Formatted_EDITED!Q23,"--")</f>
        <v>--</v>
      </c>
      <c r="O23" t="str">
        <f>IF(ISTEXT(PARS!Q23),Formatted_EDITED!R23,"--")</f>
        <v>--</v>
      </c>
      <c r="P23" t="str">
        <f>IF(ISTEXT(PARS!R23),Formatted_EDITED!S23,"--")</f>
        <v>--</v>
      </c>
      <c r="Q23" t="str">
        <f>IF(ISTEXT(PARS!S23),Formatted_EDITED!T23,"--")</f>
        <v>--</v>
      </c>
      <c r="R23" t="str">
        <f>IF(ISTEXT(PARS!T23),Formatted_EDITED!U23,"--")</f>
        <v>--</v>
      </c>
      <c r="S23" t="str">
        <f>IF(ISTEXT(PARS!U23),Formatted_EDITED!V23,"--")</f>
        <v>--</v>
      </c>
      <c r="T23" t="str">
        <f>IF(ISTEXT(PARS!V23),Formatted_EDITED!W23,"--")</f>
        <v>--</v>
      </c>
      <c r="U23" t="str">
        <f>IF(ISTEXT(PARS!W23),Formatted_EDITED!Y23,"--")</f>
        <v>--</v>
      </c>
      <c r="V23" t="str">
        <f>IF(ISTEXT([1]PARS!Y24),[1]Formatted_EDITED!Y24,"--")</f>
        <v>--</v>
      </c>
      <c r="W23">
        <f>IF(ISTEXT(PARS!Y23),Formatted_EDITED!AA23,"--")</f>
        <v>0.19600000000000001</v>
      </c>
      <c r="X23">
        <f>IF(ISTEXT(PARS!Z23),Formatted_EDITED!AB23,"--")</f>
        <v>0.29499999999999998</v>
      </c>
      <c r="Y23">
        <f>IF(ISTEXT(PARS!AA23),Formatted_EDITED!AC23,"--")</f>
        <v>0.39300000000000002</v>
      </c>
      <c r="Z23">
        <f>IF(ISTEXT(PARS!AB23),Formatted_EDITED!AD23,"--")</f>
        <v>0.47199999999999998</v>
      </c>
      <c r="AA23">
        <f>IF(ISTEXT(PARS!AC23),Formatted_EDITED!AE23,"--")</f>
        <v>0.19600000000000001</v>
      </c>
      <c r="AB23">
        <f>IF(ISTEXT(PARS!AD23),Formatted_EDITED!AF23,"--")</f>
        <v>0.47199999999999998</v>
      </c>
      <c r="AC23">
        <f>IF(ISTEXT(PARS!AE23),Formatted_EDITED!AG23,"--")</f>
        <v>0.47199999999999998</v>
      </c>
      <c r="AD23">
        <f>IF(ISTEXT(PARS!AF23),Formatted_EDITED!AH23,"--")</f>
        <v>0.35399999999999998</v>
      </c>
      <c r="AE23">
        <f>IF(ISTEXT(PARS!AG23),Formatted_EDITED!AI23,"--")</f>
        <v>0.66900000000000004</v>
      </c>
      <c r="AF23">
        <f>IF(ISTEXT(PARS!AH23),Formatted_EDITED!AJ23,"--")</f>
        <v>0.90600000000000003</v>
      </c>
      <c r="AG23">
        <f>IF(ISTEXT(PARS!AI23),Formatted_EDITED!AK23,"--")</f>
        <v>1.0629999999999999</v>
      </c>
      <c r="AH23">
        <f>IF(ISTEXT(PARS!AJ23),Formatted_EDITED!AL23,"--")</f>
        <v>0.35399999999999998</v>
      </c>
      <c r="AI23">
        <f>IF(ISTEXT(PARS!AK23),Formatted_EDITED!AM23,"--")</f>
        <v>1.0629999999999999</v>
      </c>
      <c r="AJ23">
        <f>IF(ISTEXT(PARS!AL23),Formatted_EDITED!AN23,"--")</f>
        <v>1.0629999999999999</v>
      </c>
      <c r="AK23" t="str">
        <f>IF(ISTEXT(PARS!AM23),Formatted_EDITED!AO23,"--")</f>
        <v>--</v>
      </c>
      <c r="AL23" t="str">
        <f>IF(ISTEXT(PARS!AN23),Formatted_EDITED!AP23,"--")</f>
        <v>--</v>
      </c>
      <c r="AM23" t="str">
        <f>IF(ISTEXT(PARS!AO23),Formatted_EDITED!AQ23,"--")</f>
        <v>--</v>
      </c>
      <c r="AN23" t="str">
        <f>IF(ISTEXT(PARS!AP23),Formatted_EDITED!AR23,"--")</f>
        <v>--</v>
      </c>
      <c r="AO23" t="str">
        <f>IF(ISTEXT(PARS!AQ23),Formatted_EDITED!AS23,"--")</f>
        <v>--</v>
      </c>
      <c r="AP23" t="str">
        <f>IF(ISTEXT(PARS!AR23),Formatted_EDITED!AT23,"--")</f>
        <v>--</v>
      </c>
      <c r="AQ23" t="str">
        <f>IF(ISTEXT(PARS!AS23),Formatted_EDITED!AU23,"--")</f>
        <v>--</v>
      </c>
      <c r="AR23" t="str">
        <f>IF(ISTEXT(PARS!AT23),Formatted_EDITED!AV23,"--")</f>
        <v>--</v>
      </c>
      <c r="AS23" t="str">
        <f t="shared" si="0"/>
        <v>--</v>
      </c>
      <c r="AT23" t="str">
        <f>IF(ISTEXT(PARS!AV23),Formatted_EDITED!AX23,"--")</f>
        <v>--</v>
      </c>
    </row>
    <row r="24" spans="1:46" x14ac:dyDescent="0.3">
      <c r="A24">
        <v>20</v>
      </c>
      <c r="B24" s="23">
        <v>30</v>
      </c>
      <c r="C24" s="24" t="s">
        <v>79</v>
      </c>
      <c r="D24" t="str">
        <f>IF(ISTEXT(PARS!F24),Formatted_EDITED!F24,"--")</f>
        <v>--</v>
      </c>
      <c r="E24" t="str">
        <f>IF(ISTEXT(PARS!G24),Formatted_EDITED!G24,"--")</f>
        <v>--</v>
      </c>
      <c r="F24" t="str">
        <f>IF(ISTEXT(PARS!H24),Formatted_EDITED!H24,"--")</f>
        <v>--</v>
      </c>
      <c r="G24" s="70" t="str">
        <f>IF(ISTEXT(PARS!I24),Formatted_EDITED!I24,"--")</f>
        <v>--</v>
      </c>
      <c r="H24" t="str">
        <f>IF(ISTEXT(PARS!J24),Formatted_EDITED!J24,"--")</f>
        <v>--</v>
      </c>
      <c r="I24" t="str">
        <f>IF(ISTEXT(PARS!K24),Formatted_EDITED!K24,"--")</f>
        <v>--</v>
      </c>
      <c r="J24" t="str">
        <f>IF(ISTEXT(PARS!L24),Formatted_EDITED!L24,"--")</f>
        <v>--</v>
      </c>
      <c r="K24" t="str">
        <f>IF(ISTEXT(PARS!M24),Formatted_EDITED!M24,"--")</f>
        <v>--</v>
      </c>
      <c r="L24" t="str">
        <f>IF(ISTEXT(PARS!N24),Formatted_EDITED!O24,"--")</f>
        <v>--</v>
      </c>
      <c r="M24" t="str">
        <f>IF(ISTEXT(PARS!O24),Formatted_EDITED!P24,"--")</f>
        <v>--</v>
      </c>
      <c r="N24" t="str">
        <f>IF(ISTEXT(PARS!P24),Formatted_EDITED!Q24,"--")</f>
        <v>--</v>
      </c>
      <c r="O24" t="str">
        <f>IF(ISTEXT(PARS!Q24),Formatted_EDITED!R24,"--")</f>
        <v>--</v>
      </c>
      <c r="P24" t="str">
        <f>IF(ISTEXT(PARS!R24),Formatted_EDITED!S24,"--")</f>
        <v>--</v>
      </c>
      <c r="Q24" t="str">
        <f>IF(ISTEXT(PARS!S24),Formatted_EDITED!T24,"--")</f>
        <v>--</v>
      </c>
      <c r="R24" t="str">
        <f>IF(ISTEXT(PARS!T24),Formatted_EDITED!U24,"--")</f>
        <v>--</v>
      </c>
      <c r="S24" t="str">
        <f>IF(ISTEXT(PARS!U24),Formatted_EDITED!V24,"--")</f>
        <v>--</v>
      </c>
      <c r="T24" t="str">
        <f>IF(ISTEXT(PARS!V24),Formatted_EDITED!W24,"--")</f>
        <v>--</v>
      </c>
      <c r="U24" t="str">
        <f>IF(ISTEXT(PARS!W24),Formatted_EDITED!Y24,"--")</f>
        <v>--</v>
      </c>
      <c r="V24" t="str">
        <f>IF(ISTEXT([1]PARS!Y25),[1]Formatted_EDITED!Y25,"--")</f>
        <v>--</v>
      </c>
      <c r="W24" t="str">
        <f>IF(ISTEXT(PARS!Y24),Formatted_EDITED!AA24,"--")</f>
        <v>--</v>
      </c>
      <c r="X24" t="str">
        <f>IF(ISTEXT(PARS!Z24),Formatted_EDITED!AB24,"--")</f>
        <v>--</v>
      </c>
      <c r="Y24" t="str">
        <f>IF(ISTEXT(PARS!AA24),Formatted_EDITED!AC24,"--")</f>
        <v>--</v>
      </c>
      <c r="Z24" t="str">
        <f>IF(ISTEXT(PARS!AB24),Formatted_EDITED!AD24,"--")</f>
        <v>--</v>
      </c>
      <c r="AA24" t="str">
        <f>IF(ISTEXT(PARS!AC24),Formatted_EDITED!AE24,"--")</f>
        <v>--</v>
      </c>
      <c r="AB24" t="str">
        <f>IF(ISTEXT(PARS!AD24),Formatted_EDITED!AF24,"--")</f>
        <v>--</v>
      </c>
      <c r="AC24" t="str">
        <f>IF(ISTEXT(PARS!AE24),Formatted_EDITED!AG24,"--")</f>
        <v>--</v>
      </c>
      <c r="AD24" t="str">
        <f>IF(ISTEXT(PARS!AF24),Formatted_EDITED!AH24,"--")</f>
        <v>--</v>
      </c>
      <c r="AE24" t="str">
        <f>IF(ISTEXT(PARS!AG24),Formatted_EDITED!AI24,"--")</f>
        <v>--</v>
      </c>
      <c r="AF24" t="str">
        <f>IF(ISTEXT(PARS!AH24),Formatted_EDITED!AJ24,"--")</f>
        <v>--</v>
      </c>
      <c r="AG24" t="str">
        <f>IF(ISTEXT(PARS!AI24),Formatted_EDITED!AK24,"--")</f>
        <v>--</v>
      </c>
      <c r="AH24" t="str">
        <f>IF(ISTEXT(PARS!AJ24),Formatted_EDITED!AL24,"--")</f>
        <v>--</v>
      </c>
      <c r="AI24" t="str">
        <f>IF(ISTEXT(PARS!AK24),Formatted_EDITED!AM24,"--")</f>
        <v>--</v>
      </c>
      <c r="AJ24" t="str">
        <f>IF(ISTEXT(PARS!AL24),Formatted_EDITED!AN24,"--")</f>
        <v>--</v>
      </c>
      <c r="AK24" t="str">
        <f>IF(ISTEXT(PARS!AM24),Formatted_EDITED!AO24,"--")</f>
        <v>--</v>
      </c>
      <c r="AL24" t="str">
        <f>IF(ISTEXT(PARS!AN24),Formatted_EDITED!AP24,"--")</f>
        <v>--</v>
      </c>
      <c r="AM24" t="str">
        <f>IF(ISTEXT(PARS!AO24),Formatted_EDITED!AQ24,"--")</f>
        <v>--</v>
      </c>
      <c r="AN24" t="str">
        <f>IF(ISTEXT(PARS!AP24),Formatted_EDITED!AR24,"--")</f>
        <v>--</v>
      </c>
      <c r="AO24" t="str">
        <f>IF(ISTEXT(PARS!AQ24),Formatted_EDITED!AS24,"--")</f>
        <v>--</v>
      </c>
      <c r="AP24" t="str">
        <f>IF(ISTEXT(PARS!AR24),Formatted_EDITED!AT24,"--")</f>
        <v>--</v>
      </c>
      <c r="AQ24" t="str">
        <f>IF(ISTEXT(PARS!AS24),Formatted_EDITED!AU24,"--")</f>
        <v>--</v>
      </c>
      <c r="AR24" t="str">
        <f>IF(ISTEXT(PARS!AT24),Formatted_EDITED!AV24,"--")</f>
        <v>--</v>
      </c>
      <c r="AS24" t="str">
        <f t="shared" si="0"/>
        <v>--</v>
      </c>
      <c r="AT24" t="str">
        <f>IF(ISTEXT(PARS!AV24),Formatted_EDITED!AX24,"--")</f>
        <v>--</v>
      </c>
    </row>
    <row r="25" spans="1:46" x14ac:dyDescent="0.3">
      <c r="A25">
        <v>21</v>
      </c>
      <c r="B25" s="23">
        <v>31</v>
      </c>
      <c r="C25" s="24" t="s">
        <v>80</v>
      </c>
      <c r="D25" t="str">
        <f>IF(ISTEXT(PARS!F25),Formatted_EDITED!F25,"--")</f>
        <v>--</v>
      </c>
      <c r="E25" t="str">
        <f>IF(ISTEXT(PARS!G25),Formatted_EDITED!G25,"--")</f>
        <v>--</v>
      </c>
      <c r="F25" t="str">
        <f>IF(ISTEXT(PARS!H25),Formatted_EDITED!H25,"--")</f>
        <v>--</v>
      </c>
      <c r="G25" s="70" t="str">
        <f>IF(ISTEXT(PARS!I25),Formatted_EDITED!I25,"--")</f>
        <v>--</v>
      </c>
      <c r="H25" t="str">
        <f>IF(ISTEXT(PARS!J25),Formatted_EDITED!J25,"--")</f>
        <v>--</v>
      </c>
      <c r="I25" t="str">
        <f>IF(ISTEXT(PARS!K25),Formatted_EDITED!K25,"--")</f>
        <v>--</v>
      </c>
      <c r="J25" t="str">
        <f>IF(ISTEXT(PARS!L25),Formatted_EDITED!L25,"--")</f>
        <v>--</v>
      </c>
      <c r="K25" t="str">
        <f>IF(ISTEXT(PARS!M25),Formatted_EDITED!M25,"--")</f>
        <v>--</v>
      </c>
      <c r="L25" t="str">
        <f>IF(ISTEXT(PARS!N25),Formatted_EDITED!O25,"--")</f>
        <v>--</v>
      </c>
      <c r="M25" t="str">
        <f>IF(ISTEXT(PARS!O25),Formatted_EDITED!P25,"--")</f>
        <v>--</v>
      </c>
      <c r="N25" t="str">
        <f>IF(ISTEXT(PARS!P25),Formatted_EDITED!Q25,"--")</f>
        <v>--</v>
      </c>
      <c r="O25" t="str">
        <f>IF(ISTEXT(PARS!Q25),Formatted_EDITED!R25,"--")</f>
        <v>--</v>
      </c>
      <c r="P25" t="str">
        <f>IF(ISTEXT(PARS!R25),Formatted_EDITED!S25,"--")</f>
        <v>--</v>
      </c>
      <c r="Q25" t="str">
        <f>IF(ISTEXT(PARS!S25),Formatted_EDITED!T25,"--")</f>
        <v>--</v>
      </c>
      <c r="R25" t="str">
        <f>IF(ISTEXT(PARS!T25),Formatted_EDITED!U25,"--")</f>
        <v>--</v>
      </c>
      <c r="S25" t="str">
        <f>IF(ISTEXT(PARS!U25),Formatted_EDITED!V25,"--")</f>
        <v>--</v>
      </c>
      <c r="T25" t="str">
        <f>IF(ISTEXT(PARS!V25),Formatted_EDITED!W25,"--")</f>
        <v>--</v>
      </c>
      <c r="U25" t="str">
        <f>IF(ISTEXT(PARS!W25),Formatted_EDITED!Y25,"--")</f>
        <v>--</v>
      </c>
      <c r="V25" t="str">
        <f>IF(ISTEXT([1]PARS!Y26),[1]Formatted_EDITED!Y26,"--")</f>
        <v>--</v>
      </c>
      <c r="W25" t="str">
        <f>IF(ISTEXT(PARS!Y25),Formatted_EDITED!AA25,"--")</f>
        <v>--</v>
      </c>
      <c r="X25" t="str">
        <f>IF(ISTEXT(PARS!Z25),Formatted_EDITED!AB25,"--")</f>
        <v>--</v>
      </c>
      <c r="Y25" t="str">
        <f>IF(ISTEXT(PARS!AA25),Formatted_EDITED!AC25,"--")</f>
        <v>--</v>
      </c>
      <c r="Z25" t="str">
        <f>IF(ISTEXT(PARS!AB25),Formatted_EDITED!AD25,"--")</f>
        <v>--</v>
      </c>
      <c r="AA25" t="str">
        <f>IF(ISTEXT(PARS!AC25),Formatted_EDITED!AE25,"--")</f>
        <v>--</v>
      </c>
      <c r="AB25" t="str">
        <f>IF(ISTEXT(PARS!AD25),Formatted_EDITED!AF25,"--")</f>
        <v>--</v>
      </c>
      <c r="AC25" t="str">
        <f>IF(ISTEXT(PARS!AE25),Formatted_EDITED!AG25,"--")</f>
        <v>--</v>
      </c>
      <c r="AD25" t="str">
        <f>IF(ISTEXT(PARS!AF25),Formatted_EDITED!AH25,"--")</f>
        <v>--</v>
      </c>
      <c r="AE25" t="str">
        <f>IF(ISTEXT(PARS!AG25),Formatted_EDITED!AI25,"--")</f>
        <v>--</v>
      </c>
      <c r="AF25" t="str">
        <f>IF(ISTEXT(PARS!AH25),Formatted_EDITED!AJ25,"--")</f>
        <v>--</v>
      </c>
      <c r="AG25" t="str">
        <f>IF(ISTEXT(PARS!AI25),Formatted_EDITED!AK25,"--")</f>
        <v>--</v>
      </c>
      <c r="AH25" t="str">
        <f>IF(ISTEXT(PARS!AJ25),Formatted_EDITED!AL25,"--")</f>
        <v>--</v>
      </c>
      <c r="AI25" t="str">
        <f>IF(ISTEXT(PARS!AK25),Formatted_EDITED!AM25,"--")</f>
        <v>--</v>
      </c>
      <c r="AJ25" t="str">
        <f>IF(ISTEXT(PARS!AL25),Formatted_EDITED!AN25,"--")</f>
        <v>--</v>
      </c>
      <c r="AK25" t="str">
        <f>IF(ISTEXT(PARS!AM25),Formatted_EDITED!AO25,"--")</f>
        <v>--</v>
      </c>
      <c r="AL25" t="str">
        <f>IF(ISTEXT(PARS!AN25),Formatted_EDITED!AP25,"--")</f>
        <v>--</v>
      </c>
      <c r="AM25" t="str">
        <f>IF(ISTEXT(PARS!AO25),Formatted_EDITED!AQ25,"--")</f>
        <v>--</v>
      </c>
      <c r="AN25" t="str">
        <f>IF(ISTEXT(PARS!AP25),Formatted_EDITED!AR25,"--")</f>
        <v>--</v>
      </c>
      <c r="AO25" t="str">
        <f>IF(ISTEXT(PARS!AQ25),Formatted_EDITED!AS25,"--")</f>
        <v>--</v>
      </c>
      <c r="AP25" t="str">
        <f>IF(ISTEXT(PARS!AR25),Formatted_EDITED!AT25,"--")</f>
        <v>--</v>
      </c>
      <c r="AQ25" t="str">
        <f>IF(ISTEXT(PARS!AS25),Formatted_EDITED!AU25,"--")</f>
        <v>--</v>
      </c>
      <c r="AR25" t="str">
        <f>IF(ISTEXT(PARS!AT25),Formatted_EDITED!AV25,"--")</f>
        <v>--</v>
      </c>
      <c r="AS25" t="str">
        <f t="shared" si="0"/>
        <v>--</v>
      </c>
      <c r="AT25" t="str">
        <f>IF(ISTEXT(PARS!AV25),Formatted_EDITED!AX25,"--")</f>
        <v>--</v>
      </c>
    </row>
    <row r="26" spans="1:46" x14ac:dyDescent="0.3">
      <c r="A26">
        <v>22</v>
      </c>
      <c r="B26" s="23">
        <v>32</v>
      </c>
      <c r="C26" s="24" t="s">
        <v>81</v>
      </c>
      <c r="D26" t="str">
        <f>IF(ISTEXT(PARS!F26),Formatted_EDITED!F26,"--")</f>
        <v>--</v>
      </c>
      <c r="E26" t="str">
        <f>IF(ISTEXT(PARS!G26),Formatted_EDITED!G26,"--")</f>
        <v>--</v>
      </c>
      <c r="F26" t="str">
        <f>IF(ISTEXT(PARS!H26),Formatted_EDITED!H26,"--")</f>
        <v>--</v>
      </c>
      <c r="G26" s="70" t="str">
        <f>IF(ISTEXT(PARS!I26),Formatted_EDITED!I26,"--")</f>
        <v>--</v>
      </c>
      <c r="H26" t="str">
        <f>IF(ISTEXT(PARS!J26),Formatted_EDITED!J26,"--")</f>
        <v>--</v>
      </c>
      <c r="I26" t="str">
        <f>IF(ISTEXT(PARS!K26),Formatted_EDITED!K26,"--")</f>
        <v>--</v>
      </c>
      <c r="J26" t="str">
        <f>IF(ISTEXT(PARS!L26),Formatted_EDITED!L26,"--")</f>
        <v>--</v>
      </c>
      <c r="K26" t="str">
        <f>IF(ISTEXT(PARS!M26),Formatted_EDITED!M26,"--")</f>
        <v>--</v>
      </c>
      <c r="L26" t="str">
        <f>IF(ISTEXT(PARS!N26),Formatted_EDITED!O26,"--")</f>
        <v>--</v>
      </c>
      <c r="M26" t="str">
        <f>IF(ISTEXT(PARS!O26),Formatted_EDITED!P26,"--")</f>
        <v>--</v>
      </c>
      <c r="N26" t="str">
        <f>IF(ISTEXT(PARS!P26),Formatted_EDITED!Q26,"--")</f>
        <v>--</v>
      </c>
      <c r="O26" t="str">
        <f>IF(ISTEXT(PARS!Q26),Formatted_EDITED!R26,"--")</f>
        <v>--</v>
      </c>
      <c r="P26" t="str">
        <f>IF(ISTEXT(PARS!R26),Formatted_EDITED!S26,"--")</f>
        <v>--</v>
      </c>
      <c r="Q26" t="str">
        <f>IF(ISTEXT(PARS!S26),Formatted_EDITED!T26,"--")</f>
        <v>--</v>
      </c>
      <c r="R26" t="str">
        <f>IF(ISTEXT(PARS!T26),Formatted_EDITED!U26,"--")</f>
        <v>--</v>
      </c>
      <c r="S26" t="str">
        <f>IF(ISTEXT(PARS!U26),Formatted_EDITED!V26,"--")</f>
        <v>--</v>
      </c>
      <c r="T26" t="str">
        <f>IF(ISTEXT(PARS!V26),Formatted_EDITED!W26,"--")</f>
        <v>--</v>
      </c>
      <c r="U26" t="str">
        <f>IF(ISTEXT(PARS!W26),Formatted_EDITED!Y26,"--")</f>
        <v>--</v>
      </c>
      <c r="V26" t="str">
        <f>IF(ISTEXT([1]PARS!Y27),[1]Formatted_EDITED!Y27,"--")</f>
        <v>--</v>
      </c>
      <c r="W26" t="str">
        <f>IF(ISTEXT(PARS!Y26),Formatted_EDITED!AA26,"--")</f>
        <v>--</v>
      </c>
      <c r="X26" t="str">
        <f>IF(ISTEXT(PARS!Z26),Formatted_EDITED!AB26,"--")</f>
        <v>--</v>
      </c>
      <c r="Y26" t="str">
        <f>IF(ISTEXT(PARS!AA26),Formatted_EDITED!AC26,"--")</f>
        <v>--</v>
      </c>
      <c r="Z26" t="str">
        <f>IF(ISTEXT(PARS!AB26),Formatted_EDITED!AD26,"--")</f>
        <v>--</v>
      </c>
      <c r="AA26" t="str">
        <f>IF(ISTEXT(PARS!AC26),Formatted_EDITED!AE26,"--")</f>
        <v>--</v>
      </c>
      <c r="AB26" t="str">
        <f>IF(ISTEXT(PARS!AD26),Formatted_EDITED!AF26,"--")</f>
        <v>--</v>
      </c>
      <c r="AC26" t="str">
        <f>IF(ISTEXT(PARS!AE26),Formatted_EDITED!AG26,"--")</f>
        <v>--</v>
      </c>
      <c r="AD26" t="str">
        <f>IF(ISTEXT(PARS!AF26),Formatted_EDITED!AH26,"--")</f>
        <v>--</v>
      </c>
      <c r="AE26" t="str">
        <f>IF(ISTEXT(PARS!AG26),Formatted_EDITED!AI26,"--")</f>
        <v>--</v>
      </c>
      <c r="AF26" t="str">
        <f>IF(ISTEXT(PARS!AH26),Formatted_EDITED!AJ26,"--")</f>
        <v>--</v>
      </c>
      <c r="AG26" t="str">
        <f>IF(ISTEXT(PARS!AI26),Formatted_EDITED!AK26,"--")</f>
        <v>--</v>
      </c>
      <c r="AH26" t="str">
        <f>IF(ISTEXT(PARS!AJ26),Formatted_EDITED!AL26,"--")</f>
        <v>--</v>
      </c>
      <c r="AI26" t="str">
        <f>IF(ISTEXT(PARS!AK26),Formatted_EDITED!AM26,"--")</f>
        <v>--</v>
      </c>
      <c r="AJ26" t="str">
        <f>IF(ISTEXT(PARS!AL26),Formatted_EDITED!AN26,"--")</f>
        <v>--</v>
      </c>
      <c r="AK26" t="str">
        <f>IF(ISTEXT(PARS!AM26),Formatted_EDITED!AO26,"--")</f>
        <v>--</v>
      </c>
      <c r="AL26" t="str">
        <f>IF(ISTEXT(PARS!AN26),Formatted_EDITED!AP26,"--")</f>
        <v>--</v>
      </c>
      <c r="AM26" t="str">
        <f>IF(ISTEXT(PARS!AO26),Formatted_EDITED!AQ26,"--")</f>
        <v>--</v>
      </c>
      <c r="AN26" t="str">
        <f>IF(ISTEXT(PARS!AP26),Formatted_EDITED!AR26,"--")</f>
        <v>--</v>
      </c>
      <c r="AO26" t="str">
        <f>IF(ISTEXT(PARS!AQ26),Formatted_EDITED!AS26,"--")</f>
        <v>--</v>
      </c>
      <c r="AP26" t="str">
        <f>IF(ISTEXT(PARS!AR26),Formatted_EDITED!AT26,"--")</f>
        <v>--</v>
      </c>
      <c r="AQ26" t="str">
        <f>IF(ISTEXT(PARS!AS26),Formatted_EDITED!AU26,"--")</f>
        <v>--</v>
      </c>
      <c r="AR26" t="str">
        <f>IF(ISTEXT(PARS!AT26),Formatted_EDITED!AV26,"--")</f>
        <v>--</v>
      </c>
      <c r="AS26" t="str">
        <f t="shared" si="0"/>
        <v>--</v>
      </c>
      <c r="AT26" t="str">
        <f>IF(ISTEXT(PARS!AV26),Formatted_EDITED!AX26,"--")</f>
        <v>--</v>
      </c>
    </row>
    <row r="27" spans="1:46" x14ac:dyDescent="0.3">
      <c r="A27">
        <v>23</v>
      </c>
      <c r="B27" s="23">
        <v>33</v>
      </c>
      <c r="C27" s="24" t="s">
        <v>82</v>
      </c>
      <c r="D27" t="str">
        <f>IF(ISTEXT(PARS!F27),Formatted_EDITED!F27,"--")</f>
        <v>--</v>
      </c>
      <c r="E27" t="str">
        <f>IF(ISTEXT(PARS!G27),Formatted_EDITED!G27,"--")</f>
        <v>--</v>
      </c>
      <c r="F27" t="str">
        <f>IF(ISTEXT(PARS!H27),Formatted_EDITED!H27,"--")</f>
        <v>--</v>
      </c>
      <c r="G27" s="70" t="str">
        <f>IF(ISTEXT(PARS!I27),Formatted_EDITED!I27,"--")</f>
        <v>--</v>
      </c>
      <c r="H27" t="str">
        <f>IF(ISTEXT(PARS!J27),Formatted_EDITED!J27,"--")</f>
        <v>--</v>
      </c>
      <c r="I27" t="str">
        <f>IF(ISTEXT(PARS!K27),Formatted_EDITED!K27,"--")</f>
        <v>--</v>
      </c>
      <c r="J27" t="str">
        <f>IF(ISTEXT(PARS!L27),Formatted_EDITED!L27,"--")</f>
        <v>--</v>
      </c>
      <c r="K27" t="str">
        <f>IF(ISTEXT(PARS!M27),Formatted_EDITED!M27,"--")</f>
        <v>--</v>
      </c>
      <c r="L27" t="str">
        <f>IF(ISTEXT(PARS!N27),Formatted_EDITED!O27,"--")</f>
        <v>--</v>
      </c>
      <c r="M27" t="str">
        <f>IF(ISTEXT(PARS!O27),Formatted_EDITED!P27,"--")</f>
        <v>--</v>
      </c>
      <c r="N27" t="str">
        <f>IF(ISTEXT(PARS!P27),Formatted_EDITED!Q27,"--")</f>
        <v>--</v>
      </c>
      <c r="O27" t="str">
        <f>IF(ISTEXT(PARS!Q27),Formatted_EDITED!R27,"--")</f>
        <v>--</v>
      </c>
      <c r="P27" t="str">
        <f>IF(ISTEXT(PARS!R27),Formatted_EDITED!S27,"--")</f>
        <v>--</v>
      </c>
      <c r="Q27" t="str">
        <f>IF(ISTEXT(PARS!S27),Formatted_EDITED!T27,"--")</f>
        <v>--</v>
      </c>
      <c r="R27" t="str">
        <f>IF(ISTEXT(PARS!T27),Formatted_EDITED!U27,"--")</f>
        <v>--</v>
      </c>
      <c r="S27" t="str">
        <f>IF(ISTEXT(PARS!U27),Formatted_EDITED!V27,"--")</f>
        <v>--</v>
      </c>
      <c r="T27" t="str">
        <f>IF(ISTEXT(PARS!V27),Formatted_EDITED!W27,"--")</f>
        <v>--</v>
      </c>
      <c r="U27" t="str">
        <f>IF(ISTEXT(PARS!W27),Formatted_EDITED!Y27,"--")</f>
        <v>--</v>
      </c>
      <c r="V27" t="str">
        <f>IF(ISTEXT([1]PARS!Y28),[1]Formatted_EDITED!Y28,"--")</f>
        <v>--</v>
      </c>
      <c r="W27" t="str">
        <f>IF(ISTEXT(PARS!Y27),Formatted_EDITED!AA27,"--")</f>
        <v>--</v>
      </c>
      <c r="X27" t="str">
        <f>IF(ISTEXT(PARS!Z27),Formatted_EDITED!AB27,"--")</f>
        <v>--</v>
      </c>
      <c r="Y27" t="str">
        <f>IF(ISTEXT(PARS!AA27),Formatted_EDITED!AC27,"--")</f>
        <v>--</v>
      </c>
      <c r="Z27" t="str">
        <f>IF(ISTEXT(PARS!AB27),Formatted_EDITED!AD27,"--")</f>
        <v>--</v>
      </c>
      <c r="AA27" t="str">
        <f>IF(ISTEXT(PARS!AC27),Formatted_EDITED!AE27,"--")</f>
        <v>--</v>
      </c>
      <c r="AB27" t="str">
        <f>IF(ISTEXT(PARS!AD27),Formatted_EDITED!AF27,"--")</f>
        <v>--</v>
      </c>
      <c r="AC27" t="str">
        <f>IF(ISTEXT(PARS!AE27),Formatted_EDITED!AG27,"--")</f>
        <v>--</v>
      </c>
      <c r="AD27" t="str">
        <f>IF(ISTEXT(PARS!AF27),Formatted_EDITED!AH27,"--")</f>
        <v>--</v>
      </c>
      <c r="AE27" t="str">
        <f>IF(ISTEXT(PARS!AG27),Formatted_EDITED!AI27,"--")</f>
        <v>--</v>
      </c>
      <c r="AF27" t="str">
        <f>IF(ISTEXT(PARS!AH27),Formatted_EDITED!AJ27,"--")</f>
        <v>--</v>
      </c>
      <c r="AG27" t="str">
        <f>IF(ISTEXT(PARS!AI27),Formatted_EDITED!AK27,"--")</f>
        <v>--</v>
      </c>
      <c r="AH27" t="str">
        <f>IF(ISTEXT(PARS!AJ27),Formatted_EDITED!AL27,"--")</f>
        <v>--</v>
      </c>
      <c r="AI27" t="str">
        <f>IF(ISTEXT(PARS!AK27),Formatted_EDITED!AM27,"--")</f>
        <v>--</v>
      </c>
      <c r="AJ27" t="str">
        <f>IF(ISTEXT(PARS!AL27),Formatted_EDITED!AN27,"--")</f>
        <v>--</v>
      </c>
      <c r="AK27" t="str">
        <f>IF(ISTEXT(PARS!AM27),Formatted_EDITED!AO27,"--")</f>
        <v>--</v>
      </c>
      <c r="AL27" t="str">
        <f>IF(ISTEXT(PARS!AN27),Formatted_EDITED!AP27,"--")</f>
        <v>--</v>
      </c>
      <c r="AM27" t="str">
        <f>IF(ISTEXT(PARS!AO27),Formatted_EDITED!AQ27,"--")</f>
        <v>--</v>
      </c>
      <c r="AN27" t="str">
        <f>IF(ISTEXT(PARS!AP27),Formatted_EDITED!AR27,"--")</f>
        <v>--</v>
      </c>
      <c r="AO27" t="str">
        <f>IF(ISTEXT(PARS!AQ27),Formatted_EDITED!AS27,"--")</f>
        <v>--</v>
      </c>
      <c r="AP27" t="str">
        <f>IF(ISTEXT(PARS!AR27),Formatted_EDITED!AT27,"--")</f>
        <v>--</v>
      </c>
      <c r="AQ27" t="str">
        <f>IF(ISTEXT(PARS!AS27),Formatted_EDITED!AU27,"--")</f>
        <v>--</v>
      </c>
      <c r="AR27" t="str">
        <f>IF(ISTEXT(PARS!AT27),Formatted_EDITED!AV27,"--")</f>
        <v>--</v>
      </c>
      <c r="AS27" t="str">
        <f t="shared" si="0"/>
        <v>--</v>
      </c>
      <c r="AT27" t="str">
        <f>IF(ISTEXT(PARS!AV27),Formatted_EDITED!AX27,"--")</f>
        <v>--</v>
      </c>
    </row>
    <row r="28" spans="1:46" x14ac:dyDescent="0.3">
      <c r="A28">
        <v>24</v>
      </c>
      <c r="B28" s="23">
        <v>34</v>
      </c>
      <c r="C28" s="24" t="s">
        <v>83</v>
      </c>
      <c r="D28" t="str">
        <f>IF(ISTEXT(PARS!F28),Formatted_EDITED!F28,"--")</f>
        <v>--</v>
      </c>
      <c r="E28" t="str">
        <f>IF(ISTEXT(PARS!G28),Formatted_EDITED!G28,"--")</f>
        <v>--</v>
      </c>
      <c r="F28" t="str">
        <f>IF(ISTEXT(PARS!H28),Formatted_EDITED!H28,"--")</f>
        <v>--</v>
      </c>
      <c r="G28" s="70" t="str">
        <f>IF(ISTEXT(PARS!I28),Formatted_EDITED!I28,"--")</f>
        <v>--</v>
      </c>
      <c r="H28" t="str">
        <f>IF(ISTEXT(PARS!J28),Formatted_EDITED!J28,"--")</f>
        <v>--</v>
      </c>
      <c r="I28" t="str">
        <f>IF(ISTEXT(PARS!K28),Formatted_EDITED!K28,"--")</f>
        <v>--</v>
      </c>
      <c r="J28" t="str">
        <f>IF(ISTEXT(PARS!L28),Formatted_EDITED!L28,"--")</f>
        <v>--</v>
      </c>
      <c r="K28" t="str">
        <f>IF(ISTEXT(PARS!M28),Formatted_EDITED!M28,"--")</f>
        <v>--</v>
      </c>
      <c r="L28" t="str">
        <f>IF(ISTEXT(PARS!N28),Formatted_EDITED!O28,"--")</f>
        <v>--</v>
      </c>
      <c r="M28" t="str">
        <f>IF(ISTEXT(PARS!O28),Formatted_EDITED!P28,"--")</f>
        <v>--</v>
      </c>
      <c r="N28" t="str">
        <f>IF(ISTEXT(PARS!P28),Formatted_EDITED!Q28,"--")</f>
        <v>--</v>
      </c>
      <c r="O28" t="str">
        <f>IF(ISTEXT(PARS!Q28),Formatted_EDITED!R28,"--")</f>
        <v>--</v>
      </c>
      <c r="P28" t="str">
        <f>IF(ISTEXT(PARS!R28),Formatted_EDITED!S28,"--")</f>
        <v>--</v>
      </c>
      <c r="Q28" t="str">
        <f>IF(ISTEXT(PARS!S28),Formatted_EDITED!T28,"--")</f>
        <v>--</v>
      </c>
      <c r="R28" t="str">
        <f>IF(ISTEXT(PARS!T28),Formatted_EDITED!U28,"--")</f>
        <v>--</v>
      </c>
      <c r="S28" t="str">
        <f>IF(ISTEXT(PARS!U28),Formatted_EDITED!V28,"--")</f>
        <v>--</v>
      </c>
      <c r="T28" t="str">
        <f>IF(ISTEXT(PARS!V28),Formatted_EDITED!W28,"--")</f>
        <v>--</v>
      </c>
      <c r="U28" t="str">
        <f>IF(ISTEXT(PARS!W28),Formatted_EDITED!Y28,"--")</f>
        <v>--</v>
      </c>
      <c r="V28" t="str">
        <f>IF(ISTEXT([1]PARS!Y29),[1]Formatted_EDITED!Y29,"--")</f>
        <v>--</v>
      </c>
      <c r="W28" t="str">
        <f>IF(ISTEXT(PARS!Y28),Formatted_EDITED!AA28,"--")</f>
        <v>--</v>
      </c>
      <c r="X28" t="str">
        <f>IF(ISTEXT(PARS!Z28),Formatted_EDITED!AB28,"--")</f>
        <v>--</v>
      </c>
      <c r="Y28" t="str">
        <f>IF(ISTEXT(PARS!AA28),Formatted_EDITED!AC28,"--")</f>
        <v>--</v>
      </c>
      <c r="Z28" t="str">
        <f>IF(ISTEXT(PARS!AB28),Formatted_EDITED!AD28,"--")</f>
        <v>--</v>
      </c>
      <c r="AA28" t="str">
        <f>IF(ISTEXT(PARS!AC28),Formatted_EDITED!AE28,"--")</f>
        <v>--</v>
      </c>
      <c r="AB28" t="str">
        <f>IF(ISTEXT(PARS!AD28),Formatted_EDITED!AF28,"--")</f>
        <v>--</v>
      </c>
      <c r="AC28" t="str">
        <f>IF(ISTEXT(PARS!AE28),Formatted_EDITED!AG28,"--")</f>
        <v>--</v>
      </c>
      <c r="AD28" t="str">
        <f>IF(ISTEXT(PARS!AF28),Formatted_EDITED!AH28,"--")</f>
        <v>--</v>
      </c>
      <c r="AE28" t="str">
        <f>IF(ISTEXT(PARS!AG28),Formatted_EDITED!AI28,"--")</f>
        <v>--</v>
      </c>
      <c r="AF28" t="str">
        <f>IF(ISTEXT(PARS!AH28),Formatted_EDITED!AJ28,"--")</f>
        <v>--</v>
      </c>
      <c r="AG28" t="str">
        <f>IF(ISTEXT(PARS!AI28),Formatted_EDITED!AK28,"--")</f>
        <v>--</v>
      </c>
      <c r="AH28" t="str">
        <f>IF(ISTEXT(PARS!AJ28),Formatted_EDITED!AL28,"--")</f>
        <v>--</v>
      </c>
      <c r="AI28" t="str">
        <f>IF(ISTEXT(PARS!AK28),Formatted_EDITED!AM28,"--")</f>
        <v>--</v>
      </c>
      <c r="AJ28" t="str">
        <f>IF(ISTEXT(PARS!AL28),Formatted_EDITED!AN28,"--")</f>
        <v>--</v>
      </c>
      <c r="AK28" t="str">
        <f>IF(ISTEXT(PARS!AM28),Formatted_EDITED!AO28,"--")</f>
        <v>--</v>
      </c>
      <c r="AL28" t="str">
        <f>IF(ISTEXT(PARS!AN28),Formatted_EDITED!AP28,"--")</f>
        <v>--</v>
      </c>
      <c r="AM28" t="str">
        <f>IF(ISTEXT(PARS!AO28),Formatted_EDITED!AQ28,"--")</f>
        <v>--</v>
      </c>
      <c r="AN28" t="str">
        <f>IF(ISTEXT(PARS!AP28),Formatted_EDITED!AR28,"--")</f>
        <v>--</v>
      </c>
      <c r="AO28" t="str">
        <f>IF(ISTEXT(PARS!AQ28),Formatted_EDITED!AS28,"--")</f>
        <v>--</v>
      </c>
      <c r="AP28" t="str">
        <f>IF(ISTEXT(PARS!AR28),Formatted_EDITED!AT28,"--")</f>
        <v>--</v>
      </c>
      <c r="AQ28" t="str">
        <f>IF(ISTEXT(PARS!AS28),Formatted_EDITED!AU28,"--")</f>
        <v>--</v>
      </c>
      <c r="AR28" t="str">
        <f>IF(ISTEXT(PARS!AT28),Formatted_EDITED!AV28,"--")</f>
        <v>--</v>
      </c>
      <c r="AS28" t="str">
        <f t="shared" si="0"/>
        <v>--</v>
      </c>
      <c r="AT28" t="str">
        <f>IF(ISTEXT(PARS!AV28),Formatted_EDITED!AX28,"--")</f>
        <v>--</v>
      </c>
    </row>
    <row r="29" spans="1:46" x14ac:dyDescent="0.3">
      <c r="A29">
        <v>25</v>
      </c>
      <c r="B29" s="23">
        <v>35</v>
      </c>
      <c r="C29" s="24" t="s">
        <v>84</v>
      </c>
      <c r="D29" t="str">
        <f>IF(ISTEXT(PARS!F29),Formatted_EDITED!F29,"--")</f>
        <v>--</v>
      </c>
      <c r="E29" t="str">
        <f>IF(ISTEXT(PARS!G29),Formatted_EDITED!G29,"--")</f>
        <v>--</v>
      </c>
      <c r="F29" t="str">
        <f>IF(ISTEXT(PARS!H29),Formatted_EDITED!H29,"--")</f>
        <v>--</v>
      </c>
      <c r="G29" s="70" t="str">
        <f>IF(ISTEXT(PARS!I29),Formatted_EDITED!I29,"--")</f>
        <v>--</v>
      </c>
      <c r="H29" t="str">
        <f>IF(ISTEXT(PARS!J29),Formatted_EDITED!J29,"--")</f>
        <v>--</v>
      </c>
      <c r="I29" t="str">
        <f>IF(ISTEXT(PARS!K29),Formatted_EDITED!K29,"--")</f>
        <v>--</v>
      </c>
      <c r="J29" t="str">
        <f>IF(ISTEXT(PARS!L29),Formatted_EDITED!L29,"--")</f>
        <v>--</v>
      </c>
      <c r="K29" t="str">
        <f>IF(ISTEXT(PARS!M29),Formatted_EDITED!M29,"--")</f>
        <v>--</v>
      </c>
      <c r="L29" t="str">
        <f>IF(ISTEXT(PARS!N29),Formatted_EDITED!O29,"--")</f>
        <v>--</v>
      </c>
      <c r="M29" t="str">
        <f>IF(ISTEXT(PARS!O29),Formatted_EDITED!P29,"--")</f>
        <v>--</v>
      </c>
      <c r="N29" t="str">
        <f>IF(ISTEXT(PARS!P29),Formatted_EDITED!Q29,"--")</f>
        <v>--</v>
      </c>
      <c r="O29" t="str">
        <f>IF(ISTEXT(PARS!Q29),Formatted_EDITED!R29,"--")</f>
        <v>--</v>
      </c>
      <c r="P29" t="str">
        <f>IF(ISTEXT(PARS!R29),Formatted_EDITED!S29,"--")</f>
        <v>--</v>
      </c>
      <c r="Q29" t="str">
        <f>IF(ISTEXT(PARS!S29),Formatted_EDITED!T29,"--")</f>
        <v>--</v>
      </c>
      <c r="R29" t="str">
        <f>IF(ISTEXT(PARS!T29),Formatted_EDITED!U29,"--")</f>
        <v>--</v>
      </c>
      <c r="S29" t="str">
        <f>IF(ISTEXT(PARS!U29),Formatted_EDITED!V29,"--")</f>
        <v>--</v>
      </c>
      <c r="T29" t="str">
        <f>IF(ISTEXT(PARS!V29),Formatted_EDITED!W29,"--")</f>
        <v>--</v>
      </c>
      <c r="U29" t="str">
        <f>IF(ISTEXT(PARS!W29),Formatted_EDITED!Y29,"--")</f>
        <v>--</v>
      </c>
      <c r="V29" t="str">
        <f>IF(ISTEXT([1]PARS!Y30),[1]Formatted_EDITED!Y30,"--")</f>
        <v>--</v>
      </c>
      <c r="W29" t="str">
        <f>IF(ISTEXT(PARS!Y29),Formatted_EDITED!AA29,"--")</f>
        <v>--</v>
      </c>
      <c r="X29" t="str">
        <f>IF(ISTEXT(PARS!Z29),Formatted_EDITED!AB29,"--")</f>
        <v>--</v>
      </c>
      <c r="Y29" t="str">
        <f>IF(ISTEXT(PARS!AA29),Formatted_EDITED!AC29,"--")</f>
        <v>--</v>
      </c>
      <c r="Z29" t="str">
        <f>IF(ISTEXT(PARS!AB29),Formatted_EDITED!AD29,"--")</f>
        <v>--</v>
      </c>
      <c r="AA29" t="str">
        <f>IF(ISTEXT(PARS!AC29),Formatted_EDITED!AE29,"--")</f>
        <v>--</v>
      </c>
      <c r="AB29" t="str">
        <f>IF(ISTEXT(PARS!AD29),Formatted_EDITED!AF29,"--")</f>
        <v>--</v>
      </c>
      <c r="AC29" t="str">
        <f>IF(ISTEXT(PARS!AE29),Formatted_EDITED!AG29,"--")</f>
        <v>--</v>
      </c>
      <c r="AD29" t="str">
        <f>IF(ISTEXT(PARS!AF29),Formatted_EDITED!AH29,"--")</f>
        <v>--</v>
      </c>
      <c r="AE29" t="str">
        <f>IF(ISTEXT(PARS!AG29),Formatted_EDITED!AI29,"--")</f>
        <v>--</v>
      </c>
      <c r="AF29" t="str">
        <f>IF(ISTEXT(PARS!AH29),Formatted_EDITED!AJ29,"--")</f>
        <v>--</v>
      </c>
      <c r="AG29" t="str">
        <f>IF(ISTEXT(PARS!AI29),Formatted_EDITED!AK29,"--")</f>
        <v>--</v>
      </c>
      <c r="AH29" t="str">
        <f>IF(ISTEXT(PARS!AJ29),Formatted_EDITED!AL29,"--")</f>
        <v>--</v>
      </c>
      <c r="AI29" t="str">
        <f>IF(ISTEXT(PARS!AK29),Formatted_EDITED!AM29,"--")</f>
        <v>--</v>
      </c>
      <c r="AJ29" t="str">
        <f>IF(ISTEXT(PARS!AL29),Formatted_EDITED!AN29,"--")</f>
        <v>--</v>
      </c>
      <c r="AK29" t="str">
        <f>IF(ISTEXT(PARS!AM29),Formatted_EDITED!AO29,"--")</f>
        <v>--</v>
      </c>
      <c r="AL29" t="str">
        <f>IF(ISTEXT(PARS!AN29),Formatted_EDITED!AP29,"--")</f>
        <v>--</v>
      </c>
      <c r="AM29" t="str">
        <f>IF(ISTEXT(PARS!AO29),Formatted_EDITED!AQ29,"--")</f>
        <v>--</v>
      </c>
      <c r="AN29" t="str">
        <f>IF(ISTEXT(PARS!AP29),Formatted_EDITED!AR29,"--")</f>
        <v>--</v>
      </c>
      <c r="AO29" t="str">
        <f>IF(ISTEXT(PARS!AQ29),Formatted_EDITED!AS29,"--")</f>
        <v>--</v>
      </c>
      <c r="AP29" t="str">
        <f>IF(ISTEXT(PARS!AR29),Formatted_EDITED!AT29,"--")</f>
        <v>--</v>
      </c>
      <c r="AQ29" t="str">
        <f>IF(ISTEXT(PARS!AS29),Formatted_EDITED!AU29,"--")</f>
        <v>--</v>
      </c>
      <c r="AR29" t="str">
        <f>IF(ISTEXT(PARS!AT29),Formatted_EDITED!AV29,"--")</f>
        <v>--</v>
      </c>
      <c r="AS29" t="str">
        <f t="shared" si="0"/>
        <v>--</v>
      </c>
      <c r="AT29" t="str">
        <f>IF(ISTEXT(PARS!AV29),Formatted_EDITED!AX29,"--")</f>
        <v>--</v>
      </c>
    </row>
    <row r="30" spans="1:46" x14ac:dyDescent="0.3">
      <c r="A30">
        <v>26</v>
      </c>
      <c r="B30" s="23">
        <v>36</v>
      </c>
      <c r="C30" s="24" t="s">
        <v>245</v>
      </c>
      <c r="D30" t="str">
        <f>IF(ISTEXT(PARS!F30),Formatted_EDITED!F30,"--")</f>
        <v>--</v>
      </c>
      <c r="E30" t="str">
        <f>IF(ISTEXT(PARS!G30),Formatted_EDITED!G30,"--")</f>
        <v>--</v>
      </c>
      <c r="F30" t="str">
        <f>IF(ISTEXT(PARS!H30),Formatted_EDITED!H30,"--")</f>
        <v>--</v>
      </c>
      <c r="G30" s="70" t="str">
        <f>IF(ISTEXT(PARS!I30),Formatted_EDITED!I30,"--")</f>
        <v>--</v>
      </c>
      <c r="H30" t="str">
        <f>IF(ISTEXT(PARS!J30),Formatted_EDITED!J30,"--")</f>
        <v>--</v>
      </c>
      <c r="I30" t="str">
        <f>IF(ISTEXT(PARS!K30),Formatted_EDITED!K30,"--")</f>
        <v>--</v>
      </c>
      <c r="J30" t="str">
        <f>IF(ISTEXT(PARS!L30),Formatted_EDITED!L30,"--")</f>
        <v>--</v>
      </c>
      <c r="K30" t="str">
        <f>IF(ISTEXT(PARS!M30),Formatted_EDITED!M30,"--")</f>
        <v>--</v>
      </c>
      <c r="L30" t="str">
        <f>IF(ISTEXT(PARS!N30),Formatted_EDITED!O30,"--")</f>
        <v>--</v>
      </c>
      <c r="M30" t="str">
        <f>IF(ISTEXT(PARS!O30),Formatted_EDITED!P30,"--")</f>
        <v>--</v>
      </c>
      <c r="N30" t="str">
        <f>IF(ISTEXT(PARS!P30),Formatted_EDITED!Q30,"--")</f>
        <v>--</v>
      </c>
      <c r="O30" t="str">
        <f>IF(ISTEXT(PARS!Q30),Formatted_EDITED!R30,"--")</f>
        <v>--</v>
      </c>
      <c r="P30" t="str">
        <f>IF(ISTEXT(PARS!R30),Formatted_EDITED!S30,"--")</f>
        <v>--</v>
      </c>
      <c r="Q30" t="str">
        <f>IF(ISTEXT(PARS!S30),Formatted_EDITED!T30,"--")</f>
        <v>--</v>
      </c>
      <c r="R30" t="str">
        <f>IF(ISTEXT(PARS!T30),Formatted_EDITED!U30,"--")</f>
        <v>--</v>
      </c>
      <c r="S30" t="str">
        <f>IF(ISTEXT(PARS!U30),Formatted_EDITED!V30,"--")</f>
        <v>--</v>
      </c>
      <c r="T30" t="str">
        <f>IF(ISTEXT(PARS!V30),Formatted_EDITED!W30,"--")</f>
        <v>--</v>
      </c>
      <c r="U30" t="str">
        <f>IF(ISTEXT(PARS!W30),Formatted_EDITED!Y30,"--")</f>
        <v>--</v>
      </c>
      <c r="V30" t="str">
        <f>IF(ISTEXT([1]PARS!Y31),[1]Formatted_EDITED!Y31,"--")</f>
        <v>--</v>
      </c>
      <c r="W30">
        <f>IF(ISTEXT(PARS!Y30),Formatted_EDITED!AA30,"--")</f>
        <v>0.19600000000000001</v>
      </c>
      <c r="X30">
        <f>IF(ISTEXT(PARS!Z30),Formatted_EDITED!AB30,"--")</f>
        <v>0.29499999999999998</v>
      </c>
      <c r="Y30">
        <f>IF(ISTEXT(PARS!AA30),Formatted_EDITED!AC30,"--")</f>
        <v>0.39300000000000002</v>
      </c>
      <c r="Z30">
        <f>IF(ISTEXT(PARS!AB30),Formatted_EDITED!AD30,"--")</f>
        <v>0.47199999999999998</v>
      </c>
      <c r="AA30">
        <f>IF(ISTEXT(PARS!AC30),Formatted_EDITED!AE30,"--")</f>
        <v>0.19600000000000001</v>
      </c>
      <c r="AB30">
        <f>IF(ISTEXT(PARS!AD30),Formatted_EDITED!AF30,"--")</f>
        <v>0.47199999999999998</v>
      </c>
      <c r="AC30">
        <f>IF(ISTEXT(PARS!AE30),Formatted_EDITED!AG30,"--")</f>
        <v>0.47199999999999998</v>
      </c>
      <c r="AD30">
        <f>IF(ISTEXT(PARS!AF30),Formatted_EDITED!AH30,"--")</f>
        <v>0.35399999999999998</v>
      </c>
      <c r="AE30">
        <f>IF(ISTEXT(PARS!AG30),Formatted_EDITED!AI30,"--")</f>
        <v>0.66900000000000004</v>
      </c>
      <c r="AF30">
        <f>IF(ISTEXT(PARS!AH30),Formatted_EDITED!AJ30,"--")</f>
        <v>0.75</v>
      </c>
      <c r="AG30">
        <f>IF(ISTEXT(PARS!AI30),Formatted_EDITED!AK30,"--")</f>
        <v>0.85</v>
      </c>
      <c r="AH30">
        <f>IF(ISTEXT(PARS!AJ30),Formatted_EDITED!AL30,"--")</f>
        <v>0.35399999999999998</v>
      </c>
      <c r="AI30">
        <f>IF(ISTEXT(PARS!AK30),Formatted_EDITED!AM30,"--")</f>
        <v>1.0629999999999999</v>
      </c>
      <c r="AJ30">
        <f>IF(ISTEXT(PARS!AL30),Formatted_EDITED!AN30,"--")</f>
        <v>1.0629999999999999</v>
      </c>
      <c r="AK30" t="str">
        <f>IF(ISTEXT(PARS!AM30),Formatted_EDITED!AO30,"--")</f>
        <v>--</v>
      </c>
      <c r="AL30" t="str">
        <f>IF(ISTEXT(PARS!AN30),Formatted_EDITED!AP30,"--")</f>
        <v>--</v>
      </c>
      <c r="AM30" t="str">
        <f>IF(ISTEXT(PARS!AO30),Formatted_EDITED!AQ30,"--")</f>
        <v>--</v>
      </c>
      <c r="AN30" t="str">
        <f>IF(ISTEXT(PARS!AP30),Formatted_EDITED!AR30,"--")</f>
        <v>--</v>
      </c>
      <c r="AO30" t="str">
        <f>IF(ISTEXT(PARS!AQ30),Formatted_EDITED!AS30,"--")</f>
        <v>--</v>
      </c>
      <c r="AP30" t="str">
        <f>IF(ISTEXT(PARS!AR30),Formatted_EDITED!AT30,"--")</f>
        <v>--</v>
      </c>
      <c r="AQ30" t="str">
        <f>IF(ISTEXT(PARS!AS30),Formatted_EDITED!AU30,"--")</f>
        <v>--</v>
      </c>
      <c r="AR30" t="str">
        <f>IF(ISTEXT(PARS!AT30),Formatted_EDITED!AV30,"--")</f>
        <v>--</v>
      </c>
      <c r="AS30" t="str">
        <f t="shared" si="0"/>
        <v>--</v>
      </c>
      <c r="AT30" t="str">
        <f>IF(ISTEXT(PARS!AV30),Formatted_EDITED!AX30,"--")</f>
        <v>--</v>
      </c>
    </row>
    <row r="31" spans="1:46" x14ac:dyDescent="0.3">
      <c r="A31">
        <v>27</v>
      </c>
      <c r="B31" s="23">
        <v>37</v>
      </c>
      <c r="C31" s="24" t="s">
        <v>87</v>
      </c>
      <c r="D31" t="str">
        <f>IF(ISTEXT(PARS!F31),Formatted_EDITED!F31,"--")</f>
        <v>--</v>
      </c>
      <c r="E31" t="str">
        <f>IF(ISTEXT(PARS!G31),Formatted_EDITED!G31,"--")</f>
        <v>--</v>
      </c>
      <c r="F31" t="str">
        <f>IF(ISTEXT(PARS!H31),Formatted_EDITED!H31,"--")</f>
        <v>--</v>
      </c>
      <c r="G31" s="70">
        <f>IF(ISTEXT(PARS!I31),Formatted_EDITED!I31,"--")</f>
        <v>1</v>
      </c>
      <c r="H31" t="str">
        <f>IF(ISTEXT(PARS!J31),Formatted_EDITED!J31,"--")</f>
        <v>--</v>
      </c>
      <c r="I31" t="str">
        <f>IF(ISTEXT(PARS!K31),Formatted_EDITED!K31,"--")</f>
        <v>--</v>
      </c>
      <c r="J31" t="str">
        <f>IF(ISTEXT(PARS!L31),Formatted_EDITED!L31,"--")</f>
        <v>--</v>
      </c>
      <c r="K31" t="str">
        <f>IF(ISTEXT(PARS!M31),Formatted_EDITED!M31,"--")</f>
        <v>--</v>
      </c>
      <c r="L31" t="str">
        <f>IF(ISTEXT(PARS!N31),Formatted_EDITED!O31,"--")</f>
        <v>--</v>
      </c>
      <c r="M31" t="str">
        <f>IF(ISTEXT(PARS!O31),Formatted_EDITED!P31,"--")</f>
        <v>--</v>
      </c>
      <c r="N31" t="str">
        <f>IF(ISTEXT(PARS!P31),Formatted_EDITED!Q31,"--")</f>
        <v>--</v>
      </c>
      <c r="O31" t="str">
        <f>IF(ISTEXT(PARS!Q31),Formatted_EDITED!R31,"--")</f>
        <v>--</v>
      </c>
      <c r="P31" t="str">
        <f>IF(ISTEXT(PARS!R31),Formatted_EDITED!S31,"--")</f>
        <v>--</v>
      </c>
      <c r="Q31" t="str">
        <f>IF(ISTEXT(PARS!S31),Formatted_EDITED!T31,"--")</f>
        <v>--</v>
      </c>
      <c r="R31" t="str">
        <f>IF(ISTEXT(PARS!T31),Formatted_EDITED!U31,"--")</f>
        <v>--</v>
      </c>
      <c r="S31" t="str">
        <f>IF(ISTEXT(PARS!U31),Formatted_EDITED!V31,"--")</f>
        <v>--</v>
      </c>
      <c r="T31" t="str">
        <f>IF(ISTEXT(PARS!V31),Formatted_EDITED!W31,"--")</f>
        <v>--</v>
      </c>
      <c r="U31" t="str">
        <f>IF(ISTEXT(PARS!W31),Formatted_EDITED!Y31,"--")</f>
        <v>--</v>
      </c>
      <c r="V31" t="str">
        <f>IF(ISTEXT([1]PARS!Y32),[1]Formatted_EDITED!Y32,"--")</f>
        <v>--</v>
      </c>
      <c r="W31">
        <f>IF(ISTEXT(PARS!Y31),Formatted_EDITED!AA31,"--")</f>
        <v>0.19600000000000001</v>
      </c>
      <c r="X31">
        <f>IF(ISTEXT(PARS!Z31),Formatted_EDITED!AB31,"--")</f>
        <v>0.29499999999999998</v>
      </c>
      <c r="Y31">
        <f>IF(ISTEXT(PARS!AA31),Formatted_EDITED!AC31,"--")</f>
        <v>0.39300000000000002</v>
      </c>
      <c r="Z31">
        <f>IF(ISTEXT(PARS!AB31),Formatted_EDITED!AD31,"--")</f>
        <v>0.47199999999999998</v>
      </c>
      <c r="AA31">
        <f>IF(ISTEXT(PARS!AC31),Formatted_EDITED!AE31,"--")</f>
        <v>0.19600000000000001</v>
      </c>
      <c r="AB31">
        <f>IF(ISTEXT(PARS!AD31),Formatted_EDITED!AF31,"--")</f>
        <v>0.47199999999999998</v>
      </c>
      <c r="AC31">
        <f>IF(ISTEXT(PARS!AE31),Formatted_EDITED!AG31,"--")</f>
        <v>0.47199999999999998</v>
      </c>
      <c r="AD31">
        <f>IF(ISTEXT(PARS!AF31),Formatted_EDITED!AH31,"--")</f>
        <v>0.35399999999999998</v>
      </c>
      <c r="AE31">
        <f>IF(ISTEXT(PARS!AG31),Formatted_EDITED!AI31,"--")</f>
        <v>0.66900000000000004</v>
      </c>
      <c r="AF31">
        <f>IF(ISTEXT(PARS!AH31),Formatted_EDITED!AJ31,"--")</f>
        <v>0.90600000000000003</v>
      </c>
      <c r="AG31">
        <f>IF(ISTEXT(PARS!AI31),Formatted_EDITED!AK31,"--")</f>
        <v>1.0629999999999999</v>
      </c>
      <c r="AH31">
        <f>IF(ISTEXT(PARS!AJ31),Formatted_EDITED!AL31,"--")</f>
        <v>0.35399999999999998</v>
      </c>
      <c r="AI31">
        <f>IF(ISTEXT(PARS!AK31),Formatted_EDITED!AM31,"--")</f>
        <v>1.0629999999999999</v>
      </c>
      <c r="AJ31">
        <f>IF(ISTEXT(PARS!AL31),Formatted_EDITED!AN31,"--")</f>
        <v>1.0629999999999999</v>
      </c>
      <c r="AK31" t="str">
        <f>IF(ISTEXT(PARS!AM31),Formatted_EDITED!AO31,"--")</f>
        <v>--</v>
      </c>
      <c r="AL31" t="str">
        <f>IF(ISTEXT(PARS!AN31),Formatted_EDITED!AP31,"--")</f>
        <v>--</v>
      </c>
      <c r="AM31" t="str">
        <f>IF(ISTEXT(PARS!AO31),Formatted_EDITED!AQ31,"--")</f>
        <v>--</v>
      </c>
      <c r="AN31" t="str">
        <f>IF(ISTEXT(PARS!AP31),Formatted_EDITED!AR31,"--")</f>
        <v>--</v>
      </c>
      <c r="AO31" t="str">
        <f>IF(ISTEXT(PARS!AQ31),Formatted_EDITED!AS31,"--")</f>
        <v>--</v>
      </c>
      <c r="AP31" t="str">
        <f>IF(ISTEXT(PARS!AR31),Formatted_EDITED!AT31,"--")</f>
        <v>--</v>
      </c>
      <c r="AQ31" t="str">
        <f>IF(ISTEXT(PARS!AS31),Formatted_EDITED!AU31,"--")</f>
        <v>--</v>
      </c>
      <c r="AR31" t="str">
        <f>IF(ISTEXT(PARS!AT31),Formatted_EDITED!AV31,"--")</f>
        <v>--</v>
      </c>
      <c r="AS31" t="str">
        <f t="shared" si="0"/>
        <v>--</v>
      </c>
      <c r="AT31" t="str">
        <f>IF(ISTEXT(PARS!AV31),Formatted_EDITED!AX31,"--")</f>
        <v>--</v>
      </c>
    </row>
    <row r="32" spans="1:46" x14ac:dyDescent="0.3">
      <c r="A32">
        <v>28</v>
      </c>
      <c r="B32" s="23">
        <v>38</v>
      </c>
      <c r="C32" s="24" t="s">
        <v>89</v>
      </c>
      <c r="D32" t="str">
        <f>IF(ISTEXT(PARS!F32),Formatted_EDITED!F32,"--")</f>
        <v>--</v>
      </c>
      <c r="E32" t="str">
        <f>IF(ISTEXT(PARS!G32),Formatted_EDITED!G32,"--")</f>
        <v>--</v>
      </c>
      <c r="F32" t="str">
        <f>IF(ISTEXT(PARS!H32),Formatted_EDITED!H32,"--")</f>
        <v>--</v>
      </c>
      <c r="G32" s="70" t="str">
        <f>IF(ISTEXT(PARS!I32),Formatted_EDITED!I32,"--")</f>
        <v>--</v>
      </c>
      <c r="H32" t="str">
        <f>IF(ISTEXT(PARS!J32),Formatted_EDITED!J32,"--")</f>
        <v>--</v>
      </c>
      <c r="I32" t="str">
        <f>IF(ISTEXT(PARS!K32),Formatted_EDITED!K32,"--")</f>
        <v>--</v>
      </c>
      <c r="J32" t="str">
        <f>IF(ISTEXT(PARS!L32),Formatted_EDITED!L32,"--")</f>
        <v>--</v>
      </c>
      <c r="K32" t="str">
        <f>IF(ISTEXT(PARS!M32),Formatted_EDITED!M32,"--")</f>
        <v>--</v>
      </c>
      <c r="L32" t="str">
        <f>IF(ISTEXT(PARS!N32),Formatted_EDITED!O32,"--")</f>
        <v>--</v>
      </c>
      <c r="M32" t="str">
        <f>IF(ISTEXT(PARS!O32),Formatted_EDITED!P32,"--")</f>
        <v>--</v>
      </c>
      <c r="N32" t="str">
        <f>IF(ISTEXT(PARS!P32),Formatted_EDITED!Q32,"--")</f>
        <v>--</v>
      </c>
      <c r="O32" t="str">
        <f>IF(ISTEXT(PARS!Q32),Formatted_EDITED!R32,"--")</f>
        <v>--</v>
      </c>
      <c r="P32" t="str">
        <f>IF(ISTEXT(PARS!R32),Formatted_EDITED!S32,"--")</f>
        <v>--</v>
      </c>
      <c r="Q32" t="str">
        <f>IF(ISTEXT(PARS!S32),Formatted_EDITED!T32,"--")</f>
        <v>--</v>
      </c>
      <c r="R32" t="str">
        <f>IF(ISTEXT(PARS!T32),Formatted_EDITED!U32,"--")</f>
        <v>--</v>
      </c>
      <c r="S32" t="str">
        <f>IF(ISTEXT(PARS!U32),Formatted_EDITED!V32,"--")</f>
        <v>--</v>
      </c>
      <c r="T32" t="str">
        <f>IF(ISTEXT(PARS!V32),Formatted_EDITED!W32,"--")</f>
        <v>--</v>
      </c>
      <c r="U32" t="str">
        <f>IF(ISTEXT(PARS!W32),Formatted_EDITED!Y32,"--")</f>
        <v>--</v>
      </c>
      <c r="V32" t="str">
        <f>IF(ISTEXT([1]PARS!Y33),[1]Formatted_EDITED!Y33,"--")</f>
        <v>--</v>
      </c>
      <c r="W32" t="str">
        <f>IF(ISTEXT(PARS!Y32),Formatted_EDITED!AA32,"--")</f>
        <v>--</v>
      </c>
      <c r="X32" t="str">
        <f>IF(ISTEXT(PARS!Z32),Formatted_EDITED!AB32,"--")</f>
        <v>--</v>
      </c>
      <c r="Y32" t="str">
        <f>IF(ISTEXT(PARS!AA32),Formatted_EDITED!AC32,"--")</f>
        <v>--</v>
      </c>
      <c r="Z32" t="str">
        <f>IF(ISTEXT(PARS!AB32),Formatted_EDITED!AD32,"--")</f>
        <v>--</v>
      </c>
      <c r="AA32" t="str">
        <f>IF(ISTEXT(PARS!AC32),Formatted_EDITED!AE32,"--")</f>
        <v>--</v>
      </c>
      <c r="AB32" t="str">
        <f>IF(ISTEXT(PARS!AD32),Formatted_EDITED!AF32,"--")</f>
        <v>--</v>
      </c>
      <c r="AC32" t="str">
        <f>IF(ISTEXT(PARS!AE32),Formatted_EDITED!AG32,"--")</f>
        <v>--</v>
      </c>
      <c r="AD32" t="str">
        <f>IF(ISTEXT(PARS!AF32),Formatted_EDITED!AH32,"--")</f>
        <v>--</v>
      </c>
      <c r="AE32" t="str">
        <f>IF(ISTEXT(PARS!AG32),Formatted_EDITED!AI32,"--")</f>
        <v>--</v>
      </c>
      <c r="AF32" t="str">
        <f>IF(ISTEXT(PARS!AH32),Formatted_EDITED!AJ32,"--")</f>
        <v>--</v>
      </c>
      <c r="AG32" t="str">
        <f>IF(ISTEXT(PARS!AI32),Formatted_EDITED!AK32,"--")</f>
        <v>--</v>
      </c>
      <c r="AH32" t="str">
        <f>IF(ISTEXT(PARS!AJ32),Formatted_EDITED!AL32,"--")</f>
        <v>--</v>
      </c>
      <c r="AI32" t="str">
        <f>IF(ISTEXT(PARS!AK32),Formatted_EDITED!AM32,"--")</f>
        <v>--</v>
      </c>
      <c r="AJ32" t="str">
        <f>IF(ISTEXT(PARS!AL32),Formatted_EDITED!AN32,"--")</f>
        <v>--</v>
      </c>
      <c r="AK32" t="str">
        <f>IF(ISTEXT(PARS!AM32),Formatted_EDITED!AO32,"--")</f>
        <v>--</v>
      </c>
      <c r="AL32" t="str">
        <f>IF(ISTEXT(PARS!AN32),Formatted_EDITED!AP32,"--")</f>
        <v>--</v>
      </c>
      <c r="AM32" t="str">
        <f>IF(ISTEXT(PARS!AO32),Formatted_EDITED!AQ32,"--")</f>
        <v>--</v>
      </c>
      <c r="AN32" t="str">
        <f>IF(ISTEXT(PARS!AP32),Formatted_EDITED!AR32,"--")</f>
        <v>--</v>
      </c>
      <c r="AO32" t="str">
        <f>IF(ISTEXT(PARS!AQ32),Formatted_EDITED!AS32,"--")</f>
        <v>--</v>
      </c>
      <c r="AP32" t="str">
        <f>IF(ISTEXT(PARS!AR32),Formatted_EDITED!AT32,"--")</f>
        <v>--</v>
      </c>
      <c r="AQ32" t="str">
        <f>IF(ISTEXT(PARS!AS32),Formatted_EDITED!AU32,"--")</f>
        <v>--</v>
      </c>
      <c r="AR32" t="str">
        <f>IF(ISTEXT(PARS!AT32),Formatted_EDITED!AV32,"--")</f>
        <v>--</v>
      </c>
      <c r="AS32" t="str">
        <f t="shared" si="0"/>
        <v>--</v>
      </c>
      <c r="AT32" t="str">
        <f>IF(ISTEXT(PARS!AV32),Formatted_EDITED!AX32,"--")</f>
        <v>--</v>
      </c>
    </row>
    <row r="33" spans="1:46" x14ac:dyDescent="0.3">
      <c r="A33">
        <v>29</v>
      </c>
      <c r="B33" s="23">
        <v>39</v>
      </c>
      <c r="C33" s="24" t="s">
        <v>90</v>
      </c>
      <c r="D33" t="str">
        <f>IF(ISTEXT(PARS!F33),Formatted_EDITED!F33,"--")</f>
        <v>--</v>
      </c>
      <c r="E33" t="str">
        <f>IF(ISTEXT(PARS!G33),Formatted_EDITED!G33,"--")</f>
        <v>--</v>
      </c>
      <c r="F33" t="str">
        <f>IF(ISTEXT(PARS!H33),Formatted_EDITED!H33,"--")</f>
        <v>--</v>
      </c>
      <c r="G33" s="70" t="str">
        <f>IF(ISTEXT(PARS!I33),Formatted_EDITED!I33,"--")</f>
        <v>--</v>
      </c>
      <c r="H33" t="str">
        <f>IF(ISTEXT(PARS!J33),Formatted_EDITED!J33,"--")</f>
        <v>--</v>
      </c>
      <c r="I33" t="str">
        <f>IF(ISTEXT(PARS!K33),Formatted_EDITED!K33,"--")</f>
        <v>--</v>
      </c>
      <c r="J33" t="str">
        <f>IF(ISTEXT(PARS!L33),Formatted_EDITED!L33,"--")</f>
        <v>--</v>
      </c>
      <c r="K33" t="str">
        <f>IF(ISTEXT(PARS!M33),Formatted_EDITED!M33,"--")</f>
        <v>--</v>
      </c>
      <c r="L33" t="str">
        <f>IF(ISTEXT(PARS!N33),Formatted_EDITED!O33,"--")</f>
        <v>--</v>
      </c>
      <c r="M33" t="str">
        <f>IF(ISTEXT(PARS!O33),Formatted_EDITED!P33,"--")</f>
        <v>--</v>
      </c>
      <c r="N33" t="str">
        <f>IF(ISTEXT(PARS!P33),Formatted_EDITED!Q33,"--")</f>
        <v>--</v>
      </c>
      <c r="O33" t="str">
        <f>IF(ISTEXT(PARS!Q33),Formatted_EDITED!R33,"--")</f>
        <v>--</v>
      </c>
      <c r="P33" t="str">
        <f>IF(ISTEXT(PARS!R33),Formatted_EDITED!S33,"--")</f>
        <v>--</v>
      </c>
      <c r="Q33" t="str">
        <f>IF(ISTEXT(PARS!S33),Formatted_EDITED!T33,"--")</f>
        <v>--</v>
      </c>
      <c r="R33" t="str">
        <f>IF(ISTEXT(PARS!T33),Formatted_EDITED!U33,"--")</f>
        <v>--</v>
      </c>
      <c r="S33" t="str">
        <f>IF(ISTEXT(PARS!U33),Formatted_EDITED!V33,"--")</f>
        <v>--</v>
      </c>
      <c r="T33" t="str">
        <f>IF(ISTEXT(PARS!V33),Formatted_EDITED!W33,"--")</f>
        <v>--</v>
      </c>
      <c r="U33" t="str">
        <f>IF(ISTEXT(PARS!W33),Formatted_EDITED!Y33,"--")</f>
        <v>--</v>
      </c>
      <c r="V33" t="str">
        <f>IF(ISTEXT([1]PARS!Y34),[1]Formatted_EDITED!Y34,"--")</f>
        <v>--</v>
      </c>
      <c r="W33" t="str">
        <f>IF(ISTEXT(PARS!Y33),Formatted_EDITED!AA33,"--")</f>
        <v>--</v>
      </c>
      <c r="X33" t="str">
        <f>IF(ISTEXT(PARS!Z33),Formatted_EDITED!AB33,"--")</f>
        <v>--</v>
      </c>
      <c r="Y33" t="str">
        <f>IF(ISTEXT(PARS!AA33),Formatted_EDITED!AC33,"--")</f>
        <v>--</v>
      </c>
      <c r="Z33" t="str">
        <f>IF(ISTEXT(PARS!AB33),Formatted_EDITED!AD33,"--")</f>
        <v>--</v>
      </c>
      <c r="AA33" t="str">
        <f>IF(ISTEXT(PARS!AC33),Formatted_EDITED!AE33,"--")</f>
        <v>--</v>
      </c>
      <c r="AB33" t="str">
        <f>IF(ISTEXT(PARS!AD33),Formatted_EDITED!AF33,"--")</f>
        <v>--</v>
      </c>
      <c r="AC33" t="str">
        <f>IF(ISTEXT(PARS!AE33),Formatted_EDITED!AG33,"--")</f>
        <v>--</v>
      </c>
      <c r="AD33" t="str">
        <f>IF(ISTEXT(PARS!AF33),Formatted_EDITED!AH33,"--")</f>
        <v>--</v>
      </c>
      <c r="AE33" t="str">
        <f>IF(ISTEXT(PARS!AG33),Formatted_EDITED!AI33,"--")</f>
        <v>--</v>
      </c>
      <c r="AF33" t="str">
        <f>IF(ISTEXT(PARS!AH33),Formatted_EDITED!AJ33,"--")</f>
        <v>--</v>
      </c>
      <c r="AG33" t="str">
        <f>IF(ISTEXT(PARS!AI33),Formatted_EDITED!AK33,"--")</f>
        <v>--</v>
      </c>
      <c r="AH33" t="str">
        <f>IF(ISTEXT(PARS!AJ33),Formatted_EDITED!AL33,"--")</f>
        <v>--</v>
      </c>
      <c r="AI33" t="str">
        <f>IF(ISTEXT(PARS!AK33),Formatted_EDITED!AM33,"--")</f>
        <v>--</v>
      </c>
      <c r="AJ33" t="str">
        <f>IF(ISTEXT(PARS!AL33),Formatted_EDITED!AN33,"--")</f>
        <v>--</v>
      </c>
      <c r="AK33" t="str">
        <f>IF(ISTEXT(PARS!AM33),Formatted_EDITED!AO33,"--")</f>
        <v>--</v>
      </c>
      <c r="AL33" t="str">
        <f>IF(ISTEXT(PARS!AN33),Formatted_EDITED!AP33,"--")</f>
        <v>--</v>
      </c>
      <c r="AM33" t="str">
        <f>IF(ISTEXT(PARS!AO33),Formatted_EDITED!AQ33,"--")</f>
        <v>--</v>
      </c>
      <c r="AN33" t="str">
        <f>IF(ISTEXT(PARS!AP33),Formatted_EDITED!AR33,"--")</f>
        <v>--</v>
      </c>
      <c r="AO33" t="str">
        <f>IF(ISTEXT(PARS!AQ33),Formatted_EDITED!AS33,"--")</f>
        <v>--</v>
      </c>
      <c r="AP33" t="str">
        <f>IF(ISTEXT(PARS!AR33),Formatted_EDITED!AT33,"--")</f>
        <v>--</v>
      </c>
      <c r="AQ33" t="str">
        <f>IF(ISTEXT(PARS!AS33),Formatted_EDITED!AU33,"--")</f>
        <v>--</v>
      </c>
      <c r="AR33" t="str">
        <f>IF(ISTEXT(PARS!AT33),Formatted_EDITED!AV33,"--")</f>
        <v>--</v>
      </c>
      <c r="AS33" t="str">
        <f t="shared" si="0"/>
        <v>--</v>
      </c>
      <c r="AT33" t="str">
        <f>IF(ISTEXT(PARS!AV33),Formatted_EDITED!AX33,"--")</f>
        <v>--</v>
      </c>
    </row>
    <row r="34" spans="1:46" x14ac:dyDescent="0.3">
      <c r="A34">
        <v>30</v>
      </c>
      <c r="B34" s="23">
        <v>41</v>
      </c>
      <c r="C34" s="24" t="s">
        <v>246</v>
      </c>
      <c r="D34" t="str">
        <f>IF(ISTEXT(PARS!F34),Formatted_EDITED!F34,"--")</f>
        <v>--</v>
      </c>
      <c r="E34" t="str">
        <f>IF(ISTEXT(PARS!G34),Formatted_EDITED!G34,"--")</f>
        <v>--</v>
      </c>
      <c r="F34" t="str">
        <f>IF(ISTEXT(PARS!H34),Formatted_EDITED!H34,"--")</f>
        <v>--</v>
      </c>
      <c r="G34" s="70" t="str">
        <f>IF(ISTEXT(PARS!I34),Formatted_EDITED!I34,"--")</f>
        <v>--</v>
      </c>
      <c r="H34" t="str">
        <f>IF(ISTEXT(PARS!J34),Formatted_EDITED!J34,"--")</f>
        <v>--</v>
      </c>
      <c r="I34" t="str">
        <f>IF(ISTEXT(PARS!K34),Formatted_EDITED!K34,"--")</f>
        <v>--</v>
      </c>
      <c r="J34" t="str">
        <f>IF(ISTEXT(PARS!L34),Formatted_EDITED!L34,"--")</f>
        <v>--</v>
      </c>
      <c r="K34" t="str">
        <f>IF(ISTEXT(PARS!M34),Formatted_EDITED!M34,"--")</f>
        <v>--</v>
      </c>
      <c r="L34" t="str">
        <f>IF(ISTEXT(PARS!N34),Formatted_EDITED!O34,"--")</f>
        <v>--</v>
      </c>
      <c r="M34" t="str">
        <f>IF(ISTEXT(PARS!O34),Formatted_EDITED!P34,"--")</f>
        <v>--</v>
      </c>
      <c r="N34" t="str">
        <f>IF(ISTEXT(PARS!P34),Formatted_EDITED!Q34,"--")</f>
        <v>--</v>
      </c>
      <c r="O34" t="str">
        <f>IF(ISTEXT(PARS!Q34),Formatted_EDITED!R34,"--")</f>
        <v>--</v>
      </c>
      <c r="P34" t="str">
        <f>IF(ISTEXT(PARS!R34),Formatted_EDITED!S34,"--")</f>
        <v>--</v>
      </c>
      <c r="Q34" t="str">
        <f>IF(ISTEXT(PARS!S34),Formatted_EDITED!T34,"--")</f>
        <v>--</v>
      </c>
      <c r="R34" t="str">
        <f>IF(ISTEXT(PARS!T34),Formatted_EDITED!U34,"--")</f>
        <v>--</v>
      </c>
      <c r="S34" t="str">
        <f>IF(ISTEXT(PARS!U34),Formatted_EDITED!V34,"--")</f>
        <v>--</v>
      </c>
      <c r="T34" t="str">
        <f>IF(ISTEXT(PARS!V34),Formatted_EDITED!W34,"--")</f>
        <v>--</v>
      </c>
      <c r="U34" t="str">
        <f>IF(ISTEXT(PARS!W34),Formatted_EDITED!Y34,"--")</f>
        <v>--</v>
      </c>
      <c r="V34" t="str">
        <f>IF(ISTEXT([1]PARS!Y35),[1]Formatted_EDITED!Y35,"--")</f>
        <v>--</v>
      </c>
      <c r="W34" t="str">
        <f>IF(ISTEXT(PARS!Y34),Formatted_EDITED!AA34,"--")</f>
        <v>--</v>
      </c>
      <c r="X34" t="str">
        <f>IF(ISTEXT(PARS!Z34),Formatted_EDITED!AB34,"--")</f>
        <v>--</v>
      </c>
      <c r="Y34" t="str">
        <f>IF(ISTEXT(PARS!AA34),Formatted_EDITED!AC34,"--")</f>
        <v>--</v>
      </c>
      <c r="Z34" t="str">
        <f>IF(ISTEXT(PARS!AB34),Formatted_EDITED!AD34,"--")</f>
        <v>--</v>
      </c>
      <c r="AA34" t="str">
        <f>IF(ISTEXT(PARS!AC34),Formatted_EDITED!AE34,"--")</f>
        <v>--</v>
      </c>
      <c r="AB34" t="str">
        <f>IF(ISTEXT(PARS!AD34),Formatted_EDITED!AF34,"--")</f>
        <v>--</v>
      </c>
      <c r="AC34" t="str">
        <f>IF(ISTEXT(PARS!AE34),Formatted_EDITED!AG34,"--")</f>
        <v>--</v>
      </c>
      <c r="AD34" t="str">
        <f>IF(ISTEXT(PARS!AF34),Formatted_EDITED!AH34,"--")</f>
        <v>--</v>
      </c>
      <c r="AE34" t="str">
        <f>IF(ISTEXT(PARS!AG34),Formatted_EDITED!AI34,"--")</f>
        <v>--</v>
      </c>
      <c r="AF34" t="str">
        <f>IF(ISTEXT(PARS!AH34),Formatted_EDITED!AJ34,"--")</f>
        <v>--</v>
      </c>
      <c r="AG34" t="str">
        <f>IF(ISTEXT(PARS!AI34),Formatted_EDITED!AK34,"--")</f>
        <v>--</v>
      </c>
      <c r="AH34" t="str">
        <f>IF(ISTEXT(PARS!AJ34),Formatted_EDITED!AL34,"--")</f>
        <v>--</v>
      </c>
      <c r="AI34" t="str">
        <f>IF(ISTEXT(PARS!AK34),Formatted_EDITED!AM34,"--")</f>
        <v>--</v>
      </c>
      <c r="AJ34" t="str">
        <f>IF(ISTEXT(PARS!AL34),Formatted_EDITED!AN34,"--")</f>
        <v>--</v>
      </c>
      <c r="AK34" t="str">
        <f>IF(ISTEXT(PARS!AM34),Formatted_EDITED!AO34,"--")</f>
        <v>--</v>
      </c>
      <c r="AL34" t="str">
        <f>IF(ISTEXT(PARS!AN34),Formatted_EDITED!AP34,"--")</f>
        <v>--</v>
      </c>
      <c r="AM34" t="str">
        <f>IF(ISTEXT(PARS!AO34),Formatted_EDITED!AQ34,"--")</f>
        <v>--</v>
      </c>
      <c r="AN34" t="str">
        <f>IF(ISTEXT(PARS!AP34),Formatted_EDITED!AR34,"--")</f>
        <v>--</v>
      </c>
      <c r="AO34" t="str">
        <f>IF(ISTEXT(PARS!AQ34),Formatted_EDITED!AS34,"--")</f>
        <v>--</v>
      </c>
      <c r="AP34" t="str">
        <f>IF(ISTEXT(PARS!AR34),Formatted_EDITED!AT34,"--")</f>
        <v>--</v>
      </c>
      <c r="AQ34" t="str">
        <f>IF(ISTEXT(PARS!AS34),Formatted_EDITED!AU34,"--")</f>
        <v>--</v>
      </c>
      <c r="AR34" t="str">
        <f>IF(ISTEXT(PARS!AT34),Formatted_EDITED!AV34,"--")</f>
        <v>--</v>
      </c>
      <c r="AS34" t="str">
        <f t="shared" si="0"/>
        <v>--</v>
      </c>
      <c r="AT34" t="str">
        <f>IF(ISTEXT(PARS!AV34),Formatted_EDITED!AX34,"--")</f>
        <v>--</v>
      </c>
    </row>
    <row r="35" spans="1:46" x14ac:dyDescent="0.3">
      <c r="A35">
        <v>31</v>
      </c>
      <c r="B35" s="23">
        <v>42</v>
      </c>
      <c r="C35" s="24" t="s">
        <v>247</v>
      </c>
      <c r="D35" t="str">
        <f>IF(ISTEXT(PARS!F35),Formatted_EDITED!F35,"--")</f>
        <v>--</v>
      </c>
      <c r="E35" t="str">
        <f>IF(ISTEXT(PARS!G35),Formatted_EDITED!G35,"--")</f>
        <v>--</v>
      </c>
      <c r="F35" t="str">
        <f>IF(ISTEXT(PARS!H35),Formatted_EDITED!H35,"--")</f>
        <v>--</v>
      </c>
      <c r="G35" s="70" t="str">
        <f>IF(ISTEXT(PARS!I35),Formatted_EDITED!I35,"--")</f>
        <v>--</v>
      </c>
      <c r="H35" t="str">
        <f>IF(ISTEXT(PARS!J35),Formatted_EDITED!J35,"--")</f>
        <v>--</v>
      </c>
      <c r="I35" t="str">
        <f>IF(ISTEXT(PARS!K35),Formatted_EDITED!K35,"--")</f>
        <v>--</v>
      </c>
      <c r="J35" t="str">
        <f>IF(ISTEXT(PARS!L35),Formatted_EDITED!L35,"--")</f>
        <v>--</v>
      </c>
      <c r="K35" t="str">
        <f>IF(ISTEXT(PARS!M35),Formatted_EDITED!M35,"--")</f>
        <v>--</v>
      </c>
      <c r="L35" t="str">
        <f>IF(ISTEXT(PARS!N35),Formatted_EDITED!O35,"--")</f>
        <v>--</v>
      </c>
      <c r="M35" t="str">
        <f>IF(ISTEXT(PARS!O35),Formatted_EDITED!P35,"--")</f>
        <v>--</v>
      </c>
      <c r="N35" t="str">
        <f>IF(ISTEXT(PARS!P35),Formatted_EDITED!Q35,"--")</f>
        <v>--</v>
      </c>
      <c r="O35" t="str">
        <f>IF(ISTEXT(PARS!Q35),Formatted_EDITED!R35,"--")</f>
        <v>--</v>
      </c>
      <c r="P35" t="str">
        <f>IF(ISTEXT(PARS!R35),Formatted_EDITED!S35,"--")</f>
        <v>--</v>
      </c>
      <c r="Q35" t="str">
        <f>IF(ISTEXT(PARS!S35),Formatted_EDITED!T35,"--")</f>
        <v>--</v>
      </c>
      <c r="R35" t="str">
        <f>IF(ISTEXT(PARS!T35),Formatted_EDITED!U35,"--")</f>
        <v>--</v>
      </c>
      <c r="S35" t="str">
        <f>IF(ISTEXT(PARS!U35),Formatted_EDITED!V35,"--")</f>
        <v>--</v>
      </c>
      <c r="T35" t="str">
        <f>IF(ISTEXT(PARS!V35),Formatted_EDITED!W35,"--")</f>
        <v>--</v>
      </c>
      <c r="U35" t="str">
        <f>IF(ISTEXT(PARS!W35),Formatted_EDITED!Y35,"--")</f>
        <v>--</v>
      </c>
      <c r="V35" t="str">
        <f>IF(ISTEXT([1]PARS!Y36),[1]Formatted_EDITED!Y36,"--")</f>
        <v>--</v>
      </c>
      <c r="W35" t="str">
        <f>IF(ISTEXT(PARS!Y35),Formatted_EDITED!AA35,"--")</f>
        <v>--</v>
      </c>
      <c r="X35" t="str">
        <f>IF(ISTEXT(PARS!Z35),Formatted_EDITED!AB35,"--")</f>
        <v>--</v>
      </c>
      <c r="Y35" t="str">
        <f>IF(ISTEXT(PARS!AA35),Formatted_EDITED!AC35,"--")</f>
        <v>--</v>
      </c>
      <c r="Z35" t="str">
        <f>IF(ISTEXT(PARS!AB35),Formatted_EDITED!AD35,"--")</f>
        <v>--</v>
      </c>
      <c r="AA35" t="str">
        <f>IF(ISTEXT(PARS!AC35),Formatted_EDITED!AE35,"--")</f>
        <v>--</v>
      </c>
      <c r="AB35" t="str">
        <f>IF(ISTEXT(PARS!AD35),Formatted_EDITED!AF35,"--")</f>
        <v>--</v>
      </c>
      <c r="AC35" t="str">
        <f>IF(ISTEXT(PARS!AE35),Formatted_EDITED!AG35,"--")</f>
        <v>--</v>
      </c>
      <c r="AD35" t="str">
        <f>IF(ISTEXT(PARS!AF35),Formatted_EDITED!AH35,"--")</f>
        <v>--</v>
      </c>
      <c r="AE35" t="str">
        <f>IF(ISTEXT(PARS!AG35),Formatted_EDITED!AI35,"--")</f>
        <v>--</v>
      </c>
      <c r="AF35" t="str">
        <f>IF(ISTEXT(PARS!AH35),Formatted_EDITED!AJ35,"--")</f>
        <v>--</v>
      </c>
      <c r="AG35" t="str">
        <f>IF(ISTEXT(PARS!AI35),Formatted_EDITED!AK35,"--")</f>
        <v>--</v>
      </c>
      <c r="AH35" t="str">
        <f>IF(ISTEXT(PARS!AJ35),Formatted_EDITED!AL35,"--")</f>
        <v>--</v>
      </c>
      <c r="AI35" t="str">
        <f>IF(ISTEXT(PARS!AK35),Formatted_EDITED!AM35,"--")</f>
        <v>--</v>
      </c>
      <c r="AJ35" t="str">
        <f>IF(ISTEXT(PARS!AL35),Formatted_EDITED!AN35,"--")</f>
        <v>--</v>
      </c>
      <c r="AK35" t="str">
        <f>IF(ISTEXT(PARS!AM35),Formatted_EDITED!AO35,"--")</f>
        <v>--</v>
      </c>
      <c r="AL35" t="str">
        <f>IF(ISTEXT(PARS!AN35),Formatted_EDITED!AP35,"--")</f>
        <v>--</v>
      </c>
      <c r="AM35" t="str">
        <f>IF(ISTEXT(PARS!AO35),Formatted_EDITED!AQ35,"--")</f>
        <v>--</v>
      </c>
      <c r="AN35" t="str">
        <f>IF(ISTEXT(PARS!AP35),Formatted_EDITED!AR35,"--")</f>
        <v>--</v>
      </c>
      <c r="AO35" t="str">
        <f>IF(ISTEXT(PARS!AQ35),Formatted_EDITED!AS35,"--")</f>
        <v>--</v>
      </c>
      <c r="AP35" t="str">
        <f>IF(ISTEXT(PARS!AR35),Formatted_EDITED!AT35,"--")</f>
        <v>--</v>
      </c>
      <c r="AQ35" t="str">
        <f>IF(ISTEXT(PARS!AS35),Formatted_EDITED!AU35,"--")</f>
        <v>--</v>
      </c>
      <c r="AR35" t="str">
        <f>IF(ISTEXT(PARS!AT35),Formatted_EDITED!AV35,"--")</f>
        <v>--</v>
      </c>
      <c r="AS35" t="str">
        <f t="shared" si="0"/>
        <v>--</v>
      </c>
      <c r="AT35" t="str">
        <f>IF(ISTEXT(PARS!AV35),Formatted_EDITED!AX35,"--")</f>
        <v>--</v>
      </c>
    </row>
    <row r="36" spans="1:46" x14ac:dyDescent="0.3">
      <c r="A36">
        <v>32</v>
      </c>
      <c r="B36" s="23">
        <v>43</v>
      </c>
      <c r="C36" s="24" t="s">
        <v>248</v>
      </c>
      <c r="D36" t="str">
        <f>IF(ISTEXT(PARS!F36),Formatted_EDITED!F36,"--")</f>
        <v>--</v>
      </c>
      <c r="E36" t="str">
        <f>IF(ISTEXT(PARS!G36),Formatted_EDITED!G36,"--")</f>
        <v>--</v>
      </c>
      <c r="F36" t="str">
        <f>IF(ISTEXT(PARS!H36),Formatted_EDITED!H36,"--")</f>
        <v>--</v>
      </c>
      <c r="G36" s="70" t="str">
        <f>IF(ISTEXT(PARS!I36),Formatted_EDITED!I36,"--")</f>
        <v>--</v>
      </c>
      <c r="H36" t="str">
        <f>IF(ISTEXT(PARS!J36),Formatted_EDITED!J36,"--")</f>
        <v>--</v>
      </c>
      <c r="I36" t="str">
        <f>IF(ISTEXT(PARS!K36),Formatted_EDITED!K36,"--")</f>
        <v>--</v>
      </c>
      <c r="J36" t="str">
        <f>IF(ISTEXT(PARS!L36),Formatted_EDITED!L36,"--")</f>
        <v>--</v>
      </c>
      <c r="K36" t="str">
        <f>IF(ISTEXT(PARS!M36),Formatted_EDITED!M36,"--")</f>
        <v>--</v>
      </c>
      <c r="L36" t="str">
        <f>IF(ISTEXT(PARS!N36),Formatted_EDITED!O36,"--")</f>
        <v>--</v>
      </c>
      <c r="M36" t="str">
        <f>IF(ISTEXT(PARS!O36),Formatted_EDITED!P36,"--")</f>
        <v>--</v>
      </c>
      <c r="N36" t="str">
        <f>IF(ISTEXT(PARS!P36),Formatted_EDITED!Q36,"--")</f>
        <v>--</v>
      </c>
      <c r="O36" t="str">
        <f>IF(ISTEXT(PARS!Q36),Formatted_EDITED!R36,"--")</f>
        <v>--</v>
      </c>
      <c r="P36" t="str">
        <f>IF(ISTEXT(PARS!R36),Formatted_EDITED!S36,"--")</f>
        <v>--</v>
      </c>
      <c r="Q36" t="str">
        <f>IF(ISTEXT(PARS!S36),Formatted_EDITED!T36,"--")</f>
        <v>--</v>
      </c>
      <c r="R36" t="str">
        <f>IF(ISTEXT(PARS!T36),Formatted_EDITED!U36,"--")</f>
        <v>--</v>
      </c>
      <c r="S36" t="str">
        <f>IF(ISTEXT(PARS!U36),Formatted_EDITED!V36,"--")</f>
        <v>--</v>
      </c>
      <c r="T36" t="str">
        <f>IF(ISTEXT(PARS!V36),Formatted_EDITED!W36,"--")</f>
        <v>--</v>
      </c>
      <c r="U36" t="str">
        <f>IF(ISTEXT(PARS!W36),Formatted_EDITED!Y36,"--")</f>
        <v>--</v>
      </c>
      <c r="V36" t="str">
        <f>IF(ISTEXT([1]PARS!Y37),[1]Formatted_EDITED!Y37,"--")</f>
        <v>--</v>
      </c>
      <c r="W36">
        <f>IF(ISTEXT(PARS!Y36),Formatted_EDITED!AA36,"--")</f>
        <v>0.19600000000000001</v>
      </c>
      <c r="X36">
        <f>IF(ISTEXT(PARS!Z36),Formatted_EDITED!AB36,"--")</f>
        <v>0.29499999999999998</v>
      </c>
      <c r="Y36">
        <f>IF(ISTEXT(PARS!AA36),Formatted_EDITED!AC36,"--")</f>
        <v>0.39300000000000002</v>
      </c>
      <c r="Z36">
        <f>IF(ISTEXT(PARS!AB36),Formatted_EDITED!AD36,"--")</f>
        <v>0.47199999999999998</v>
      </c>
      <c r="AA36">
        <f>IF(ISTEXT(PARS!AC36),Formatted_EDITED!AE36,"--")</f>
        <v>0.19600000000000001</v>
      </c>
      <c r="AB36">
        <f>IF(ISTEXT(PARS!AD36),Formatted_EDITED!AF36,"--")</f>
        <v>0.47199999999999998</v>
      </c>
      <c r="AC36">
        <f>IF(ISTEXT(PARS!AE36),Formatted_EDITED!AG36,"--")</f>
        <v>0.47199999999999998</v>
      </c>
      <c r="AD36">
        <f>IF(ISTEXT(PARS!AF36),Formatted_EDITED!AH36,"--")</f>
        <v>0.35399999999999998</v>
      </c>
      <c r="AE36">
        <f>IF(ISTEXT(PARS!AG36),Formatted_EDITED!AI36,"--")</f>
        <v>0.66900000000000004</v>
      </c>
      <c r="AF36">
        <f>IF(ISTEXT(PARS!AH36),Formatted_EDITED!AJ36,"--")</f>
        <v>0.75</v>
      </c>
      <c r="AG36">
        <f>IF(ISTEXT(PARS!AI36),Formatted_EDITED!AK36,"--")</f>
        <v>0.85</v>
      </c>
      <c r="AH36">
        <f>IF(ISTEXT(PARS!AJ36),Formatted_EDITED!AL36,"--")</f>
        <v>0.35399999999999998</v>
      </c>
      <c r="AI36">
        <f>IF(ISTEXT(PARS!AK36),Formatted_EDITED!AM36,"--")</f>
        <v>1.0629999999999999</v>
      </c>
      <c r="AJ36">
        <f>IF(ISTEXT(PARS!AL36),Formatted_EDITED!AN36,"--")</f>
        <v>1.0629999999999999</v>
      </c>
      <c r="AK36" t="str">
        <f>IF(ISTEXT(PARS!AM36),Formatted_EDITED!AO36,"--")</f>
        <v>--</v>
      </c>
      <c r="AL36" t="str">
        <f>IF(ISTEXT(PARS!AN36),Formatted_EDITED!AP36,"--")</f>
        <v>--</v>
      </c>
      <c r="AM36" t="str">
        <f>IF(ISTEXT(PARS!AO36),Formatted_EDITED!AQ36,"--")</f>
        <v>--</v>
      </c>
      <c r="AN36" t="str">
        <f>IF(ISTEXT(PARS!AP36),Formatted_EDITED!AR36,"--")</f>
        <v>--</v>
      </c>
      <c r="AO36" t="str">
        <f>IF(ISTEXT(PARS!AQ36),Formatted_EDITED!AS36,"--")</f>
        <v>--</v>
      </c>
      <c r="AP36" t="str">
        <f>IF(ISTEXT(PARS!AR36),Formatted_EDITED!AT36,"--")</f>
        <v>--</v>
      </c>
      <c r="AQ36" t="str">
        <f>IF(ISTEXT(PARS!AS36),Formatted_EDITED!AU36,"--")</f>
        <v>--</v>
      </c>
      <c r="AR36" t="str">
        <f>IF(ISTEXT(PARS!AT36),Formatted_EDITED!AV36,"--")</f>
        <v>--</v>
      </c>
      <c r="AS36" t="str">
        <f t="shared" si="0"/>
        <v>--</v>
      </c>
      <c r="AT36" t="str">
        <f>IF(ISTEXT(PARS!AV36),Formatted_EDITED!AX36,"--")</f>
        <v>--</v>
      </c>
    </row>
    <row r="37" spans="1:46" x14ac:dyDescent="0.3">
      <c r="A37">
        <v>33</v>
      </c>
      <c r="B37" s="23">
        <v>44</v>
      </c>
      <c r="C37" s="24" t="s">
        <v>96</v>
      </c>
      <c r="D37" t="str">
        <f>IF(ISTEXT(PARS!F37),Formatted_EDITED!F37,"--")</f>
        <v>--</v>
      </c>
      <c r="E37" t="str">
        <f>IF(ISTEXT(PARS!G37),Formatted_EDITED!G37,"--")</f>
        <v>--</v>
      </c>
      <c r="F37" t="str">
        <f>IF(ISTEXT(PARS!H37),Formatted_EDITED!H37,"--")</f>
        <v>--</v>
      </c>
      <c r="G37" s="70" t="str">
        <f>IF(ISTEXT(PARS!I37),Formatted_EDITED!I37,"--")</f>
        <v>--</v>
      </c>
      <c r="H37" t="str">
        <f>IF(ISTEXT(PARS!J37),Formatted_EDITED!J37,"--")</f>
        <v>--</v>
      </c>
      <c r="I37" t="str">
        <f>IF(ISTEXT(PARS!K37),Formatted_EDITED!K37,"--")</f>
        <v>--</v>
      </c>
      <c r="J37" t="str">
        <f>IF(ISTEXT(PARS!L37),Formatted_EDITED!L37,"--")</f>
        <v>--</v>
      </c>
      <c r="K37" t="str">
        <f>IF(ISTEXT(PARS!M37),Formatted_EDITED!M37,"--")</f>
        <v>--</v>
      </c>
      <c r="L37" t="str">
        <f>IF(ISTEXT(PARS!N37),Formatted_EDITED!O37,"--")</f>
        <v>--</v>
      </c>
      <c r="M37" t="str">
        <f>IF(ISTEXT(PARS!O37),Formatted_EDITED!P37,"--")</f>
        <v>--</v>
      </c>
      <c r="N37" t="str">
        <f>IF(ISTEXT(PARS!P37),Formatted_EDITED!Q37,"--")</f>
        <v>--</v>
      </c>
      <c r="O37" t="str">
        <f>IF(ISTEXT(PARS!Q37),Formatted_EDITED!R37,"--")</f>
        <v>--</v>
      </c>
      <c r="P37" t="str">
        <f>IF(ISTEXT(PARS!R37),Formatted_EDITED!S37,"--")</f>
        <v>--</v>
      </c>
      <c r="Q37" t="str">
        <f>IF(ISTEXT(PARS!S37),Formatted_EDITED!T37,"--")</f>
        <v>--</v>
      </c>
      <c r="R37" t="str">
        <f>IF(ISTEXT(PARS!T37),Formatted_EDITED!U37,"--")</f>
        <v>--</v>
      </c>
      <c r="S37" t="str">
        <f>IF(ISTEXT(PARS!U37),Formatted_EDITED!V37,"--")</f>
        <v>--</v>
      </c>
      <c r="T37" t="str">
        <f>IF(ISTEXT(PARS!V37),Formatted_EDITED!W37,"--")</f>
        <v>--</v>
      </c>
      <c r="U37" t="str">
        <f>IF(ISTEXT(PARS!W37),Formatted_EDITED!Y37,"--")</f>
        <v>--</v>
      </c>
      <c r="V37" t="str">
        <f>IF(ISTEXT([1]PARS!Y38),[1]Formatted_EDITED!Y38,"--")</f>
        <v>--</v>
      </c>
      <c r="W37" t="str">
        <f>IF(ISTEXT(PARS!Y37),Formatted_EDITED!AA37,"--")</f>
        <v>--</v>
      </c>
      <c r="X37" t="str">
        <f>IF(ISTEXT(PARS!Z37),Formatted_EDITED!AB37,"--")</f>
        <v>--</v>
      </c>
      <c r="Y37" t="str">
        <f>IF(ISTEXT(PARS!AA37),Formatted_EDITED!AC37,"--")</f>
        <v>--</v>
      </c>
      <c r="Z37" t="str">
        <f>IF(ISTEXT(PARS!AB37),Formatted_EDITED!AD37,"--")</f>
        <v>--</v>
      </c>
      <c r="AA37" t="str">
        <f>IF(ISTEXT(PARS!AC37),Formatted_EDITED!AE37,"--")</f>
        <v>--</v>
      </c>
      <c r="AB37" t="str">
        <f>IF(ISTEXT(PARS!AD37),Formatted_EDITED!AF37,"--")</f>
        <v>--</v>
      </c>
      <c r="AC37" t="str">
        <f>IF(ISTEXT(PARS!AE37),Formatted_EDITED!AG37,"--")</f>
        <v>--</v>
      </c>
      <c r="AD37" t="str">
        <f>IF(ISTEXT(PARS!AF37),Formatted_EDITED!AH37,"--")</f>
        <v>--</v>
      </c>
      <c r="AE37" t="str">
        <f>IF(ISTEXT(PARS!AG37),Formatted_EDITED!AI37,"--")</f>
        <v>--</v>
      </c>
      <c r="AF37" t="str">
        <f>IF(ISTEXT(PARS!AH37),Formatted_EDITED!AJ37,"--")</f>
        <v>--</v>
      </c>
      <c r="AG37" t="str">
        <f>IF(ISTEXT(PARS!AI37),Formatted_EDITED!AK37,"--")</f>
        <v>--</v>
      </c>
      <c r="AH37" t="str">
        <f>IF(ISTEXT(PARS!AJ37),Formatted_EDITED!AL37,"--")</f>
        <v>--</v>
      </c>
      <c r="AI37" t="str">
        <f>IF(ISTEXT(PARS!AK37),Formatted_EDITED!AM37,"--")</f>
        <v>--</v>
      </c>
      <c r="AJ37" t="str">
        <f>IF(ISTEXT(PARS!AL37),Formatted_EDITED!AN37,"--")</f>
        <v>--</v>
      </c>
      <c r="AK37" t="str">
        <f>IF(ISTEXT(PARS!AM37),Formatted_EDITED!AO37,"--")</f>
        <v>--</v>
      </c>
      <c r="AL37" t="str">
        <f>IF(ISTEXT(PARS!AN37),Formatted_EDITED!AP37,"--")</f>
        <v>--</v>
      </c>
      <c r="AM37" t="str">
        <f>IF(ISTEXT(PARS!AO37),Formatted_EDITED!AQ37,"--")</f>
        <v>--</v>
      </c>
      <c r="AN37" t="str">
        <f>IF(ISTEXT(PARS!AP37),Formatted_EDITED!AR37,"--")</f>
        <v>--</v>
      </c>
      <c r="AO37" t="str">
        <f>IF(ISTEXT(PARS!AQ37),Formatted_EDITED!AS37,"--")</f>
        <v>--</v>
      </c>
      <c r="AP37" t="str">
        <f>IF(ISTEXT(PARS!AR37),Formatted_EDITED!AT37,"--")</f>
        <v>--</v>
      </c>
      <c r="AQ37" t="str">
        <f>IF(ISTEXT(PARS!AS37),Formatted_EDITED!AU37,"--")</f>
        <v>--</v>
      </c>
      <c r="AR37" t="str">
        <f>IF(ISTEXT(PARS!AT37),Formatted_EDITED!AV37,"--")</f>
        <v>--</v>
      </c>
      <c r="AS37" t="str">
        <f t="shared" si="0"/>
        <v>--</v>
      </c>
      <c r="AT37" t="str">
        <f>IF(ISTEXT(PARS!AV37),Formatted_EDITED!AX37,"--")</f>
        <v>--</v>
      </c>
    </row>
    <row r="38" spans="1:46" x14ac:dyDescent="0.3">
      <c r="A38">
        <v>34</v>
      </c>
      <c r="B38" s="23">
        <v>45</v>
      </c>
      <c r="C38" s="24" t="s">
        <v>97</v>
      </c>
      <c r="D38" t="str">
        <f>IF(ISTEXT(PARS!F38),Formatted_EDITED!F38,"--")</f>
        <v>--</v>
      </c>
      <c r="E38" t="str">
        <f>IF(ISTEXT(PARS!G38),Formatted_EDITED!G38,"--")</f>
        <v>--</v>
      </c>
      <c r="F38" t="str">
        <f>IF(ISTEXT(PARS!H38),Formatted_EDITED!H38,"--")</f>
        <v>--</v>
      </c>
      <c r="G38" s="70">
        <f>IF(ISTEXT(PARS!I38),Formatted_EDITED!I38,"--")</f>
        <v>1</v>
      </c>
      <c r="H38" t="str">
        <f>IF(ISTEXT(PARS!J38),Formatted_EDITED!J38,"--")</f>
        <v>--</v>
      </c>
      <c r="I38" t="str">
        <f>IF(ISTEXT(PARS!K38),Formatted_EDITED!K38,"--")</f>
        <v>--</v>
      </c>
      <c r="J38" t="str">
        <f>IF(ISTEXT(PARS!L38),Formatted_EDITED!L38,"--")</f>
        <v>--</v>
      </c>
      <c r="K38" t="str">
        <f>IF(ISTEXT(PARS!M38),Formatted_EDITED!M38,"--")</f>
        <v>--</v>
      </c>
      <c r="L38" t="str">
        <f>IF(ISTEXT(PARS!N38),Formatted_EDITED!O38,"--")</f>
        <v>--</v>
      </c>
      <c r="M38" t="str">
        <f>IF(ISTEXT(PARS!O38),Formatted_EDITED!P38,"--")</f>
        <v>--</v>
      </c>
      <c r="N38" t="str">
        <f>IF(ISTEXT(PARS!P38),Formatted_EDITED!Q38,"--")</f>
        <v>--</v>
      </c>
      <c r="O38" t="str">
        <f>IF(ISTEXT(PARS!Q38),Formatted_EDITED!R38,"--")</f>
        <v>--</v>
      </c>
      <c r="P38" t="str">
        <f>IF(ISTEXT(PARS!R38),Formatted_EDITED!S38,"--")</f>
        <v>--</v>
      </c>
      <c r="Q38" t="str">
        <f>IF(ISTEXT(PARS!S38),Formatted_EDITED!T38,"--")</f>
        <v>--</v>
      </c>
      <c r="R38" t="str">
        <f>IF(ISTEXT(PARS!T38),Formatted_EDITED!U38,"--")</f>
        <v>--</v>
      </c>
      <c r="S38" t="str">
        <f>IF(ISTEXT(PARS!U38),Formatted_EDITED!V38,"--")</f>
        <v>--</v>
      </c>
      <c r="T38" t="str">
        <f>IF(ISTEXT(PARS!V38),Formatted_EDITED!W38,"--")</f>
        <v>--</v>
      </c>
      <c r="U38" t="str">
        <f>IF(ISTEXT(PARS!W38),Formatted_EDITED!Y38,"--")</f>
        <v>--</v>
      </c>
      <c r="V38" t="str">
        <f>IF(ISTEXT([1]PARS!Y39),[1]Formatted_EDITED!Y39,"--")</f>
        <v>--</v>
      </c>
      <c r="W38" t="str">
        <f>IF(ISTEXT(PARS!Y38),Formatted_EDITED!AA38,"--")</f>
        <v>--</v>
      </c>
      <c r="X38">
        <f>IF(ISTEXT(PARS!Z38),Formatted_EDITED!AB38,"--")</f>
        <v>0.29499999999999998</v>
      </c>
      <c r="Y38">
        <f>IF(ISTEXT(PARS!AA38),Formatted_EDITED!AC38,"--")</f>
        <v>0.39300000000000002</v>
      </c>
      <c r="Z38">
        <f>IF(ISTEXT(PARS!AB38),Formatted_EDITED!AD38,"--")</f>
        <v>0.47199999999999998</v>
      </c>
      <c r="AA38" t="str">
        <f>IF(ISTEXT(PARS!AC38),Formatted_EDITED!AE38,"--")</f>
        <v>--</v>
      </c>
      <c r="AB38" t="str">
        <f>IF(ISTEXT(PARS!AD38),Formatted_EDITED!AF38,"--")</f>
        <v>--</v>
      </c>
      <c r="AC38">
        <f>IF(ISTEXT(PARS!AE38),Formatted_EDITED!AG38,"--")</f>
        <v>0.47199999999999998</v>
      </c>
      <c r="AD38" t="str">
        <f>IF(ISTEXT(PARS!AF38),Formatted_EDITED!AH38,"--")</f>
        <v>--</v>
      </c>
      <c r="AE38">
        <f>IF(ISTEXT(PARS!AG38),Formatted_EDITED!AI38,"--")</f>
        <v>0.66900000000000004</v>
      </c>
      <c r="AF38">
        <f>IF(ISTEXT(PARS!AH38),Formatted_EDITED!AJ38,"--")</f>
        <v>0.90600000000000003</v>
      </c>
      <c r="AG38">
        <f>IF(ISTEXT(PARS!AI38),Formatted_EDITED!AK38,"--")</f>
        <v>1.0629999999999999</v>
      </c>
      <c r="AH38" t="str">
        <f>IF(ISTEXT(PARS!AJ38),Formatted_EDITED!AL38,"--")</f>
        <v>--</v>
      </c>
      <c r="AI38" t="str">
        <f>IF(ISTEXT(PARS!AK38),Formatted_EDITED!AM38,"--")</f>
        <v>--</v>
      </c>
      <c r="AJ38">
        <f>IF(ISTEXT(PARS!AL38),Formatted_EDITED!AN38,"--")</f>
        <v>1.0629999999999999</v>
      </c>
      <c r="AK38" t="str">
        <f>IF(ISTEXT(PARS!AM38),Formatted_EDITED!AO38,"--")</f>
        <v>--</v>
      </c>
      <c r="AL38" t="str">
        <f>IF(ISTEXT(PARS!AN38),Formatted_EDITED!AP38,"--")</f>
        <v>--</v>
      </c>
      <c r="AM38" t="str">
        <f>IF(ISTEXT(PARS!AO38),Formatted_EDITED!AQ38,"--")</f>
        <v>--</v>
      </c>
      <c r="AN38" t="str">
        <f>IF(ISTEXT(PARS!AP38),Formatted_EDITED!AR38,"--")</f>
        <v>--</v>
      </c>
      <c r="AO38" t="str">
        <f>IF(ISTEXT(PARS!AQ38),Formatted_EDITED!AS38,"--")</f>
        <v>--</v>
      </c>
      <c r="AP38" t="str">
        <f>IF(ISTEXT(PARS!AR38),Formatted_EDITED!AT38,"--")</f>
        <v>--</v>
      </c>
      <c r="AQ38" t="str">
        <f>IF(ISTEXT(PARS!AS38),Formatted_EDITED!AU38,"--")</f>
        <v>--</v>
      </c>
      <c r="AR38" t="str">
        <f>IF(ISTEXT(PARS!AT38),Formatted_EDITED!AV38,"--")</f>
        <v>--</v>
      </c>
      <c r="AS38" t="str">
        <f t="shared" si="0"/>
        <v>--</v>
      </c>
      <c r="AT38" t="str">
        <f>IF(ISTEXT(PARS!AV38),Formatted_EDITED!AX38,"--")</f>
        <v>--</v>
      </c>
    </row>
    <row r="39" spans="1:46" x14ac:dyDescent="0.3">
      <c r="A39">
        <v>35</v>
      </c>
      <c r="B39" s="23">
        <v>46</v>
      </c>
      <c r="C39" s="24" t="s">
        <v>99</v>
      </c>
      <c r="D39" t="str">
        <f>IF(ISTEXT(PARS!F39),Formatted_EDITED!F39,"--")</f>
        <v>--</v>
      </c>
      <c r="E39" t="str">
        <f>IF(ISTEXT(PARS!G39),Formatted_EDITED!G39,"--")</f>
        <v>--</v>
      </c>
      <c r="F39" t="str">
        <f>IF(ISTEXT(PARS!H39),Formatted_EDITED!H39,"--")</f>
        <v>--</v>
      </c>
      <c r="G39" s="70" t="str">
        <f>IF(ISTEXT(PARS!I39),Formatted_EDITED!I39,"--")</f>
        <v>--</v>
      </c>
      <c r="H39" t="str">
        <f>IF(ISTEXT(PARS!J39),Formatted_EDITED!J39,"--")</f>
        <v>--</v>
      </c>
      <c r="I39" t="str">
        <f>IF(ISTEXT(PARS!K39),Formatted_EDITED!K39,"--")</f>
        <v>--</v>
      </c>
      <c r="J39" t="str">
        <f>IF(ISTEXT(PARS!L39),Formatted_EDITED!L39,"--")</f>
        <v>--</v>
      </c>
      <c r="K39" t="str">
        <f>IF(ISTEXT(PARS!M39),Formatted_EDITED!M39,"--")</f>
        <v>--</v>
      </c>
      <c r="L39" t="str">
        <f>IF(ISTEXT(PARS!N39),Formatted_EDITED!O39,"--")</f>
        <v>--</v>
      </c>
      <c r="M39" t="str">
        <f>IF(ISTEXT(PARS!O39),Formatted_EDITED!P39,"--")</f>
        <v>--</v>
      </c>
      <c r="N39" t="str">
        <f>IF(ISTEXT(PARS!P39),Formatted_EDITED!Q39,"--")</f>
        <v>--</v>
      </c>
      <c r="O39" t="str">
        <f>IF(ISTEXT(PARS!Q39),Formatted_EDITED!R39,"--")</f>
        <v>--</v>
      </c>
      <c r="P39" t="str">
        <f>IF(ISTEXT(PARS!R39),Formatted_EDITED!S39,"--")</f>
        <v>--</v>
      </c>
      <c r="Q39" t="str">
        <f>IF(ISTEXT(PARS!S39),Formatted_EDITED!T39,"--")</f>
        <v>--</v>
      </c>
      <c r="R39" t="str">
        <f>IF(ISTEXT(PARS!T39),Formatted_EDITED!U39,"--")</f>
        <v>--</v>
      </c>
      <c r="S39" t="str">
        <f>IF(ISTEXT(PARS!U39),Formatted_EDITED!V39,"--")</f>
        <v>--</v>
      </c>
      <c r="T39" t="str">
        <f>IF(ISTEXT(PARS!V39),Formatted_EDITED!W39,"--")</f>
        <v>--</v>
      </c>
      <c r="U39" t="str">
        <f>IF(ISTEXT(PARS!W39),Formatted_EDITED!Y39,"--")</f>
        <v>--</v>
      </c>
      <c r="V39" t="str">
        <f>IF(ISTEXT([1]PARS!Y40),[1]Formatted_EDITED!Y40,"--")</f>
        <v>--</v>
      </c>
      <c r="W39">
        <f>IF(ISTEXT(PARS!Y39),Formatted_EDITED!AA39,"--")</f>
        <v>0.19600000000000001</v>
      </c>
      <c r="X39">
        <f>IF(ISTEXT(PARS!Z39),Formatted_EDITED!AB39,"--")</f>
        <v>0.29499999999999998</v>
      </c>
      <c r="Y39">
        <f>IF(ISTEXT(PARS!AA39),Formatted_EDITED!AC39,"--")</f>
        <v>0.39300000000000002</v>
      </c>
      <c r="Z39">
        <f>IF(ISTEXT(PARS!AB39),Formatted_EDITED!AD39,"--")</f>
        <v>0.47199999999999998</v>
      </c>
      <c r="AA39">
        <f>IF(ISTEXT(PARS!AC39),Formatted_EDITED!AE39,"--")</f>
        <v>0.19600000000000001</v>
      </c>
      <c r="AB39">
        <f>IF(ISTEXT(PARS!AD39),Formatted_EDITED!AF39,"--")</f>
        <v>0.47199999999999998</v>
      </c>
      <c r="AC39">
        <f>IF(ISTEXT(PARS!AE39),Formatted_EDITED!AG39,"--")</f>
        <v>0.47199999999999998</v>
      </c>
      <c r="AD39">
        <f>IF(ISTEXT(PARS!AF39),Formatted_EDITED!AH39,"--")</f>
        <v>0.35399999999999998</v>
      </c>
      <c r="AE39">
        <f>IF(ISTEXT(PARS!AG39),Formatted_EDITED!AI39,"--")</f>
        <v>0.66900000000000004</v>
      </c>
      <c r="AF39">
        <f>IF(ISTEXT(PARS!AH39),Formatted_EDITED!AJ39,"--")</f>
        <v>0.75</v>
      </c>
      <c r="AG39">
        <f>IF(ISTEXT(PARS!AI39),Formatted_EDITED!AK39,"--")</f>
        <v>0.85</v>
      </c>
      <c r="AH39">
        <f>IF(ISTEXT(PARS!AJ39),Formatted_EDITED!AL39,"--")</f>
        <v>0.35399999999999998</v>
      </c>
      <c r="AI39">
        <f>IF(ISTEXT(PARS!AK39),Formatted_EDITED!AM39,"--")</f>
        <v>1.0629999999999999</v>
      </c>
      <c r="AJ39">
        <f>IF(ISTEXT(PARS!AL39),Formatted_EDITED!AN39,"--")</f>
        <v>1.0629999999999999</v>
      </c>
      <c r="AK39" t="str">
        <f>IF(ISTEXT(PARS!AM39),Formatted_EDITED!AO39,"--")</f>
        <v>--</v>
      </c>
      <c r="AL39" t="str">
        <f>IF(ISTEXT(PARS!AN39),Formatted_EDITED!AP39,"--")</f>
        <v>--</v>
      </c>
      <c r="AM39" t="str">
        <f>IF(ISTEXT(PARS!AO39),Formatted_EDITED!AQ39,"--")</f>
        <v>--</v>
      </c>
      <c r="AN39" t="str">
        <f>IF(ISTEXT(PARS!AP39),Formatted_EDITED!AR39,"--")</f>
        <v>--</v>
      </c>
      <c r="AO39" t="str">
        <f>IF(ISTEXT(PARS!AQ39),Formatted_EDITED!AS39,"--")</f>
        <v>--</v>
      </c>
      <c r="AP39" t="str">
        <f>IF(ISTEXT(PARS!AR39),Formatted_EDITED!AT39,"--")</f>
        <v>--</v>
      </c>
      <c r="AQ39" t="str">
        <f>IF(ISTEXT(PARS!AS39),Formatted_EDITED!AU39,"--")</f>
        <v>--</v>
      </c>
      <c r="AR39" t="str">
        <f>IF(ISTEXT(PARS!AT39),Formatted_EDITED!AV39,"--")</f>
        <v>--</v>
      </c>
      <c r="AS39" t="str">
        <f t="shared" si="0"/>
        <v>--</v>
      </c>
      <c r="AT39" t="str">
        <f>IF(ISTEXT(PARS!AV39),Formatted_EDITED!AX39,"--")</f>
        <v>--</v>
      </c>
    </row>
    <row r="40" spans="1:46" x14ac:dyDescent="0.3">
      <c r="A40">
        <v>36</v>
      </c>
      <c r="B40" s="23">
        <v>47</v>
      </c>
      <c r="C40" s="24" t="s">
        <v>101</v>
      </c>
      <c r="D40" t="str">
        <f>IF(ISTEXT(PARS!F40),Formatted_EDITED!F40,"--")</f>
        <v>--</v>
      </c>
      <c r="E40" t="str">
        <f>IF(ISTEXT(PARS!G40),Formatted_EDITED!G40,"--")</f>
        <v>--</v>
      </c>
      <c r="F40" t="str">
        <f>IF(ISTEXT(PARS!H40),Formatted_EDITED!H40,"--")</f>
        <v>--</v>
      </c>
      <c r="G40" s="70" t="str">
        <f>IF(ISTEXT(PARS!I40),Formatted_EDITED!I40,"--")</f>
        <v>--</v>
      </c>
      <c r="H40" t="str">
        <f>IF(ISTEXT(PARS!J40),Formatted_EDITED!J40,"--")</f>
        <v>--</v>
      </c>
      <c r="I40" t="str">
        <f>IF(ISTEXT(PARS!K40),Formatted_EDITED!K40,"--")</f>
        <v>--</v>
      </c>
      <c r="J40" t="str">
        <f>IF(ISTEXT(PARS!L40),Formatted_EDITED!L40,"--")</f>
        <v>--</v>
      </c>
      <c r="K40" t="str">
        <f>IF(ISTEXT(PARS!M40),Formatted_EDITED!M40,"--")</f>
        <v>--</v>
      </c>
      <c r="L40" t="str">
        <f>IF(ISTEXT(PARS!N40),Formatted_EDITED!O40,"--")</f>
        <v>--</v>
      </c>
      <c r="M40" t="str">
        <f>IF(ISTEXT(PARS!O40),Formatted_EDITED!P40,"--")</f>
        <v>--</v>
      </c>
      <c r="N40" t="str">
        <f>IF(ISTEXT(PARS!P40),Formatted_EDITED!Q40,"--")</f>
        <v>--</v>
      </c>
      <c r="O40" t="str">
        <f>IF(ISTEXT(PARS!Q40),Formatted_EDITED!R40,"--")</f>
        <v>--</v>
      </c>
      <c r="P40" t="str">
        <f>IF(ISTEXT(PARS!R40),Formatted_EDITED!S40,"--")</f>
        <v>--</v>
      </c>
      <c r="Q40" t="str">
        <f>IF(ISTEXT(PARS!S40),Formatted_EDITED!T40,"--")</f>
        <v>--</v>
      </c>
      <c r="R40" t="str">
        <f>IF(ISTEXT(PARS!T40),Formatted_EDITED!U40,"--")</f>
        <v>--</v>
      </c>
      <c r="S40" t="str">
        <f>IF(ISTEXT(PARS!U40),Formatted_EDITED!V40,"--")</f>
        <v>--</v>
      </c>
      <c r="T40" t="str">
        <f>IF(ISTEXT(PARS!V40),Formatted_EDITED!W40,"--")</f>
        <v>--</v>
      </c>
      <c r="U40" t="str">
        <f>IF(ISTEXT(PARS!W40),Formatted_EDITED!Y40,"--")</f>
        <v>--</v>
      </c>
      <c r="V40" t="str">
        <f>IF(ISTEXT([1]PARS!Y41),[1]Formatted_EDITED!Y41,"--")</f>
        <v>--</v>
      </c>
      <c r="W40" t="str">
        <f>IF(ISTEXT(PARS!Y40),Formatted_EDITED!AA40,"--")</f>
        <v>--</v>
      </c>
      <c r="X40" t="str">
        <f>IF(ISTEXT(PARS!Z40),Formatted_EDITED!AB40,"--")</f>
        <v>--</v>
      </c>
      <c r="Y40" t="str">
        <f>IF(ISTEXT(PARS!AA40),Formatted_EDITED!AC40,"--")</f>
        <v>--</v>
      </c>
      <c r="Z40" t="str">
        <f>IF(ISTEXT(PARS!AB40),Formatted_EDITED!AD40,"--")</f>
        <v>--</v>
      </c>
      <c r="AA40" t="str">
        <f>IF(ISTEXT(PARS!AC40),Formatted_EDITED!AE40,"--")</f>
        <v>--</v>
      </c>
      <c r="AB40" t="str">
        <f>IF(ISTEXT(PARS!AD40),Formatted_EDITED!AF40,"--")</f>
        <v>--</v>
      </c>
      <c r="AC40" t="str">
        <f>IF(ISTEXT(PARS!AE40),Formatted_EDITED!AG40,"--")</f>
        <v>--</v>
      </c>
      <c r="AD40" t="str">
        <f>IF(ISTEXT(PARS!AF40),Formatted_EDITED!AH40,"--")</f>
        <v>--</v>
      </c>
      <c r="AE40" t="str">
        <f>IF(ISTEXT(PARS!AG40),Formatted_EDITED!AI40,"--")</f>
        <v>--</v>
      </c>
      <c r="AF40" t="str">
        <f>IF(ISTEXT(PARS!AH40),Formatted_EDITED!AJ40,"--")</f>
        <v>--</v>
      </c>
      <c r="AG40" t="str">
        <f>IF(ISTEXT(PARS!AI40),Formatted_EDITED!AK40,"--")</f>
        <v>--</v>
      </c>
      <c r="AH40" t="str">
        <f>IF(ISTEXT(PARS!AJ40),Formatted_EDITED!AL40,"--")</f>
        <v>--</v>
      </c>
      <c r="AI40" t="str">
        <f>IF(ISTEXT(PARS!AK40),Formatted_EDITED!AM40,"--")</f>
        <v>--</v>
      </c>
      <c r="AJ40" t="str">
        <f>IF(ISTEXT(PARS!AL40),Formatted_EDITED!AN40,"--")</f>
        <v>--</v>
      </c>
      <c r="AK40" t="str">
        <f>IF(ISTEXT(PARS!AM40),Formatted_EDITED!AO40,"--")</f>
        <v>--</v>
      </c>
      <c r="AL40" t="str">
        <f>IF(ISTEXT(PARS!AN40),Formatted_EDITED!AP40,"--")</f>
        <v>--</v>
      </c>
      <c r="AM40" t="str">
        <f>IF(ISTEXT(PARS!AO40),Formatted_EDITED!AQ40,"--")</f>
        <v>--</v>
      </c>
      <c r="AN40" t="str">
        <f>IF(ISTEXT(PARS!AP40),Formatted_EDITED!AR40,"--")</f>
        <v>--</v>
      </c>
      <c r="AO40" t="str">
        <f>IF(ISTEXT(PARS!AQ40),Formatted_EDITED!AS40,"--")</f>
        <v>--</v>
      </c>
      <c r="AP40" t="str">
        <f>IF(ISTEXT(PARS!AR40),Formatted_EDITED!AT40,"--")</f>
        <v>--</v>
      </c>
      <c r="AQ40" t="str">
        <f>IF(ISTEXT(PARS!AS40),Formatted_EDITED!AU40,"--")</f>
        <v>--</v>
      </c>
      <c r="AR40" t="str">
        <f>IF(ISTEXT(PARS!AT40),Formatted_EDITED!AV40,"--")</f>
        <v>--</v>
      </c>
      <c r="AS40" t="str">
        <f t="shared" si="0"/>
        <v>--</v>
      </c>
      <c r="AT40" t="str">
        <f>IF(ISTEXT(PARS!AV40),Formatted_EDITED!AX40,"--")</f>
        <v>--</v>
      </c>
    </row>
    <row r="41" spans="1:46" x14ac:dyDescent="0.3">
      <c r="A41">
        <v>37</v>
      </c>
      <c r="B41" s="23">
        <v>48</v>
      </c>
      <c r="C41" s="24" t="s">
        <v>102</v>
      </c>
      <c r="D41" t="str">
        <f>IF(ISTEXT(PARS!F41),Formatted_EDITED!F41,"--")</f>
        <v>--</v>
      </c>
      <c r="E41" t="str">
        <f>IF(ISTEXT(PARS!G41),Formatted_EDITED!G41,"--")</f>
        <v>--</v>
      </c>
      <c r="F41" t="str">
        <f>IF(ISTEXT(PARS!H41),Formatted_EDITED!H41,"--")</f>
        <v>--</v>
      </c>
      <c r="G41" s="70" t="str">
        <f>IF(ISTEXT(PARS!I41),Formatted_EDITED!I41,"--")</f>
        <v>--</v>
      </c>
      <c r="H41" t="str">
        <f>IF(ISTEXT(PARS!J41),Formatted_EDITED!J41,"--")</f>
        <v>--</v>
      </c>
      <c r="I41" t="str">
        <f>IF(ISTEXT(PARS!K41),Formatted_EDITED!K41,"--")</f>
        <v>--</v>
      </c>
      <c r="J41" t="str">
        <f>IF(ISTEXT(PARS!L41),Formatted_EDITED!L41,"--")</f>
        <v>--</v>
      </c>
      <c r="K41" t="str">
        <f>IF(ISTEXT(PARS!M41),Formatted_EDITED!M41,"--")</f>
        <v>--</v>
      </c>
      <c r="L41" t="str">
        <f>IF(ISTEXT(PARS!N41),Formatted_EDITED!O41,"--")</f>
        <v>--</v>
      </c>
      <c r="M41" t="str">
        <f>IF(ISTEXT(PARS!O41),Formatted_EDITED!P41,"--")</f>
        <v>--</v>
      </c>
      <c r="N41" t="str">
        <f>IF(ISTEXT(PARS!P41),Formatted_EDITED!Q41,"--")</f>
        <v>--</v>
      </c>
      <c r="O41" t="str">
        <f>IF(ISTEXT(PARS!Q41),Formatted_EDITED!R41,"--")</f>
        <v>--</v>
      </c>
      <c r="P41" t="str">
        <f>IF(ISTEXT(PARS!R41),Formatted_EDITED!S41,"--")</f>
        <v>--</v>
      </c>
      <c r="Q41" t="str">
        <f>IF(ISTEXT(PARS!S41),Formatted_EDITED!T41,"--")</f>
        <v>--</v>
      </c>
      <c r="R41" t="str">
        <f>IF(ISTEXT(PARS!T41),Formatted_EDITED!U41,"--")</f>
        <v>--</v>
      </c>
      <c r="S41" t="str">
        <f>IF(ISTEXT(PARS!U41),Formatted_EDITED!V41,"--")</f>
        <v>--</v>
      </c>
      <c r="T41" t="str">
        <f>IF(ISTEXT(PARS!V41),Formatted_EDITED!W41,"--")</f>
        <v>--</v>
      </c>
      <c r="U41" t="str">
        <f>IF(ISTEXT(PARS!W41),Formatted_EDITED!Y41,"--")</f>
        <v>--</v>
      </c>
      <c r="V41" t="str">
        <f>IF(ISTEXT([1]PARS!Y42),[1]Formatted_EDITED!Y42,"--")</f>
        <v>--</v>
      </c>
      <c r="W41" t="str">
        <f>IF(ISTEXT(PARS!Y41),Formatted_EDITED!AA41,"--")</f>
        <v>--</v>
      </c>
      <c r="X41" t="str">
        <f>IF(ISTEXT(PARS!Z41),Formatted_EDITED!AB41,"--")</f>
        <v>--</v>
      </c>
      <c r="Y41" t="str">
        <f>IF(ISTEXT(PARS!AA41),Formatted_EDITED!AC41,"--")</f>
        <v>--</v>
      </c>
      <c r="Z41" t="str">
        <f>IF(ISTEXT(PARS!AB41),Formatted_EDITED!AD41,"--")</f>
        <v>--</v>
      </c>
      <c r="AA41" t="str">
        <f>IF(ISTEXT(PARS!AC41),Formatted_EDITED!AE41,"--")</f>
        <v>--</v>
      </c>
      <c r="AB41" t="str">
        <f>IF(ISTEXT(PARS!AD41),Formatted_EDITED!AF41,"--")</f>
        <v>--</v>
      </c>
      <c r="AC41" t="str">
        <f>IF(ISTEXT(PARS!AE41),Formatted_EDITED!AG41,"--")</f>
        <v>--</v>
      </c>
      <c r="AD41" t="str">
        <f>IF(ISTEXT(PARS!AF41),Formatted_EDITED!AH41,"--")</f>
        <v>--</v>
      </c>
      <c r="AE41" t="str">
        <f>IF(ISTEXT(PARS!AG41),Formatted_EDITED!AI41,"--")</f>
        <v>--</v>
      </c>
      <c r="AF41" t="str">
        <f>IF(ISTEXT(PARS!AH41),Formatted_EDITED!AJ41,"--")</f>
        <v>--</v>
      </c>
      <c r="AG41" t="str">
        <f>IF(ISTEXT(PARS!AI41),Formatted_EDITED!AK41,"--")</f>
        <v>--</v>
      </c>
      <c r="AH41" t="str">
        <f>IF(ISTEXT(PARS!AJ41),Formatted_EDITED!AL41,"--")</f>
        <v>--</v>
      </c>
      <c r="AI41" t="str">
        <f>IF(ISTEXT(PARS!AK41),Formatted_EDITED!AM41,"--")</f>
        <v>--</v>
      </c>
      <c r="AJ41" t="str">
        <f>IF(ISTEXT(PARS!AL41),Formatted_EDITED!AN41,"--")</f>
        <v>--</v>
      </c>
      <c r="AK41" t="str">
        <f>IF(ISTEXT(PARS!AM41),Formatted_EDITED!AO41,"--")</f>
        <v>--</v>
      </c>
      <c r="AL41" t="str">
        <f>IF(ISTEXT(PARS!AN41),Formatted_EDITED!AP41,"--")</f>
        <v>--</v>
      </c>
      <c r="AM41" t="str">
        <f>IF(ISTEXT(PARS!AO41),Formatted_EDITED!AQ41,"--")</f>
        <v>--</v>
      </c>
      <c r="AN41" t="str">
        <f>IF(ISTEXT(PARS!AP41),Formatted_EDITED!AR41,"--")</f>
        <v>--</v>
      </c>
      <c r="AO41" t="str">
        <f>IF(ISTEXT(PARS!AQ41),Formatted_EDITED!AS41,"--")</f>
        <v>--</v>
      </c>
      <c r="AP41" t="str">
        <f>IF(ISTEXT(PARS!AR41),Formatted_EDITED!AT41,"--")</f>
        <v>--</v>
      </c>
      <c r="AQ41" t="str">
        <f>IF(ISTEXT(PARS!AS41),Formatted_EDITED!AU41,"--")</f>
        <v>--</v>
      </c>
      <c r="AR41" t="str">
        <f>IF(ISTEXT(PARS!AT41),Formatted_EDITED!AV41,"--")</f>
        <v>--</v>
      </c>
      <c r="AS41" t="str">
        <f t="shared" si="0"/>
        <v>--</v>
      </c>
      <c r="AT41" t="str">
        <f>IF(ISTEXT(PARS!AV41),Formatted_EDITED!AX41,"--")</f>
        <v>--</v>
      </c>
    </row>
    <row r="42" spans="1:46" x14ac:dyDescent="0.3">
      <c r="A42">
        <v>38</v>
      </c>
      <c r="B42" s="23">
        <v>49</v>
      </c>
      <c r="C42" s="24" t="s">
        <v>249</v>
      </c>
      <c r="D42" t="str">
        <f>IF(ISTEXT(PARS!F42),Formatted_EDITED!F42,"--")</f>
        <v>--</v>
      </c>
      <c r="E42" t="str">
        <f>IF(ISTEXT(PARS!G42),Formatted_EDITED!G42,"--")</f>
        <v>--</v>
      </c>
      <c r="F42" t="str">
        <f>IF(ISTEXT(PARS!H42),Formatted_EDITED!H42,"--")</f>
        <v>--</v>
      </c>
      <c r="G42" s="70" t="str">
        <f>IF(ISTEXT(PARS!I42),Formatted_EDITED!I42,"--")</f>
        <v>--</v>
      </c>
      <c r="H42" t="str">
        <f>IF(ISTEXT(PARS!J42),Formatted_EDITED!J42,"--")</f>
        <v>--</v>
      </c>
      <c r="I42" t="str">
        <f>IF(ISTEXT(PARS!K42),Formatted_EDITED!K42,"--")</f>
        <v>--</v>
      </c>
      <c r="J42" t="str">
        <f>IF(ISTEXT(PARS!L42),Formatted_EDITED!L42,"--")</f>
        <v>--</v>
      </c>
      <c r="K42" t="str">
        <f>IF(ISTEXT(PARS!M42),Formatted_EDITED!M42,"--")</f>
        <v>--</v>
      </c>
      <c r="L42" t="str">
        <f>IF(ISTEXT(PARS!N42),Formatted_EDITED!O42,"--")</f>
        <v>--</v>
      </c>
      <c r="M42" t="str">
        <f>IF(ISTEXT(PARS!O42),Formatted_EDITED!P42,"--")</f>
        <v>--</v>
      </c>
      <c r="N42" t="str">
        <f>IF(ISTEXT(PARS!P42),Formatted_EDITED!Q42,"--")</f>
        <v>--</v>
      </c>
      <c r="O42" t="str">
        <f>IF(ISTEXT(PARS!Q42),Formatted_EDITED!R42,"--")</f>
        <v>--</v>
      </c>
      <c r="P42" t="str">
        <f>IF(ISTEXT(PARS!R42),Formatted_EDITED!S42,"--")</f>
        <v>--</v>
      </c>
      <c r="Q42" t="str">
        <f>IF(ISTEXT(PARS!S42),Formatted_EDITED!T42,"--")</f>
        <v>--</v>
      </c>
      <c r="R42" t="str">
        <f>IF(ISTEXT(PARS!T42),Formatted_EDITED!U42,"--")</f>
        <v>--</v>
      </c>
      <c r="S42" t="str">
        <f>IF(ISTEXT(PARS!U42),Formatted_EDITED!V42,"--")</f>
        <v>--</v>
      </c>
      <c r="T42" t="str">
        <f>IF(ISTEXT(PARS!V42),Formatted_EDITED!W42,"--")</f>
        <v>--</v>
      </c>
      <c r="U42" t="str">
        <f>IF(ISTEXT(PARS!W42),Formatted_EDITED!Y42,"--")</f>
        <v>--</v>
      </c>
      <c r="V42" t="str">
        <f>IF(ISTEXT([1]PARS!Y43),[1]Formatted_EDITED!Y43,"--")</f>
        <v>--</v>
      </c>
      <c r="W42" t="str">
        <f>IF(ISTEXT(PARS!Y42),Formatted_EDITED!AA42,"--")</f>
        <v>--</v>
      </c>
      <c r="X42" t="str">
        <f>IF(ISTEXT(PARS!Z42),Formatted_EDITED!AB42,"--")</f>
        <v>--</v>
      </c>
      <c r="Y42" t="str">
        <f>IF(ISTEXT(PARS!AA42),Formatted_EDITED!AC42,"--")</f>
        <v>--</v>
      </c>
      <c r="Z42" t="str">
        <f>IF(ISTEXT(PARS!AB42),Formatted_EDITED!AD42,"--")</f>
        <v>--</v>
      </c>
      <c r="AA42" t="str">
        <f>IF(ISTEXT(PARS!AC42),Formatted_EDITED!AE42,"--")</f>
        <v>--</v>
      </c>
      <c r="AB42" t="str">
        <f>IF(ISTEXT(PARS!AD42),Formatted_EDITED!AF42,"--")</f>
        <v>--</v>
      </c>
      <c r="AC42" t="str">
        <f>IF(ISTEXT(PARS!AE42),Formatted_EDITED!AG42,"--")</f>
        <v>--</v>
      </c>
      <c r="AD42" t="str">
        <f>IF(ISTEXT(PARS!AF42),Formatted_EDITED!AH42,"--")</f>
        <v>--</v>
      </c>
      <c r="AE42" t="str">
        <f>IF(ISTEXT(PARS!AG42),Formatted_EDITED!AI42,"--")</f>
        <v>--</v>
      </c>
      <c r="AF42" t="str">
        <f>IF(ISTEXT(PARS!AH42),Formatted_EDITED!AJ42,"--")</f>
        <v>--</v>
      </c>
      <c r="AG42" t="str">
        <f>IF(ISTEXT(PARS!AI42),Formatted_EDITED!AK42,"--")</f>
        <v>--</v>
      </c>
      <c r="AH42" t="str">
        <f>IF(ISTEXT(PARS!AJ42),Formatted_EDITED!AL42,"--")</f>
        <v>--</v>
      </c>
      <c r="AI42" t="str">
        <f>IF(ISTEXT(PARS!AK42),Formatted_EDITED!AM42,"--")</f>
        <v>--</v>
      </c>
      <c r="AJ42" t="str">
        <f>IF(ISTEXT(PARS!AL42),Formatted_EDITED!AN42,"--")</f>
        <v>--</v>
      </c>
      <c r="AK42" t="str">
        <f>IF(ISTEXT(PARS!AM42),Formatted_EDITED!AO42,"--")</f>
        <v>--</v>
      </c>
      <c r="AL42" t="str">
        <f>IF(ISTEXT(PARS!AN42),Formatted_EDITED!AP42,"--")</f>
        <v>--</v>
      </c>
      <c r="AM42" t="str">
        <f>IF(ISTEXT(PARS!AO42),Formatted_EDITED!AQ42,"--")</f>
        <v>--</v>
      </c>
      <c r="AN42" t="str">
        <f>IF(ISTEXT(PARS!AP42),Formatted_EDITED!AR42,"--")</f>
        <v>--</v>
      </c>
      <c r="AO42" t="str">
        <f>IF(ISTEXT(PARS!AQ42),Formatted_EDITED!AS42,"--")</f>
        <v>--</v>
      </c>
      <c r="AP42" t="str">
        <f>IF(ISTEXT(PARS!AR42),Formatted_EDITED!AT42,"--")</f>
        <v>--</v>
      </c>
      <c r="AQ42" t="str">
        <f>IF(ISTEXT(PARS!AS42),Formatted_EDITED!AU42,"--")</f>
        <v>--</v>
      </c>
      <c r="AR42" t="str">
        <f>IF(ISTEXT(PARS!AT42),Formatted_EDITED!AV42,"--")</f>
        <v>--</v>
      </c>
      <c r="AS42" t="str">
        <f t="shared" si="0"/>
        <v>--</v>
      </c>
      <c r="AT42" t="str">
        <f>IF(ISTEXT(PARS!AV42),Formatted_EDITED!AX42,"--")</f>
        <v>--</v>
      </c>
    </row>
    <row r="43" spans="1:46" x14ac:dyDescent="0.3">
      <c r="A43">
        <v>39</v>
      </c>
      <c r="B43" s="23">
        <v>50</v>
      </c>
      <c r="C43" s="24" t="s">
        <v>105</v>
      </c>
      <c r="D43" t="str">
        <f>IF(ISTEXT(PARS!F43),Formatted_EDITED!F43,"--")</f>
        <v>--</v>
      </c>
      <c r="E43" t="str">
        <f>IF(ISTEXT(PARS!G43),Formatted_EDITED!G43,"--")</f>
        <v>--</v>
      </c>
      <c r="F43" t="str">
        <f>IF(ISTEXT(PARS!H43),Formatted_EDITED!H43,"--")</f>
        <v>--</v>
      </c>
      <c r="G43" s="70" t="str">
        <f>IF(ISTEXT(PARS!I43),Formatted_EDITED!I43,"--")</f>
        <v>--</v>
      </c>
      <c r="H43" t="str">
        <f>IF(ISTEXT(PARS!J43),Formatted_EDITED!J43,"--")</f>
        <v>--</v>
      </c>
      <c r="I43" t="str">
        <f>IF(ISTEXT(PARS!K43),Formatted_EDITED!K43,"--")</f>
        <v>--</v>
      </c>
      <c r="J43" t="str">
        <f>IF(ISTEXT(PARS!L43),Formatted_EDITED!L43,"--")</f>
        <v>--</v>
      </c>
      <c r="K43" t="str">
        <f>IF(ISTEXT(PARS!M43),Formatted_EDITED!M43,"--")</f>
        <v>--</v>
      </c>
      <c r="L43" t="str">
        <f>IF(ISTEXT(PARS!N43),Formatted_EDITED!O43,"--")</f>
        <v>--</v>
      </c>
      <c r="M43" t="str">
        <f>IF(ISTEXT(PARS!O43),Formatted_EDITED!P43,"--")</f>
        <v>--</v>
      </c>
      <c r="N43" t="str">
        <f>IF(ISTEXT(PARS!P43),Formatted_EDITED!Q43,"--")</f>
        <v>--</v>
      </c>
      <c r="O43" t="str">
        <f>IF(ISTEXT(PARS!Q43),Formatted_EDITED!R43,"--")</f>
        <v>--</v>
      </c>
      <c r="P43" t="str">
        <f>IF(ISTEXT(PARS!R43),Formatted_EDITED!S43,"--")</f>
        <v>--</v>
      </c>
      <c r="Q43" t="str">
        <f>IF(ISTEXT(PARS!S43),Formatted_EDITED!T43,"--")</f>
        <v>--</v>
      </c>
      <c r="R43" t="str">
        <f>IF(ISTEXT(PARS!T43),Formatted_EDITED!U43,"--")</f>
        <v>--</v>
      </c>
      <c r="S43" t="str">
        <f>IF(ISTEXT(PARS!U43),Formatted_EDITED!V43,"--")</f>
        <v>--</v>
      </c>
      <c r="T43" t="str">
        <f>IF(ISTEXT(PARS!V43),Formatted_EDITED!W43,"--")</f>
        <v>--</v>
      </c>
      <c r="U43" t="str">
        <f>IF(ISTEXT(PARS!W43),Formatted_EDITED!Y43,"--")</f>
        <v>--</v>
      </c>
      <c r="V43" t="str">
        <f>IF(ISTEXT([1]PARS!Y44),[1]Formatted_EDITED!Y44,"--")</f>
        <v>--</v>
      </c>
      <c r="W43" t="str">
        <f>IF(ISTEXT(PARS!Y43),Formatted_EDITED!AA43,"--")</f>
        <v>--</v>
      </c>
      <c r="X43" t="str">
        <f>IF(ISTEXT(PARS!Z43),Formatted_EDITED!AB43,"--")</f>
        <v>--</v>
      </c>
      <c r="Y43" t="str">
        <f>IF(ISTEXT(PARS!AA43),Formatted_EDITED!AC43,"--")</f>
        <v>--</v>
      </c>
      <c r="Z43" t="str">
        <f>IF(ISTEXT(PARS!AB43),Formatted_EDITED!AD43,"--")</f>
        <v>--</v>
      </c>
      <c r="AA43" t="str">
        <f>IF(ISTEXT(PARS!AC43),Formatted_EDITED!AE43,"--")</f>
        <v>--</v>
      </c>
      <c r="AB43" t="str">
        <f>IF(ISTEXT(PARS!AD43),Formatted_EDITED!AF43,"--")</f>
        <v>--</v>
      </c>
      <c r="AC43" t="str">
        <f>IF(ISTEXT(PARS!AE43),Formatted_EDITED!AG43,"--")</f>
        <v>--</v>
      </c>
      <c r="AD43" t="str">
        <f>IF(ISTEXT(PARS!AF43),Formatted_EDITED!AH43,"--")</f>
        <v>--</v>
      </c>
      <c r="AE43" t="str">
        <f>IF(ISTEXT(PARS!AG43),Formatted_EDITED!AI43,"--")</f>
        <v>--</v>
      </c>
      <c r="AF43" t="str">
        <f>IF(ISTEXT(PARS!AH43),Formatted_EDITED!AJ43,"--")</f>
        <v>--</v>
      </c>
      <c r="AG43" t="str">
        <f>IF(ISTEXT(PARS!AI43),Formatted_EDITED!AK43,"--")</f>
        <v>--</v>
      </c>
      <c r="AH43" t="str">
        <f>IF(ISTEXT(PARS!AJ43),Formatted_EDITED!AL43,"--")</f>
        <v>--</v>
      </c>
      <c r="AI43" t="str">
        <f>IF(ISTEXT(PARS!AK43),Formatted_EDITED!AM43,"--")</f>
        <v>--</v>
      </c>
      <c r="AJ43" t="str">
        <f>IF(ISTEXT(PARS!AL43),Formatted_EDITED!AN43,"--")</f>
        <v>--</v>
      </c>
      <c r="AK43" t="str">
        <f>IF(ISTEXT(PARS!AM43),Formatted_EDITED!AO43,"--")</f>
        <v>--</v>
      </c>
      <c r="AL43" t="str">
        <f>IF(ISTEXT(PARS!AN43),Formatted_EDITED!AP43,"--")</f>
        <v>--</v>
      </c>
      <c r="AM43" t="str">
        <f>IF(ISTEXT(PARS!AO43),Formatted_EDITED!AQ43,"--")</f>
        <v>--</v>
      </c>
      <c r="AN43" t="str">
        <f>IF(ISTEXT(PARS!AP43),Formatted_EDITED!AR43,"--")</f>
        <v>--</v>
      </c>
      <c r="AO43" t="str">
        <f>IF(ISTEXT(PARS!AQ43),Formatted_EDITED!AS43,"--")</f>
        <v>--</v>
      </c>
      <c r="AP43" t="str">
        <f>IF(ISTEXT(PARS!AR43),Formatted_EDITED!AT43,"--")</f>
        <v>--</v>
      </c>
      <c r="AQ43" t="str">
        <f>IF(ISTEXT(PARS!AS43),Formatted_EDITED!AU43,"--")</f>
        <v>--</v>
      </c>
      <c r="AR43" t="str">
        <f>IF(ISTEXT(PARS!AT43),Formatted_EDITED!AV43,"--")</f>
        <v>--</v>
      </c>
      <c r="AS43" t="str">
        <f t="shared" si="0"/>
        <v>--</v>
      </c>
      <c r="AT43" t="str">
        <f>IF(ISTEXT(PARS!AV43),Formatted_EDITED!AX43,"--")</f>
        <v>--</v>
      </c>
    </row>
    <row r="44" spans="1:46" x14ac:dyDescent="0.3">
      <c r="A44">
        <v>40</v>
      </c>
      <c r="B44" s="23">
        <v>51</v>
      </c>
      <c r="C44" s="24" t="s">
        <v>106</v>
      </c>
      <c r="D44" t="str">
        <f>IF(ISTEXT(PARS!F44),Formatted_EDITED!F44,"--")</f>
        <v>--</v>
      </c>
      <c r="E44" t="str">
        <f>IF(ISTEXT(PARS!G44),Formatted_EDITED!G44,"--")</f>
        <v>--</v>
      </c>
      <c r="F44" t="str">
        <f>IF(ISTEXT(PARS!H44),Formatted_EDITED!H44,"--")</f>
        <v>--</v>
      </c>
      <c r="G44" s="70" t="str">
        <f>IF(ISTEXT(PARS!I44),Formatted_EDITED!I44,"--")</f>
        <v>--</v>
      </c>
      <c r="H44" t="str">
        <f>IF(ISTEXT(PARS!J44),Formatted_EDITED!J44,"--")</f>
        <v>--</v>
      </c>
      <c r="I44" t="str">
        <f>IF(ISTEXT(PARS!K44),Formatted_EDITED!K44,"--")</f>
        <v>--</v>
      </c>
      <c r="J44" t="str">
        <f>IF(ISTEXT(PARS!L44),Formatted_EDITED!L44,"--")</f>
        <v>--</v>
      </c>
      <c r="K44" t="str">
        <f>IF(ISTEXT(PARS!M44),Formatted_EDITED!M44,"--")</f>
        <v>--</v>
      </c>
      <c r="L44" t="str">
        <f>IF(ISTEXT(PARS!N44),Formatted_EDITED!O44,"--")</f>
        <v>--</v>
      </c>
      <c r="M44" t="str">
        <f>IF(ISTEXT(PARS!O44),Formatted_EDITED!P44,"--")</f>
        <v>--</v>
      </c>
      <c r="N44" t="str">
        <f>IF(ISTEXT(PARS!P44),Formatted_EDITED!Q44,"--")</f>
        <v>--</v>
      </c>
      <c r="O44" t="str">
        <f>IF(ISTEXT(PARS!Q44),Formatted_EDITED!R44,"--")</f>
        <v>--</v>
      </c>
      <c r="P44" t="str">
        <f>IF(ISTEXT(PARS!R44),Formatted_EDITED!S44,"--")</f>
        <v>--</v>
      </c>
      <c r="Q44" t="str">
        <f>IF(ISTEXT(PARS!S44),Formatted_EDITED!T44,"--")</f>
        <v>--</v>
      </c>
      <c r="R44" t="str">
        <f>IF(ISTEXT(PARS!T44),Formatted_EDITED!U44,"--")</f>
        <v>--</v>
      </c>
      <c r="S44" t="str">
        <f>IF(ISTEXT(PARS!U44),Formatted_EDITED!V44,"--")</f>
        <v>--</v>
      </c>
      <c r="T44" t="str">
        <f>IF(ISTEXT(PARS!V44),Formatted_EDITED!W44,"--")</f>
        <v>--</v>
      </c>
      <c r="U44" t="str">
        <f>IF(ISTEXT(PARS!W44),Formatted_EDITED!Y44,"--")</f>
        <v>--</v>
      </c>
      <c r="V44" t="str">
        <f>IF(ISTEXT([1]PARS!Y45),[1]Formatted_EDITED!Y45,"--")</f>
        <v>--</v>
      </c>
      <c r="W44" t="str">
        <f>IF(ISTEXT(PARS!Y44),Formatted_EDITED!AA44,"--")</f>
        <v>--</v>
      </c>
      <c r="X44" t="str">
        <f>IF(ISTEXT(PARS!Z44),Formatted_EDITED!AB44,"--")</f>
        <v>--</v>
      </c>
      <c r="Y44" t="str">
        <f>IF(ISTEXT(PARS!AA44),Formatted_EDITED!AC44,"--")</f>
        <v>--</v>
      </c>
      <c r="Z44" t="str">
        <f>IF(ISTEXT(PARS!AB44),Formatted_EDITED!AD44,"--")</f>
        <v>--</v>
      </c>
      <c r="AA44" t="str">
        <f>IF(ISTEXT(PARS!AC44),Formatted_EDITED!AE44,"--")</f>
        <v>--</v>
      </c>
      <c r="AB44" t="str">
        <f>IF(ISTEXT(PARS!AD44),Formatted_EDITED!AF44,"--")</f>
        <v>--</v>
      </c>
      <c r="AC44" t="str">
        <f>IF(ISTEXT(PARS!AE44),Formatted_EDITED!AG44,"--")</f>
        <v>--</v>
      </c>
      <c r="AD44" t="str">
        <f>IF(ISTEXT(PARS!AF44),Formatted_EDITED!AH44,"--")</f>
        <v>--</v>
      </c>
      <c r="AE44" t="str">
        <f>IF(ISTEXT(PARS!AG44),Formatted_EDITED!AI44,"--")</f>
        <v>--</v>
      </c>
      <c r="AF44" t="str">
        <f>IF(ISTEXT(PARS!AH44),Formatted_EDITED!AJ44,"--")</f>
        <v>--</v>
      </c>
      <c r="AG44" t="str">
        <f>IF(ISTEXT(PARS!AI44),Formatted_EDITED!AK44,"--")</f>
        <v>--</v>
      </c>
      <c r="AH44" t="str">
        <f>IF(ISTEXT(PARS!AJ44),Formatted_EDITED!AL44,"--")</f>
        <v>--</v>
      </c>
      <c r="AI44" t="str">
        <f>IF(ISTEXT(PARS!AK44),Formatted_EDITED!AM44,"--")</f>
        <v>--</v>
      </c>
      <c r="AJ44" t="str">
        <f>IF(ISTEXT(PARS!AL44),Formatted_EDITED!AN44,"--")</f>
        <v>--</v>
      </c>
      <c r="AK44" t="str">
        <f>IF(ISTEXT(PARS!AM44),Formatted_EDITED!AO44,"--")</f>
        <v>--</v>
      </c>
      <c r="AL44" t="str">
        <f>IF(ISTEXT(PARS!AN44),Formatted_EDITED!AP44,"--")</f>
        <v>--</v>
      </c>
      <c r="AM44" t="str">
        <f>IF(ISTEXT(PARS!AO44),Formatted_EDITED!AQ44,"--")</f>
        <v>--</v>
      </c>
      <c r="AN44" t="str">
        <f>IF(ISTEXT(PARS!AP44),Formatted_EDITED!AR44,"--")</f>
        <v>--</v>
      </c>
      <c r="AO44" t="str">
        <f>IF(ISTEXT(PARS!AQ44),Formatted_EDITED!AS44,"--")</f>
        <v>--</v>
      </c>
      <c r="AP44" t="str">
        <f>IF(ISTEXT(PARS!AR44),Formatted_EDITED!AT44,"--")</f>
        <v>--</v>
      </c>
      <c r="AQ44" t="str">
        <f>IF(ISTEXT(PARS!AS44),Formatted_EDITED!AU44,"--")</f>
        <v>--</v>
      </c>
      <c r="AR44" t="str">
        <f>IF(ISTEXT(PARS!AT44),Formatted_EDITED!AV44,"--")</f>
        <v>--</v>
      </c>
      <c r="AS44" t="str">
        <f t="shared" si="0"/>
        <v>--</v>
      </c>
      <c r="AT44" t="str">
        <f>IF(ISTEXT(PARS!AV44),Formatted_EDITED!AX44,"--")</f>
        <v>--</v>
      </c>
    </row>
    <row r="45" spans="1:46" x14ac:dyDescent="0.3">
      <c r="A45">
        <v>41</v>
      </c>
      <c r="B45" s="23">
        <v>52</v>
      </c>
      <c r="C45" s="24" t="s">
        <v>107</v>
      </c>
      <c r="D45" t="str">
        <f>IF(ISTEXT(PARS!F45),Formatted_EDITED!F45,"--")</f>
        <v>--</v>
      </c>
      <c r="E45" t="str">
        <f>IF(ISTEXT(PARS!G45),Formatted_EDITED!G45,"--")</f>
        <v>--</v>
      </c>
      <c r="F45" t="str">
        <f>IF(ISTEXT(PARS!H45),Formatted_EDITED!H45,"--")</f>
        <v>--</v>
      </c>
      <c r="G45" s="70" t="str">
        <f>IF(ISTEXT(PARS!I45),Formatted_EDITED!I45,"--")</f>
        <v>--</v>
      </c>
      <c r="H45" t="str">
        <f>IF(ISTEXT(PARS!J45),Formatted_EDITED!J45,"--")</f>
        <v>--</v>
      </c>
      <c r="I45" t="str">
        <f>IF(ISTEXT(PARS!K45),Formatted_EDITED!K45,"--")</f>
        <v>--</v>
      </c>
      <c r="J45" t="str">
        <f>IF(ISTEXT(PARS!L45),Formatted_EDITED!L45,"--")</f>
        <v>--</v>
      </c>
      <c r="K45" t="str">
        <f>IF(ISTEXT(PARS!M45),Formatted_EDITED!M45,"--")</f>
        <v>--</v>
      </c>
      <c r="L45" t="str">
        <f>IF(ISTEXT(PARS!N45),Formatted_EDITED!O45,"--")</f>
        <v>--</v>
      </c>
      <c r="M45" t="str">
        <f>IF(ISTEXT(PARS!O45),Formatted_EDITED!P45,"--")</f>
        <v>--</v>
      </c>
      <c r="N45" t="str">
        <f>IF(ISTEXT(PARS!P45),Formatted_EDITED!Q45,"--")</f>
        <v>--</v>
      </c>
      <c r="O45" t="str">
        <f>IF(ISTEXT(PARS!Q45),Formatted_EDITED!R45,"--")</f>
        <v>--</v>
      </c>
      <c r="P45" t="str">
        <f>IF(ISTEXT(PARS!R45),Formatted_EDITED!S45,"--")</f>
        <v>--</v>
      </c>
      <c r="Q45" t="str">
        <f>IF(ISTEXT(PARS!S45),Formatted_EDITED!T45,"--")</f>
        <v>--</v>
      </c>
      <c r="R45" t="str">
        <f>IF(ISTEXT(PARS!T45),Formatted_EDITED!U45,"--")</f>
        <v>--</v>
      </c>
      <c r="S45" t="str">
        <f>IF(ISTEXT(PARS!U45),Formatted_EDITED!V45,"--")</f>
        <v>--</v>
      </c>
      <c r="T45" t="str">
        <f>IF(ISTEXT(PARS!V45),Formatted_EDITED!W45,"--")</f>
        <v>--</v>
      </c>
      <c r="U45" t="str">
        <f>IF(ISTEXT(PARS!W45),Formatted_EDITED!Y45,"--")</f>
        <v>--</v>
      </c>
      <c r="V45" t="str">
        <f>IF(ISTEXT([1]PARS!Y46),[1]Formatted_EDITED!Y46,"--")</f>
        <v>--</v>
      </c>
      <c r="W45" t="str">
        <f>IF(ISTEXT(PARS!Y45),Formatted_EDITED!AA45,"--")</f>
        <v>--</v>
      </c>
      <c r="X45" t="str">
        <f>IF(ISTEXT(PARS!Z45),Formatted_EDITED!AB45,"--")</f>
        <v>--</v>
      </c>
      <c r="Y45" t="str">
        <f>IF(ISTEXT(PARS!AA45),Formatted_EDITED!AC45,"--")</f>
        <v>--</v>
      </c>
      <c r="Z45" t="str">
        <f>IF(ISTEXT(PARS!AB45),Formatted_EDITED!AD45,"--")</f>
        <v>--</v>
      </c>
      <c r="AA45" t="str">
        <f>IF(ISTEXT(PARS!AC45),Formatted_EDITED!AE45,"--")</f>
        <v>--</v>
      </c>
      <c r="AB45" t="str">
        <f>IF(ISTEXT(PARS!AD45),Formatted_EDITED!AF45,"--")</f>
        <v>--</v>
      </c>
      <c r="AC45" t="str">
        <f>IF(ISTEXT(PARS!AE45),Formatted_EDITED!AG45,"--")</f>
        <v>--</v>
      </c>
      <c r="AD45" t="str">
        <f>IF(ISTEXT(PARS!AF45),Formatted_EDITED!AH45,"--")</f>
        <v>--</v>
      </c>
      <c r="AE45" t="str">
        <f>IF(ISTEXT(PARS!AG45),Formatted_EDITED!AI45,"--")</f>
        <v>--</v>
      </c>
      <c r="AF45" t="str">
        <f>IF(ISTEXT(PARS!AH45),Formatted_EDITED!AJ45,"--")</f>
        <v>--</v>
      </c>
      <c r="AG45" t="str">
        <f>IF(ISTEXT(PARS!AI45),Formatted_EDITED!AK45,"--")</f>
        <v>--</v>
      </c>
      <c r="AH45" t="str">
        <f>IF(ISTEXT(PARS!AJ45),Formatted_EDITED!AL45,"--")</f>
        <v>--</v>
      </c>
      <c r="AI45" t="str">
        <f>IF(ISTEXT(PARS!AK45),Formatted_EDITED!AM45,"--")</f>
        <v>--</v>
      </c>
      <c r="AJ45" t="str">
        <f>IF(ISTEXT(PARS!AL45),Formatted_EDITED!AN45,"--")</f>
        <v>--</v>
      </c>
      <c r="AK45" t="str">
        <f>IF(ISTEXT(PARS!AM45),Formatted_EDITED!AO45,"--")</f>
        <v>--</v>
      </c>
      <c r="AL45" t="str">
        <f>IF(ISTEXT(PARS!AN45),Formatted_EDITED!AP45,"--")</f>
        <v>--</v>
      </c>
      <c r="AM45" t="str">
        <f>IF(ISTEXT(PARS!AO45),Formatted_EDITED!AQ45,"--")</f>
        <v>--</v>
      </c>
      <c r="AN45" t="str">
        <f>IF(ISTEXT(PARS!AP45),Formatted_EDITED!AR45,"--")</f>
        <v>--</v>
      </c>
      <c r="AO45" t="str">
        <f>IF(ISTEXT(PARS!AQ45),Formatted_EDITED!AS45,"--")</f>
        <v>--</v>
      </c>
      <c r="AP45" t="str">
        <f>IF(ISTEXT(PARS!AR45),Formatted_EDITED!AT45,"--")</f>
        <v>--</v>
      </c>
      <c r="AQ45" t="str">
        <f>IF(ISTEXT(PARS!AS45),Formatted_EDITED!AU45,"--")</f>
        <v>--</v>
      </c>
      <c r="AR45" t="str">
        <f>IF(ISTEXT(PARS!AT45),Formatted_EDITED!AV45,"--")</f>
        <v>--</v>
      </c>
      <c r="AS45" t="str">
        <f t="shared" si="0"/>
        <v>--</v>
      </c>
      <c r="AT45" t="str">
        <f>IF(ISTEXT(PARS!AV45),Formatted_EDITED!AX45,"--")</f>
        <v>--</v>
      </c>
    </row>
    <row r="46" spans="1:46" x14ac:dyDescent="0.3">
      <c r="A46">
        <v>42</v>
      </c>
      <c r="B46" s="23">
        <v>53</v>
      </c>
      <c r="C46" s="24" t="s">
        <v>250</v>
      </c>
      <c r="D46" t="str">
        <f>IF(ISTEXT(PARS!F46),Formatted_EDITED!F46,"--")</f>
        <v>--</v>
      </c>
      <c r="E46" t="str">
        <f>IF(ISTEXT(PARS!G46),Formatted_EDITED!G46,"--")</f>
        <v>--</v>
      </c>
      <c r="F46" t="str">
        <f>IF(ISTEXT(PARS!H46),Formatted_EDITED!H46,"--")</f>
        <v>--</v>
      </c>
      <c r="G46" s="70" t="str">
        <f>IF(ISTEXT(PARS!I46),Formatted_EDITED!I46,"--")</f>
        <v>--</v>
      </c>
      <c r="H46" t="str">
        <f>IF(ISTEXT(PARS!J46),Formatted_EDITED!J46,"--")</f>
        <v>--</v>
      </c>
      <c r="I46" t="str">
        <f>IF(ISTEXT(PARS!K46),Formatted_EDITED!K46,"--")</f>
        <v>--</v>
      </c>
      <c r="J46" t="str">
        <f>IF(ISTEXT(PARS!L46),Formatted_EDITED!L46,"--")</f>
        <v>--</v>
      </c>
      <c r="K46" t="str">
        <f>IF(ISTEXT(PARS!M46),Formatted_EDITED!M46,"--")</f>
        <v>--</v>
      </c>
      <c r="L46" t="str">
        <f>IF(ISTEXT(PARS!N46),Formatted_EDITED!O46,"--")</f>
        <v>--</v>
      </c>
      <c r="M46" t="str">
        <f>IF(ISTEXT(PARS!O46),Formatted_EDITED!P46,"--")</f>
        <v>--</v>
      </c>
      <c r="N46" t="str">
        <f>IF(ISTEXT(PARS!P46),Formatted_EDITED!Q46,"--")</f>
        <v>--</v>
      </c>
      <c r="O46" t="str">
        <f>IF(ISTEXT(PARS!Q46),Formatted_EDITED!R46,"--")</f>
        <v>--</v>
      </c>
      <c r="P46" t="str">
        <f>IF(ISTEXT(PARS!R46),Formatted_EDITED!S46,"--")</f>
        <v>--</v>
      </c>
      <c r="Q46" t="str">
        <f>IF(ISTEXT(PARS!S46),Formatted_EDITED!T46,"--")</f>
        <v>--</v>
      </c>
      <c r="R46" t="str">
        <f>IF(ISTEXT(PARS!T46),Formatted_EDITED!U46,"--")</f>
        <v>--</v>
      </c>
      <c r="S46" t="str">
        <f>IF(ISTEXT(PARS!U46),Formatted_EDITED!V46,"--")</f>
        <v>--</v>
      </c>
      <c r="T46" t="str">
        <f>IF(ISTEXT(PARS!V46),Formatted_EDITED!W46,"--")</f>
        <v>--</v>
      </c>
      <c r="U46" t="str">
        <f>IF(ISTEXT(PARS!W46),Formatted_EDITED!Y46,"--")</f>
        <v>--</v>
      </c>
      <c r="V46" t="str">
        <f>IF(ISTEXT([1]PARS!Y47),[1]Formatted_EDITED!Y47,"--")</f>
        <v>--</v>
      </c>
      <c r="W46" t="str">
        <f>IF(ISTEXT(PARS!Y46),Formatted_EDITED!AA46,"--")</f>
        <v>--</v>
      </c>
      <c r="X46" t="str">
        <f>IF(ISTEXT(PARS!Z46),Formatted_EDITED!AB46,"--")</f>
        <v>--</v>
      </c>
      <c r="Y46" t="str">
        <f>IF(ISTEXT(PARS!AA46),Formatted_EDITED!AC46,"--")</f>
        <v>--</v>
      </c>
      <c r="Z46" t="str">
        <f>IF(ISTEXT(PARS!AB46),Formatted_EDITED!AD46,"--")</f>
        <v>--</v>
      </c>
      <c r="AA46" t="str">
        <f>IF(ISTEXT(PARS!AC46),Formatted_EDITED!AE46,"--")</f>
        <v>--</v>
      </c>
      <c r="AB46" t="str">
        <f>IF(ISTEXT(PARS!AD46),Formatted_EDITED!AF46,"--")</f>
        <v>--</v>
      </c>
      <c r="AC46" t="str">
        <f>IF(ISTEXT(PARS!AE46),Formatted_EDITED!AG46,"--")</f>
        <v>--</v>
      </c>
      <c r="AD46" t="str">
        <f>IF(ISTEXT(PARS!AF46),Formatted_EDITED!AH46,"--")</f>
        <v>--</v>
      </c>
      <c r="AE46" t="str">
        <f>IF(ISTEXT(PARS!AG46),Formatted_EDITED!AI46,"--")</f>
        <v>--</v>
      </c>
      <c r="AF46" t="str">
        <f>IF(ISTEXT(PARS!AH46),Formatted_EDITED!AJ46,"--")</f>
        <v>--</v>
      </c>
      <c r="AG46" t="str">
        <f>IF(ISTEXT(PARS!AI46),Formatted_EDITED!AK46,"--")</f>
        <v>--</v>
      </c>
      <c r="AH46" t="str">
        <f>IF(ISTEXT(PARS!AJ46),Formatted_EDITED!AL46,"--")</f>
        <v>--</v>
      </c>
      <c r="AI46" t="str">
        <f>IF(ISTEXT(PARS!AK46),Formatted_EDITED!AM46,"--")</f>
        <v>--</v>
      </c>
      <c r="AJ46" t="str">
        <f>IF(ISTEXT(PARS!AL46),Formatted_EDITED!AN46,"--")</f>
        <v>--</v>
      </c>
      <c r="AK46" t="str">
        <f>IF(ISTEXT(PARS!AM46),Formatted_EDITED!AO46,"--")</f>
        <v>--</v>
      </c>
      <c r="AL46" t="str">
        <f>IF(ISTEXT(PARS!AN46),Formatted_EDITED!AP46,"--")</f>
        <v>--</v>
      </c>
      <c r="AM46" t="str">
        <f>IF(ISTEXT(PARS!AO46),Formatted_EDITED!AQ46,"--")</f>
        <v>--</v>
      </c>
      <c r="AN46" t="str">
        <f>IF(ISTEXT(PARS!AP46),Formatted_EDITED!AR46,"--")</f>
        <v>--</v>
      </c>
      <c r="AO46" t="str">
        <f>IF(ISTEXT(PARS!AQ46),Formatted_EDITED!AS46,"--")</f>
        <v>--</v>
      </c>
      <c r="AP46" t="str">
        <f>IF(ISTEXT(PARS!AR46),Formatted_EDITED!AT46,"--")</f>
        <v>--</v>
      </c>
      <c r="AQ46" t="str">
        <f>IF(ISTEXT(PARS!AS46),Formatted_EDITED!AU46,"--")</f>
        <v>--</v>
      </c>
      <c r="AR46" t="str">
        <f>IF(ISTEXT(PARS!AT46),Formatted_EDITED!AV46,"--")</f>
        <v>--</v>
      </c>
      <c r="AS46" t="str">
        <f t="shared" si="0"/>
        <v>--</v>
      </c>
      <c r="AT46" t="str">
        <f>IF(ISTEXT(PARS!AV46),Formatted_EDITED!AX46,"--")</f>
        <v>--</v>
      </c>
    </row>
    <row r="47" spans="1:46" x14ac:dyDescent="0.3">
      <c r="A47">
        <v>43</v>
      </c>
      <c r="B47" s="23">
        <v>54</v>
      </c>
      <c r="C47" s="24" t="s">
        <v>109</v>
      </c>
      <c r="D47" t="str">
        <f>IF(ISTEXT(PARS!F47),Formatted_EDITED!F47,"--")</f>
        <v>--</v>
      </c>
      <c r="E47" t="str">
        <f>IF(ISTEXT(PARS!G47),Formatted_EDITED!G47,"--")</f>
        <v>--</v>
      </c>
      <c r="F47" t="str">
        <f>IF(ISTEXT(PARS!H47),Formatted_EDITED!H47,"--")</f>
        <v>--</v>
      </c>
      <c r="G47" s="70" t="str">
        <f>IF(ISTEXT(PARS!I47),Formatted_EDITED!I47,"--")</f>
        <v>--</v>
      </c>
      <c r="H47" t="str">
        <f>IF(ISTEXT(PARS!J47),Formatted_EDITED!J47,"--")</f>
        <v>--</v>
      </c>
      <c r="I47" t="str">
        <f>IF(ISTEXT(PARS!K47),Formatted_EDITED!K47,"--")</f>
        <v>--</v>
      </c>
      <c r="J47" t="str">
        <f>IF(ISTEXT(PARS!L47),Formatted_EDITED!L47,"--")</f>
        <v>--</v>
      </c>
      <c r="K47" t="str">
        <f>IF(ISTEXT(PARS!M47),Formatted_EDITED!M47,"--")</f>
        <v>--</v>
      </c>
      <c r="L47" t="str">
        <f>IF(ISTEXT(PARS!N47),Formatted_EDITED!O47,"--")</f>
        <v>--</v>
      </c>
      <c r="M47" t="str">
        <f>IF(ISTEXT(PARS!O47),Formatted_EDITED!P47,"--")</f>
        <v>--</v>
      </c>
      <c r="N47" t="str">
        <f>IF(ISTEXT(PARS!P47),Formatted_EDITED!Q47,"--")</f>
        <v>--</v>
      </c>
      <c r="O47" t="str">
        <f>IF(ISTEXT(PARS!Q47),Formatted_EDITED!R47,"--")</f>
        <v>--</v>
      </c>
      <c r="P47" t="str">
        <f>IF(ISTEXT(PARS!R47),Formatted_EDITED!S47,"--")</f>
        <v>--</v>
      </c>
      <c r="Q47" t="str">
        <f>IF(ISTEXT(PARS!S47),Formatted_EDITED!T47,"--")</f>
        <v>--</v>
      </c>
      <c r="R47" t="str">
        <f>IF(ISTEXT(PARS!T47),Formatted_EDITED!U47,"--")</f>
        <v>--</v>
      </c>
      <c r="S47" t="str">
        <f>IF(ISTEXT(PARS!U47),Formatted_EDITED!V47,"--")</f>
        <v>--</v>
      </c>
      <c r="T47" t="str">
        <f>IF(ISTEXT(PARS!V47),Formatted_EDITED!W47,"--")</f>
        <v>--</v>
      </c>
      <c r="U47" t="str">
        <f>IF(ISTEXT(PARS!W47),Formatted_EDITED!Y47,"--")</f>
        <v>--</v>
      </c>
      <c r="V47" t="str">
        <f>IF(ISTEXT([1]PARS!Y48),[1]Formatted_EDITED!Y48,"--")</f>
        <v>--</v>
      </c>
      <c r="W47" t="str">
        <f>IF(ISTEXT(PARS!Y47),Formatted_EDITED!AA47,"--")</f>
        <v>--</v>
      </c>
      <c r="X47" t="str">
        <f>IF(ISTEXT(PARS!Z47),Formatted_EDITED!AB47,"--")</f>
        <v>--</v>
      </c>
      <c r="Y47" t="str">
        <f>IF(ISTEXT(PARS!AA47),Formatted_EDITED!AC47,"--")</f>
        <v>--</v>
      </c>
      <c r="Z47" t="str">
        <f>IF(ISTEXT(PARS!AB47),Formatted_EDITED!AD47,"--")</f>
        <v>--</v>
      </c>
      <c r="AA47" t="str">
        <f>IF(ISTEXT(PARS!AC47),Formatted_EDITED!AE47,"--")</f>
        <v>--</v>
      </c>
      <c r="AB47" t="str">
        <f>IF(ISTEXT(PARS!AD47),Formatted_EDITED!AF47,"--")</f>
        <v>--</v>
      </c>
      <c r="AC47" t="str">
        <f>IF(ISTEXT(PARS!AE47),Formatted_EDITED!AG47,"--")</f>
        <v>--</v>
      </c>
      <c r="AD47" t="str">
        <f>IF(ISTEXT(PARS!AF47),Formatted_EDITED!AH47,"--")</f>
        <v>--</v>
      </c>
      <c r="AE47" t="str">
        <f>IF(ISTEXT(PARS!AG47),Formatted_EDITED!AI47,"--")</f>
        <v>--</v>
      </c>
      <c r="AF47" t="str">
        <f>IF(ISTEXT(PARS!AH47),Formatted_EDITED!AJ47,"--")</f>
        <v>--</v>
      </c>
      <c r="AG47" t="str">
        <f>IF(ISTEXT(PARS!AI47),Formatted_EDITED!AK47,"--")</f>
        <v>--</v>
      </c>
      <c r="AH47" t="str">
        <f>IF(ISTEXT(PARS!AJ47),Formatted_EDITED!AL47,"--")</f>
        <v>--</v>
      </c>
      <c r="AI47" t="str">
        <f>IF(ISTEXT(PARS!AK47),Formatted_EDITED!AM47,"--")</f>
        <v>--</v>
      </c>
      <c r="AJ47" t="str">
        <f>IF(ISTEXT(PARS!AL47),Formatted_EDITED!AN47,"--")</f>
        <v>--</v>
      </c>
      <c r="AK47" t="str">
        <f>IF(ISTEXT(PARS!AM47),Formatted_EDITED!AO47,"--")</f>
        <v>--</v>
      </c>
      <c r="AL47" t="str">
        <f>IF(ISTEXT(PARS!AN47),Formatted_EDITED!AP47,"--")</f>
        <v>--</v>
      </c>
      <c r="AM47" t="str">
        <f>IF(ISTEXT(PARS!AO47),Formatted_EDITED!AQ47,"--")</f>
        <v>--</v>
      </c>
      <c r="AN47" t="str">
        <f>IF(ISTEXT(PARS!AP47),Formatted_EDITED!AR47,"--")</f>
        <v>--</v>
      </c>
      <c r="AO47" t="str">
        <f>IF(ISTEXT(PARS!AQ47),Formatted_EDITED!AS47,"--")</f>
        <v>--</v>
      </c>
      <c r="AP47" t="str">
        <f>IF(ISTEXT(PARS!AR47),Formatted_EDITED!AT47,"--")</f>
        <v>--</v>
      </c>
      <c r="AQ47" t="str">
        <f>IF(ISTEXT(PARS!AS47),Formatted_EDITED!AU47,"--")</f>
        <v>--</v>
      </c>
      <c r="AR47" t="str">
        <f>IF(ISTEXT(PARS!AT47),Formatted_EDITED!AV47,"--")</f>
        <v>--</v>
      </c>
      <c r="AS47" t="str">
        <f t="shared" si="0"/>
        <v>--</v>
      </c>
      <c r="AT47" t="str">
        <f>IF(ISTEXT(PARS!AV47),Formatted_EDITED!AX47,"--")</f>
        <v>--</v>
      </c>
    </row>
    <row r="48" spans="1:46" x14ac:dyDescent="0.3">
      <c r="A48">
        <v>44</v>
      </c>
      <c r="B48" s="23">
        <v>55</v>
      </c>
      <c r="C48" s="24" t="s">
        <v>110</v>
      </c>
      <c r="D48" t="str">
        <f>IF(ISTEXT(PARS!F48),Formatted_EDITED!F48,"--")</f>
        <v>--</v>
      </c>
      <c r="E48" t="str">
        <f>IF(ISTEXT(PARS!G48),Formatted_EDITED!G48,"--")</f>
        <v>--</v>
      </c>
      <c r="F48" t="str">
        <f>IF(ISTEXT(PARS!H48),Formatted_EDITED!H48,"--")</f>
        <v>--</v>
      </c>
      <c r="G48" s="70" t="str">
        <f>IF(ISTEXT(PARS!I48),Formatted_EDITED!I48,"--")</f>
        <v>--</v>
      </c>
      <c r="H48" t="str">
        <f>IF(ISTEXT(PARS!J48),Formatted_EDITED!J48,"--")</f>
        <v>--</v>
      </c>
      <c r="I48" t="str">
        <f>IF(ISTEXT(PARS!K48),Formatted_EDITED!K48,"--")</f>
        <v>--</v>
      </c>
      <c r="J48" t="str">
        <f>IF(ISTEXT(PARS!L48),Formatted_EDITED!L48,"--")</f>
        <v>--</v>
      </c>
      <c r="K48" t="str">
        <f>IF(ISTEXT(PARS!M48),Formatted_EDITED!M48,"--")</f>
        <v>--</v>
      </c>
      <c r="L48" t="str">
        <f>IF(ISTEXT(PARS!N48),Formatted_EDITED!O48,"--")</f>
        <v>--</v>
      </c>
      <c r="M48" t="str">
        <f>IF(ISTEXT(PARS!O48),Formatted_EDITED!P48,"--")</f>
        <v>--</v>
      </c>
      <c r="N48" t="str">
        <f>IF(ISTEXT(PARS!P48),Formatted_EDITED!Q48,"--")</f>
        <v>--</v>
      </c>
      <c r="O48" t="str">
        <f>IF(ISTEXT(PARS!Q48),Formatted_EDITED!R48,"--")</f>
        <v>--</v>
      </c>
      <c r="P48" t="str">
        <f>IF(ISTEXT(PARS!R48),Formatted_EDITED!S48,"--")</f>
        <v>--</v>
      </c>
      <c r="Q48" t="str">
        <f>IF(ISTEXT(PARS!S48),Formatted_EDITED!T48,"--")</f>
        <v>--</v>
      </c>
      <c r="R48" t="str">
        <f>IF(ISTEXT(PARS!T48),Formatted_EDITED!U48,"--")</f>
        <v>--</v>
      </c>
      <c r="S48" t="str">
        <f>IF(ISTEXT(PARS!U48),Formatted_EDITED!V48,"--")</f>
        <v>--</v>
      </c>
      <c r="T48" t="str">
        <f>IF(ISTEXT(PARS!V48),Formatted_EDITED!W48,"--")</f>
        <v>--</v>
      </c>
      <c r="U48" t="str">
        <f>IF(ISTEXT(PARS!W48),Formatted_EDITED!Y48,"--")</f>
        <v>--</v>
      </c>
      <c r="V48" t="str">
        <f>IF(ISTEXT([1]PARS!Y49),[1]Formatted_EDITED!Y49,"--")</f>
        <v>--</v>
      </c>
      <c r="W48" t="str">
        <f>IF(ISTEXT(PARS!Y48),Formatted_EDITED!AA48,"--")</f>
        <v>--</v>
      </c>
      <c r="X48" t="str">
        <f>IF(ISTEXT(PARS!Z48),Formatted_EDITED!AB48,"--")</f>
        <v>--</v>
      </c>
      <c r="Y48" t="str">
        <f>IF(ISTEXT(PARS!AA48),Formatted_EDITED!AC48,"--")</f>
        <v>--</v>
      </c>
      <c r="Z48" t="str">
        <f>IF(ISTEXT(PARS!AB48),Formatted_EDITED!AD48,"--")</f>
        <v>--</v>
      </c>
      <c r="AA48" t="str">
        <f>IF(ISTEXT(PARS!AC48),Formatted_EDITED!AE48,"--")</f>
        <v>--</v>
      </c>
      <c r="AB48" t="str">
        <f>IF(ISTEXT(PARS!AD48),Formatted_EDITED!AF48,"--")</f>
        <v>--</v>
      </c>
      <c r="AC48" t="str">
        <f>IF(ISTEXT(PARS!AE48),Formatted_EDITED!AG48,"--")</f>
        <v>--</v>
      </c>
      <c r="AD48" t="str">
        <f>IF(ISTEXT(PARS!AF48),Formatted_EDITED!AH48,"--")</f>
        <v>--</v>
      </c>
      <c r="AE48" t="str">
        <f>IF(ISTEXT(PARS!AG48),Formatted_EDITED!AI48,"--")</f>
        <v>--</v>
      </c>
      <c r="AF48" t="str">
        <f>IF(ISTEXT(PARS!AH48),Formatted_EDITED!AJ48,"--")</f>
        <v>--</v>
      </c>
      <c r="AG48" t="str">
        <f>IF(ISTEXT(PARS!AI48),Formatted_EDITED!AK48,"--")</f>
        <v>--</v>
      </c>
      <c r="AH48" t="str">
        <f>IF(ISTEXT(PARS!AJ48),Formatted_EDITED!AL48,"--")</f>
        <v>--</v>
      </c>
      <c r="AI48" t="str">
        <f>IF(ISTEXT(PARS!AK48),Formatted_EDITED!AM48,"--")</f>
        <v>--</v>
      </c>
      <c r="AJ48" t="str">
        <f>IF(ISTEXT(PARS!AL48),Formatted_EDITED!AN48,"--")</f>
        <v>--</v>
      </c>
      <c r="AK48" t="str">
        <f>IF(ISTEXT(PARS!AM48),Formatted_EDITED!AO48,"--")</f>
        <v>--</v>
      </c>
      <c r="AL48" t="str">
        <f>IF(ISTEXT(PARS!AN48),Formatted_EDITED!AP48,"--")</f>
        <v>--</v>
      </c>
      <c r="AM48" t="str">
        <f>IF(ISTEXT(PARS!AO48),Formatted_EDITED!AQ48,"--")</f>
        <v>--</v>
      </c>
      <c r="AN48" t="str">
        <f>IF(ISTEXT(PARS!AP48),Formatted_EDITED!AR48,"--")</f>
        <v>--</v>
      </c>
      <c r="AO48" t="str">
        <f>IF(ISTEXT(PARS!AQ48),Formatted_EDITED!AS48,"--")</f>
        <v>--</v>
      </c>
      <c r="AP48" t="str">
        <f>IF(ISTEXT(PARS!AR48),Formatted_EDITED!AT48,"--")</f>
        <v>--</v>
      </c>
      <c r="AQ48" t="str">
        <f>IF(ISTEXT(PARS!AS48),Formatted_EDITED!AU48,"--")</f>
        <v>--</v>
      </c>
      <c r="AR48" t="str">
        <f>IF(ISTEXT(PARS!AT48),Formatted_EDITED!AV48,"--")</f>
        <v>--</v>
      </c>
      <c r="AS48" t="str">
        <f t="shared" si="0"/>
        <v>--</v>
      </c>
      <c r="AT48" t="str">
        <f>IF(ISTEXT(PARS!AV48),Formatted_EDITED!AX48,"--")</f>
        <v>--</v>
      </c>
    </row>
    <row r="49" spans="1:46" x14ac:dyDescent="0.3">
      <c r="A49">
        <v>45</v>
      </c>
      <c r="B49" s="23">
        <v>56</v>
      </c>
      <c r="C49" s="24" t="s">
        <v>111</v>
      </c>
      <c r="D49" t="str">
        <f>IF(ISTEXT(PARS!F49),Formatted_EDITED!F49,"--")</f>
        <v>--</v>
      </c>
      <c r="E49" t="str">
        <f>IF(ISTEXT(PARS!G49),Formatted_EDITED!G49,"--")</f>
        <v>--</v>
      </c>
      <c r="F49" t="str">
        <f>IF(ISTEXT(PARS!H49),Formatted_EDITED!H49,"--")</f>
        <v>--</v>
      </c>
      <c r="G49" s="70" t="str">
        <f>IF(ISTEXT(PARS!I49),Formatted_EDITED!I49,"--")</f>
        <v>--</v>
      </c>
      <c r="H49" t="str">
        <f>IF(ISTEXT(PARS!J49),Formatted_EDITED!J49,"--")</f>
        <v>--</v>
      </c>
      <c r="I49" t="str">
        <f>IF(ISTEXT(PARS!K49),Formatted_EDITED!K49,"--")</f>
        <v>--</v>
      </c>
      <c r="J49" t="str">
        <f>IF(ISTEXT(PARS!L49),Formatted_EDITED!L49,"--")</f>
        <v>--</v>
      </c>
      <c r="K49" t="str">
        <f>IF(ISTEXT(PARS!M49),Formatted_EDITED!M49,"--")</f>
        <v>--</v>
      </c>
      <c r="L49" t="str">
        <f>IF(ISTEXT(PARS!N49),Formatted_EDITED!O49,"--")</f>
        <v>--</v>
      </c>
      <c r="M49" t="str">
        <f>IF(ISTEXT(PARS!O49),Formatted_EDITED!P49,"--")</f>
        <v>--</v>
      </c>
      <c r="N49" t="str">
        <f>IF(ISTEXT(PARS!P49),Formatted_EDITED!Q49,"--")</f>
        <v>--</v>
      </c>
      <c r="O49" t="str">
        <f>IF(ISTEXT(PARS!Q49),Formatted_EDITED!R49,"--")</f>
        <v>--</v>
      </c>
      <c r="P49" t="str">
        <f>IF(ISTEXT(PARS!R49),Formatted_EDITED!S49,"--")</f>
        <v>--</v>
      </c>
      <c r="Q49" t="str">
        <f>IF(ISTEXT(PARS!S49),Formatted_EDITED!T49,"--")</f>
        <v>--</v>
      </c>
      <c r="R49" t="str">
        <f>IF(ISTEXT(PARS!T49),Formatted_EDITED!U49,"--")</f>
        <v>--</v>
      </c>
      <c r="S49" t="str">
        <f>IF(ISTEXT(PARS!U49),Formatted_EDITED!V49,"--")</f>
        <v>--</v>
      </c>
      <c r="T49" t="str">
        <f>IF(ISTEXT(PARS!V49),Formatted_EDITED!W49,"--")</f>
        <v>--</v>
      </c>
      <c r="U49" t="str">
        <f>IF(ISTEXT(PARS!W49),Formatted_EDITED!Y49,"--")</f>
        <v>--</v>
      </c>
      <c r="V49" t="str">
        <f>IF(ISTEXT([1]PARS!Y50),[1]Formatted_EDITED!Y50,"--")</f>
        <v>--</v>
      </c>
      <c r="W49" t="str">
        <f>IF(ISTEXT(PARS!Y49),Formatted_EDITED!AA49,"--")</f>
        <v>--</v>
      </c>
      <c r="X49" t="str">
        <f>IF(ISTEXT(PARS!Z49),Formatted_EDITED!AB49,"--")</f>
        <v>--</v>
      </c>
      <c r="Y49" t="str">
        <f>IF(ISTEXT(PARS!AA49),Formatted_EDITED!AC49,"--")</f>
        <v>--</v>
      </c>
      <c r="Z49" t="str">
        <f>IF(ISTEXT(PARS!AB49),Formatted_EDITED!AD49,"--")</f>
        <v>--</v>
      </c>
      <c r="AA49" t="str">
        <f>IF(ISTEXT(PARS!AC49),Formatted_EDITED!AE49,"--")</f>
        <v>--</v>
      </c>
      <c r="AB49" t="str">
        <f>IF(ISTEXT(PARS!AD49),Formatted_EDITED!AF49,"--")</f>
        <v>--</v>
      </c>
      <c r="AC49" t="str">
        <f>IF(ISTEXT(PARS!AE49),Formatted_EDITED!AG49,"--")</f>
        <v>--</v>
      </c>
      <c r="AD49" t="str">
        <f>IF(ISTEXT(PARS!AF49),Formatted_EDITED!AH49,"--")</f>
        <v>--</v>
      </c>
      <c r="AE49" t="str">
        <f>IF(ISTEXT(PARS!AG49),Formatted_EDITED!AI49,"--")</f>
        <v>--</v>
      </c>
      <c r="AF49" t="str">
        <f>IF(ISTEXT(PARS!AH49),Formatted_EDITED!AJ49,"--")</f>
        <v>--</v>
      </c>
      <c r="AG49" t="str">
        <f>IF(ISTEXT(PARS!AI49),Formatted_EDITED!AK49,"--")</f>
        <v>--</v>
      </c>
      <c r="AH49" t="str">
        <f>IF(ISTEXT(PARS!AJ49),Formatted_EDITED!AL49,"--")</f>
        <v>--</v>
      </c>
      <c r="AI49" t="str">
        <f>IF(ISTEXT(PARS!AK49),Formatted_EDITED!AM49,"--")</f>
        <v>--</v>
      </c>
      <c r="AJ49" t="str">
        <f>IF(ISTEXT(PARS!AL49),Formatted_EDITED!AN49,"--")</f>
        <v>--</v>
      </c>
      <c r="AK49" t="str">
        <f>IF(ISTEXT(PARS!AM49),Formatted_EDITED!AO49,"--")</f>
        <v>--</v>
      </c>
      <c r="AL49" t="str">
        <f>IF(ISTEXT(PARS!AN49),Formatted_EDITED!AP49,"--")</f>
        <v>--</v>
      </c>
      <c r="AM49" t="str">
        <f>IF(ISTEXT(PARS!AO49),Formatted_EDITED!AQ49,"--")</f>
        <v>--</v>
      </c>
      <c r="AN49" t="str">
        <f>IF(ISTEXT(PARS!AP49),Formatted_EDITED!AR49,"--")</f>
        <v>--</v>
      </c>
      <c r="AO49" t="str">
        <f>IF(ISTEXT(PARS!AQ49),Formatted_EDITED!AS49,"--")</f>
        <v>--</v>
      </c>
      <c r="AP49" t="str">
        <f>IF(ISTEXT(PARS!AR49),Formatted_EDITED!AT49,"--")</f>
        <v>--</v>
      </c>
      <c r="AQ49" t="str">
        <f>IF(ISTEXT(PARS!AS49),Formatted_EDITED!AU49,"--")</f>
        <v>--</v>
      </c>
      <c r="AR49" t="str">
        <f>IF(ISTEXT(PARS!AT49),Formatted_EDITED!AV49,"--")</f>
        <v>--</v>
      </c>
      <c r="AS49" t="str">
        <f t="shared" si="0"/>
        <v>--</v>
      </c>
      <c r="AT49" t="str">
        <f>IF(ISTEXT(PARS!AV49),Formatted_EDITED!AX49,"--")</f>
        <v>--</v>
      </c>
    </row>
    <row r="50" spans="1:46" x14ac:dyDescent="0.3">
      <c r="A50">
        <v>46</v>
      </c>
      <c r="B50" s="23">
        <v>57</v>
      </c>
      <c r="C50" s="24" t="s">
        <v>251</v>
      </c>
      <c r="D50" t="str">
        <f>IF(ISTEXT(PARS!F50),Formatted_EDITED!F50,"--")</f>
        <v>--</v>
      </c>
      <c r="E50" t="str">
        <f>IF(ISTEXT(PARS!G50),Formatted_EDITED!G50,"--")</f>
        <v>--</v>
      </c>
      <c r="F50" t="str">
        <f>IF(ISTEXT(PARS!H50),Formatted_EDITED!H50,"--")</f>
        <v>--</v>
      </c>
      <c r="G50" s="70" t="str">
        <f>IF(ISTEXT(PARS!I50),Formatted_EDITED!I50,"--")</f>
        <v>--</v>
      </c>
      <c r="H50" t="str">
        <f>IF(ISTEXT(PARS!J50),Formatted_EDITED!J50,"--")</f>
        <v>--</v>
      </c>
      <c r="I50" t="str">
        <f>IF(ISTEXT(PARS!K50),Formatted_EDITED!K50,"--")</f>
        <v>--</v>
      </c>
      <c r="J50" t="str">
        <f>IF(ISTEXT(PARS!L50),Formatted_EDITED!L50,"--")</f>
        <v>--</v>
      </c>
      <c r="K50" t="str">
        <f>IF(ISTEXT(PARS!M50),Formatted_EDITED!M50,"--")</f>
        <v>--</v>
      </c>
      <c r="L50" t="str">
        <f>IF(ISTEXT(PARS!N50),Formatted_EDITED!O50,"--")</f>
        <v>--</v>
      </c>
      <c r="M50" t="str">
        <f>IF(ISTEXT(PARS!O50),Formatted_EDITED!P50,"--")</f>
        <v>--</v>
      </c>
      <c r="N50" t="str">
        <f>IF(ISTEXT(PARS!P50),Formatted_EDITED!Q50,"--")</f>
        <v>--</v>
      </c>
      <c r="O50" t="str">
        <f>IF(ISTEXT(PARS!Q50),Formatted_EDITED!R50,"--")</f>
        <v>--</v>
      </c>
      <c r="P50" t="str">
        <f>IF(ISTEXT(PARS!R50),Formatted_EDITED!S50,"--")</f>
        <v>--</v>
      </c>
      <c r="Q50" t="str">
        <f>IF(ISTEXT(PARS!S50),Formatted_EDITED!T50,"--")</f>
        <v>--</v>
      </c>
      <c r="R50" t="str">
        <f>IF(ISTEXT(PARS!T50),Formatted_EDITED!U50,"--")</f>
        <v>--</v>
      </c>
      <c r="S50" t="str">
        <f>IF(ISTEXT(PARS!U50),Formatted_EDITED!V50,"--")</f>
        <v>--</v>
      </c>
      <c r="T50" t="str">
        <f>IF(ISTEXT(PARS!V50),Formatted_EDITED!W50,"--")</f>
        <v>--</v>
      </c>
      <c r="U50" t="str">
        <f>IF(ISTEXT(PARS!W50),Formatted_EDITED!Y50,"--")</f>
        <v>--</v>
      </c>
      <c r="V50" t="str">
        <f>IF(ISTEXT([1]PARS!Y51),[1]Formatted_EDITED!Y51,"--")</f>
        <v>--</v>
      </c>
      <c r="W50" t="str">
        <f>IF(ISTEXT(PARS!Y50),Formatted_EDITED!AA50,"--")</f>
        <v>--</v>
      </c>
      <c r="X50" t="str">
        <f>IF(ISTEXT(PARS!Z50),Formatted_EDITED!AB50,"--")</f>
        <v>--</v>
      </c>
      <c r="Y50" t="str">
        <f>IF(ISTEXT(PARS!AA50),Formatted_EDITED!AC50,"--")</f>
        <v>--</v>
      </c>
      <c r="Z50" t="str">
        <f>IF(ISTEXT(PARS!AB50),Formatted_EDITED!AD50,"--")</f>
        <v>--</v>
      </c>
      <c r="AA50" t="str">
        <f>IF(ISTEXT(PARS!AC50),Formatted_EDITED!AE50,"--")</f>
        <v>--</v>
      </c>
      <c r="AB50" t="str">
        <f>IF(ISTEXT(PARS!AD50),Formatted_EDITED!AF50,"--")</f>
        <v>--</v>
      </c>
      <c r="AC50" t="str">
        <f>IF(ISTEXT(PARS!AE50),Formatted_EDITED!AG50,"--")</f>
        <v>--</v>
      </c>
      <c r="AD50" t="str">
        <f>IF(ISTEXT(PARS!AF50),Formatted_EDITED!AH50,"--")</f>
        <v>--</v>
      </c>
      <c r="AE50" t="str">
        <f>IF(ISTEXT(PARS!AG50),Formatted_EDITED!AI50,"--")</f>
        <v>--</v>
      </c>
      <c r="AF50" t="str">
        <f>IF(ISTEXT(PARS!AH50),Formatted_EDITED!AJ50,"--")</f>
        <v>--</v>
      </c>
      <c r="AG50" t="str">
        <f>IF(ISTEXT(PARS!AI50),Formatted_EDITED!AK50,"--")</f>
        <v>--</v>
      </c>
      <c r="AH50" t="str">
        <f>IF(ISTEXT(PARS!AJ50),Formatted_EDITED!AL50,"--")</f>
        <v>--</v>
      </c>
      <c r="AI50" t="str">
        <f>IF(ISTEXT(PARS!AK50),Formatted_EDITED!AM50,"--")</f>
        <v>--</v>
      </c>
      <c r="AJ50" t="str">
        <f>IF(ISTEXT(PARS!AL50),Formatted_EDITED!AN50,"--")</f>
        <v>--</v>
      </c>
      <c r="AK50" t="str">
        <f>IF(ISTEXT(PARS!AM50),Formatted_EDITED!AO50,"--")</f>
        <v>--</v>
      </c>
      <c r="AL50" t="str">
        <f>IF(ISTEXT(PARS!AN50),Formatted_EDITED!AP50,"--")</f>
        <v>--</v>
      </c>
      <c r="AM50" t="str">
        <f>IF(ISTEXT(PARS!AO50),Formatted_EDITED!AQ50,"--")</f>
        <v>--</v>
      </c>
      <c r="AN50" t="str">
        <f>IF(ISTEXT(PARS!AP50),Formatted_EDITED!AR50,"--")</f>
        <v>--</v>
      </c>
      <c r="AO50" t="str">
        <f>IF(ISTEXT(PARS!AQ50),Formatted_EDITED!AS50,"--")</f>
        <v>--</v>
      </c>
      <c r="AP50" t="str">
        <f>IF(ISTEXT(PARS!AR50),Formatted_EDITED!AT50,"--")</f>
        <v>--</v>
      </c>
      <c r="AQ50" t="str">
        <f>IF(ISTEXT(PARS!AS50),Formatted_EDITED!AU50,"--")</f>
        <v>--</v>
      </c>
      <c r="AR50" t="str">
        <f>IF(ISTEXT(PARS!AT50),Formatted_EDITED!AV50,"--")</f>
        <v>--</v>
      </c>
      <c r="AS50" t="str">
        <f t="shared" si="0"/>
        <v>--</v>
      </c>
      <c r="AT50" t="str">
        <f>IF(ISTEXT(PARS!AV50),Formatted_EDITED!AX50,"--")</f>
        <v>--</v>
      </c>
    </row>
    <row r="51" spans="1:46" x14ac:dyDescent="0.3">
      <c r="A51">
        <v>47</v>
      </c>
      <c r="B51" s="23">
        <v>58</v>
      </c>
      <c r="C51" s="24" t="s">
        <v>252</v>
      </c>
      <c r="D51" t="str">
        <f>IF(ISTEXT(PARS!F51),Formatted_EDITED!F51,"--")</f>
        <v>--</v>
      </c>
      <c r="E51" t="str">
        <f>IF(ISTEXT(PARS!G51),Formatted_EDITED!G51,"--")</f>
        <v>--</v>
      </c>
      <c r="F51" t="str">
        <f>IF(ISTEXT(PARS!H51),Formatted_EDITED!H51,"--")</f>
        <v>--</v>
      </c>
      <c r="G51" s="70" t="str">
        <f>IF(ISTEXT(PARS!I51),Formatted_EDITED!I51,"--")</f>
        <v>--</v>
      </c>
      <c r="H51" t="str">
        <f>IF(ISTEXT(PARS!J51),Formatted_EDITED!J51,"--")</f>
        <v>--</v>
      </c>
      <c r="I51" t="str">
        <f>IF(ISTEXT(PARS!K51),Formatted_EDITED!K51,"--")</f>
        <v>--</v>
      </c>
      <c r="J51" t="str">
        <f>IF(ISTEXT(PARS!L51),Formatted_EDITED!L51,"--")</f>
        <v>--</v>
      </c>
      <c r="K51" t="str">
        <f>IF(ISTEXT(PARS!M51),Formatted_EDITED!M51,"--")</f>
        <v>--</v>
      </c>
      <c r="L51" t="str">
        <f>IF(ISTEXT(PARS!N51),Formatted_EDITED!O51,"--")</f>
        <v>--</v>
      </c>
      <c r="M51" t="str">
        <f>IF(ISTEXT(PARS!O51),Formatted_EDITED!P51,"--")</f>
        <v>--</v>
      </c>
      <c r="N51" t="str">
        <f>IF(ISTEXT(PARS!P51),Formatted_EDITED!Q51,"--")</f>
        <v>--</v>
      </c>
      <c r="O51" t="str">
        <f>IF(ISTEXT(PARS!Q51),Formatted_EDITED!R51,"--")</f>
        <v>--</v>
      </c>
      <c r="P51" t="str">
        <f>IF(ISTEXT(PARS!R51),Formatted_EDITED!S51,"--")</f>
        <v>--</v>
      </c>
      <c r="Q51" t="str">
        <f>IF(ISTEXT(PARS!S51),Formatted_EDITED!T51,"--")</f>
        <v>--</v>
      </c>
      <c r="R51" t="str">
        <f>IF(ISTEXT(PARS!T51),Formatted_EDITED!U51,"--")</f>
        <v>--</v>
      </c>
      <c r="S51" t="str">
        <f>IF(ISTEXT(PARS!U51),Formatted_EDITED!V51,"--")</f>
        <v>--</v>
      </c>
      <c r="T51" t="str">
        <f>IF(ISTEXT(PARS!V51),Formatted_EDITED!W51,"--")</f>
        <v>--</v>
      </c>
      <c r="U51" t="str">
        <f>IF(ISTEXT(PARS!W51),Formatted_EDITED!Y51,"--")</f>
        <v>--</v>
      </c>
      <c r="V51" t="str">
        <f>IF(ISTEXT([1]PARS!Y52),[1]Formatted_EDITED!Y52,"--")</f>
        <v>--</v>
      </c>
      <c r="W51" t="str">
        <f>IF(ISTEXT(PARS!Y51),Formatted_EDITED!AA51,"--")</f>
        <v>--</v>
      </c>
      <c r="X51" t="str">
        <f>IF(ISTEXT(PARS!Z51),Formatted_EDITED!AB51,"--")</f>
        <v>--</v>
      </c>
      <c r="Y51" t="str">
        <f>IF(ISTEXT(PARS!AA51),Formatted_EDITED!AC51,"--")</f>
        <v>--</v>
      </c>
      <c r="Z51" t="str">
        <f>IF(ISTEXT(PARS!AB51),Formatted_EDITED!AD51,"--")</f>
        <v>--</v>
      </c>
      <c r="AA51" t="str">
        <f>IF(ISTEXT(PARS!AC51),Formatted_EDITED!AE51,"--")</f>
        <v>--</v>
      </c>
      <c r="AB51" t="str">
        <f>IF(ISTEXT(PARS!AD51),Formatted_EDITED!AF51,"--")</f>
        <v>--</v>
      </c>
      <c r="AC51" t="str">
        <f>IF(ISTEXT(PARS!AE51),Formatted_EDITED!AG51,"--")</f>
        <v>--</v>
      </c>
      <c r="AD51" t="str">
        <f>IF(ISTEXT(PARS!AF51),Formatted_EDITED!AH51,"--")</f>
        <v>--</v>
      </c>
      <c r="AE51" t="str">
        <f>IF(ISTEXT(PARS!AG51),Formatted_EDITED!AI51,"--")</f>
        <v>--</v>
      </c>
      <c r="AF51" t="str">
        <f>IF(ISTEXT(PARS!AH51),Formatted_EDITED!AJ51,"--")</f>
        <v>--</v>
      </c>
      <c r="AG51" t="str">
        <f>IF(ISTEXT(PARS!AI51),Formatted_EDITED!AK51,"--")</f>
        <v>--</v>
      </c>
      <c r="AH51" t="str">
        <f>IF(ISTEXT(PARS!AJ51),Formatted_EDITED!AL51,"--")</f>
        <v>--</v>
      </c>
      <c r="AI51" t="str">
        <f>IF(ISTEXT(PARS!AK51),Formatted_EDITED!AM51,"--")</f>
        <v>--</v>
      </c>
      <c r="AJ51" t="str">
        <f>IF(ISTEXT(PARS!AL51),Formatted_EDITED!AN51,"--")</f>
        <v>--</v>
      </c>
      <c r="AK51" t="str">
        <f>IF(ISTEXT(PARS!AM51),Formatted_EDITED!AO51,"--")</f>
        <v>--</v>
      </c>
      <c r="AL51" t="str">
        <f>IF(ISTEXT(PARS!AN51),Formatted_EDITED!AP51,"--")</f>
        <v>--</v>
      </c>
      <c r="AM51" t="str">
        <f>IF(ISTEXT(PARS!AO51),Formatted_EDITED!AQ51,"--")</f>
        <v>--</v>
      </c>
      <c r="AN51" t="str">
        <f>IF(ISTEXT(PARS!AP51),Formatted_EDITED!AR51,"--")</f>
        <v>--</v>
      </c>
      <c r="AO51" t="str">
        <f>IF(ISTEXT(PARS!AQ51),Formatted_EDITED!AS51,"--")</f>
        <v>--</v>
      </c>
      <c r="AP51" t="str">
        <f>IF(ISTEXT(PARS!AR51),Formatted_EDITED!AT51,"--")</f>
        <v>--</v>
      </c>
      <c r="AQ51" t="str">
        <f>IF(ISTEXT(PARS!AS51),Formatted_EDITED!AU51,"--")</f>
        <v>--</v>
      </c>
      <c r="AR51" t="str">
        <f>IF(ISTEXT(PARS!AT51),Formatted_EDITED!AV51,"--")</f>
        <v>--</v>
      </c>
      <c r="AS51" t="str">
        <f t="shared" si="0"/>
        <v>--</v>
      </c>
      <c r="AT51" t="str">
        <f>IF(ISTEXT(PARS!AV51),Formatted_EDITED!AX51,"--")</f>
        <v>--</v>
      </c>
    </row>
    <row r="52" spans="1:46" x14ac:dyDescent="0.3">
      <c r="A52">
        <v>48</v>
      </c>
      <c r="B52" s="23">
        <v>59</v>
      </c>
      <c r="C52" s="24" t="s">
        <v>116</v>
      </c>
      <c r="D52" t="str">
        <f>IF(ISTEXT(PARS!F52),Formatted_EDITED!F52,"--")</f>
        <v>--</v>
      </c>
      <c r="E52" t="str">
        <f>IF(ISTEXT(PARS!G52),Formatted_EDITED!G52,"--")</f>
        <v>--</v>
      </c>
      <c r="F52" t="str">
        <f>IF(ISTEXT(PARS!H52),Formatted_EDITED!H52,"--")</f>
        <v>--</v>
      </c>
      <c r="G52" s="70">
        <f>IF(ISTEXT(PARS!I52),Formatted_EDITED!I52,"--")</f>
        <v>0.85</v>
      </c>
      <c r="H52" t="str">
        <f>IF(ISTEXT(PARS!J52),Formatted_EDITED!J52,"--")</f>
        <v>--</v>
      </c>
      <c r="I52" t="str">
        <f>IF(ISTEXT(PARS!K52),Formatted_EDITED!K52,"--")</f>
        <v>--</v>
      </c>
      <c r="J52" t="str">
        <f>IF(ISTEXT(PARS!L52),Formatted_EDITED!L52,"--")</f>
        <v>--</v>
      </c>
      <c r="K52" t="str">
        <f>IF(ISTEXT(PARS!M52),Formatted_EDITED!M52,"--")</f>
        <v>--</v>
      </c>
      <c r="L52" t="str">
        <f>IF(ISTEXT(PARS!N52),Formatted_EDITED!O52,"--")</f>
        <v>--</v>
      </c>
      <c r="M52" t="str">
        <f>IF(ISTEXT(PARS!O52),Formatted_EDITED!P52,"--")</f>
        <v>--</v>
      </c>
      <c r="N52" t="str">
        <f>IF(ISTEXT(PARS!P52),Formatted_EDITED!Q52,"--")</f>
        <v>--</v>
      </c>
      <c r="O52" t="str">
        <f>IF(ISTEXT(PARS!Q52),Formatted_EDITED!R52,"--")</f>
        <v>--</v>
      </c>
      <c r="P52" t="str">
        <f>IF(ISTEXT(PARS!R52),Formatted_EDITED!S52,"--")</f>
        <v>--</v>
      </c>
      <c r="Q52" t="str">
        <f>IF(ISTEXT(PARS!S52),Formatted_EDITED!T52,"--")</f>
        <v>--</v>
      </c>
      <c r="R52" t="str">
        <f>IF(ISTEXT(PARS!T52),Formatted_EDITED!U52,"--")</f>
        <v>--</v>
      </c>
      <c r="S52" t="str">
        <f>IF(ISTEXT(PARS!U52),Formatted_EDITED!V52,"--")</f>
        <v>--</v>
      </c>
      <c r="T52" t="str">
        <f>IF(ISTEXT(PARS!V52),Formatted_EDITED!W52,"--")</f>
        <v>--</v>
      </c>
      <c r="U52" t="str">
        <f>IF(ISTEXT(PARS!W52),Formatted_EDITED!Y52,"--")</f>
        <v>--</v>
      </c>
      <c r="V52" t="str">
        <f>IF(ISTEXT([1]PARS!Y53),[1]Formatted_EDITED!Y53,"--")</f>
        <v>--</v>
      </c>
      <c r="W52">
        <f>IF(ISTEXT(PARS!Y52),Formatted_EDITED!AA52,"--")</f>
        <v>0.19600000000000001</v>
      </c>
      <c r="X52">
        <f>IF(ISTEXT(PARS!Z52),Formatted_EDITED!AB52,"--")</f>
        <v>0.29499999999999998</v>
      </c>
      <c r="Y52">
        <f>IF(ISTEXT(PARS!AA52),Formatted_EDITED!AC52,"--")</f>
        <v>0.39300000000000002</v>
      </c>
      <c r="Z52">
        <f>IF(ISTEXT(PARS!AB52),Formatted_EDITED!AD52,"--")</f>
        <v>0.47199999999999998</v>
      </c>
      <c r="AA52">
        <f>IF(ISTEXT(PARS!AC52),Formatted_EDITED!AE52,"--")</f>
        <v>0.19600000000000001</v>
      </c>
      <c r="AB52">
        <f>IF(ISTEXT(PARS!AD52),Formatted_EDITED!AF52,"--")</f>
        <v>0.47199999999999998</v>
      </c>
      <c r="AC52">
        <f>IF(ISTEXT(PARS!AE52),Formatted_EDITED!AG52,"--")</f>
        <v>0.47199999999999998</v>
      </c>
      <c r="AD52">
        <f>IF(ISTEXT(PARS!AF52),Formatted_EDITED!AH52,"--")</f>
        <v>0.35399999999999998</v>
      </c>
      <c r="AE52">
        <f>IF(ISTEXT(PARS!AG52),Formatted_EDITED!AI52,"--")</f>
        <v>0.66900000000000004</v>
      </c>
      <c r="AF52">
        <f>IF(ISTEXT(PARS!AH52),Formatted_EDITED!AJ52,"--")</f>
        <v>0.90600000000000003</v>
      </c>
      <c r="AG52">
        <f>IF(ISTEXT(PARS!AI52),Formatted_EDITED!AK52,"--")</f>
        <v>1.0629999999999999</v>
      </c>
      <c r="AH52">
        <f>IF(ISTEXT(PARS!AJ52),Formatted_EDITED!AL52,"--")</f>
        <v>0.35399999999999998</v>
      </c>
      <c r="AI52">
        <f>IF(ISTEXT(PARS!AK52),Formatted_EDITED!AM52,"--")</f>
        <v>1.0629999999999999</v>
      </c>
      <c r="AJ52">
        <f>IF(ISTEXT(PARS!AL52),Formatted_EDITED!AN52,"--")</f>
        <v>1.0629999999999999</v>
      </c>
      <c r="AK52" t="str">
        <f>IF(ISTEXT(PARS!AM52),Formatted_EDITED!AO52,"--")</f>
        <v>--</v>
      </c>
      <c r="AL52" t="str">
        <f>IF(ISTEXT(PARS!AN52),Formatted_EDITED!AP52,"--")</f>
        <v>--</v>
      </c>
      <c r="AM52" t="str">
        <f>IF(ISTEXT(PARS!AO52),Formatted_EDITED!AQ52,"--")</f>
        <v>--</v>
      </c>
      <c r="AN52" t="str">
        <f>IF(ISTEXT(PARS!AP52),Formatted_EDITED!AR52,"--")</f>
        <v>--</v>
      </c>
      <c r="AO52" t="str">
        <f>IF(ISTEXT(PARS!AQ52),Formatted_EDITED!AS52,"--")</f>
        <v>--</v>
      </c>
      <c r="AP52" t="str">
        <f>IF(ISTEXT(PARS!AR52),Formatted_EDITED!AT52,"--")</f>
        <v>--</v>
      </c>
      <c r="AQ52" t="str">
        <f>IF(ISTEXT(PARS!AS52),Formatted_EDITED!AU52,"--")</f>
        <v>--</v>
      </c>
      <c r="AR52" t="str">
        <f>IF(ISTEXT(PARS!AT52),Formatted_EDITED!AV52,"--")</f>
        <v>--</v>
      </c>
      <c r="AS52" t="str">
        <f t="shared" si="0"/>
        <v>--</v>
      </c>
      <c r="AT52" t="str">
        <f>IF(ISTEXT(PARS!AV52),Formatted_EDITED!AX52,"--")</f>
        <v>--</v>
      </c>
    </row>
    <row r="53" spans="1:46" x14ac:dyDescent="0.3">
      <c r="A53">
        <v>49</v>
      </c>
      <c r="B53" s="23">
        <v>60</v>
      </c>
      <c r="C53" s="24" t="s">
        <v>118</v>
      </c>
      <c r="D53" t="str">
        <f>IF(ISTEXT(PARS!F53),Formatted_EDITED!F53,"--")</f>
        <v>--</v>
      </c>
      <c r="E53" t="str">
        <f>IF(ISTEXT(PARS!G53),Formatted_EDITED!G53,"--")</f>
        <v>--</v>
      </c>
      <c r="F53" t="str">
        <f>IF(ISTEXT(PARS!H53),Formatted_EDITED!H53,"--")</f>
        <v>--</v>
      </c>
      <c r="G53" s="70" t="str">
        <f>IF(ISTEXT(PARS!I53),Formatted_EDITED!I53,"--")</f>
        <v>--</v>
      </c>
      <c r="H53" t="str">
        <f>IF(ISTEXT(PARS!J53),Formatted_EDITED!J53,"--")</f>
        <v>--</v>
      </c>
      <c r="I53" t="str">
        <f>IF(ISTEXT(PARS!K53),Formatted_EDITED!K53,"--")</f>
        <v>--</v>
      </c>
      <c r="J53" t="str">
        <f>IF(ISTEXT(PARS!L53),Formatted_EDITED!L53,"--")</f>
        <v>--</v>
      </c>
      <c r="K53" t="str">
        <f>IF(ISTEXT(PARS!M53),Formatted_EDITED!M53,"--")</f>
        <v>--</v>
      </c>
      <c r="L53" t="str">
        <f>IF(ISTEXT(PARS!N53),Formatted_EDITED!O53,"--")</f>
        <v>--</v>
      </c>
      <c r="M53" t="str">
        <f>IF(ISTEXT(PARS!O53),Formatted_EDITED!P53,"--")</f>
        <v>--</v>
      </c>
      <c r="N53" t="str">
        <f>IF(ISTEXT(PARS!P53),Formatted_EDITED!Q53,"--")</f>
        <v>--</v>
      </c>
      <c r="O53" t="str">
        <f>IF(ISTEXT(PARS!Q53),Formatted_EDITED!R53,"--")</f>
        <v>--</v>
      </c>
      <c r="P53" t="str">
        <f>IF(ISTEXT(PARS!R53),Formatted_EDITED!S53,"--")</f>
        <v>--</v>
      </c>
      <c r="Q53" t="str">
        <f>IF(ISTEXT(PARS!S53),Formatted_EDITED!T53,"--")</f>
        <v>--</v>
      </c>
      <c r="R53" t="str">
        <f>IF(ISTEXT(PARS!T53),Formatted_EDITED!U53,"--")</f>
        <v>--</v>
      </c>
      <c r="S53" t="str">
        <f>IF(ISTEXT(PARS!U53),Formatted_EDITED!V53,"--")</f>
        <v>--</v>
      </c>
      <c r="T53" t="str">
        <f>IF(ISTEXT(PARS!V53),Formatted_EDITED!W53,"--")</f>
        <v>--</v>
      </c>
      <c r="U53" t="str">
        <f>IF(ISTEXT(PARS!W53),Formatted_EDITED!Y53,"--")</f>
        <v>--</v>
      </c>
      <c r="V53" t="str">
        <f>IF(ISTEXT([1]PARS!Y54),[1]Formatted_EDITED!Y54,"--")</f>
        <v>--</v>
      </c>
      <c r="W53" t="str">
        <f>IF(ISTEXT(PARS!Y53),Formatted_EDITED!AA53,"--")</f>
        <v>--</v>
      </c>
      <c r="X53" t="str">
        <f>IF(ISTEXT(PARS!Z53),Formatted_EDITED!AB53,"--")</f>
        <v>--</v>
      </c>
      <c r="Y53" t="str">
        <f>IF(ISTEXT(PARS!AA53),Formatted_EDITED!AC53,"--")</f>
        <v>--</v>
      </c>
      <c r="Z53" t="str">
        <f>IF(ISTEXT(PARS!AB53),Formatted_EDITED!AD53,"--")</f>
        <v>--</v>
      </c>
      <c r="AA53" t="str">
        <f>IF(ISTEXT(PARS!AC53),Formatted_EDITED!AE53,"--")</f>
        <v>--</v>
      </c>
      <c r="AB53" t="str">
        <f>IF(ISTEXT(PARS!AD53),Formatted_EDITED!AF53,"--")</f>
        <v>--</v>
      </c>
      <c r="AC53" t="str">
        <f>IF(ISTEXT(PARS!AE53),Formatted_EDITED!AG53,"--")</f>
        <v>--</v>
      </c>
      <c r="AD53" t="str">
        <f>IF(ISTEXT(PARS!AF53),Formatted_EDITED!AH53,"--")</f>
        <v>--</v>
      </c>
      <c r="AE53" t="str">
        <f>IF(ISTEXT(PARS!AG53),Formatted_EDITED!AI53,"--")</f>
        <v>--</v>
      </c>
      <c r="AF53" t="str">
        <f>IF(ISTEXT(PARS!AH53),Formatted_EDITED!AJ53,"--")</f>
        <v>--</v>
      </c>
      <c r="AG53" t="str">
        <f>IF(ISTEXT(PARS!AI53),Formatted_EDITED!AK53,"--")</f>
        <v>--</v>
      </c>
      <c r="AH53" t="str">
        <f>IF(ISTEXT(PARS!AJ53),Formatted_EDITED!AL53,"--")</f>
        <v>--</v>
      </c>
      <c r="AI53" t="str">
        <f>IF(ISTEXT(PARS!AK53),Formatted_EDITED!AM53,"--")</f>
        <v>--</v>
      </c>
      <c r="AJ53" t="str">
        <f>IF(ISTEXT(PARS!AL53),Formatted_EDITED!AN53,"--")</f>
        <v>--</v>
      </c>
      <c r="AK53" t="str">
        <f>IF(ISTEXT(PARS!AM53),Formatted_EDITED!AO53,"--")</f>
        <v>--</v>
      </c>
      <c r="AL53" t="str">
        <f>IF(ISTEXT(PARS!AN53),Formatted_EDITED!AP53,"--")</f>
        <v>--</v>
      </c>
      <c r="AM53" t="str">
        <f>IF(ISTEXT(PARS!AO53),Formatted_EDITED!AQ53,"--")</f>
        <v>--</v>
      </c>
      <c r="AN53" t="str">
        <f>IF(ISTEXT(PARS!AP53),Formatted_EDITED!AR53,"--")</f>
        <v>--</v>
      </c>
      <c r="AO53" t="str">
        <f>IF(ISTEXT(PARS!AQ53),Formatted_EDITED!AS53,"--")</f>
        <v>--</v>
      </c>
      <c r="AP53" t="str">
        <f>IF(ISTEXT(PARS!AR53),Formatted_EDITED!AT53,"--")</f>
        <v>--</v>
      </c>
      <c r="AQ53" t="str">
        <f>IF(ISTEXT(PARS!AS53),Formatted_EDITED!AU53,"--")</f>
        <v>--</v>
      </c>
      <c r="AR53" t="str">
        <f>IF(ISTEXT(PARS!AT53),Formatted_EDITED!AV53,"--")</f>
        <v>--</v>
      </c>
      <c r="AS53" t="str">
        <f t="shared" si="0"/>
        <v>--</v>
      </c>
      <c r="AT53" t="str">
        <f>IF(ISTEXT(PARS!AV53),Formatted_EDITED!AX53,"--")</f>
        <v>--</v>
      </c>
    </row>
    <row r="54" spans="1:46" x14ac:dyDescent="0.3">
      <c r="A54">
        <v>50</v>
      </c>
      <c r="B54" s="23">
        <v>61</v>
      </c>
      <c r="C54" s="24" t="s">
        <v>253</v>
      </c>
      <c r="D54" t="str">
        <f>IF(ISTEXT(PARS!F54),Formatted_EDITED!F54,"--")</f>
        <v>--</v>
      </c>
      <c r="E54" t="str">
        <f>IF(ISTEXT(PARS!G54),Formatted_EDITED!G54,"--")</f>
        <v>--</v>
      </c>
      <c r="F54" t="str">
        <f>IF(ISTEXT(PARS!H54),Formatted_EDITED!H54,"--")</f>
        <v>--</v>
      </c>
      <c r="G54" s="70">
        <f>IF(ISTEXT(PARS!I54),Formatted_EDITED!I54,"--")</f>
        <v>1</v>
      </c>
      <c r="H54" t="str">
        <f>IF(ISTEXT(PARS!J54),Formatted_EDITED!J54,"--")</f>
        <v>--</v>
      </c>
      <c r="I54" t="str">
        <f>IF(ISTEXT(PARS!K54),Formatted_EDITED!K54,"--")</f>
        <v>--</v>
      </c>
      <c r="J54" t="str">
        <f>IF(ISTEXT(PARS!L54),Formatted_EDITED!L54,"--")</f>
        <v>--</v>
      </c>
      <c r="K54" t="str">
        <f>IF(ISTEXT(PARS!M54),Formatted_EDITED!M54,"--")</f>
        <v>--</v>
      </c>
      <c r="L54" t="str">
        <f>IF(ISTEXT(PARS!N54),Formatted_EDITED!O54,"--")</f>
        <v>--</v>
      </c>
      <c r="M54" t="str">
        <f>IF(ISTEXT(PARS!O54),Formatted_EDITED!P54,"--")</f>
        <v>--</v>
      </c>
      <c r="N54" t="str">
        <f>IF(ISTEXT(PARS!P54),Formatted_EDITED!Q54,"--")</f>
        <v>--</v>
      </c>
      <c r="O54" t="str">
        <f>IF(ISTEXT(PARS!Q54),Formatted_EDITED!R54,"--")</f>
        <v>--</v>
      </c>
      <c r="P54" t="str">
        <f>IF(ISTEXT(PARS!R54),Formatted_EDITED!S54,"--")</f>
        <v>--</v>
      </c>
      <c r="Q54" t="str">
        <f>IF(ISTEXT(PARS!S54),Formatted_EDITED!T54,"--")</f>
        <v>--</v>
      </c>
      <c r="R54" t="str">
        <f>IF(ISTEXT(PARS!T54),Formatted_EDITED!U54,"--")</f>
        <v>--</v>
      </c>
      <c r="S54" t="str">
        <f>IF(ISTEXT(PARS!U54),Formatted_EDITED!V54,"--")</f>
        <v>--</v>
      </c>
      <c r="T54" t="str">
        <f>IF(ISTEXT(PARS!V54),Formatted_EDITED!W54,"--")</f>
        <v>--</v>
      </c>
      <c r="U54" t="str">
        <f>IF(ISTEXT(PARS!W54),Formatted_EDITED!Y54,"--")</f>
        <v>--</v>
      </c>
      <c r="V54" t="str">
        <f>IF(ISTEXT([1]PARS!Y55),[1]Formatted_EDITED!Y55,"--")</f>
        <v>--</v>
      </c>
      <c r="W54">
        <f>IF(ISTEXT(PARS!Y54),Formatted_EDITED!AA54,"--")</f>
        <v>0.19600000000000001</v>
      </c>
      <c r="X54">
        <f>IF(ISTEXT(PARS!Z54),Formatted_EDITED!AB54,"--")</f>
        <v>0.29499999999999998</v>
      </c>
      <c r="Y54">
        <f>IF(ISTEXT(PARS!AA54),Formatted_EDITED!AC54,"--")</f>
        <v>0.39300000000000002</v>
      </c>
      <c r="Z54">
        <f>IF(ISTEXT(PARS!AB54),Formatted_EDITED!AD54,"--")</f>
        <v>0.47199999999999998</v>
      </c>
      <c r="AA54">
        <f>IF(ISTEXT(PARS!AC54),Formatted_EDITED!AE54,"--")</f>
        <v>0.19600000000000001</v>
      </c>
      <c r="AB54">
        <f>IF(ISTEXT(PARS!AD54),Formatted_EDITED!AF54,"--")</f>
        <v>0.47199999999999998</v>
      </c>
      <c r="AC54">
        <f>IF(ISTEXT(PARS!AE54),Formatted_EDITED!AG54,"--")</f>
        <v>0.47199999999999998</v>
      </c>
      <c r="AD54">
        <f>IF(ISTEXT(PARS!AF54),Formatted_EDITED!AH54,"--")</f>
        <v>0.35399999999999998</v>
      </c>
      <c r="AE54">
        <f>IF(ISTEXT(PARS!AG54),Formatted_EDITED!AI54,"--")</f>
        <v>0.66900000000000004</v>
      </c>
      <c r="AF54">
        <f>IF(ISTEXT(PARS!AH54),Formatted_EDITED!AJ54,"--")</f>
        <v>0.90600000000000003</v>
      </c>
      <c r="AG54">
        <f>IF(ISTEXT(PARS!AI54),Formatted_EDITED!AK54,"--")</f>
        <v>1.0629999999999999</v>
      </c>
      <c r="AH54">
        <f>IF(ISTEXT(PARS!AJ54),Formatted_EDITED!AL54,"--")</f>
        <v>0.35399999999999998</v>
      </c>
      <c r="AI54">
        <f>IF(ISTEXT(PARS!AK54),Formatted_EDITED!AM54,"--")</f>
        <v>1.0629999999999999</v>
      </c>
      <c r="AJ54">
        <f>IF(ISTEXT(PARS!AL54),Formatted_EDITED!AN54,"--")</f>
        <v>1.0629999999999999</v>
      </c>
      <c r="AK54" t="str">
        <f>IF(ISTEXT(PARS!AM54),Formatted_EDITED!AO54,"--")</f>
        <v>--</v>
      </c>
      <c r="AL54" t="str">
        <f>IF(ISTEXT(PARS!AN54),Formatted_EDITED!AP54,"--")</f>
        <v>--</v>
      </c>
      <c r="AM54" t="str">
        <f>IF(ISTEXT(PARS!AO54),Formatted_EDITED!AQ54,"--")</f>
        <v>--</v>
      </c>
      <c r="AN54" t="str">
        <f>IF(ISTEXT(PARS!AP54),Formatted_EDITED!AR54,"--")</f>
        <v>--</v>
      </c>
      <c r="AO54" t="str">
        <f>IF(ISTEXT(PARS!AQ54),Formatted_EDITED!AS54,"--")</f>
        <v>--</v>
      </c>
      <c r="AP54" t="str">
        <f>IF(ISTEXT(PARS!AR54),Formatted_EDITED!AT54,"--")</f>
        <v>--</v>
      </c>
      <c r="AQ54" t="str">
        <f>IF(ISTEXT(PARS!AS54),Formatted_EDITED!AU54,"--")</f>
        <v>--</v>
      </c>
      <c r="AR54" t="str">
        <f>IF(ISTEXT(PARS!AT54),Formatted_EDITED!AV54,"--")</f>
        <v>--</v>
      </c>
      <c r="AS54" t="str">
        <f t="shared" si="0"/>
        <v>--</v>
      </c>
      <c r="AT54" t="str">
        <f>IF(ISTEXT(PARS!AV54),Formatted_EDITED!AX54,"--")</f>
        <v>--</v>
      </c>
    </row>
    <row r="55" spans="1:46" x14ac:dyDescent="0.3">
      <c r="A55">
        <v>51</v>
      </c>
      <c r="B55" s="23">
        <v>66</v>
      </c>
      <c r="C55" s="24" t="s">
        <v>122</v>
      </c>
      <c r="D55" t="str">
        <f>IF(ISTEXT(PARS!F55),Formatted_EDITED!F55,"--")</f>
        <v>--</v>
      </c>
      <c r="E55" t="str">
        <f>IF(ISTEXT(PARS!G55),Formatted_EDITED!G55,"--")</f>
        <v>--</v>
      </c>
      <c r="F55" t="str">
        <f>IF(ISTEXT(PARS!H55),Formatted_EDITED!H55,"--")</f>
        <v>--</v>
      </c>
      <c r="G55" s="70" t="str">
        <f>IF(ISTEXT(PARS!I55),Formatted_EDITED!I55,"--")</f>
        <v>--</v>
      </c>
      <c r="H55" t="str">
        <f>IF(ISTEXT(PARS!J55),Formatted_EDITED!J55,"--")</f>
        <v>--</v>
      </c>
      <c r="I55" t="str">
        <f>IF(ISTEXT(PARS!K55),Formatted_EDITED!K55,"--")</f>
        <v>--</v>
      </c>
      <c r="J55" t="str">
        <f>IF(ISTEXT(PARS!L55),Formatted_EDITED!L55,"--")</f>
        <v>--</v>
      </c>
      <c r="K55" t="str">
        <f>IF(ISTEXT(PARS!M55),Formatted_EDITED!M55,"--")</f>
        <v>--</v>
      </c>
      <c r="L55" t="str">
        <f>IF(ISTEXT(PARS!N55),Formatted_EDITED!O55,"--")</f>
        <v>--</v>
      </c>
      <c r="M55" t="str">
        <f>IF(ISTEXT(PARS!O55),Formatted_EDITED!P55,"--")</f>
        <v>--</v>
      </c>
      <c r="N55" t="str">
        <f>IF(ISTEXT(PARS!P55),Formatted_EDITED!Q55,"--")</f>
        <v>--</v>
      </c>
      <c r="O55" t="str">
        <f>IF(ISTEXT(PARS!Q55),Formatted_EDITED!R55,"--")</f>
        <v>--</v>
      </c>
      <c r="P55" t="str">
        <f>IF(ISTEXT(PARS!R55),Formatted_EDITED!S55,"--")</f>
        <v>--</v>
      </c>
      <c r="Q55" t="str">
        <f>IF(ISTEXT(PARS!S55),Formatted_EDITED!T55,"--")</f>
        <v>--</v>
      </c>
      <c r="R55" t="str">
        <f>IF(ISTEXT(PARS!T55),Formatted_EDITED!U55,"--")</f>
        <v>--</v>
      </c>
      <c r="S55" t="str">
        <f>IF(ISTEXT(PARS!U55),Formatted_EDITED!V55,"--")</f>
        <v>--</v>
      </c>
      <c r="T55" t="str">
        <f>IF(ISTEXT(PARS!V55),Formatted_EDITED!W55,"--")</f>
        <v>--</v>
      </c>
      <c r="U55" t="str">
        <f>IF(ISTEXT(PARS!W55),Formatted_EDITED!Y55,"--")</f>
        <v>--</v>
      </c>
      <c r="V55" t="str">
        <f>IF(ISTEXT([1]PARS!Y56),[1]Formatted_EDITED!Y56,"--")</f>
        <v>--</v>
      </c>
      <c r="W55" t="str">
        <f>IF(ISTEXT(PARS!Y55),Formatted_EDITED!AA55,"--")</f>
        <v>--</v>
      </c>
      <c r="X55" t="str">
        <f>IF(ISTEXT(PARS!Z55),Formatted_EDITED!AB55,"--")</f>
        <v>--</v>
      </c>
      <c r="Y55" t="str">
        <f>IF(ISTEXT(PARS!AA55),Formatted_EDITED!AC55,"--")</f>
        <v>--</v>
      </c>
      <c r="Z55" t="str">
        <f>IF(ISTEXT(PARS!AB55),Formatted_EDITED!AD55,"--")</f>
        <v>--</v>
      </c>
      <c r="AA55" t="str">
        <f>IF(ISTEXT(PARS!AC55),Formatted_EDITED!AE55,"--")</f>
        <v>--</v>
      </c>
      <c r="AB55" t="str">
        <f>IF(ISTEXT(PARS!AD55),Formatted_EDITED!AF55,"--")</f>
        <v>--</v>
      </c>
      <c r="AC55" t="str">
        <f>IF(ISTEXT(PARS!AE55),Formatted_EDITED!AG55,"--")</f>
        <v>--</v>
      </c>
      <c r="AD55" t="str">
        <f>IF(ISTEXT(PARS!AF55),Formatted_EDITED!AH55,"--")</f>
        <v>--</v>
      </c>
      <c r="AE55" t="str">
        <f>IF(ISTEXT(PARS!AG55),Formatted_EDITED!AI55,"--")</f>
        <v>--</v>
      </c>
      <c r="AF55" t="str">
        <f>IF(ISTEXT(PARS!AH55),Formatted_EDITED!AJ55,"--")</f>
        <v>--</v>
      </c>
      <c r="AG55" t="str">
        <f>IF(ISTEXT(PARS!AI55),Formatted_EDITED!AK55,"--")</f>
        <v>--</v>
      </c>
      <c r="AH55" t="str">
        <f>IF(ISTEXT(PARS!AJ55),Formatted_EDITED!AL55,"--")</f>
        <v>--</v>
      </c>
      <c r="AI55" t="str">
        <f>IF(ISTEXT(PARS!AK55),Formatted_EDITED!AM55,"--")</f>
        <v>--</v>
      </c>
      <c r="AJ55" t="str">
        <f>IF(ISTEXT(PARS!AL55),Formatted_EDITED!AN55,"--")</f>
        <v>--</v>
      </c>
      <c r="AK55" t="str">
        <f>IF(ISTEXT(PARS!AM55),Formatted_EDITED!AO55,"--")</f>
        <v>--</v>
      </c>
      <c r="AL55" t="str">
        <f>IF(ISTEXT(PARS!AN55),Formatted_EDITED!AP55,"--")</f>
        <v>--</v>
      </c>
      <c r="AM55" t="str">
        <f>IF(ISTEXT(PARS!AO55),Formatted_EDITED!AQ55,"--")</f>
        <v>--</v>
      </c>
      <c r="AN55" t="str">
        <f>IF(ISTEXT(PARS!AP55),Formatted_EDITED!AR55,"--")</f>
        <v>--</v>
      </c>
      <c r="AO55" t="str">
        <f>IF(ISTEXT(PARS!AQ55),Formatted_EDITED!AS55,"--")</f>
        <v>--</v>
      </c>
      <c r="AP55" t="str">
        <f>IF(ISTEXT(PARS!AR55),Formatted_EDITED!AT55,"--")</f>
        <v>--</v>
      </c>
      <c r="AQ55" t="str">
        <f>IF(ISTEXT(PARS!AS55),Formatted_EDITED!AU55,"--")</f>
        <v>--</v>
      </c>
      <c r="AR55" t="str">
        <f>IF(ISTEXT(PARS!AT55),Formatted_EDITED!AV55,"--")</f>
        <v>--</v>
      </c>
      <c r="AS55" t="str">
        <f t="shared" si="0"/>
        <v>--</v>
      </c>
      <c r="AT55" t="str">
        <f>IF(ISTEXT(PARS!AV55),Formatted_EDITED!AX55,"--")</f>
        <v>--</v>
      </c>
    </row>
    <row r="56" spans="1:46" x14ac:dyDescent="0.3">
      <c r="A56">
        <v>52</v>
      </c>
      <c r="B56" s="23">
        <v>67</v>
      </c>
      <c r="C56" s="24" t="s">
        <v>124</v>
      </c>
      <c r="D56" t="str">
        <f>IF(ISTEXT(PARS!F56),Formatted_EDITED!F56,"--")</f>
        <v>--</v>
      </c>
      <c r="E56" t="str">
        <f>IF(ISTEXT(PARS!G56),Formatted_EDITED!G56,"--")</f>
        <v>--</v>
      </c>
      <c r="F56" t="str">
        <f>IF(ISTEXT(PARS!H56),Formatted_EDITED!H56,"--")</f>
        <v>--</v>
      </c>
      <c r="G56" s="70" t="str">
        <f>IF(ISTEXT(PARS!I56),Formatted_EDITED!I56,"--")</f>
        <v>--</v>
      </c>
      <c r="H56" t="str">
        <f>IF(ISTEXT(PARS!J56),Formatted_EDITED!J56,"--")</f>
        <v>--</v>
      </c>
      <c r="I56" t="str">
        <f>IF(ISTEXT(PARS!K56),Formatted_EDITED!K56,"--")</f>
        <v>--</v>
      </c>
      <c r="J56" t="str">
        <f>IF(ISTEXT(PARS!L56),Formatted_EDITED!L56,"--")</f>
        <v>--</v>
      </c>
      <c r="K56" t="str">
        <f>IF(ISTEXT(PARS!M56),Formatted_EDITED!M56,"--")</f>
        <v>--</v>
      </c>
      <c r="L56" t="str">
        <f>IF(ISTEXT(PARS!N56),Formatted_EDITED!O56,"--")</f>
        <v>--</v>
      </c>
      <c r="M56" t="str">
        <f>IF(ISTEXT(PARS!O56),Formatted_EDITED!P56,"--")</f>
        <v>--</v>
      </c>
      <c r="N56" t="str">
        <f>IF(ISTEXT(PARS!P56),Formatted_EDITED!Q56,"--")</f>
        <v>--</v>
      </c>
      <c r="O56" t="str">
        <f>IF(ISTEXT(PARS!Q56),Formatted_EDITED!R56,"--")</f>
        <v>--</v>
      </c>
      <c r="P56" t="str">
        <f>IF(ISTEXT(PARS!R56),Formatted_EDITED!S56,"--")</f>
        <v>--</v>
      </c>
      <c r="Q56" t="str">
        <f>IF(ISTEXT(PARS!S56),Formatted_EDITED!T56,"--")</f>
        <v>--</v>
      </c>
      <c r="R56" t="str">
        <f>IF(ISTEXT(PARS!T56),Formatted_EDITED!U56,"--")</f>
        <v>--</v>
      </c>
      <c r="S56" t="str">
        <f>IF(ISTEXT(PARS!U56),Formatted_EDITED!V56,"--")</f>
        <v>--</v>
      </c>
      <c r="T56" t="str">
        <f>IF(ISTEXT(PARS!V56),Formatted_EDITED!W56,"--")</f>
        <v>--</v>
      </c>
      <c r="U56" t="str">
        <f>IF(ISTEXT(PARS!W56),Formatted_EDITED!Y56,"--")</f>
        <v>--</v>
      </c>
      <c r="V56" t="str">
        <f>IF(ISTEXT([1]PARS!Y57),[1]Formatted_EDITED!Y57,"--")</f>
        <v>--</v>
      </c>
      <c r="W56" t="str">
        <f>IF(ISTEXT(PARS!Y56),Formatted_EDITED!AA56,"--")</f>
        <v>--</v>
      </c>
      <c r="X56" t="str">
        <f>IF(ISTEXT(PARS!Z56),Formatted_EDITED!AB56,"--")</f>
        <v>--</v>
      </c>
      <c r="Y56" t="str">
        <f>IF(ISTEXT(PARS!AA56),Formatted_EDITED!AC56,"--")</f>
        <v>--</v>
      </c>
      <c r="Z56" t="str">
        <f>IF(ISTEXT(PARS!AB56),Formatted_EDITED!AD56,"--")</f>
        <v>--</v>
      </c>
      <c r="AA56" t="str">
        <f>IF(ISTEXT(PARS!AC56),Formatted_EDITED!AE56,"--")</f>
        <v>--</v>
      </c>
      <c r="AB56" t="str">
        <f>IF(ISTEXT(PARS!AD56),Formatted_EDITED!AF56,"--")</f>
        <v>--</v>
      </c>
      <c r="AC56" t="str">
        <f>IF(ISTEXT(PARS!AE56),Formatted_EDITED!AG56,"--")</f>
        <v>--</v>
      </c>
      <c r="AD56" t="str">
        <f>IF(ISTEXT(PARS!AF56),Formatted_EDITED!AH56,"--")</f>
        <v>--</v>
      </c>
      <c r="AE56" t="str">
        <f>IF(ISTEXT(PARS!AG56),Formatted_EDITED!AI56,"--")</f>
        <v>--</v>
      </c>
      <c r="AF56" t="str">
        <f>IF(ISTEXT(PARS!AH56),Formatted_EDITED!AJ56,"--")</f>
        <v>--</v>
      </c>
      <c r="AG56" t="str">
        <f>IF(ISTEXT(PARS!AI56),Formatted_EDITED!AK56,"--")</f>
        <v>--</v>
      </c>
      <c r="AH56" t="str">
        <f>IF(ISTEXT(PARS!AJ56),Formatted_EDITED!AL56,"--")</f>
        <v>--</v>
      </c>
      <c r="AI56" t="str">
        <f>IF(ISTEXT(PARS!AK56),Formatted_EDITED!AM56,"--")</f>
        <v>--</v>
      </c>
      <c r="AJ56" t="str">
        <f>IF(ISTEXT(PARS!AL56),Formatted_EDITED!AN56,"--")</f>
        <v>--</v>
      </c>
      <c r="AK56" t="str">
        <f>IF(ISTEXT(PARS!AM56),Formatted_EDITED!AO56,"--")</f>
        <v>--</v>
      </c>
      <c r="AL56" t="str">
        <f>IF(ISTEXT(PARS!AN56),Formatted_EDITED!AP56,"--")</f>
        <v>--</v>
      </c>
      <c r="AM56" t="str">
        <f>IF(ISTEXT(PARS!AO56),Formatted_EDITED!AQ56,"--")</f>
        <v>--</v>
      </c>
      <c r="AN56" t="str">
        <f>IF(ISTEXT(PARS!AP56),Formatted_EDITED!AR56,"--")</f>
        <v>--</v>
      </c>
      <c r="AO56" t="str">
        <f>IF(ISTEXT(PARS!AQ56),Formatted_EDITED!AS56,"--")</f>
        <v>--</v>
      </c>
      <c r="AP56" t="str">
        <f>IF(ISTEXT(PARS!AR56),Formatted_EDITED!AT56,"--")</f>
        <v>--</v>
      </c>
      <c r="AQ56" t="str">
        <f>IF(ISTEXT(PARS!AS56),Formatted_EDITED!AU56,"--")</f>
        <v>--</v>
      </c>
      <c r="AR56" t="str">
        <f>IF(ISTEXT(PARS!AT56),Formatted_EDITED!AV56,"--")</f>
        <v>--</v>
      </c>
      <c r="AS56" t="str">
        <f t="shared" si="0"/>
        <v>--</v>
      </c>
      <c r="AT56" t="str">
        <f>IF(ISTEXT(PARS!AV56),Formatted_EDITED!AX56,"--")</f>
        <v>--</v>
      </c>
    </row>
    <row r="57" spans="1:46" x14ac:dyDescent="0.3">
      <c r="A57">
        <v>53</v>
      </c>
      <c r="B57" s="23">
        <v>68</v>
      </c>
      <c r="C57" s="24" t="s">
        <v>125</v>
      </c>
      <c r="D57" t="str">
        <f>IF(ISTEXT(PARS!F57),Formatted_EDITED!F57,"--")</f>
        <v>--</v>
      </c>
      <c r="E57" t="str">
        <f>IF(ISTEXT(PARS!G57),Formatted_EDITED!G57,"--")</f>
        <v>--</v>
      </c>
      <c r="F57" t="str">
        <f>IF(ISTEXT(PARS!H57),Formatted_EDITED!H57,"--")</f>
        <v>--</v>
      </c>
      <c r="G57" s="70" t="str">
        <f>IF(ISTEXT(PARS!I57),Formatted_EDITED!I57,"--")</f>
        <v>--</v>
      </c>
      <c r="H57" t="str">
        <f>IF(ISTEXT(PARS!J57),Formatted_EDITED!J57,"--")</f>
        <v>--</v>
      </c>
      <c r="I57" t="str">
        <f>IF(ISTEXT(PARS!K57),Formatted_EDITED!K57,"--")</f>
        <v>--</v>
      </c>
      <c r="J57" t="str">
        <f>IF(ISTEXT(PARS!L57),Formatted_EDITED!L57,"--")</f>
        <v>--</v>
      </c>
      <c r="K57" t="str">
        <f>IF(ISTEXT(PARS!M57),Formatted_EDITED!M57,"--")</f>
        <v>--</v>
      </c>
      <c r="L57" t="str">
        <f>IF(ISTEXT(PARS!N57),Formatted_EDITED!O57,"--")</f>
        <v>--</v>
      </c>
      <c r="M57" t="str">
        <f>IF(ISTEXT(PARS!O57),Formatted_EDITED!P57,"--")</f>
        <v>--</v>
      </c>
      <c r="N57" t="str">
        <f>IF(ISTEXT(PARS!P57),Formatted_EDITED!Q57,"--")</f>
        <v>--</v>
      </c>
      <c r="O57" t="str">
        <f>IF(ISTEXT(PARS!Q57),Formatted_EDITED!R57,"--")</f>
        <v>--</v>
      </c>
      <c r="P57" t="str">
        <f>IF(ISTEXT(PARS!R57),Formatted_EDITED!S57,"--")</f>
        <v>--</v>
      </c>
      <c r="Q57" t="str">
        <f>IF(ISTEXT(PARS!S57),Formatted_EDITED!T57,"--")</f>
        <v>--</v>
      </c>
      <c r="R57" t="str">
        <f>IF(ISTEXT(PARS!T57),Formatted_EDITED!U57,"--")</f>
        <v>--</v>
      </c>
      <c r="S57" t="str">
        <f>IF(ISTEXT(PARS!U57),Formatted_EDITED!V57,"--")</f>
        <v>--</v>
      </c>
      <c r="T57" t="str">
        <f>IF(ISTEXT(PARS!V57),Formatted_EDITED!W57,"--")</f>
        <v>--</v>
      </c>
      <c r="U57" t="str">
        <f>IF(ISTEXT(PARS!W57),Formatted_EDITED!Y57,"--")</f>
        <v>--</v>
      </c>
      <c r="V57" t="str">
        <f>IF(ISTEXT([1]PARS!Y58),[1]Formatted_EDITED!Y58,"--")</f>
        <v>--</v>
      </c>
      <c r="W57" t="str">
        <f>IF(ISTEXT(PARS!Y57),Formatted_EDITED!AA57,"--")</f>
        <v>--</v>
      </c>
      <c r="X57" t="str">
        <f>IF(ISTEXT(PARS!Z57),Formatted_EDITED!AB57,"--")</f>
        <v>--</v>
      </c>
      <c r="Y57" t="str">
        <f>IF(ISTEXT(PARS!AA57),Formatted_EDITED!AC57,"--")</f>
        <v>--</v>
      </c>
      <c r="Z57" t="str">
        <f>IF(ISTEXT(PARS!AB57),Formatted_EDITED!AD57,"--")</f>
        <v>--</v>
      </c>
      <c r="AA57" t="str">
        <f>IF(ISTEXT(PARS!AC57),Formatted_EDITED!AE57,"--")</f>
        <v>--</v>
      </c>
      <c r="AB57" t="str">
        <f>IF(ISTEXT(PARS!AD57),Formatted_EDITED!AF57,"--")</f>
        <v>--</v>
      </c>
      <c r="AC57" t="str">
        <f>IF(ISTEXT(PARS!AE57),Formatted_EDITED!AG57,"--")</f>
        <v>--</v>
      </c>
      <c r="AD57" t="str">
        <f>IF(ISTEXT(PARS!AF57),Formatted_EDITED!AH57,"--")</f>
        <v>--</v>
      </c>
      <c r="AE57" t="str">
        <f>IF(ISTEXT(PARS!AG57),Formatted_EDITED!AI57,"--")</f>
        <v>--</v>
      </c>
      <c r="AF57" t="str">
        <f>IF(ISTEXT(PARS!AH57),Formatted_EDITED!AJ57,"--")</f>
        <v>--</v>
      </c>
      <c r="AG57" t="str">
        <f>IF(ISTEXT(PARS!AI57),Formatted_EDITED!AK57,"--")</f>
        <v>--</v>
      </c>
      <c r="AH57" t="str">
        <f>IF(ISTEXT(PARS!AJ57),Formatted_EDITED!AL57,"--")</f>
        <v>--</v>
      </c>
      <c r="AI57" t="str">
        <f>IF(ISTEXT(PARS!AK57),Formatted_EDITED!AM57,"--")</f>
        <v>--</v>
      </c>
      <c r="AJ57" t="str">
        <f>IF(ISTEXT(PARS!AL57),Formatted_EDITED!AN57,"--")</f>
        <v>--</v>
      </c>
      <c r="AK57" t="str">
        <f>IF(ISTEXT(PARS!AM57),Formatted_EDITED!AO57,"--")</f>
        <v>--</v>
      </c>
      <c r="AL57" t="str">
        <f>IF(ISTEXT(PARS!AN57),Formatted_EDITED!AP57,"--")</f>
        <v>--</v>
      </c>
      <c r="AM57" t="str">
        <f>IF(ISTEXT(PARS!AO57),Formatted_EDITED!AQ57,"--")</f>
        <v>--</v>
      </c>
      <c r="AN57" t="str">
        <f>IF(ISTEXT(PARS!AP57),Formatted_EDITED!AR57,"--")</f>
        <v>--</v>
      </c>
      <c r="AO57" t="str">
        <f>IF(ISTEXT(PARS!AQ57),Formatted_EDITED!AS57,"--")</f>
        <v>--</v>
      </c>
      <c r="AP57" t="str">
        <f>IF(ISTEXT(PARS!AR57),Formatted_EDITED!AT57,"--")</f>
        <v>--</v>
      </c>
      <c r="AQ57" t="str">
        <f>IF(ISTEXT(PARS!AS57),Formatted_EDITED!AU57,"--")</f>
        <v>--</v>
      </c>
      <c r="AR57" t="str">
        <f>IF(ISTEXT(PARS!AT57),Formatted_EDITED!AV57,"--")</f>
        <v>--</v>
      </c>
      <c r="AS57" t="str">
        <f t="shared" si="0"/>
        <v>--</v>
      </c>
      <c r="AT57" t="str">
        <f>IF(ISTEXT(PARS!AV57),Formatted_EDITED!AX57,"--")</f>
        <v>--</v>
      </c>
    </row>
    <row r="58" spans="1:46" x14ac:dyDescent="0.3">
      <c r="A58">
        <v>54</v>
      </c>
      <c r="B58" s="23">
        <v>69</v>
      </c>
      <c r="C58" s="24" t="s">
        <v>126</v>
      </c>
      <c r="D58" t="str">
        <f>IF(ISTEXT(PARS!F58),Formatted_EDITED!F58,"--")</f>
        <v>--</v>
      </c>
      <c r="E58" t="str">
        <f>IF(ISTEXT(PARS!G58),Formatted_EDITED!G58,"--")</f>
        <v>--</v>
      </c>
      <c r="F58" t="str">
        <f>IF(ISTEXT(PARS!H58),Formatted_EDITED!H58,"--")</f>
        <v>--</v>
      </c>
      <c r="G58" s="70" t="str">
        <f>IF(ISTEXT(PARS!I58),Formatted_EDITED!I58,"--")</f>
        <v>--</v>
      </c>
      <c r="H58" t="str">
        <f>IF(ISTEXT(PARS!J58),Formatted_EDITED!J58,"--")</f>
        <v>--</v>
      </c>
      <c r="I58" t="str">
        <f>IF(ISTEXT(PARS!K58),Formatted_EDITED!K58,"--")</f>
        <v>--</v>
      </c>
      <c r="J58" t="str">
        <f>IF(ISTEXT(PARS!L58),Formatted_EDITED!L58,"--")</f>
        <v>--</v>
      </c>
      <c r="K58" t="str">
        <f>IF(ISTEXT(PARS!M58),Formatted_EDITED!M58,"--")</f>
        <v>--</v>
      </c>
      <c r="L58" t="str">
        <f>IF(ISTEXT(PARS!N58),Formatted_EDITED!O58,"--")</f>
        <v>--</v>
      </c>
      <c r="M58" t="str">
        <f>IF(ISTEXT(PARS!O58),Formatted_EDITED!P58,"--")</f>
        <v>--</v>
      </c>
      <c r="N58" t="str">
        <f>IF(ISTEXT(PARS!P58),Formatted_EDITED!Q58,"--")</f>
        <v>--</v>
      </c>
      <c r="O58" t="str">
        <f>IF(ISTEXT(PARS!Q58),Formatted_EDITED!R58,"--")</f>
        <v>--</v>
      </c>
      <c r="P58" t="str">
        <f>IF(ISTEXT(PARS!R58),Formatted_EDITED!S58,"--")</f>
        <v>--</v>
      </c>
      <c r="Q58" t="str">
        <f>IF(ISTEXT(PARS!S58),Formatted_EDITED!T58,"--")</f>
        <v>--</v>
      </c>
      <c r="R58" t="str">
        <f>IF(ISTEXT(PARS!T58),Formatted_EDITED!U58,"--")</f>
        <v>--</v>
      </c>
      <c r="S58" t="str">
        <f>IF(ISTEXT(PARS!U58),Formatted_EDITED!V58,"--")</f>
        <v>--</v>
      </c>
      <c r="T58" t="str">
        <f>IF(ISTEXT(PARS!V58),Formatted_EDITED!W58,"--")</f>
        <v>--</v>
      </c>
      <c r="U58" t="str">
        <f>IF(ISTEXT(PARS!W58),Formatted_EDITED!Y58,"--")</f>
        <v>--</v>
      </c>
      <c r="V58" t="str">
        <f>IF(ISTEXT([1]PARS!Y59),[1]Formatted_EDITED!Y59,"--")</f>
        <v>--</v>
      </c>
      <c r="W58" t="str">
        <f>IF(ISTEXT(PARS!Y58),Formatted_EDITED!AA58,"--")</f>
        <v>--</v>
      </c>
      <c r="X58" t="str">
        <f>IF(ISTEXT(PARS!Z58),Formatted_EDITED!AB58,"--")</f>
        <v>--</v>
      </c>
      <c r="Y58" t="str">
        <f>IF(ISTEXT(PARS!AA58),Formatted_EDITED!AC58,"--")</f>
        <v>--</v>
      </c>
      <c r="Z58" t="str">
        <f>IF(ISTEXT(PARS!AB58),Formatted_EDITED!AD58,"--")</f>
        <v>--</v>
      </c>
      <c r="AA58" t="str">
        <f>IF(ISTEXT(PARS!AC58),Formatted_EDITED!AE58,"--")</f>
        <v>--</v>
      </c>
      <c r="AB58" t="str">
        <f>IF(ISTEXT(PARS!AD58),Formatted_EDITED!AF58,"--")</f>
        <v>--</v>
      </c>
      <c r="AC58" t="str">
        <f>IF(ISTEXT(PARS!AE58),Formatted_EDITED!AG58,"--")</f>
        <v>--</v>
      </c>
      <c r="AD58" t="str">
        <f>IF(ISTEXT(PARS!AF58),Formatted_EDITED!AH58,"--")</f>
        <v>--</v>
      </c>
      <c r="AE58" t="str">
        <f>IF(ISTEXT(PARS!AG58),Formatted_EDITED!AI58,"--")</f>
        <v>--</v>
      </c>
      <c r="AF58" t="str">
        <f>IF(ISTEXT(PARS!AH58),Formatted_EDITED!AJ58,"--")</f>
        <v>--</v>
      </c>
      <c r="AG58" t="str">
        <f>IF(ISTEXT(PARS!AI58),Formatted_EDITED!AK58,"--")</f>
        <v>--</v>
      </c>
      <c r="AH58" t="str">
        <f>IF(ISTEXT(PARS!AJ58),Formatted_EDITED!AL58,"--")</f>
        <v>--</v>
      </c>
      <c r="AI58" t="str">
        <f>IF(ISTEXT(PARS!AK58),Formatted_EDITED!AM58,"--")</f>
        <v>--</v>
      </c>
      <c r="AJ58" t="str">
        <f>IF(ISTEXT(PARS!AL58),Formatted_EDITED!AN58,"--")</f>
        <v>--</v>
      </c>
      <c r="AK58" t="str">
        <f>IF(ISTEXT(PARS!AM58),Formatted_EDITED!AO58,"--")</f>
        <v>--</v>
      </c>
      <c r="AL58" t="str">
        <f>IF(ISTEXT(PARS!AN58),Formatted_EDITED!AP58,"--")</f>
        <v>--</v>
      </c>
      <c r="AM58" t="str">
        <f>IF(ISTEXT(PARS!AO58),Formatted_EDITED!AQ58,"--")</f>
        <v>--</v>
      </c>
      <c r="AN58" t="str">
        <f>IF(ISTEXT(PARS!AP58),Formatted_EDITED!AR58,"--")</f>
        <v>--</v>
      </c>
      <c r="AO58" t="str">
        <f>IF(ISTEXT(PARS!AQ58),Formatted_EDITED!AS58,"--")</f>
        <v>--</v>
      </c>
      <c r="AP58" t="str">
        <f>IF(ISTEXT(PARS!AR58),Formatted_EDITED!AT58,"--")</f>
        <v>--</v>
      </c>
      <c r="AQ58" t="str">
        <f>IF(ISTEXT(PARS!AS58),Formatted_EDITED!AU58,"--")</f>
        <v>--</v>
      </c>
      <c r="AR58" t="str">
        <f>IF(ISTEXT(PARS!AT58),Formatted_EDITED!AV58,"--")</f>
        <v>--</v>
      </c>
      <c r="AS58" t="str">
        <f t="shared" si="0"/>
        <v>--</v>
      </c>
      <c r="AT58" t="str">
        <f>IF(ISTEXT(PARS!AV58),Formatted_EDITED!AX58,"--")</f>
        <v>--</v>
      </c>
    </row>
    <row r="59" spans="1:46" x14ac:dyDescent="0.3">
      <c r="A59">
        <v>55</v>
      </c>
      <c r="B59" s="23">
        <v>70</v>
      </c>
      <c r="C59" s="24" t="s">
        <v>254</v>
      </c>
      <c r="D59" t="str">
        <f>IF(ISTEXT(PARS!F59),Formatted_EDITED!F59,"--")</f>
        <v>--</v>
      </c>
      <c r="E59" t="str">
        <f>IF(ISTEXT(PARS!G59),Formatted_EDITED!G59,"--")</f>
        <v>--</v>
      </c>
      <c r="F59" t="str">
        <f>IF(ISTEXT(PARS!H59),Formatted_EDITED!H59,"--")</f>
        <v>--</v>
      </c>
      <c r="G59" s="70" t="str">
        <f>IF(ISTEXT(PARS!I59),Formatted_EDITED!I59,"--")</f>
        <v>--</v>
      </c>
      <c r="H59" t="str">
        <f>IF(ISTEXT(PARS!J59),Formatted_EDITED!J59,"--")</f>
        <v>--</v>
      </c>
      <c r="I59" t="str">
        <f>IF(ISTEXT(PARS!K59),Formatted_EDITED!K59,"--")</f>
        <v>--</v>
      </c>
      <c r="J59" t="str">
        <f>IF(ISTEXT(PARS!L59),Formatted_EDITED!L59,"--")</f>
        <v>--</v>
      </c>
      <c r="K59" t="str">
        <f>IF(ISTEXT(PARS!M59),Formatted_EDITED!M59,"--")</f>
        <v>--</v>
      </c>
      <c r="L59" t="str">
        <f>IF(ISTEXT(PARS!N59),Formatted_EDITED!O59,"--")</f>
        <v>--</v>
      </c>
      <c r="M59" t="str">
        <f>IF(ISTEXT(PARS!O59),Formatted_EDITED!P59,"--")</f>
        <v>--</v>
      </c>
      <c r="N59" t="str">
        <f>IF(ISTEXT(PARS!P59),Formatted_EDITED!Q59,"--")</f>
        <v>--</v>
      </c>
      <c r="O59" t="str">
        <f>IF(ISTEXT(PARS!Q59),Formatted_EDITED!R59,"--")</f>
        <v>--</v>
      </c>
      <c r="P59" t="str">
        <f>IF(ISTEXT(PARS!R59),Formatted_EDITED!S59,"--")</f>
        <v>--</v>
      </c>
      <c r="Q59" t="str">
        <f>IF(ISTEXT(PARS!S59),Formatted_EDITED!T59,"--")</f>
        <v>--</v>
      </c>
      <c r="R59" t="str">
        <f>IF(ISTEXT(PARS!T59),Formatted_EDITED!U59,"--")</f>
        <v>--</v>
      </c>
      <c r="S59" t="str">
        <f>IF(ISTEXT(PARS!U59),Formatted_EDITED!V59,"--")</f>
        <v>--</v>
      </c>
      <c r="T59" t="str">
        <f>IF(ISTEXT(PARS!V59),Formatted_EDITED!W59,"--")</f>
        <v>--</v>
      </c>
      <c r="U59" t="str">
        <f>IF(ISTEXT(PARS!W59),Formatted_EDITED!Y59,"--")</f>
        <v>--</v>
      </c>
      <c r="V59" t="str">
        <f>IF(ISTEXT([1]PARS!Y60),[1]Formatted_EDITED!Y60,"--")</f>
        <v>--</v>
      </c>
      <c r="W59" t="str">
        <f>IF(ISTEXT(PARS!Y59),Formatted_EDITED!AA59,"--")</f>
        <v>--</v>
      </c>
      <c r="X59" t="str">
        <f>IF(ISTEXT(PARS!Z59),Formatted_EDITED!AB59,"--")</f>
        <v>--</v>
      </c>
      <c r="Y59" t="str">
        <f>IF(ISTEXT(PARS!AA59),Formatted_EDITED!AC59,"--")</f>
        <v>--</v>
      </c>
      <c r="Z59" t="str">
        <f>IF(ISTEXT(PARS!AB59),Formatted_EDITED!AD59,"--")</f>
        <v>--</v>
      </c>
      <c r="AA59" t="str">
        <f>IF(ISTEXT(PARS!AC59),Formatted_EDITED!AE59,"--")</f>
        <v>--</v>
      </c>
      <c r="AB59" t="str">
        <f>IF(ISTEXT(PARS!AD59),Formatted_EDITED!AF59,"--")</f>
        <v>--</v>
      </c>
      <c r="AC59" t="str">
        <f>IF(ISTEXT(PARS!AE59),Formatted_EDITED!AG59,"--")</f>
        <v>--</v>
      </c>
      <c r="AD59" t="str">
        <f>IF(ISTEXT(PARS!AF59),Formatted_EDITED!AH59,"--")</f>
        <v>--</v>
      </c>
      <c r="AE59" t="str">
        <f>IF(ISTEXT(PARS!AG59),Formatted_EDITED!AI59,"--")</f>
        <v>--</v>
      </c>
      <c r="AF59" t="str">
        <f>IF(ISTEXT(PARS!AH59),Formatted_EDITED!AJ59,"--")</f>
        <v>--</v>
      </c>
      <c r="AG59" t="str">
        <f>IF(ISTEXT(PARS!AI59),Formatted_EDITED!AK59,"--")</f>
        <v>--</v>
      </c>
      <c r="AH59" t="str">
        <f>IF(ISTEXT(PARS!AJ59),Formatted_EDITED!AL59,"--")</f>
        <v>--</v>
      </c>
      <c r="AI59" t="str">
        <f>IF(ISTEXT(PARS!AK59),Formatted_EDITED!AM59,"--")</f>
        <v>--</v>
      </c>
      <c r="AJ59" t="str">
        <f>IF(ISTEXT(PARS!AL59),Formatted_EDITED!AN59,"--")</f>
        <v>--</v>
      </c>
      <c r="AK59" t="str">
        <f>IF(ISTEXT(PARS!AM59),Formatted_EDITED!AO59,"--")</f>
        <v>--</v>
      </c>
      <c r="AL59" t="str">
        <f>IF(ISTEXT(PARS!AN59),Formatted_EDITED!AP59,"--")</f>
        <v>--</v>
      </c>
      <c r="AM59" t="str">
        <f>IF(ISTEXT(PARS!AO59),Formatted_EDITED!AQ59,"--")</f>
        <v>--</v>
      </c>
      <c r="AN59" t="str">
        <f>IF(ISTEXT(PARS!AP59),Formatted_EDITED!AR59,"--")</f>
        <v>--</v>
      </c>
      <c r="AO59" t="str">
        <f>IF(ISTEXT(PARS!AQ59),Formatted_EDITED!AS59,"--")</f>
        <v>--</v>
      </c>
      <c r="AP59" t="str">
        <f>IF(ISTEXT(PARS!AR59),Formatted_EDITED!AT59,"--")</f>
        <v>--</v>
      </c>
      <c r="AQ59" t="str">
        <f>IF(ISTEXT(PARS!AS59),Formatted_EDITED!AU59,"--")</f>
        <v>--</v>
      </c>
      <c r="AR59" t="str">
        <f>IF(ISTEXT(PARS!AT59),Formatted_EDITED!AV59,"--")</f>
        <v>--</v>
      </c>
      <c r="AS59" t="str">
        <f t="shared" si="0"/>
        <v>--</v>
      </c>
      <c r="AT59" t="str">
        <f>IF(ISTEXT(PARS!AV59),Formatted_EDITED!AX59,"--")</f>
        <v>--</v>
      </c>
    </row>
    <row r="60" spans="1:46" x14ac:dyDescent="0.3">
      <c r="A60">
        <v>56</v>
      </c>
      <c r="B60" s="23">
        <v>71</v>
      </c>
      <c r="C60" s="24" t="s">
        <v>129</v>
      </c>
      <c r="D60" t="str">
        <f>IF(ISTEXT(PARS!F60),Formatted_EDITED!F60,"--")</f>
        <v>--</v>
      </c>
      <c r="E60" t="str">
        <f>IF(ISTEXT(PARS!G60),Formatted_EDITED!G60,"--")</f>
        <v>--</v>
      </c>
      <c r="F60" t="str">
        <f>IF(ISTEXT(PARS!H60),Formatted_EDITED!H60,"--")</f>
        <v>--</v>
      </c>
      <c r="G60" s="70" t="str">
        <f>IF(ISTEXT(PARS!I60),Formatted_EDITED!I60,"--")</f>
        <v>--</v>
      </c>
      <c r="H60" t="str">
        <f>IF(ISTEXT(PARS!J60),Formatted_EDITED!J60,"--")</f>
        <v>--</v>
      </c>
      <c r="I60" t="str">
        <f>IF(ISTEXT(PARS!K60),Formatted_EDITED!K60,"--")</f>
        <v>--</v>
      </c>
      <c r="J60" t="str">
        <f>IF(ISTEXT(PARS!L60),Formatted_EDITED!L60,"--")</f>
        <v>--</v>
      </c>
      <c r="K60" t="str">
        <f>IF(ISTEXT(PARS!M60),Formatted_EDITED!M60,"--")</f>
        <v>--</v>
      </c>
      <c r="L60" t="str">
        <f>IF(ISTEXT(PARS!N60),Formatted_EDITED!O60,"--")</f>
        <v>--</v>
      </c>
      <c r="M60" t="str">
        <f>IF(ISTEXT(PARS!O60),Formatted_EDITED!P60,"--")</f>
        <v>--</v>
      </c>
      <c r="N60" t="str">
        <f>IF(ISTEXT(PARS!P60),Formatted_EDITED!Q60,"--")</f>
        <v>--</v>
      </c>
      <c r="O60" t="str">
        <f>IF(ISTEXT(PARS!Q60),Formatted_EDITED!R60,"--")</f>
        <v>--</v>
      </c>
      <c r="P60" t="str">
        <f>IF(ISTEXT(PARS!R60),Formatted_EDITED!S60,"--")</f>
        <v>--</v>
      </c>
      <c r="Q60" t="str">
        <f>IF(ISTEXT(PARS!S60),Formatted_EDITED!T60,"--")</f>
        <v>--</v>
      </c>
      <c r="R60" t="str">
        <f>IF(ISTEXT(PARS!T60),Formatted_EDITED!U60,"--")</f>
        <v>--</v>
      </c>
      <c r="S60" t="str">
        <f>IF(ISTEXT(PARS!U60),Formatted_EDITED!V60,"--")</f>
        <v>--</v>
      </c>
      <c r="T60" t="str">
        <f>IF(ISTEXT(PARS!V60),Formatted_EDITED!W60,"--")</f>
        <v>--</v>
      </c>
      <c r="U60" t="str">
        <f>IF(ISTEXT(PARS!W60),Formatted_EDITED!Y60,"--")</f>
        <v>--</v>
      </c>
      <c r="V60" t="str">
        <f>IF(ISTEXT([1]PARS!Y61),[1]Formatted_EDITED!Y61,"--")</f>
        <v>--</v>
      </c>
      <c r="W60" t="str">
        <f>IF(ISTEXT(PARS!Y60),Formatted_EDITED!AA60,"--")</f>
        <v>--</v>
      </c>
      <c r="X60" t="str">
        <f>IF(ISTEXT(PARS!Z60),Formatted_EDITED!AB60,"--")</f>
        <v>--</v>
      </c>
      <c r="Y60" t="str">
        <f>IF(ISTEXT(PARS!AA60),Formatted_EDITED!AC60,"--")</f>
        <v>--</v>
      </c>
      <c r="Z60" t="str">
        <f>IF(ISTEXT(PARS!AB60),Formatted_EDITED!AD60,"--")</f>
        <v>--</v>
      </c>
      <c r="AA60" t="str">
        <f>IF(ISTEXT(PARS!AC60),Formatted_EDITED!AE60,"--")</f>
        <v>--</v>
      </c>
      <c r="AB60" t="str">
        <f>IF(ISTEXT(PARS!AD60),Formatted_EDITED!AF60,"--")</f>
        <v>--</v>
      </c>
      <c r="AC60" t="str">
        <f>IF(ISTEXT(PARS!AE60),Formatted_EDITED!AG60,"--")</f>
        <v>--</v>
      </c>
      <c r="AD60" t="str">
        <f>IF(ISTEXT(PARS!AF60),Formatted_EDITED!AH60,"--")</f>
        <v>--</v>
      </c>
      <c r="AE60" t="str">
        <f>IF(ISTEXT(PARS!AG60),Formatted_EDITED!AI60,"--")</f>
        <v>--</v>
      </c>
      <c r="AF60" t="str">
        <f>IF(ISTEXT(PARS!AH60),Formatted_EDITED!AJ60,"--")</f>
        <v>--</v>
      </c>
      <c r="AG60" t="str">
        <f>IF(ISTEXT(PARS!AI60),Formatted_EDITED!AK60,"--")</f>
        <v>--</v>
      </c>
      <c r="AH60" t="str">
        <f>IF(ISTEXT(PARS!AJ60),Formatted_EDITED!AL60,"--")</f>
        <v>--</v>
      </c>
      <c r="AI60" t="str">
        <f>IF(ISTEXT(PARS!AK60),Formatted_EDITED!AM60,"--")</f>
        <v>--</v>
      </c>
      <c r="AJ60" t="str">
        <f>IF(ISTEXT(PARS!AL60),Formatted_EDITED!AN60,"--")</f>
        <v>--</v>
      </c>
      <c r="AK60" t="str">
        <f>IF(ISTEXT(PARS!AM60),Formatted_EDITED!AO60,"--")</f>
        <v>--</v>
      </c>
      <c r="AL60" t="str">
        <f>IF(ISTEXT(PARS!AN60),Formatted_EDITED!AP60,"--")</f>
        <v>--</v>
      </c>
      <c r="AM60" t="str">
        <f>IF(ISTEXT(PARS!AO60),Formatted_EDITED!AQ60,"--")</f>
        <v>--</v>
      </c>
      <c r="AN60" t="str">
        <f>IF(ISTEXT(PARS!AP60),Formatted_EDITED!AR60,"--")</f>
        <v>--</v>
      </c>
      <c r="AO60" t="str">
        <f>IF(ISTEXT(PARS!AQ60),Formatted_EDITED!AS60,"--")</f>
        <v>--</v>
      </c>
      <c r="AP60" t="str">
        <f>IF(ISTEXT(PARS!AR60),Formatted_EDITED!AT60,"--")</f>
        <v>--</v>
      </c>
      <c r="AQ60" t="str">
        <f>IF(ISTEXT(PARS!AS60),Formatted_EDITED!AU60,"--")</f>
        <v>--</v>
      </c>
      <c r="AR60" t="str">
        <f>IF(ISTEXT(PARS!AT60),Formatted_EDITED!AV60,"--")</f>
        <v>--</v>
      </c>
      <c r="AS60" t="str">
        <f t="shared" si="0"/>
        <v>--</v>
      </c>
      <c r="AT60" t="str">
        <f>IF(ISTEXT(PARS!AV60),Formatted_EDITED!AX60,"--")</f>
        <v>--</v>
      </c>
    </row>
    <row r="61" spans="1:46" x14ac:dyDescent="0.3">
      <c r="A61">
        <v>57</v>
      </c>
      <c r="B61" s="23">
        <v>72</v>
      </c>
      <c r="C61" s="24" t="s">
        <v>130</v>
      </c>
      <c r="D61" t="str">
        <f>IF(ISTEXT(PARS!F61),Formatted_EDITED!F61,"--")</f>
        <v>--</v>
      </c>
      <c r="E61" t="str">
        <f>IF(ISTEXT(PARS!G61),Formatted_EDITED!G61,"--")</f>
        <v>--</v>
      </c>
      <c r="F61" t="str">
        <f>IF(ISTEXT(PARS!H61),Formatted_EDITED!H61,"--")</f>
        <v>--</v>
      </c>
      <c r="G61" s="70" t="str">
        <f>IF(ISTEXT(PARS!I61),Formatted_EDITED!I61,"--")</f>
        <v>--</v>
      </c>
      <c r="H61" t="str">
        <f>IF(ISTEXT(PARS!J61),Formatted_EDITED!J61,"--")</f>
        <v>--</v>
      </c>
      <c r="I61" t="str">
        <f>IF(ISTEXT(PARS!K61),Formatted_EDITED!K61,"--")</f>
        <v>--</v>
      </c>
      <c r="J61" t="str">
        <f>IF(ISTEXT(PARS!L61),Formatted_EDITED!L61,"--")</f>
        <v>--</v>
      </c>
      <c r="K61" t="str">
        <f>IF(ISTEXT(PARS!M61),Formatted_EDITED!M61,"--")</f>
        <v>--</v>
      </c>
      <c r="L61" t="str">
        <f>IF(ISTEXT(PARS!N61),Formatted_EDITED!O61,"--")</f>
        <v>--</v>
      </c>
      <c r="M61" t="str">
        <f>IF(ISTEXT(PARS!O61),Formatted_EDITED!P61,"--")</f>
        <v>--</v>
      </c>
      <c r="N61" t="str">
        <f>IF(ISTEXT(PARS!P61),Formatted_EDITED!Q61,"--")</f>
        <v>--</v>
      </c>
      <c r="O61" t="str">
        <f>IF(ISTEXT(PARS!Q61),Formatted_EDITED!R61,"--")</f>
        <v>--</v>
      </c>
      <c r="P61" t="str">
        <f>IF(ISTEXT(PARS!R61),Formatted_EDITED!S61,"--")</f>
        <v>--</v>
      </c>
      <c r="Q61" t="str">
        <f>IF(ISTEXT(PARS!S61),Formatted_EDITED!T61,"--")</f>
        <v>--</v>
      </c>
      <c r="R61" t="str">
        <f>IF(ISTEXT(PARS!T61),Formatted_EDITED!U61,"--")</f>
        <v>--</v>
      </c>
      <c r="S61" t="str">
        <f>IF(ISTEXT(PARS!U61),Formatted_EDITED!V61,"--")</f>
        <v>--</v>
      </c>
      <c r="T61" t="str">
        <f>IF(ISTEXT(PARS!V61),Formatted_EDITED!W61,"--")</f>
        <v>--</v>
      </c>
      <c r="U61" t="str">
        <f>IF(ISTEXT(PARS!W61),Formatted_EDITED!Y61,"--")</f>
        <v>--</v>
      </c>
      <c r="V61" t="str">
        <f>IF(ISTEXT([1]PARS!Y62),[1]Formatted_EDITED!Y62,"--")</f>
        <v>--</v>
      </c>
      <c r="W61" t="str">
        <f>IF(ISTEXT(PARS!Y61),Formatted_EDITED!AA61,"--")</f>
        <v>--</v>
      </c>
      <c r="X61" t="str">
        <f>IF(ISTEXT(PARS!Z61),Formatted_EDITED!AB61,"--")</f>
        <v>--</v>
      </c>
      <c r="Y61" t="str">
        <f>IF(ISTEXT(PARS!AA61),Formatted_EDITED!AC61,"--")</f>
        <v>--</v>
      </c>
      <c r="Z61" t="str">
        <f>IF(ISTEXT(PARS!AB61),Formatted_EDITED!AD61,"--")</f>
        <v>--</v>
      </c>
      <c r="AA61" t="str">
        <f>IF(ISTEXT(PARS!AC61),Formatted_EDITED!AE61,"--")</f>
        <v>--</v>
      </c>
      <c r="AB61" t="str">
        <f>IF(ISTEXT(PARS!AD61),Formatted_EDITED!AF61,"--")</f>
        <v>--</v>
      </c>
      <c r="AC61" t="str">
        <f>IF(ISTEXT(PARS!AE61),Formatted_EDITED!AG61,"--")</f>
        <v>--</v>
      </c>
      <c r="AD61" t="str">
        <f>IF(ISTEXT(PARS!AF61),Formatted_EDITED!AH61,"--")</f>
        <v>--</v>
      </c>
      <c r="AE61" t="str">
        <f>IF(ISTEXT(PARS!AG61),Formatted_EDITED!AI61,"--")</f>
        <v>--</v>
      </c>
      <c r="AF61" t="str">
        <f>IF(ISTEXT(PARS!AH61),Formatted_EDITED!AJ61,"--")</f>
        <v>--</v>
      </c>
      <c r="AG61" t="str">
        <f>IF(ISTEXT(PARS!AI61),Formatted_EDITED!AK61,"--")</f>
        <v>--</v>
      </c>
      <c r="AH61" t="str">
        <f>IF(ISTEXT(PARS!AJ61),Formatted_EDITED!AL61,"--")</f>
        <v>--</v>
      </c>
      <c r="AI61" t="str">
        <f>IF(ISTEXT(PARS!AK61),Formatted_EDITED!AM61,"--")</f>
        <v>--</v>
      </c>
      <c r="AJ61" t="str">
        <f>IF(ISTEXT(PARS!AL61),Formatted_EDITED!AN61,"--")</f>
        <v>--</v>
      </c>
      <c r="AK61" t="str">
        <f>IF(ISTEXT(PARS!AM61),Formatted_EDITED!AO61,"--")</f>
        <v>--</v>
      </c>
      <c r="AL61" t="str">
        <f>IF(ISTEXT(PARS!AN61),Formatted_EDITED!AP61,"--")</f>
        <v>--</v>
      </c>
      <c r="AM61" t="str">
        <f>IF(ISTEXT(PARS!AO61),Formatted_EDITED!AQ61,"--")</f>
        <v>--</v>
      </c>
      <c r="AN61" t="str">
        <f>IF(ISTEXT(PARS!AP61),Formatted_EDITED!AR61,"--")</f>
        <v>--</v>
      </c>
      <c r="AO61" t="str">
        <f>IF(ISTEXT(PARS!AQ61),Formatted_EDITED!AS61,"--")</f>
        <v>--</v>
      </c>
      <c r="AP61" t="str">
        <f>IF(ISTEXT(PARS!AR61),Formatted_EDITED!AT61,"--")</f>
        <v>--</v>
      </c>
      <c r="AQ61" t="str">
        <f>IF(ISTEXT(PARS!AS61),Formatted_EDITED!AU61,"--")</f>
        <v>--</v>
      </c>
      <c r="AR61" t="str">
        <f>IF(ISTEXT(PARS!AT61),Formatted_EDITED!AV61,"--")</f>
        <v>--</v>
      </c>
      <c r="AS61" t="str">
        <f t="shared" si="0"/>
        <v>--</v>
      </c>
      <c r="AT61" t="str">
        <f>IF(ISTEXT(PARS!AV61),Formatted_EDITED!AX61,"--")</f>
        <v>--</v>
      </c>
    </row>
    <row r="62" spans="1:46" x14ac:dyDescent="0.3">
      <c r="A62">
        <v>58</v>
      </c>
      <c r="B62" s="23">
        <v>74</v>
      </c>
      <c r="C62" s="24" t="s">
        <v>131</v>
      </c>
      <c r="D62" t="str">
        <f>IF(ISTEXT(PARS!F62),Formatted_EDITED!F62,"--")</f>
        <v>--</v>
      </c>
      <c r="E62" t="str">
        <f>IF(ISTEXT(PARS!G62),Formatted_EDITED!G62,"--")</f>
        <v>--</v>
      </c>
      <c r="F62" t="str">
        <f>IF(ISTEXT(PARS!H62),Formatted_EDITED!H62,"--")</f>
        <v>--</v>
      </c>
      <c r="G62" s="70" t="str">
        <f>IF(ISTEXT(PARS!I62),Formatted_EDITED!I62,"--")</f>
        <v>--</v>
      </c>
      <c r="H62" t="str">
        <f>IF(ISTEXT(PARS!J62),Formatted_EDITED!J62,"--")</f>
        <v>--</v>
      </c>
      <c r="I62" t="str">
        <f>IF(ISTEXT(PARS!K62),Formatted_EDITED!K62,"--")</f>
        <v>--</v>
      </c>
      <c r="J62" t="str">
        <f>IF(ISTEXT(PARS!L62),Formatted_EDITED!L62,"--")</f>
        <v>--</v>
      </c>
      <c r="K62" t="str">
        <f>IF(ISTEXT(PARS!M62),Formatted_EDITED!M62,"--")</f>
        <v>--</v>
      </c>
      <c r="L62" t="str">
        <f>IF(ISTEXT(PARS!N62),Formatted_EDITED!O62,"--")</f>
        <v>--</v>
      </c>
      <c r="M62" t="str">
        <f>IF(ISTEXT(PARS!O62),Formatted_EDITED!P62,"--")</f>
        <v>--</v>
      </c>
      <c r="N62" t="str">
        <f>IF(ISTEXT(PARS!P62),Formatted_EDITED!Q62,"--")</f>
        <v>--</v>
      </c>
      <c r="O62" t="str">
        <f>IF(ISTEXT(PARS!Q62),Formatted_EDITED!R62,"--")</f>
        <v>--</v>
      </c>
      <c r="P62" t="str">
        <f>IF(ISTEXT(PARS!R62),Formatted_EDITED!S62,"--")</f>
        <v>--</v>
      </c>
      <c r="Q62" t="str">
        <f>IF(ISTEXT(PARS!S62),Formatted_EDITED!T62,"--")</f>
        <v>--</v>
      </c>
      <c r="R62" t="str">
        <f>IF(ISTEXT(PARS!T62),Formatted_EDITED!U62,"--")</f>
        <v>--</v>
      </c>
      <c r="S62" t="str">
        <f>IF(ISTEXT(PARS!U62),Formatted_EDITED!V62,"--")</f>
        <v>--</v>
      </c>
      <c r="T62" t="str">
        <f>IF(ISTEXT(PARS!V62),Formatted_EDITED!W62,"--")</f>
        <v>--</v>
      </c>
      <c r="U62" t="str">
        <f>IF(ISTEXT(PARS!W62),Formatted_EDITED!Y62,"--")</f>
        <v>--</v>
      </c>
      <c r="V62" t="str">
        <f>IF(ISTEXT([1]PARS!Y63),[1]Formatted_EDITED!Y63,"--")</f>
        <v>--</v>
      </c>
      <c r="W62" t="str">
        <f>IF(ISTEXT(PARS!Y62),Formatted_EDITED!AA62,"--")</f>
        <v>--</v>
      </c>
      <c r="X62" t="str">
        <f>IF(ISTEXT(PARS!Z62),Formatted_EDITED!AB62,"--")</f>
        <v>--</v>
      </c>
      <c r="Y62" t="str">
        <f>IF(ISTEXT(PARS!AA62),Formatted_EDITED!AC62,"--")</f>
        <v>--</v>
      </c>
      <c r="Z62" t="str">
        <f>IF(ISTEXT(PARS!AB62),Formatted_EDITED!AD62,"--")</f>
        <v>--</v>
      </c>
      <c r="AA62" t="str">
        <f>IF(ISTEXT(PARS!AC62),Formatted_EDITED!AE62,"--")</f>
        <v>--</v>
      </c>
      <c r="AB62" t="str">
        <f>IF(ISTEXT(PARS!AD62),Formatted_EDITED!AF62,"--")</f>
        <v>--</v>
      </c>
      <c r="AC62" t="str">
        <f>IF(ISTEXT(PARS!AE62),Formatted_EDITED!AG62,"--")</f>
        <v>--</v>
      </c>
      <c r="AD62" t="str">
        <f>IF(ISTEXT(PARS!AF62),Formatted_EDITED!AH62,"--")</f>
        <v>--</v>
      </c>
      <c r="AE62" t="str">
        <f>IF(ISTEXT(PARS!AG62),Formatted_EDITED!AI62,"--")</f>
        <v>--</v>
      </c>
      <c r="AF62" t="str">
        <f>IF(ISTEXT(PARS!AH62),Formatted_EDITED!AJ62,"--")</f>
        <v>--</v>
      </c>
      <c r="AG62" t="str">
        <f>IF(ISTEXT(PARS!AI62),Formatted_EDITED!AK62,"--")</f>
        <v>--</v>
      </c>
      <c r="AH62" t="str">
        <f>IF(ISTEXT(PARS!AJ62),Formatted_EDITED!AL62,"--")</f>
        <v>--</v>
      </c>
      <c r="AI62" t="str">
        <f>IF(ISTEXT(PARS!AK62),Formatted_EDITED!AM62,"--")</f>
        <v>--</v>
      </c>
      <c r="AJ62" t="str">
        <f>IF(ISTEXT(PARS!AL62),Formatted_EDITED!AN62,"--")</f>
        <v>--</v>
      </c>
      <c r="AK62" t="str">
        <f>IF(ISTEXT(PARS!AM62),Formatted_EDITED!AO62,"--")</f>
        <v>--</v>
      </c>
      <c r="AL62" t="str">
        <f>IF(ISTEXT(PARS!AN62),Formatted_EDITED!AP62,"--")</f>
        <v>--</v>
      </c>
      <c r="AM62" t="str">
        <f>IF(ISTEXT(PARS!AO62),Formatted_EDITED!AQ62,"--")</f>
        <v>--</v>
      </c>
      <c r="AN62" t="str">
        <f>IF(ISTEXT(PARS!AP62),Formatted_EDITED!AR62,"--")</f>
        <v>--</v>
      </c>
      <c r="AO62" t="str">
        <f>IF(ISTEXT(PARS!AQ62),Formatted_EDITED!AS62,"--")</f>
        <v>--</v>
      </c>
      <c r="AP62" t="str">
        <f>IF(ISTEXT(PARS!AR62),Formatted_EDITED!AT62,"--")</f>
        <v>--</v>
      </c>
      <c r="AQ62" t="str">
        <f>IF(ISTEXT(PARS!AS62),Formatted_EDITED!AU62,"--")</f>
        <v>--</v>
      </c>
      <c r="AR62" t="str">
        <f>IF(ISTEXT(PARS!AT62),Formatted_EDITED!AV62,"--")</f>
        <v>--</v>
      </c>
      <c r="AS62" t="str">
        <f t="shared" si="0"/>
        <v>--</v>
      </c>
      <c r="AT62" t="str">
        <f>IF(ISTEXT(PARS!AV62),Formatted_EDITED!AX62,"--")</f>
        <v>--</v>
      </c>
    </row>
    <row r="63" spans="1:46" x14ac:dyDescent="0.3">
      <c r="A63">
        <v>59</v>
      </c>
      <c r="B63" s="23">
        <v>75</v>
      </c>
      <c r="C63" s="24" t="s">
        <v>132</v>
      </c>
      <c r="D63" t="str">
        <f>IF(ISTEXT(PARS!F63),Formatted_EDITED!F63,"--")</f>
        <v>--</v>
      </c>
      <c r="E63" t="str">
        <f>IF(ISTEXT(PARS!G63),Formatted_EDITED!G63,"--")</f>
        <v>--</v>
      </c>
      <c r="F63" t="str">
        <f>IF(ISTEXT(PARS!H63),Formatted_EDITED!H63,"--")</f>
        <v>--</v>
      </c>
      <c r="G63" s="70" t="str">
        <f>IF(ISTEXT(PARS!I63),Formatted_EDITED!I63,"--")</f>
        <v>--</v>
      </c>
      <c r="H63" t="str">
        <f>IF(ISTEXT(PARS!J63),Formatted_EDITED!J63,"--")</f>
        <v>--</v>
      </c>
      <c r="I63" t="str">
        <f>IF(ISTEXT(PARS!K63),Formatted_EDITED!K63,"--")</f>
        <v>--</v>
      </c>
      <c r="J63" t="str">
        <f>IF(ISTEXT(PARS!L63),Formatted_EDITED!L63,"--")</f>
        <v>--</v>
      </c>
      <c r="K63" t="str">
        <f>IF(ISTEXT(PARS!M63),Formatted_EDITED!M63,"--")</f>
        <v>--</v>
      </c>
      <c r="L63" t="str">
        <f>IF(ISTEXT(PARS!N63),Formatted_EDITED!O63,"--")</f>
        <v>--</v>
      </c>
      <c r="M63" t="str">
        <f>IF(ISTEXT(PARS!O63),Formatted_EDITED!P63,"--")</f>
        <v>--</v>
      </c>
      <c r="N63" t="str">
        <f>IF(ISTEXT(PARS!P63),Formatted_EDITED!Q63,"--")</f>
        <v>--</v>
      </c>
      <c r="O63" t="str">
        <f>IF(ISTEXT(PARS!Q63),Formatted_EDITED!R63,"--")</f>
        <v>--</v>
      </c>
      <c r="P63" t="str">
        <f>IF(ISTEXT(PARS!R63),Formatted_EDITED!S63,"--")</f>
        <v>--</v>
      </c>
      <c r="Q63" t="str">
        <f>IF(ISTEXT(PARS!S63),Formatted_EDITED!T63,"--")</f>
        <v>--</v>
      </c>
      <c r="R63" t="str">
        <f>IF(ISTEXT(PARS!T63),Formatted_EDITED!U63,"--")</f>
        <v>--</v>
      </c>
      <c r="S63" t="str">
        <f>IF(ISTEXT(PARS!U63),Formatted_EDITED!V63,"--")</f>
        <v>--</v>
      </c>
      <c r="T63" t="str">
        <f>IF(ISTEXT(PARS!V63),Formatted_EDITED!W63,"--")</f>
        <v>--</v>
      </c>
      <c r="U63" t="str">
        <f>IF(ISTEXT(PARS!W63),Formatted_EDITED!Y63,"--")</f>
        <v>--</v>
      </c>
      <c r="V63" t="str">
        <f>IF(ISTEXT([1]PARS!Y64),[1]Formatted_EDITED!Y64,"--")</f>
        <v>--</v>
      </c>
      <c r="W63" t="str">
        <f>IF(ISTEXT(PARS!Y63),Formatted_EDITED!AA63,"--")</f>
        <v>--</v>
      </c>
      <c r="X63" t="str">
        <f>IF(ISTEXT(PARS!Z63),Formatted_EDITED!AB63,"--")</f>
        <v>--</v>
      </c>
      <c r="Y63" t="str">
        <f>IF(ISTEXT(PARS!AA63),Formatted_EDITED!AC63,"--")</f>
        <v>--</v>
      </c>
      <c r="Z63" t="str">
        <f>IF(ISTEXT(PARS!AB63),Formatted_EDITED!AD63,"--")</f>
        <v>--</v>
      </c>
      <c r="AA63" t="str">
        <f>IF(ISTEXT(PARS!AC63),Formatted_EDITED!AE63,"--")</f>
        <v>--</v>
      </c>
      <c r="AB63" t="str">
        <f>IF(ISTEXT(PARS!AD63),Formatted_EDITED!AF63,"--")</f>
        <v>--</v>
      </c>
      <c r="AC63" t="str">
        <f>IF(ISTEXT(PARS!AE63),Formatted_EDITED!AG63,"--")</f>
        <v>--</v>
      </c>
      <c r="AD63" t="str">
        <f>IF(ISTEXT(PARS!AF63),Formatted_EDITED!AH63,"--")</f>
        <v>--</v>
      </c>
      <c r="AE63" t="str">
        <f>IF(ISTEXT(PARS!AG63),Formatted_EDITED!AI63,"--")</f>
        <v>--</v>
      </c>
      <c r="AF63" t="str">
        <f>IF(ISTEXT(PARS!AH63),Formatted_EDITED!AJ63,"--")</f>
        <v>--</v>
      </c>
      <c r="AG63" t="str">
        <f>IF(ISTEXT(PARS!AI63),Formatted_EDITED!AK63,"--")</f>
        <v>--</v>
      </c>
      <c r="AH63" t="str">
        <f>IF(ISTEXT(PARS!AJ63),Formatted_EDITED!AL63,"--")</f>
        <v>--</v>
      </c>
      <c r="AI63" t="str">
        <f>IF(ISTEXT(PARS!AK63),Formatted_EDITED!AM63,"--")</f>
        <v>--</v>
      </c>
      <c r="AJ63" t="str">
        <f>IF(ISTEXT(PARS!AL63),Formatted_EDITED!AN63,"--")</f>
        <v>--</v>
      </c>
      <c r="AK63" t="str">
        <f>IF(ISTEXT(PARS!AM63),Formatted_EDITED!AO63,"--")</f>
        <v>--</v>
      </c>
      <c r="AL63" t="str">
        <f>IF(ISTEXT(PARS!AN63),Formatted_EDITED!AP63,"--")</f>
        <v>--</v>
      </c>
      <c r="AM63" t="str">
        <f>IF(ISTEXT(PARS!AO63),Formatted_EDITED!AQ63,"--")</f>
        <v>--</v>
      </c>
      <c r="AN63" t="str">
        <f>IF(ISTEXT(PARS!AP63),Formatted_EDITED!AR63,"--")</f>
        <v>--</v>
      </c>
      <c r="AO63" t="str">
        <f>IF(ISTEXT(PARS!AQ63),Formatted_EDITED!AS63,"--")</f>
        <v>--</v>
      </c>
      <c r="AP63" t="str">
        <f>IF(ISTEXT(PARS!AR63),Formatted_EDITED!AT63,"--")</f>
        <v>--</v>
      </c>
      <c r="AQ63" t="str">
        <f>IF(ISTEXT(PARS!AS63),Formatted_EDITED!AU63,"--")</f>
        <v>--</v>
      </c>
      <c r="AR63" t="str">
        <f>IF(ISTEXT(PARS!AT63),Formatted_EDITED!AV63,"--")</f>
        <v>--</v>
      </c>
      <c r="AS63" t="str">
        <f t="shared" si="0"/>
        <v>--</v>
      </c>
      <c r="AT63" t="str">
        <f>IF(ISTEXT(PARS!AV63),Formatted_EDITED!AX63,"--")</f>
        <v>--</v>
      </c>
    </row>
    <row r="64" spans="1:46" x14ac:dyDescent="0.3">
      <c r="A64">
        <v>60</v>
      </c>
      <c r="B64" s="23">
        <v>76</v>
      </c>
      <c r="C64" s="24" t="s">
        <v>133</v>
      </c>
      <c r="D64" t="str">
        <f>IF(ISTEXT(PARS!F64),Formatted_EDITED!F64,"--")</f>
        <v>--</v>
      </c>
      <c r="E64" t="str">
        <f>IF(ISTEXT(PARS!G64),Formatted_EDITED!G64,"--")</f>
        <v>--</v>
      </c>
      <c r="F64" t="str">
        <f>IF(ISTEXT(PARS!H64),Formatted_EDITED!H64,"--")</f>
        <v>--</v>
      </c>
      <c r="G64" s="70" t="str">
        <f>IF(ISTEXT(PARS!I64),Formatted_EDITED!I64,"--")</f>
        <v>--</v>
      </c>
      <c r="H64" t="str">
        <f>IF(ISTEXT(PARS!J64),Formatted_EDITED!J64,"--")</f>
        <v>--</v>
      </c>
      <c r="I64" t="str">
        <f>IF(ISTEXT(PARS!K64),Formatted_EDITED!K64,"--")</f>
        <v>--</v>
      </c>
      <c r="J64" t="str">
        <f>IF(ISTEXT(PARS!L64),Formatted_EDITED!L64,"--")</f>
        <v>--</v>
      </c>
      <c r="K64" t="str">
        <f>IF(ISTEXT(PARS!M64),Formatted_EDITED!M64,"--")</f>
        <v>--</v>
      </c>
      <c r="L64" t="str">
        <f>IF(ISTEXT(PARS!N64),Formatted_EDITED!O64,"--")</f>
        <v>--</v>
      </c>
      <c r="M64" t="str">
        <f>IF(ISTEXT(PARS!O64),Formatted_EDITED!P64,"--")</f>
        <v>--</v>
      </c>
      <c r="N64" t="str">
        <f>IF(ISTEXT(PARS!P64),Formatted_EDITED!Q64,"--")</f>
        <v>--</v>
      </c>
      <c r="O64" t="str">
        <f>IF(ISTEXT(PARS!Q64),Formatted_EDITED!R64,"--")</f>
        <v>--</v>
      </c>
      <c r="P64" t="str">
        <f>IF(ISTEXT(PARS!R64),Formatted_EDITED!S64,"--")</f>
        <v>--</v>
      </c>
      <c r="Q64" t="str">
        <f>IF(ISTEXT(PARS!S64),Formatted_EDITED!T64,"--")</f>
        <v>--</v>
      </c>
      <c r="R64" t="str">
        <f>IF(ISTEXT(PARS!T64),Formatted_EDITED!U64,"--")</f>
        <v>--</v>
      </c>
      <c r="S64" t="str">
        <f>IF(ISTEXT(PARS!U64),Formatted_EDITED!V64,"--")</f>
        <v>--</v>
      </c>
      <c r="T64" t="str">
        <f>IF(ISTEXT(PARS!V64),Formatted_EDITED!W64,"--")</f>
        <v>--</v>
      </c>
      <c r="U64" t="str">
        <f>IF(ISTEXT(PARS!W64),Formatted_EDITED!Y64,"--")</f>
        <v>--</v>
      </c>
      <c r="V64" t="str">
        <f>IF(ISTEXT([1]PARS!Y65),[1]Formatted_EDITED!Y65,"--")</f>
        <v>--</v>
      </c>
      <c r="W64" t="str">
        <f>IF(ISTEXT(PARS!Y64),Formatted_EDITED!AA64,"--")</f>
        <v>--</v>
      </c>
      <c r="X64" t="str">
        <f>IF(ISTEXT(PARS!Z64),Formatted_EDITED!AB64,"--")</f>
        <v>--</v>
      </c>
      <c r="Y64" t="str">
        <f>IF(ISTEXT(PARS!AA64),Formatted_EDITED!AC64,"--")</f>
        <v>--</v>
      </c>
      <c r="Z64" t="str">
        <f>IF(ISTEXT(PARS!AB64),Formatted_EDITED!AD64,"--")</f>
        <v>--</v>
      </c>
      <c r="AA64" t="str">
        <f>IF(ISTEXT(PARS!AC64),Formatted_EDITED!AE64,"--")</f>
        <v>--</v>
      </c>
      <c r="AB64" t="str">
        <f>IF(ISTEXT(PARS!AD64),Formatted_EDITED!AF64,"--")</f>
        <v>--</v>
      </c>
      <c r="AC64" t="str">
        <f>IF(ISTEXT(PARS!AE64),Formatted_EDITED!AG64,"--")</f>
        <v>--</v>
      </c>
      <c r="AD64" t="str">
        <f>IF(ISTEXT(PARS!AF64),Formatted_EDITED!AH64,"--")</f>
        <v>--</v>
      </c>
      <c r="AE64" t="str">
        <f>IF(ISTEXT(PARS!AG64),Formatted_EDITED!AI64,"--")</f>
        <v>--</v>
      </c>
      <c r="AF64" t="str">
        <f>IF(ISTEXT(PARS!AH64),Formatted_EDITED!AJ64,"--")</f>
        <v>--</v>
      </c>
      <c r="AG64" t="str">
        <f>IF(ISTEXT(PARS!AI64),Formatted_EDITED!AK64,"--")</f>
        <v>--</v>
      </c>
      <c r="AH64" t="str">
        <f>IF(ISTEXT(PARS!AJ64),Formatted_EDITED!AL64,"--")</f>
        <v>--</v>
      </c>
      <c r="AI64" t="str">
        <f>IF(ISTEXT(PARS!AK64),Formatted_EDITED!AM64,"--")</f>
        <v>--</v>
      </c>
      <c r="AJ64" t="str">
        <f>IF(ISTEXT(PARS!AL64),Formatted_EDITED!AN64,"--")</f>
        <v>--</v>
      </c>
      <c r="AK64" t="str">
        <f>IF(ISTEXT(PARS!AM64),Formatted_EDITED!AO64,"--")</f>
        <v>--</v>
      </c>
      <c r="AL64" t="str">
        <f>IF(ISTEXT(PARS!AN64),Formatted_EDITED!AP64,"--")</f>
        <v>--</v>
      </c>
      <c r="AM64" t="str">
        <f>IF(ISTEXT(PARS!AO64),Formatted_EDITED!AQ64,"--")</f>
        <v>--</v>
      </c>
      <c r="AN64" t="str">
        <f>IF(ISTEXT(PARS!AP64),Formatted_EDITED!AR64,"--")</f>
        <v>--</v>
      </c>
      <c r="AO64" t="str">
        <f>IF(ISTEXT(PARS!AQ64),Formatted_EDITED!AS64,"--")</f>
        <v>--</v>
      </c>
      <c r="AP64" t="str">
        <f>IF(ISTEXT(PARS!AR64),Formatted_EDITED!AT64,"--")</f>
        <v>--</v>
      </c>
      <c r="AQ64" t="str">
        <f>IF(ISTEXT(PARS!AS64),Formatted_EDITED!AU64,"--")</f>
        <v>--</v>
      </c>
      <c r="AR64" t="str">
        <f>IF(ISTEXT(PARS!AT64),Formatted_EDITED!AV64,"--")</f>
        <v>--</v>
      </c>
      <c r="AS64" t="str">
        <f t="shared" si="0"/>
        <v>--</v>
      </c>
      <c r="AT64" t="str">
        <f>IF(ISTEXT(PARS!AV64),Formatted_EDITED!AX64,"--")</f>
        <v>--</v>
      </c>
    </row>
    <row r="65" spans="1:46" x14ac:dyDescent="0.3">
      <c r="A65">
        <v>61</v>
      </c>
      <c r="B65" s="23">
        <v>77</v>
      </c>
      <c r="C65" s="24" t="s">
        <v>134</v>
      </c>
      <c r="D65" t="str">
        <f>IF(ISTEXT(PARS!F65),Formatted_EDITED!F65,"--")</f>
        <v>--</v>
      </c>
      <c r="E65" t="str">
        <f>IF(ISTEXT(PARS!G65),Formatted_EDITED!G65,"--")</f>
        <v>--</v>
      </c>
      <c r="F65" t="str">
        <f>IF(ISTEXT(PARS!H65),Formatted_EDITED!H65,"--")</f>
        <v>--</v>
      </c>
      <c r="G65" s="70" t="str">
        <f>IF(ISTEXT(PARS!I65),Formatted_EDITED!I65,"--")</f>
        <v>--</v>
      </c>
      <c r="H65" t="str">
        <f>IF(ISTEXT(PARS!J65),Formatted_EDITED!J65,"--")</f>
        <v>--</v>
      </c>
      <c r="I65" t="str">
        <f>IF(ISTEXT(PARS!K65),Formatted_EDITED!K65,"--")</f>
        <v>--</v>
      </c>
      <c r="J65" t="str">
        <f>IF(ISTEXT(PARS!L65),Formatted_EDITED!L65,"--")</f>
        <v>--</v>
      </c>
      <c r="K65" t="str">
        <f>IF(ISTEXT(PARS!M65),Formatted_EDITED!M65,"--")</f>
        <v>--</v>
      </c>
      <c r="L65" t="str">
        <f>IF(ISTEXT(PARS!N65),Formatted_EDITED!O65,"--")</f>
        <v>--</v>
      </c>
      <c r="M65" t="str">
        <f>IF(ISTEXT(PARS!O65),Formatted_EDITED!P65,"--")</f>
        <v>--</v>
      </c>
      <c r="N65" t="str">
        <f>IF(ISTEXT(PARS!P65),Formatted_EDITED!Q65,"--")</f>
        <v>--</v>
      </c>
      <c r="O65" t="str">
        <f>IF(ISTEXT(PARS!Q65),Formatted_EDITED!R65,"--")</f>
        <v>--</v>
      </c>
      <c r="P65" t="str">
        <f>IF(ISTEXT(PARS!R65),Formatted_EDITED!S65,"--")</f>
        <v>--</v>
      </c>
      <c r="Q65" t="str">
        <f>IF(ISTEXT(PARS!S65),Formatted_EDITED!T65,"--")</f>
        <v>--</v>
      </c>
      <c r="R65" t="str">
        <f>IF(ISTEXT(PARS!T65),Formatted_EDITED!U65,"--")</f>
        <v>--</v>
      </c>
      <c r="S65" t="str">
        <f>IF(ISTEXT(PARS!U65),Formatted_EDITED!V65,"--")</f>
        <v>--</v>
      </c>
      <c r="T65" t="str">
        <f>IF(ISTEXT(PARS!V65),Formatted_EDITED!W65,"--")</f>
        <v>--</v>
      </c>
      <c r="U65" t="str">
        <f>IF(ISTEXT(PARS!W65),Formatted_EDITED!Y65,"--")</f>
        <v>--</v>
      </c>
      <c r="V65" t="str">
        <f>IF(ISTEXT([1]PARS!Y66),[1]Formatted_EDITED!Y66,"--")</f>
        <v>--</v>
      </c>
      <c r="W65" t="str">
        <f>IF(ISTEXT(PARS!Y65),Formatted_EDITED!AA65,"--")</f>
        <v>--</v>
      </c>
      <c r="X65" t="str">
        <f>IF(ISTEXT(PARS!Z65),Formatted_EDITED!AB65,"--")</f>
        <v>--</v>
      </c>
      <c r="Y65" t="str">
        <f>IF(ISTEXT(PARS!AA65),Formatted_EDITED!AC65,"--")</f>
        <v>--</v>
      </c>
      <c r="Z65" t="str">
        <f>IF(ISTEXT(PARS!AB65),Formatted_EDITED!AD65,"--")</f>
        <v>--</v>
      </c>
      <c r="AA65" t="str">
        <f>IF(ISTEXT(PARS!AC65),Formatted_EDITED!AE65,"--")</f>
        <v>--</v>
      </c>
      <c r="AB65" t="str">
        <f>IF(ISTEXT(PARS!AD65),Formatted_EDITED!AF65,"--")</f>
        <v>--</v>
      </c>
      <c r="AC65" t="str">
        <f>IF(ISTEXT(PARS!AE65),Formatted_EDITED!AG65,"--")</f>
        <v>--</v>
      </c>
      <c r="AD65" t="str">
        <f>IF(ISTEXT(PARS!AF65),Formatted_EDITED!AH65,"--")</f>
        <v>--</v>
      </c>
      <c r="AE65" t="str">
        <f>IF(ISTEXT(PARS!AG65),Formatted_EDITED!AI65,"--")</f>
        <v>--</v>
      </c>
      <c r="AF65" t="str">
        <f>IF(ISTEXT(PARS!AH65),Formatted_EDITED!AJ65,"--")</f>
        <v>--</v>
      </c>
      <c r="AG65" t="str">
        <f>IF(ISTEXT(PARS!AI65),Formatted_EDITED!AK65,"--")</f>
        <v>--</v>
      </c>
      <c r="AH65" t="str">
        <f>IF(ISTEXT(PARS!AJ65),Formatted_EDITED!AL65,"--")</f>
        <v>--</v>
      </c>
      <c r="AI65" t="str">
        <f>IF(ISTEXT(PARS!AK65),Formatted_EDITED!AM65,"--")</f>
        <v>--</v>
      </c>
      <c r="AJ65" t="str">
        <f>IF(ISTEXT(PARS!AL65),Formatted_EDITED!AN65,"--")</f>
        <v>--</v>
      </c>
      <c r="AK65" t="str">
        <f>IF(ISTEXT(PARS!AM65),Formatted_EDITED!AO65,"--")</f>
        <v>--</v>
      </c>
      <c r="AL65" t="str">
        <f>IF(ISTEXT(PARS!AN65),Formatted_EDITED!AP65,"--")</f>
        <v>--</v>
      </c>
      <c r="AM65" t="str">
        <f>IF(ISTEXT(PARS!AO65),Formatted_EDITED!AQ65,"--")</f>
        <v>--</v>
      </c>
      <c r="AN65" t="str">
        <f>IF(ISTEXT(PARS!AP65),Formatted_EDITED!AR65,"--")</f>
        <v>--</v>
      </c>
      <c r="AO65" t="str">
        <f>IF(ISTEXT(PARS!AQ65),Formatted_EDITED!AS65,"--")</f>
        <v>--</v>
      </c>
      <c r="AP65" t="str">
        <f>IF(ISTEXT(PARS!AR65),Formatted_EDITED!AT65,"--")</f>
        <v>--</v>
      </c>
      <c r="AQ65" t="str">
        <f>IF(ISTEXT(PARS!AS65),Formatted_EDITED!AU65,"--")</f>
        <v>--</v>
      </c>
      <c r="AR65" t="str">
        <f>IF(ISTEXT(PARS!AT65),Formatted_EDITED!AV65,"--")</f>
        <v>--</v>
      </c>
      <c r="AS65" t="str">
        <f t="shared" si="0"/>
        <v>--</v>
      </c>
      <c r="AT65" t="str">
        <f>IF(ISTEXT(PARS!AV65),Formatted_EDITED!AX65,"--")</f>
        <v>--</v>
      </c>
    </row>
    <row r="66" spans="1:46" x14ac:dyDescent="0.3">
      <c r="A66">
        <v>62</v>
      </c>
      <c r="B66" s="23">
        <v>87</v>
      </c>
      <c r="C66" s="25" t="s">
        <v>255</v>
      </c>
      <c r="D66">
        <f>IF(ISTEXT(PARS!F66),Formatted_EDITED!F66,"--")</f>
        <v>3.28</v>
      </c>
      <c r="E66" t="str">
        <f>IF(ISTEXT(PARS!G66),Formatted_EDITED!G66,"--")</f>
        <v>--</v>
      </c>
      <c r="F66" t="str">
        <f>IF(ISTEXT(PARS!H66),Formatted_EDITED!H66,"--")</f>
        <v>--</v>
      </c>
      <c r="G66" s="70">
        <f>IF(ISTEXT(PARS!I66),Formatted_EDITED!I66,"--")</f>
        <v>1.1499999999999999</v>
      </c>
      <c r="H66" t="str">
        <f>IF(ISTEXT(PARS!J66),Formatted_EDITED!J66,"--")</f>
        <v>--</v>
      </c>
      <c r="I66" t="str">
        <f>IF(ISTEXT(PARS!K66),Formatted_EDITED!K66,"--")</f>
        <v>--</v>
      </c>
      <c r="J66" t="str">
        <f>IF(ISTEXT(PARS!L66),Formatted_EDITED!L66,"--")</f>
        <v>--</v>
      </c>
      <c r="K66" t="str">
        <f>IF(ISTEXT(PARS!M66),Formatted_EDITED!M66,"--")</f>
        <v>--</v>
      </c>
      <c r="L66" t="str">
        <f>IF(ISTEXT(PARS!N66),Formatted_EDITED!O66,"--")</f>
        <v>--</v>
      </c>
      <c r="M66" t="str">
        <f>IF(ISTEXT(PARS!O66),Formatted_EDITED!P66,"--")</f>
        <v>--</v>
      </c>
      <c r="N66" t="str">
        <f>IF(ISTEXT(PARS!P66),Formatted_EDITED!Q66,"--")</f>
        <v>--</v>
      </c>
      <c r="O66" t="str">
        <f>IF(ISTEXT(PARS!Q66),Formatted_EDITED!R66,"--")</f>
        <v>--</v>
      </c>
      <c r="P66" t="str">
        <f>IF(ISTEXT(PARS!R66),Formatted_EDITED!S66,"--")</f>
        <v>--</v>
      </c>
      <c r="Q66" t="str">
        <f>IF(ISTEXT(PARS!S66),Formatted_EDITED!T66,"--")</f>
        <v>--</v>
      </c>
      <c r="R66" t="str">
        <f>IF(ISTEXT(PARS!T66),Formatted_EDITED!U66,"--")</f>
        <v>--</v>
      </c>
      <c r="S66" t="str">
        <f>IF(ISTEXT(PARS!U66),Formatted_EDITED!V66,"--")</f>
        <v>--</v>
      </c>
      <c r="T66" t="str">
        <f>IF(ISTEXT(PARS!V66),Formatted_EDITED!W66,"--")</f>
        <v>--</v>
      </c>
      <c r="U66" t="str">
        <f>IF(ISTEXT(PARS!W66),Formatted_EDITED!Y66,"--")</f>
        <v>--</v>
      </c>
      <c r="V66" t="str">
        <f>IF(ISTEXT([1]PARS!Y67),[1]Formatted_EDITED!Y67,"--")</f>
        <v>--</v>
      </c>
      <c r="W66" t="str">
        <f>IF(ISTEXT(PARS!Y66),Formatted_EDITED!AA66,"--")</f>
        <v>--</v>
      </c>
      <c r="X66" t="str">
        <f>IF(ISTEXT(PARS!Z66),Formatted_EDITED!AB66,"--")</f>
        <v>--</v>
      </c>
      <c r="Y66" t="str">
        <f>IF(ISTEXT(PARS!AA66),Formatted_EDITED!AC66,"--")</f>
        <v>--</v>
      </c>
      <c r="Z66" t="str">
        <f>IF(ISTEXT(PARS!AB66),Formatted_EDITED!AD66,"--")</f>
        <v>--</v>
      </c>
      <c r="AA66" t="str">
        <f>IF(ISTEXT(PARS!AC66),Formatted_EDITED!AE66,"--")</f>
        <v>--</v>
      </c>
      <c r="AB66" t="str">
        <f>IF(ISTEXT(PARS!AD66),Formatted_EDITED!AF66,"--")</f>
        <v>--</v>
      </c>
      <c r="AC66" t="str">
        <f>IF(ISTEXT(PARS!AE66),Formatted_EDITED!AG66,"--")</f>
        <v>--</v>
      </c>
      <c r="AD66" t="str">
        <f>IF(ISTEXT(PARS!AF66),Formatted_EDITED!AH66,"--")</f>
        <v>--</v>
      </c>
      <c r="AE66" t="str">
        <f>IF(ISTEXT(PARS!AG66),Formatted_EDITED!AI66,"--")</f>
        <v>--</v>
      </c>
      <c r="AF66" t="str">
        <f>IF(ISTEXT(PARS!AH66),Formatted_EDITED!AJ66,"--")</f>
        <v>--</v>
      </c>
      <c r="AG66" t="str">
        <f>IF(ISTEXT(PARS!AI66),Formatted_EDITED!AK66,"--")</f>
        <v>--</v>
      </c>
      <c r="AH66" t="str">
        <f>IF(ISTEXT(PARS!AJ66),Formatted_EDITED!AL66,"--")</f>
        <v>--</v>
      </c>
      <c r="AI66" t="str">
        <f>IF(ISTEXT(PARS!AK66),Formatted_EDITED!AM66,"--")</f>
        <v>--</v>
      </c>
      <c r="AJ66" t="str">
        <f>IF(ISTEXT(PARS!AL66),Formatted_EDITED!AN66,"--")</f>
        <v>--</v>
      </c>
      <c r="AK66" t="str">
        <f>IF(ISTEXT(PARS!AM66),Formatted_EDITED!AO66,"--")</f>
        <v>--</v>
      </c>
      <c r="AL66" t="str">
        <f>IF(ISTEXT(PARS!AN66),Formatted_EDITED!AP66,"--")</f>
        <v>--</v>
      </c>
      <c r="AM66" t="str">
        <f>IF(ISTEXT(PARS!AO66),Formatted_EDITED!AQ66,"--")</f>
        <v>--</v>
      </c>
      <c r="AN66" t="str">
        <f>IF(ISTEXT(PARS!AP66),Formatted_EDITED!AR66,"--")</f>
        <v>--</v>
      </c>
      <c r="AO66" t="str">
        <f>IF(ISTEXT(PARS!AQ66),Formatted_EDITED!AS66,"--")</f>
        <v>--</v>
      </c>
      <c r="AP66" t="str">
        <f>IF(ISTEXT(PARS!AR66),Formatted_EDITED!AT66,"--")</f>
        <v>--</v>
      </c>
      <c r="AQ66" t="str">
        <f>IF(ISTEXT(PARS!AS66),Formatted_EDITED!AU66,"--")</f>
        <v>--</v>
      </c>
      <c r="AR66" t="str">
        <f>IF(ISTEXT(PARS!AT66),Formatted_EDITED!AV66,"--")</f>
        <v>--</v>
      </c>
      <c r="AS66" t="str">
        <f t="shared" si="0"/>
        <v>--</v>
      </c>
      <c r="AT66" t="str">
        <f>IF(ISTEXT(PARS!AV66),Formatted_EDITED!AX66,"--")</f>
        <v>--</v>
      </c>
    </row>
    <row r="67" spans="1:46" x14ac:dyDescent="0.3">
      <c r="A67">
        <v>63</v>
      </c>
      <c r="B67" s="23">
        <v>92</v>
      </c>
      <c r="C67" s="24" t="s">
        <v>135</v>
      </c>
      <c r="D67" t="str">
        <f>IF(ISTEXT(PARS!F67),Formatted_EDITED!F67,"--")</f>
        <v>--</v>
      </c>
      <c r="E67" t="str">
        <f>IF(ISTEXT(PARS!G67),Formatted_EDITED!G67,"--")</f>
        <v>--</v>
      </c>
      <c r="F67" t="str">
        <f>IF(ISTEXT(PARS!H67),Formatted_EDITED!H67,"--")</f>
        <v>--</v>
      </c>
      <c r="G67" s="70" t="str">
        <f>IF(ISTEXT(PARS!I67),Formatted_EDITED!I67,"--")</f>
        <v>--</v>
      </c>
      <c r="H67" t="str">
        <f>IF(ISTEXT(PARS!J67),Formatted_EDITED!J67,"--")</f>
        <v>--</v>
      </c>
      <c r="I67" t="str">
        <f>IF(ISTEXT(PARS!K67),Formatted_EDITED!K67,"--")</f>
        <v>--</v>
      </c>
      <c r="J67" t="str">
        <f>IF(ISTEXT(PARS!L67),Formatted_EDITED!L67,"--")</f>
        <v>--</v>
      </c>
      <c r="K67" t="str">
        <f>IF(ISTEXT(PARS!M67),Formatted_EDITED!M67,"--")</f>
        <v>--</v>
      </c>
      <c r="L67" t="str">
        <f>IF(ISTEXT(PARS!N67),Formatted_EDITED!O67,"--")</f>
        <v>--</v>
      </c>
      <c r="M67" t="str">
        <f>IF(ISTEXT(PARS!O67),Formatted_EDITED!P67,"--")</f>
        <v>--</v>
      </c>
      <c r="N67" t="str">
        <f>IF(ISTEXT(PARS!P67),Formatted_EDITED!Q67,"--")</f>
        <v>--</v>
      </c>
      <c r="O67" t="str">
        <f>IF(ISTEXT(PARS!Q67),Formatted_EDITED!R67,"--")</f>
        <v>--</v>
      </c>
      <c r="P67" t="str">
        <f>IF(ISTEXT(PARS!R67),Formatted_EDITED!S67,"--")</f>
        <v>--</v>
      </c>
      <c r="Q67" t="str">
        <f>IF(ISTEXT(PARS!S67),Formatted_EDITED!T67,"--")</f>
        <v>--</v>
      </c>
      <c r="R67" t="str">
        <f>IF(ISTEXT(PARS!T67),Formatted_EDITED!U67,"--")</f>
        <v>--</v>
      </c>
      <c r="S67" t="str">
        <f>IF(ISTEXT(PARS!U67),Formatted_EDITED!V67,"--")</f>
        <v>--</v>
      </c>
      <c r="T67" t="str">
        <f>IF(ISTEXT(PARS!V67),Formatted_EDITED!W67,"--")</f>
        <v>--</v>
      </c>
      <c r="U67" t="str">
        <f>IF(ISTEXT(PARS!W67),Formatted_EDITED!Y67,"--")</f>
        <v>--</v>
      </c>
      <c r="V67" t="str">
        <f>IF(ISTEXT([1]PARS!Y68),[1]Formatted_EDITED!Y68,"--")</f>
        <v>--</v>
      </c>
      <c r="W67" t="str">
        <f>IF(ISTEXT(PARS!Y67),Formatted_EDITED!AA67,"--")</f>
        <v>--</v>
      </c>
      <c r="X67" t="str">
        <f>IF(ISTEXT(PARS!Z67),Formatted_EDITED!AB67,"--")</f>
        <v>--</v>
      </c>
      <c r="Y67" t="str">
        <f>IF(ISTEXT(PARS!AA67),Formatted_EDITED!AC67,"--")</f>
        <v>--</v>
      </c>
      <c r="Z67" t="str">
        <f>IF(ISTEXT(PARS!AB67),Formatted_EDITED!AD67,"--")</f>
        <v>--</v>
      </c>
      <c r="AA67" t="str">
        <f>IF(ISTEXT(PARS!AC67),Formatted_EDITED!AE67,"--")</f>
        <v>--</v>
      </c>
      <c r="AB67" t="str">
        <f>IF(ISTEXT(PARS!AD67),Formatted_EDITED!AF67,"--")</f>
        <v>--</v>
      </c>
      <c r="AC67" t="str">
        <f>IF(ISTEXT(PARS!AE67),Formatted_EDITED!AG67,"--")</f>
        <v>--</v>
      </c>
      <c r="AD67" t="str">
        <f>IF(ISTEXT(PARS!AF67),Formatted_EDITED!AH67,"--")</f>
        <v>--</v>
      </c>
      <c r="AE67" t="str">
        <f>IF(ISTEXT(PARS!AG67),Formatted_EDITED!AI67,"--")</f>
        <v>--</v>
      </c>
      <c r="AF67" t="str">
        <f>IF(ISTEXT(PARS!AH67),Formatted_EDITED!AJ67,"--")</f>
        <v>--</v>
      </c>
      <c r="AG67" t="str">
        <f>IF(ISTEXT(PARS!AI67),Formatted_EDITED!AK67,"--")</f>
        <v>--</v>
      </c>
      <c r="AH67" t="str">
        <f>IF(ISTEXT(PARS!AJ67),Formatted_EDITED!AL67,"--")</f>
        <v>--</v>
      </c>
      <c r="AI67" t="str">
        <f>IF(ISTEXT(PARS!AK67),Formatted_EDITED!AM67,"--")</f>
        <v>--</v>
      </c>
      <c r="AJ67" t="str">
        <f>IF(ISTEXT(PARS!AL67),Formatted_EDITED!AN67,"--")</f>
        <v>--</v>
      </c>
      <c r="AK67" t="str">
        <f>IF(ISTEXT(PARS!AM67),Formatted_EDITED!AO67,"--")</f>
        <v>--</v>
      </c>
      <c r="AL67" t="str">
        <f>IF(ISTEXT(PARS!AN67),Formatted_EDITED!AP67,"--")</f>
        <v>--</v>
      </c>
      <c r="AM67" t="str">
        <f>IF(ISTEXT(PARS!AO67),Formatted_EDITED!AQ67,"--")</f>
        <v>--</v>
      </c>
      <c r="AN67" t="str">
        <f>IF(ISTEXT(PARS!AP67),Formatted_EDITED!AR67,"--")</f>
        <v>--</v>
      </c>
      <c r="AO67" t="str">
        <f>IF(ISTEXT(PARS!AQ67),Formatted_EDITED!AS67,"--")</f>
        <v>--</v>
      </c>
      <c r="AP67" t="str">
        <f>IF(ISTEXT(PARS!AR67),Formatted_EDITED!AT67,"--")</f>
        <v>--</v>
      </c>
      <c r="AQ67" t="str">
        <f>IF(ISTEXT(PARS!AS67),Formatted_EDITED!AU67,"--")</f>
        <v>--</v>
      </c>
      <c r="AR67" t="str">
        <f>IF(ISTEXT(PARS!AT67),Formatted_EDITED!AV67,"--")</f>
        <v>--</v>
      </c>
      <c r="AS67" t="str">
        <f t="shared" si="0"/>
        <v>--</v>
      </c>
      <c r="AT67" t="str">
        <f>IF(ISTEXT(PARS!AV67),Formatted_EDITED!AX67,"--")</f>
        <v>--</v>
      </c>
    </row>
    <row r="68" spans="1:46" x14ac:dyDescent="0.3">
      <c r="A68">
        <v>64</v>
      </c>
      <c r="B68" s="23">
        <v>111</v>
      </c>
      <c r="C68" s="24" t="s">
        <v>256</v>
      </c>
      <c r="D68" t="str">
        <f>IF(ISTEXT(PARS!F68),Formatted_EDITED!F68,"--")</f>
        <v>--</v>
      </c>
      <c r="E68" t="str">
        <f>IF(ISTEXT(PARS!G68),Formatted_EDITED!G68,"--")</f>
        <v>--</v>
      </c>
      <c r="F68" t="str">
        <f>IF(ISTEXT(PARS!H68),Formatted_EDITED!H68,"--")</f>
        <v>--</v>
      </c>
      <c r="G68" s="70" t="str">
        <f>IF(ISTEXT(PARS!I68),Formatted_EDITED!I68,"--")</f>
        <v>--</v>
      </c>
      <c r="H68" t="str">
        <f>IF(ISTEXT(PARS!J68),Formatted_EDITED!J68,"--")</f>
        <v>--</v>
      </c>
      <c r="I68" t="str">
        <f>IF(ISTEXT(PARS!K68),Formatted_EDITED!K68,"--")</f>
        <v>--</v>
      </c>
      <c r="J68" t="str">
        <f>IF(ISTEXT(PARS!L68),Formatted_EDITED!L68,"--")</f>
        <v>--</v>
      </c>
      <c r="K68" t="str">
        <f>IF(ISTEXT(PARS!M68),Formatted_EDITED!M68,"--")</f>
        <v>--</v>
      </c>
      <c r="L68" t="str">
        <f>IF(ISTEXT(PARS!N68),Formatted_EDITED!O68,"--")</f>
        <v>--</v>
      </c>
      <c r="M68" t="str">
        <f>IF(ISTEXT(PARS!O68),Formatted_EDITED!P68,"--")</f>
        <v>--</v>
      </c>
      <c r="N68" t="str">
        <f>IF(ISTEXT(PARS!P68),Formatted_EDITED!Q68,"--")</f>
        <v>--</v>
      </c>
      <c r="O68" t="str">
        <f>IF(ISTEXT(PARS!Q68),Formatted_EDITED!R68,"--")</f>
        <v>--</v>
      </c>
      <c r="P68" t="str">
        <f>IF(ISTEXT(PARS!R68),Formatted_EDITED!S68,"--")</f>
        <v>--</v>
      </c>
      <c r="Q68" t="str">
        <f>IF(ISTEXT(PARS!S68),Formatted_EDITED!T68,"--")</f>
        <v>--</v>
      </c>
      <c r="R68" t="str">
        <f>IF(ISTEXT(PARS!T68),Formatted_EDITED!U68,"--")</f>
        <v>--</v>
      </c>
      <c r="S68" t="str">
        <f>IF(ISTEXT(PARS!U68),Formatted_EDITED!V68,"--")</f>
        <v>--</v>
      </c>
      <c r="T68" t="str">
        <f>IF(ISTEXT(PARS!V68),Formatted_EDITED!W68,"--")</f>
        <v>--</v>
      </c>
      <c r="U68" t="str">
        <f>IF(ISTEXT(PARS!W68),Formatted_EDITED!Y68,"--")</f>
        <v>--</v>
      </c>
      <c r="V68" t="str">
        <f>IF(ISTEXT([1]PARS!Y69),[1]Formatted_EDITED!Y69,"--")</f>
        <v>--</v>
      </c>
      <c r="W68" t="str">
        <f>IF(ISTEXT(PARS!Y68),Formatted_EDITED!AA68,"--")</f>
        <v>--</v>
      </c>
      <c r="X68" t="str">
        <f>IF(ISTEXT(PARS!Z68),Formatted_EDITED!AB68,"--")</f>
        <v>--</v>
      </c>
      <c r="Y68" t="str">
        <f>IF(ISTEXT(PARS!AA68),Formatted_EDITED!AC68,"--")</f>
        <v>--</v>
      </c>
      <c r="Z68" t="str">
        <f>IF(ISTEXT(PARS!AB68),Formatted_EDITED!AD68,"--")</f>
        <v>--</v>
      </c>
      <c r="AA68" t="str">
        <f>IF(ISTEXT(PARS!AC68),Formatted_EDITED!AE68,"--")</f>
        <v>--</v>
      </c>
      <c r="AB68" t="str">
        <f>IF(ISTEXT(PARS!AD68),Formatted_EDITED!AF68,"--")</f>
        <v>--</v>
      </c>
      <c r="AC68" t="str">
        <f>IF(ISTEXT(PARS!AE68),Formatted_EDITED!AG68,"--")</f>
        <v>--</v>
      </c>
      <c r="AD68" t="str">
        <f>IF(ISTEXT(PARS!AF68),Formatted_EDITED!AH68,"--")</f>
        <v>--</v>
      </c>
      <c r="AE68" t="str">
        <f>IF(ISTEXT(PARS!AG68),Formatted_EDITED!AI68,"--")</f>
        <v>--</v>
      </c>
      <c r="AF68" t="str">
        <f>IF(ISTEXT(PARS!AH68),Formatted_EDITED!AJ68,"--")</f>
        <v>--</v>
      </c>
      <c r="AG68" t="str">
        <f>IF(ISTEXT(PARS!AI68),Formatted_EDITED!AK68,"--")</f>
        <v>--</v>
      </c>
      <c r="AH68" t="str">
        <f>IF(ISTEXT(PARS!AJ68),Formatted_EDITED!AL68,"--")</f>
        <v>--</v>
      </c>
      <c r="AI68" t="str">
        <f>IF(ISTEXT(PARS!AK68),Formatted_EDITED!AM68,"--")</f>
        <v>--</v>
      </c>
      <c r="AJ68" t="str">
        <f>IF(ISTEXT(PARS!AL68),Formatted_EDITED!AN68,"--")</f>
        <v>--</v>
      </c>
      <c r="AK68" t="str">
        <f>IF(ISTEXT(PARS!AM68),Formatted_EDITED!AO68,"--")</f>
        <v>--</v>
      </c>
      <c r="AL68" t="str">
        <f>IF(ISTEXT(PARS!AN68),Formatted_EDITED!AP68,"--")</f>
        <v>--</v>
      </c>
      <c r="AM68" t="str">
        <f>IF(ISTEXT(PARS!AO68),Formatted_EDITED!AQ68,"--")</f>
        <v>--</v>
      </c>
      <c r="AN68" t="str">
        <f>IF(ISTEXT(PARS!AP68),Formatted_EDITED!AR68,"--")</f>
        <v>--</v>
      </c>
      <c r="AO68" t="str">
        <f>IF(ISTEXT(PARS!AQ68),Formatted_EDITED!AS68,"--")</f>
        <v>--</v>
      </c>
      <c r="AP68" t="str">
        <f>IF(ISTEXT(PARS!AR68),Formatted_EDITED!AT68,"--")</f>
        <v>--</v>
      </c>
      <c r="AQ68" t="str">
        <f>IF(ISTEXT(PARS!AS68),Formatted_EDITED!AU68,"--")</f>
        <v>--</v>
      </c>
      <c r="AR68" t="str">
        <f>IF(ISTEXT(PARS!AT68),Formatted_EDITED!AV68,"--")</f>
        <v>--</v>
      </c>
      <c r="AS68" t="str">
        <f t="shared" si="0"/>
        <v>--</v>
      </c>
      <c r="AT68" t="str">
        <f>IF(ISTEXT(PARS!AV68),Formatted_EDITED!AX68,"--")</f>
        <v>--</v>
      </c>
    </row>
    <row r="69" spans="1:46" x14ac:dyDescent="0.3">
      <c r="A69">
        <v>65</v>
      </c>
      <c r="B69" s="23">
        <v>121</v>
      </c>
      <c r="C69" s="24" t="s">
        <v>257</v>
      </c>
      <c r="D69" t="str">
        <f>IF(ISTEXT(PARS!F69),Formatted_EDITED!F69,"--")</f>
        <v>--</v>
      </c>
      <c r="E69" t="str">
        <f>IF(ISTEXT(PARS!G69),Formatted_EDITED!G69,"--")</f>
        <v>--</v>
      </c>
      <c r="F69" t="str">
        <f>IF(ISTEXT(PARS!H69),Formatted_EDITED!H69,"--")</f>
        <v>--</v>
      </c>
      <c r="G69" s="70">
        <f>IF(ISTEXT(PARS!I69),Formatted_EDITED!I69,"--")</f>
        <v>0.8</v>
      </c>
      <c r="H69" t="str">
        <f>IF(ISTEXT(PARS!J69),Formatted_EDITED!J69,"--")</f>
        <v>--</v>
      </c>
      <c r="I69" t="str">
        <f>IF(ISTEXT(PARS!K69),Formatted_EDITED!K69,"--")</f>
        <v>--</v>
      </c>
      <c r="J69" t="str">
        <f>IF(ISTEXT(PARS!L69),Formatted_EDITED!L69,"--")</f>
        <v>--</v>
      </c>
      <c r="K69" t="str">
        <f>IF(ISTEXT(PARS!M69),Formatted_EDITED!M69,"--")</f>
        <v>--</v>
      </c>
      <c r="L69" t="str">
        <f>IF(ISTEXT(PARS!N69),Formatted_EDITED!O69,"--")</f>
        <v>--</v>
      </c>
      <c r="M69" t="str">
        <f>IF(ISTEXT(PARS!O69),Formatted_EDITED!P69,"--")</f>
        <v>--</v>
      </c>
      <c r="N69" t="str">
        <f>IF(ISTEXT(PARS!P69),Formatted_EDITED!Q69,"--")</f>
        <v>--</v>
      </c>
      <c r="O69" t="str">
        <f>IF(ISTEXT(PARS!Q69),Formatted_EDITED!R69,"--")</f>
        <v>--</v>
      </c>
      <c r="P69" t="str">
        <f>IF(ISTEXT(PARS!R69),Formatted_EDITED!S69,"--")</f>
        <v>--</v>
      </c>
      <c r="Q69" t="str">
        <f>IF(ISTEXT(PARS!S69),Formatted_EDITED!T69,"--")</f>
        <v>--</v>
      </c>
      <c r="R69" t="str">
        <f>IF(ISTEXT(PARS!T69),Formatted_EDITED!U69,"--")</f>
        <v>--</v>
      </c>
      <c r="S69" t="str">
        <f>IF(ISTEXT(PARS!U69),Formatted_EDITED!V69,"--")</f>
        <v>--</v>
      </c>
      <c r="T69" t="str">
        <f>IF(ISTEXT(PARS!V69),Formatted_EDITED!W69,"--")</f>
        <v>--</v>
      </c>
      <c r="U69" t="str">
        <f>IF(ISTEXT(PARS!W69),Formatted_EDITED!Y69,"--")</f>
        <v>--</v>
      </c>
      <c r="V69" t="str">
        <f>IF(ISTEXT([1]PARS!Y70),[1]Formatted_EDITED!Y70,"--")</f>
        <v>--</v>
      </c>
      <c r="W69">
        <f>IF(ISTEXT(PARS!Y69),Formatted_EDITED!AA69,"--")</f>
        <v>8.5000000000000006E-2</v>
      </c>
      <c r="X69">
        <f>IF(ISTEXT(PARS!Z69),Formatted_EDITED!AB69,"--")</f>
        <v>0.155</v>
      </c>
      <c r="Y69">
        <f>IF(ISTEXT(PARS!AA69),Formatted_EDITED!AC69,"--")</f>
        <v>0.255</v>
      </c>
      <c r="Z69">
        <f>IF(ISTEXT(PARS!AB69),Formatted_EDITED!AD69,"--")</f>
        <v>0.28799999999999998</v>
      </c>
      <c r="AA69">
        <f>IF(ISTEXT(PARS!AC69),Formatted_EDITED!AE69,"--")</f>
        <v>8.5000000000000006E-2</v>
      </c>
      <c r="AB69">
        <f>IF(ISTEXT(PARS!AD69),Formatted_EDITED!AF69,"--")</f>
        <v>0.155</v>
      </c>
      <c r="AC69">
        <f>IF(ISTEXT(PARS!AE69),Formatted_EDITED!AG69,"--")</f>
        <v>0.255</v>
      </c>
      <c r="AD69">
        <f>IF(ISTEXT(PARS!AF69),Formatted_EDITED!AH69,"--")</f>
        <v>0.17</v>
      </c>
      <c r="AE69">
        <f>IF(ISTEXT(PARS!AG69),Formatted_EDITED!AI69,"--")</f>
        <v>0.31</v>
      </c>
      <c r="AF69">
        <f>IF(ISTEXT(PARS!AH69),Formatted_EDITED!AJ69,"--")</f>
        <v>0.51</v>
      </c>
      <c r="AG69">
        <f>IF(ISTEXT(PARS!AI69),Formatted_EDITED!AK69,"--")</f>
        <v>0.57599999999999996</v>
      </c>
      <c r="AH69">
        <f>IF(ISTEXT(PARS!AJ69),Formatted_EDITED!AL69,"--")</f>
        <v>0.17</v>
      </c>
      <c r="AI69">
        <f>IF(ISTEXT(PARS!AK69),Formatted_EDITED!AM69,"--")</f>
        <v>0.31</v>
      </c>
      <c r="AJ69">
        <f>IF(ISTEXT(PARS!AL69),Formatted_EDITED!AN69,"--")</f>
        <v>0.41</v>
      </c>
      <c r="AK69" t="str">
        <f>IF(ISTEXT(PARS!AM69),Formatted_EDITED!AO69,"--")</f>
        <v>--</v>
      </c>
      <c r="AL69" t="str">
        <f>IF(ISTEXT(PARS!AN69),Formatted_EDITED!AP69,"--")</f>
        <v>--</v>
      </c>
      <c r="AM69" t="str">
        <f>IF(ISTEXT(PARS!AO69),Formatted_EDITED!AQ69,"--")</f>
        <v>--</v>
      </c>
      <c r="AN69" t="str">
        <f>IF(ISTEXT(PARS!AP69),Formatted_EDITED!AR69,"--")</f>
        <v>--</v>
      </c>
      <c r="AO69" t="str">
        <f>IF(ISTEXT(PARS!AQ69),Formatted_EDITED!AS69,"--")</f>
        <v>--</v>
      </c>
      <c r="AP69" t="str">
        <f>IF(ISTEXT(PARS!AR69),Formatted_EDITED!AT69,"--")</f>
        <v>--</v>
      </c>
      <c r="AQ69" t="str">
        <f>IF(ISTEXT(PARS!AS69),Formatted_EDITED!AU69,"--")</f>
        <v>--</v>
      </c>
      <c r="AR69" t="str">
        <f>IF(ISTEXT(PARS!AT69),Formatted_EDITED!AV69,"--")</f>
        <v>--</v>
      </c>
      <c r="AS69" t="str">
        <f t="shared" ref="AS69:AS130" si="1">"--"</f>
        <v>--</v>
      </c>
      <c r="AT69" t="str">
        <f>IF(ISTEXT(PARS!AV69),Formatted_EDITED!AX69,"--")</f>
        <v>--</v>
      </c>
    </row>
    <row r="70" spans="1:46" x14ac:dyDescent="0.3">
      <c r="A70">
        <v>66</v>
      </c>
      <c r="B70" s="23">
        <v>122</v>
      </c>
      <c r="C70" s="24" t="s">
        <v>258</v>
      </c>
      <c r="D70" t="str">
        <f>IF(ISTEXT(PARS!F70),Formatted_EDITED!F70,"--")</f>
        <v>--</v>
      </c>
      <c r="E70" t="str">
        <f>IF(ISTEXT(PARS!G70),Formatted_EDITED!G70,"--")</f>
        <v>--</v>
      </c>
      <c r="F70" t="str">
        <f>IF(ISTEXT(PARS!H70),Formatted_EDITED!H70,"--")</f>
        <v>--</v>
      </c>
      <c r="G70" s="70">
        <f>IF(ISTEXT(PARS!I70),Formatted_EDITED!I70,"--")</f>
        <v>0.8</v>
      </c>
      <c r="H70" t="str">
        <f>IF(ISTEXT(PARS!J70),Formatted_EDITED!J70,"--")</f>
        <v>--</v>
      </c>
      <c r="I70" t="str">
        <f>IF(ISTEXT(PARS!K70),Formatted_EDITED!K70,"--")</f>
        <v>--</v>
      </c>
      <c r="J70" t="str">
        <f>IF(ISTEXT(PARS!L70),Formatted_EDITED!L70,"--")</f>
        <v>--</v>
      </c>
      <c r="K70" t="str">
        <f>IF(ISTEXT(PARS!M70),Formatted_EDITED!M70,"--")</f>
        <v>--</v>
      </c>
      <c r="L70" t="str">
        <f>IF(ISTEXT(PARS!N70),Formatted_EDITED!O70,"--")</f>
        <v>--</v>
      </c>
      <c r="M70" t="str">
        <f>IF(ISTEXT(PARS!O70),Formatted_EDITED!P70,"--")</f>
        <v>--</v>
      </c>
      <c r="N70" t="str">
        <f>IF(ISTEXT(PARS!P70),Formatted_EDITED!Q70,"--")</f>
        <v>--</v>
      </c>
      <c r="O70" t="str">
        <f>IF(ISTEXT(PARS!Q70),Formatted_EDITED!R70,"--")</f>
        <v>--</v>
      </c>
      <c r="P70" t="str">
        <f>IF(ISTEXT(PARS!R70),Formatted_EDITED!S70,"--")</f>
        <v>--</v>
      </c>
      <c r="Q70" t="str">
        <f>IF(ISTEXT(PARS!S70),Formatted_EDITED!T70,"--")</f>
        <v>--</v>
      </c>
      <c r="R70" t="str">
        <f>IF(ISTEXT(PARS!T70),Formatted_EDITED!U70,"--")</f>
        <v>--</v>
      </c>
      <c r="S70" t="str">
        <f>IF(ISTEXT(PARS!U70),Formatted_EDITED!V70,"--")</f>
        <v>--</v>
      </c>
      <c r="T70" t="str">
        <f>IF(ISTEXT(PARS!V70),Formatted_EDITED!W70,"--")</f>
        <v>--</v>
      </c>
      <c r="U70" t="str">
        <f>IF(ISTEXT(PARS!W70),Formatted_EDITED!Y70,"--")</f>
        <v>--</v>
      </c>
      <c r="V70" t="str">
        <f>IF(ISTEXT([1]PARS!Y71),[1]Formatted_EDITED!Y71,"--")</f>
        <v>--</v>
      </c>
      <c r="W70">
        <f>IF(ISTEXT(PARS!Y70),Formatted_EDITED!AA70,"--")</f>
        <v>8.5000000000000006E-2</v>
      </c>
      <c r="X70">
        <f>IF(ISTEXT(PARS!Z70),Formatted_EDITED!AB70,"--")</f>
        <v>0.155</v>
      </c>
      <c r="Y70">
        <f>IF(ISTEXT(PARS!AA70),Formatted_EDITED!AC70,"--")</f>
        <v>0.255</v>
      </c>
      <c r="Z70">
        <f>IF(ISTEXT(PARS!AB70),Formatted_EDITED!AD70,"--")</f>
        <v>0.28799999999999998</v>
      </c>
      <c r="AA70">
        <f>IF(ISTEXT(PARS!AC70),Formatted_EDITED!AE70,"--")</f>
        <v>8.5000000000000006E-2</v>
      </c>
      <c r="AB70">
        <f>IF(ISTEXT(PARS!AD70),Formatted_EDITED!AF70,"--")</f>
        <v>0.155</v>
      </c>
      <c r="AC70">
        <f>IF(ISTEXT(PARS!AE70),Formatted_EDITED!AG70,"--")</f>
        <v>0.255</v>
      </c>
      <c r="AD70">
        <f>IF(ISTEXT(PARS!AF70),Formatted_EDITED!AH70,"--")</f>
        <v>0.17</v>
      </c>
      <c r="AE70">
        <f>IF(ISTEXT(PARS!AG70),Formatted_EDITED!AI70,"--")</f>
        <v>0.31</v>
      </c>
      <c r="AF70">
        <f>IF(ISTEXT(PARS!AH70),Formatted_EDITED!AJ70,"--")</f>
        <v>0.51</v>
      </c>
      <c r="AG70">
        <f>IF(ISTEXT(PARS!AI70),Formatted_EDITED!AK70,"--")</f>
        <v>0.57599999999999996</v>
      </c>
      <c r="AH70">
        <f>IF(ISTEXT(PARS!AJ70),Formatted_EDITED!AL70,"--")</f>
        <v>0.17</v>
      </c>
      <c r="AI70">
        <f>IF(ISTEXT(PARS!AK70),Formatted_EDITED!AM70,"--")</f>
        <v>0.31</v>
      </c>
      <c r="AJ70">
        <f>IF(ISTEXT(PARS!AL70),Formatted_EDITED!AN70,"--")</f>
        <v>0.41</v>
      </c>
      <c r="AK70" t="str">
        <f>IF(ISTEXT(PARS!AM70),Formatted_EDITED!AO70,"--")</f>
        <v>--</v>
      </c>
      <c r="AL70" t="str">
        <f>IF(ISTEXT(PARS!AN70),Formatted_EDITED!AP70,"--")</f>
        <v>--</v>
      </c>
      <c r="AM70" t="str">
        <f>IF(ISTEXT(PARS!AO70),Formatted_EDITED!AQ70,"--")</f>
        <v>--</v>
      </c>
      <c r="AN70" t="str">
        <f>IF(ISTEXT(PARS!AP70),Formatted_EDITED!AR70,"--")</f>
        <v>--</v>
      </c>
      <c r="AO70" t="str">
        <f>IF(ISTEXT(PARS!AQ70),Formatted_EDITED!AS70,"--")</f>
        <v>--</v>
      </c>
      <c r="AP70" t="str">
        <f>IF(ISTEXT(PARS!AR70),Formatted_EDITED!AT70,"--")</f>
        <v>--</v>
      </c>
      <c r="AQ70" t="str">
        <f>IF(ISTEXT(PARS!AS70),Formatted_EDITED!AU70,"--")</f>
        <v>--</v>
      </c>
      <c r="AR70" t="str">
        <f>IF(ISTEXT(PARS!AT70),Formatted_EDITED!AV70,"--")</f>
        <v>--</v>
      </c>
      <c r="AS70" t="str">
        <f t="shared" si="1"/>
        <v>--</v>
      </c>
      <c r="AT70" t="str">
        <f>IF(ISTEXT(PARS!AV70),Formatted_EDITED!AX70,"--")</f>
        <v>--</v>
      </c>
    </row>
    <row r="71" spans="1:46" x14ac:dyDescent="0.3">
      <c r="A71">
        <v>67</v>
      </c>
      <c r="B71" s="23">
        <v>123</v>
      </c>
      <c r="C71" s="24" t="s">
        <v>259</v>
      </c>
      <c r="D71" t="str">
        <f>IF(ISTEXT(PARS!F71),Formatted_EDITED!F71,"--")</f>
        <v>--</v>
      </c>
      <c r="E71" t="str">
        <f>IF(ISTEXT(PARS!G71),Formatted_EDITED!G71,"--")</f>
        <v>--</v>
      </c>
      <c r="F71" t="str">
        <f>IF(ISTEXT(PARS!H71),Formatted_EDITED!H71,"--")</f>
        <v>--</v>
      </c>
      <c r="G71" s="70">
        <f>IF(ISTEXT(PARS!I71),Formatted_EDITED!I71,"--")</f>
        <v>0.6</v>
      </c>
      <c r="H71" t="str">
        <f>IF(ISTEXT(PARS!J71),Formatted_EDITED!J71,"--")</f>
        <v>--</v>
      </c>
      <c r="I71" t="str">
        <f>IF(ISTEXT(PARS!K71),Formatted_EDITED!K71,"--")</f>
        <v>--</v>
      </c>
      <c r="J71" t="str">
        <f>IF(ISTEXT(PARS!L71),Formatted_EDITED!L71,"--")</f>
        <v>--</v>
      </c>
      <c r="K71" t="str">
        <f>IF(ISTEXT(PARS!M71),Formatted_EDITED!M71,"--")</f>
        <v>--</v>
      </c>
      <c r="L71" t="str">
        <f>IF(ISTEXT(PARS!N71),Formatted_EDITED!O71,"--")</f>
        <v>--</v>
      </c>
      <c r="M71" t="str">
        <f>IF(ISTEXT(PARS!O71),Formatted_EDITED!P71,"--")</f>
        <v>--</v>
      </c>
      <c r="N71" t="str">
        <f>IF(ISTEXT(PARS!P71),Formatted_EDITED!Q71,"--")</f>
        <v>--</v>
      </c>
      <c r="O71" t="str">
        <f>IF(ISTEXT(PARS!Q71),Formatted_EDITED!R71,"--")</f>
        <v>--</v>
      </c>
      <c r="P71" t="str">
        <f>IF(ISTEXT(PARS!R71),Formatted_EDITED!S71,"--")</f>
        <v>--</v>
      </c>
      <c r="Q71" t="str">
        <f>IF(ISTEXT(PARS!S71),Formatted_EDITED!T71,"--")</f>
        <v>--</v>
      </c>
      <c r="R71" t="str">
        <f>IF(ISTEXT(PARS!T71),Formatted_EDITED!U71,"--")</f>
        <v>--</v>
      </c>
      <c r="S71" t="str">
        <f>IF(ISTEXT(PARS!U71),Formatted_EDITED!V71,"--")</f>
        <v>--</v>
      </c>
      <c r="T71" t="str">
        <f>IF(ISTEXT(PARS!V71),Formatted_EDITED!W71,"--")</f>
        <v>--</v>
      </c>
      <c r="U71" t="str">
        <f>IF(ISTEXT(PARS!W71),Formatted_EDITED!Y71,"--")</f>
        <v>--</v>
      </c>
      <c r="V71" t="str">
        <f>IF(ISTEXT([1]PARS!Y72),[1]Formatted_EDITED!Y72,"--")</f>
        <v>--</v>
      </c>
      <c r="W71">
        <f>IF(ISTEXT(PARS!Y71),Formatted_EDITED!AA71,"--")</f>
        <v>8.5000000000000006E-2</v>
      </c>
      <c r="X71">
        <f>IF(ISTEXT(PARS!Z71),Formatted_EDITED!AB71,"--")</f>
        <v>0.155</v>
      </c>
      <c r="Y71">
        <f>IF(ISTEXT(PARS!AA71),Formatted_EDITED!AC71,"--")</f>
        <v>0.255</v>
      </c>
      <c r="Z71">
        <f>IF(ISTEXT(PARS!AB71),Formatted_EDITED!AD71,"--")</f>
        <v>0.28799999999999998</v>
      </c>
      <c r="AA71">
        <f>IF(ISTEXT(PARS!AC71),Formatted_EDITED!AE71,"--")</f>
        <v>8.5000000000000006E-2</v>
      </c>
      <c r="AB71">
        <f>IF(ISTEXT(PARS!AD71),Formatted_EDITED!AF71,"--")</f>
        <v>0.155</v>
      </c>
      <c r="AC71">
        <f>IF(ISTEXT(PARS!AE71),Formatted_EDITED!AG71,"--")</f>
        <v>0.255</v>
      </c>
      <c r="AD71">
        <f>IF(ISTEXT(PARS!AF71),Formatted_EDITED!AH71,"--")</f>
        <v>0.17</v>
      </c>
      <c r="AE71">
        <f>IF(ISTEXT(PARS!AG71),Formatted_EDITED!AI71,"--")</f>
        <v>0.31</v>
      </c>
      <c r="AF71">
        <f>IF(ISTEXT(PARS!AH71),Formatted_EDITED!AJ71,"--")</f>
        <v>0.51</v>
      </c>
      <c r="AG71">
        <f>IF(ISTEXT(PARS!AI71),Formatted_EDITED!AK71,"--")</f>
        <v>0.57599999999999996</v>
      </c>
      <c r="AH71">
        <f>IF(ISTEXT(PARS!AJ71),Formatted_EDITED!AL71,"--")</f>
        <v>0.17</v>
      </c>
      <c r="AI71">
        <f>IF(ISTEXT(PARS!AK71),Formatted_EDITED!AM71,"--")</f>
        <v>0.31</v>
      </c>
      <c r="AJ71">
        <f>IF(ISTEXT(PARS!AL71),Formatted_EDITED!AN71,"--")</f>
        <v>0.41</v>
      </c>
      <c r="AK71" t="str">
        <f>IF(ISTEXT(PARS!AM71),Formatted_EDITED!AO71,"--")</f>
        <v>--</v>
      </c>
      <c r="AL71" t="str">
        <f>IF(ISTEXT(PARS!AN71),Formatted_EDITED!AP71,"--")</f>
        <v>--</v>
      </c>
      <c r="AM71" t="str">
        <f>IF(ISTEXT(PARS!AO71),Formatted_EDITED!AQ71,"--")</f>
        <v>--</v>
      </c>
      <c r="AN71" t="str">
        <f>IF(ISTEXT(PARS!AP71),Formatted_EDITED!AR71,"--")</f>
        <v>--</v>
      </c>
      <c r="AO71" t="str">
        <f>IF(ISTEXT(PARS!AQ71),Formatted_EDITED!AS71,"--")</f>
        <v>--</v>
      </c>
      <c r="AP71" t="str">
        <f>IF(ISTEXT(PARS!AR71),Formatted_EDITED!AT71,"--")</f>
        <v>--</v>
      </c>
      <c r="AQ71" t="str">
        <f>IF(ISTEXT(PARS!AS71),Formatted_EDITED!AU71,"--")</f>
        <v>--</v>
      </c>
      <c r="AR71" t="str">
        <f>IF(ISTEXT(PARS!AT71),Formatted_EDITED!AV71,"--")</f>
        <v>--</v>
      </c>
      <c r="AS71" t="str">
        <f t="shared" si="1"/>
        <v>--</v>
      </c>
      <c r="AT71" t="str">
        <f>IF(ISTEXT(PARS!AV71),Formatted_EDITED!AX71,"--")</f>
        <v>--</v>
      </c>
    </row>
    <row r="72" spans="1:46" x14ac:dyDescent="0.3">
      <c r="A72">
        <v>68</v>
      </c>
      <c r="B72" s="23">
        <v>124</v>
      </c>
      <c r="C72" s="24" t="s">
        <v>260</v>
      </c>
      <c r="D72" t="str">
        <f>IF(ISTEXT(PARS!F72),Formatted_EDITED!F72,"--")</f>
        <v>--</v>
      </c>
      <c r="E72" t="str">
        <f>IF(ISTEXT(PARS!G72),Formatted_EDITED!G72,"--")</f>
        <v>--</v>
      </c>
      <c r="F72" t="str">
        <f>IF(ISTEXT(PARS!H72),Formatted_EDITED!H72,"--")</f>
        <v>--</v>
      </c>
      <c r="G72" s="70">
        <f>IF(ISTEXT(PARS!I72),Formatted_EDITED!I72,"--")</f>
        <v>0.5</v>
      </c>
      <c r="H72" t="str">
        <f>IF(ISTEXT(PARS!J72),Formatted_EDITED!J72,"--")</f>
        <v>--</v>
      </c>
      <c r="I72" t="str">
        <f>IF(ISTEXT(PARS!K72),Formatted_EDITED!K72,"--")</f>
        <v>--</v>
      </c>
      <c r="J72" t="str">
        <f>IF(ISTEXT(PARS!L72),Formatted_EDITED!L72,"--")</f>
        <v>--</v>
      </c>
      <c r="K72" t="str">
        <f>IF(ISTEXT(PARS!M72),Formatted_EDITED!M72,"--")</f>
        <v>--</v>
      </c>
      <c r="L72" t="str">
        <f>IF(ISTEXT(PARS!N72),Formatted_EDITED!O72,"--")</f>
        <v>--</v>
      </c>
      <c r="M72" t="str">
        <f>IF(ISTEXT(PARS!O72),Formatted_EDITED!P72,"--")</f>
        <v>--</v>
      </c>
      <c r="N72" t="str">
        <f>IF(ISTEXT(PARS!P72),Formatted_EDITED!Q72,"--")</f>
        <v>--</v>
      </c>
      <c r="O72" t="str">
        <f>IF(ISTEXT(PARS!Q72),Formatted_EDITED!R72,"--")</f>
        <v>--</v>
      </c>
      <c r="P72" t="str">
        <f>IF(ISTEXT(PARS!R72),Formatted_EDITED!S72,"--")</f>
        <v>--</v>
      </c>
      <c r="Q72" t="str">
        <f>IF(ISTEXT(PARS!S72),Formatted_EDITED!T72,"--")</f>
        <v>--</v>
      </c>
      <c r="R72" t="str">
        <f>IF(ISTEXT(PARS!T72),Formatted_EDITED!U72,"--")</f>
        <v>--</v>
      </c>
      <c r="S72" t="str">
        <f>IF(ISTEXT(PARS!U72),Formatted_EDITED!V72,"--")</f>
        <v>--</v>
      </c>
      <c r="T72" t="str">
        <f>IF(ISTEXT(PARS!V72),Formatted_EDITED!W72,"--")</f>
        <v>--</v>
      </c>
      <c r="U72" t="str">
        <f>IF(ISTEXT(PARS!W72),Formatted_EDITED!Y72,"--")</f>
        <v>--</v>
      </c>
      <c r="V72" t="str">
        <f>IF(ISTEXT([1]PARS!Y73),[1]Formatted_EDITED!Y73,"--")</f>
        <v>--</v>
      </c>
      <c r="W72">
        <f>IF(ISTEXT(PARS!Y72),Formatted_EDITED!AA72,"--")</f>
        <v>8.5000000000000006E-2</v>
      </c>
      <c r="X72">
        <f>IF(ISTEXT(PARS!Z72),Formatted_EDITED!AB72,"--")</f>
        <v>0.155</v>
      </c>
      <c r="Y72">
        <f>IF(ISTEXT(PARS!AA72),Formatted_EDITED!AC72,"--")</f>
        <v>0.255</v>
      </c>
      <c r="Z72">
        <f>IF(ISTEXT(PARS!AB72),Formatted_EDITED!AD72,"--")</f>
        <v>0.28799999999999998</v>
      </c>
      <c r="AA72">
        <f>IF(ISTEXT(PARS!AC72),Formatted_EDITED!AE72,"--")</f>
        <v>8.5000000000000006E-2</v>
      </c>
      <c r="AB72">
        <f>IF(ISTEXT(PARS!AD72),Formatted_EDITED!AF72,"--")</f>
        <v>0.155</v>
      </c>
      <c r="AC72">
        <f>IF(ISTEXT(PARS!AE72),Formatted_EDITED!AG72,"--")</f>
        <v>0.255</v>
      </c>
      <c r="AD72">
        <f>IF(ISTEXT(PARS!AF72),Formatted_EDITED!AH72,"--")</f>
        <v>0.17</v>
      </c>
      <c r="AE72">
        <f>IF(ISTEXT(PARS!AG72),Formatted_EDITED!AI72,"--")</f>
        <v>0.31</v>
      </c>
      <c r="AF72">
        <f>IF(ISTEXT(PARS!AH72),Formatted_EDITED!AJ72,"--")</f>
        <v>0.51</v>
      </c>
      <c r="AG72">
        <f>IF(ISTEXT(PARS!AI72),Formatted_EDITED!AK72,"--")</f>
        <v>0.57599999999999996</v>
      </c>
      <c r="AH72">
        <f>IF(ISTEXT(PARS!AJ72),Formatted_EDITED!AL72,"--")</f>
        <v>0.17</v>
      </c>
      <c r="AI72">
        <f>IF(ISTEXT(PARS!AK72),Formatted_EDITED!AM72,"--")</f>
        <v>0.31</v>
      </c>
      <c r="AJ72">
        <f>IF(ISTEXT(PARS!AL72),Formatted_EDITED!AN72,"--")</f>
        <v>0.41</v>
      </c>
      <c r="AK72" t="str">
        <f>IF(ISTEXT(PARS!AM72),Formatted_EDITED!AO72,"--")</f>
        <v>--</v>
      </c>
      <c r="AL72" t="str">
        <f>IF(ISTEXT(PARS!AN72),Formatted_EDITED!AP72,"--")</f>
        <v>--</v>
      </c>
      <c r="AM72" t="str">
        <f>IF(ISTEXT(PARS!AO72),Formatted_EDITED!AQ72,"--")</f>
        <v>--</v>
      </c>
      <c r="AN72" t="str">
        <f>IF(ISTEXT(PARS!AP72),Formatted_EDITED!AR72,"--")</f>
        <v>--</v>
      </c>
      <c r="AO72" t="str">
        <f>IF(ISTEXT(PARS!AQ72),Formatted_EDITED!AS72,"--")</f>
        <v>--</v>
      </c>
      <c r="AP72" t="str">
        <f>IF(ISTEXT(PARS!AR72),Formatted_EDITED!AT72,"--")</f>
        <v>--</v>
      </c>
      <c r="AQ72" t="str">
        <f>IF(ISTEXT(PARS!AS72),Formatted_EDITED!AU72,"--")</f>
        <v>--</v>
      </c>
      <c r="AR72" t="str">
        <f>IF(ISTEXT(PARS!AT72),Formatted_EDITED!AV72,"--")</f>
        <v>--</v>
      </c>
      <c r="AS72" t="str">
        <f t="shared" si="1"/>
        <v>--</v>
      </c>
      <c r="AT72" t="str">
        <f>IF(ISTEXT(PARS!AV72),Formatted_EDITED!AX72,"--")</f>
        <v>--</v>
      </c>
    </row>
    <row r="73" spans="1:46" x14ac:dyDescent="0.3">
      <c r="A73">
        <v>69</v>
      </c>
      <c r="B73" s="23">
        <v>131</v>
      </c>
      <c r="C73" s="24" t="s">
        <v>261</v>
      </c>
      <c r="D73" t="str">
        <f>IF(ISTEXT(PARS!F73),Formatted_EDITED!F73,"--")</f>
        <v>--</v>
      </c>
      <c r="E73" t="str">
        <f>IF(ISTEXT(PARS!G73),Formatted_EDITED!G73,"--")</f>
        <v>--</v>
      </c>
      <c r="F73" t="str">
        <f>IF(ISTEXT(PARS!H73),Formatted_EDITED!H73,"--")</f>
        <v>--</v>
      </c>
      <c r="G73" s="70">
        <f>IF(ISTEXT(PARS!I73),Formatted_EDITED!I73,"--")</f>
        <v>0.2</v>
      </c>
      <c r="H73" t="str">
        <f>IF(ISTEXT(PARS!J73),Formatted_EDITED!J73,"--")</f>
        <v>--</v>
      </c>
      <c r="I73" t="str">
        <f>IF(ISTEXT(PARS!K73),Formatted_EDITED!K73,"--")</f>
        <v>--</v>
      </c>
      <c r="J73" t="str">
        <f>IF(ISTEXT(PARS!L73),Formatted_EDITED!L73,"--")</f>
        <v>--</v>
      </c>
      <c r="K73" t="str">
        <f>IF(ISTEXT(PARS!M73),Formatted_EDITED!M73,"--")</f>
        <v>--</v>
      </c>
      <c r="L73" t="str">
        <f>IF(ISTEXT(PARS!N73),Formatted_EDITED!O73,"--")</f>
        <v>--</v>
      </c>
      <c r="M73" t="str">
        <f>IF(ISTEXT(PARS!O73),Formatted_EDITED!P73,"--")</f>
        <v>--</v>
      </c>
      <c r="N73" t="str">
        <f>IF(ISTEXT(PARS!P73),Formatted_EDITED!Q73,"--")</f>
        <v>--</v>
      </c>
      <c r="O73" t="str">
        <f>IF(ISTEXT(PARS!Q73),Formatted_EDITED!R73,"--")</f>
        <v>--</v>
      </c>
      <c r="P73" t="str">
        <f>IF(ISTEXT(PARS!R73),Formatted_EDITED!S73,"--")</f>
        <v>--</v>
      </c>
      <c r="Q73" t="str">
        <f>IF(ISTEXT(PARS!S73),Formatted_EDITED!T73,"--")</f>
        <v>--</v>
      </c>
      <c r="R73" t="str">
        <f>IF(ISTEXT(PARS!T73),Formatted_EDITED!U73,"--")</f>
        <v>--</v>
      </c>
      <c r="S73" t="str">
        <f>IF(ISTEXT(PARS!U73),Formatted_EDITED!V73,"--")</f>
        <v>--</v>
      </c>
      <c r="T73" t="str">
        <f>IF(ISTEXT(PARS!V73),Formatted_EDITED!W73,"--")</f>
        <v>--</v>
      </c>
      <c r="U73" t="str">
        <f>IF(ISTEXT(PARS!W73),Formatted_EDITED!Y73,"--")</f>
        <v>--</v>
      </c>
      <c r="V73" t="str">
        <f>IF(ISTEXT([1]PARS!Y74),[1]Formatted_EDITED!Y74,"--")</f>
        <v>--</v>
      </c>
      <c r="W73">
        <f>IF(ISTEXT(PARS!Y73),Formatted_EDITED!AA73,"--")</f>
        <v>0.19600000000000001</v>
      </c>
      <c r="X73">
        <f>IF(ISTEXT(PARS!Z73),Formatted_EDITED!AB73,"--")</f>
        <v>0.29499999999999998</v>
      </c>
      <c r="Y73">
        <f>IF(ISTEXT(PARS!AA73),Formatted_EDITED!AC73,"--")</f>
        <v>0.39300000000000002</v>
      </c>
      <c r="Z73">
        <f>IF(ISTEXT(PARS!AB73),Formatted_EDITED!AD73,"--")</f>
        <v>0.47199999999999998</v>
      </c>
      <c r="AA73">
        <f>IF(ISTEXT(PARS!AC73),Formatted_EDITED!AE73,"--")</f>
        <v>0.19600000000000001</v>
      </c>
      <c r="AB73">
        <f>IF(ISTEXT(PARS!AD73),Formatted_EDITED!AF73,"--")</f>
        <v>0.47199999999999998</v>
      </c>
      <c r="AC73">
        <f>IF(ISTEXT(PARS!AE73),Formatted_EDITED!AG73,"--")</f>
        <v>0.47199999999999998</v>
      </c>
      <c r="AD73">
        <f>IF(ISTEXT(PARS!AF73),Formatted_EDITED!AH73,"--")</f>
        <v>0.35399999999999998</v>
      </c>
      <c r="AE73">
        <f>IF(ISTEXT(PARS!AG73),Formatted_EDITED!AI73,"--")</f>
        <v>0.66900000000000004</v>
      </c>
      <c r="AF73">
        <f>IF(ISTEXT(PARS!AH73),Formatted_EDITED!AJ73,"--")</f>
        <v>0.90600000000000003</v>
      </c>
      <c r="AG73">
        <f>IF(ISTEXT(PARS!AI73),Formatted_EDITED!AK73,"--")</f>
        <v>1.0629999999999999</v>
      </c>
      <c r="AH73">
        <f>IF(ISTEXT(PARS!AJ73),Formatted_EDITED!AL73,"--")</f>
        <v>0.35399999999999998</v>
      </c>
      <c r="AI73">
        <f>IF(ISTEXT(PARS!AK73),Formatted_EDITED!AM73,"--")</f>
        <v>1.0629999999999999</v>
      </c>
      <c r="AJ73">
        <f>IF(ISTEXT(PARS!AL73),Formatted_EDITED!AN73,"--")</f>
        <v>1.0629999999999999</v>
      </c>
      <c r="AK73" t="str">
        <f>IF(ISTEXT(PARS!AM73),Formatted_EDITED!AO73,"--")</f>
        <v>--</v>
      </c>
      <c r="AL73" t="str">
        <f>IF(ISTEXT(PARS!AN73),Formatted_EDITED!AP73,"--")</f>
        <v>--</v>
      </c>
      <c r="AM73" t="str">
        <f>IF(ISTEXT(PARS!AO73),Formatted_EDITED!AQ73,"--")</f>
        <v>--</v>
      </c>
      <c r="AN73" t="str">
        <f>IF(ISTEXT(PARS!AP73),Formatted_EDITED!AR73,"--")</f>
        <v>--</v>
      </c>
      <c r="AO73" t="str">
        <f>IF(ISTEXT(PARS!AQ73),Formatted_EDITED!AS73,"--")</f>
        <v>--</v>
      </c>
      <c r="AP73" t="str">
        <f>IF(ISTEXT(PARS!AR73),Formatted_EDITED!AT73,"--")</f>
        <v>--</v>
      </c>
      <c r="AQ73" t="str">
        <f>IF(ISTEXT(PARS!AS73),Formatted_EDITED!AU73,"--")</f>
        <v>--</v>
      </c>
      <c r="AR73" t="str">
        <f>IF(ISTEXT(PARS!AT73),Formatted_EDITED!AV73,"--")</f>
        <v>--</v>
      </c>
      <c r="AS73" t="str">
        <f t="shared" si="1"/>
        <v>--</v>
      </c>
      <c r="AT73" t="str">
        <f>IF(ISTEXT(PARS!AV73),Formatted_EDITED!AX73,"--")</f>
        <v>--</v>
      </c>
    </row>
    <row r="74" spans="1:46" x14ac:dyDescent="0.3">
      <c r="A74">
        <v>70</v>
      </c>
      <c r="B74" s="23">
        <v>141</v>
      </c>
      <c r="C74" s="24" t="s">
        <v>262</v>
      </c>
      <c r="D74">
        <f>IF(ISTEXT(PARS!F74),Formatted_EDITED!F74,"--")</f>
        <v>30</v>
      </c>
      <c r="E74" t="str">
        <f>IF(ISTEXT(PARS!G74),Formatted_EDITED!G74,"--")</f>
        <v>--</v>
      </c>
      <c r="F74" t="str">
        <f>IF(ISTEXT(PARS!H74),Formatted_EDITED!H74,"--")</f>
        <v>--</v>
      </c>
      <c r="G74" s="70">
        <f>IF(ISTEXT(PARS!I74),Formatted_EDITED!I74,"--")</f>
        <v>0.95</v>
      </c>
      <c r="H74" t="str">
        <f>IF(ISTEXT(PARS!J74),Formatted_EDITED!J74,"--")</f>
        <v>--</v>
      </c>
      <c r="I74" t="str">
        <f>IF(ISTEXT(PARS!K74),Formatted_EDITED!K74,"--")</f>
        <v>--</v>
      </c>
      <c r="J74" t="str">
        <f>IF(ISTEXT(PARS!L74),Formatted_EDITED!L74,"--")</f>
        <v>--</v>
      </c>
      <c r="K74" t="str">
        <f>IF(ISTEXT(PARS!M74),Formatted_EDITED!M74,"--")</f>
        <v>--</v>
      </c>
      <c r="L74" t="str">
        <f>IF(ISTEXT(PARS!N74),Formatted_EDITED!O74,"--")</f>
        <v>--</v>
      </c>
      <c r="M74" t="str">
        <f>IF(ISTEXT(PARS!O74),Formatted_EDITED!P74,"--")</f>
        <v>--</v>
      </c>
      <c r="N74" t="str">
        <f>IF(ISTEXT(PARS!P74),Formatted_EDITED!Q74,"--")</f>
        <v>--</v>
      </c>
      <c r="O74" t="str">
        <f>IF(ISTEXT(PARS!Q74),Formatted_EDITED!R74,"--")</f>
        <v>--</v>
      </c>
      <c r="P74" t="str">
        <f>IF(ISTEXT(PARS!R74),Formatted_EDITED!S74,"--")</f>
        <v>--</v>
      </c>
      <c r="Q74" t="str">
        <f>IF(ISTEXT(PARS!S74),Formatted_EDITED!T74,"--")</f>
        <v>--</v>
      </c>
      <c r="R74" t="str">
        <f>IF(ISTEXT(PARS!T74),Formatted_EDITED!U74,"--")</f>
        <v>--</v>
      </c>
      <c r="S74" t="str">
        <f>IF(ISTEXT(PARS!U74),Formatted_EDITED!V74,"--")</f>
        <v>--</v>
      </c>
      <c r="T74" t="str">
        <f>IF(ISTEXT(PARS!V74),Formatted_EDITED!W74,"--")</f>
        <v>--</v>
      </c>
      <c r="U74" t="str">
        <f>IF(ISTEXT(PARS!W74),Formatted_EDITED!Y74,"--")</f>
        <v>--</v>
      </c>
      <c r="V74" t="str">
        <f>IF(ISTEXT([1]PARS!Y75),[1]Formatted_EDITED!Y75,"--")</f>
        <v>--</v>
      </c>
      <c r="W74">
        <f>IF(ISTEXT(PARS!Y74),Formatted_EDITED!AA74,"--")</f>
        <v>0.05</v>
      </c>
      <c r="X74">
        <f>IF(ISTEXT(PARS!Z74),Formatted_EDITED!AB74,"--")</f>
        <v>9.9000000000000005E-2</v>
      </c>
      <c r="Y74">
        <f>IF(ISTEXT(PARS!AA74),Formatted_EDITED!AC74,"--")</f>
        <v>0.155</v>
      </c>
      <c r="Z74">
        <f>IF(ISTEXT(PARS!AB74),Formatted_EDITED!AD74,"--")</f>
        <v>0.20499999999999999</v>
      </c>
      <c r="AA74">
        <f>IF(ISTEXT(PARS!AC74),Formatted_EDITED!AE74,"--")</f>
        <v>0.05</v>
      </c>
      <c r="AB74">
        <f>IF(ISTEXT(PARS!AD74),Formatted_EDITED!AF74,"--")</f>
        <v>9.9000000000000005E-2</v>
      </c>
      <c r="AC74">
        <f>IF(ISTEXT(PARS!AE74),Formatted_EDITED!AG74,"--")</f>
        <v>0.155</v>
      </c>
      <c r="AD74">
        <f>IF(ISTEXT(PARS!AF74),Formatted_EDITED!AH74,"--")</f>
        <v>0.1</v>
      </c>
      <c r="AE74">
        <f>IF(ISTEXT(PARS!AG74),Formatted_EDITED!AI74,"--")</f>
        <v>0.19800000000000001</v>
      </c>
      <c r="AF74">
        <f>IF(ISTEXT(PARS!AH74),Formatted_EDITED!AJ74,"--")</f>
        <v>0.31</v>
      </c>
      <c r="AG74">
        <f>IF(ISTEXT(PARS!AI74),Formatted_EDITED!AK74,"--")</f>
        <v>0.41</v>
      </c>
      <c r="AH74">
        <f>IF(ISTEXT(PARS!AJ74),Formatted_EDITED!AL74,"--")</f>
        <v>0.1</v>
      </c>
      <c r="AI74">
        <f>IF(ISTEXT(PARS!AK74),Formatted_EDITED!AM74,"--")</f>
        <v>0.19800000000000001</v>
      </c>
      <c r="AJ74">
        <f>IF(ISTEXT(PARS!AL74),Formatted_EDITED!AN74,"--")</f>
        <v>0.41</v>
      </c>
      <c r="AK74" t="str">
        <f>IF(ISTEXT(PARS!AM74),Formatted_EDITED!AO74,"--")</f>
        <v>--</v>
      </c>
      <c r="AL74" t="str">
        <f>IF(ISTEXT(PARS!AN74),Formatted_EDITED!AP74,"--")</f>
        <v>--</v>
      </c>
      <c r="AM74" t="str">
        <f>IF(ISTEXT(PARS!AO74),Formatted_EDITED!AQ74,"--")</f>
        <v>--</v>
      </c>
      <c r="AN74" t="str">
        <f>IF(ISTEXT(PARS!AP74),Formatted_EDITED!AR74,"--")</f>
        <v>--</v>
      </c>
      <c r="AO74" t="str">
        <f>IF(ISTEXT(PARS!AQ74),Formatted_EDITED!AS74,"--")</f>
        <v>--</v>
      </c>
      <c r="AP74" t="str">
        <f>IF(ISTEXT(PARS!AR74),Formatted_EDITED!AT74,"--")</f>
        <v>--</v>
      </c>
      <c r="AQ74" t="str">
        <f>IF(ISTEXT(PARS!AS74),Formatted_EDITED!AU74,"--")</f>
        <v>--</v>
      </c>
      <c r="AR74" t="str">
        <f>IF(ISTEXT(PARS!AT74),Formatted_EDITED!AV74,"--")</f>
        <v>--</v>
      </c>
      <c r="AS74" t="str">
        <f t="shared" si="1"/>
        <v>--</v>
      </c>
      <c r="AT74" t="str">
        <f>IF(ISTEXT(PARS!AV74),Formatted_EDITED!AX74,"--")</f>
        <v>--</v>
      </c>
    </row>
    <row r="75" spans="1:46" x14ac:dyDescent="0.3">
      <c r="A75">
        <v>71</v>
      </c>
      <c r="B75" s="23">
        <v>142</v>
      </c>
      <c r="C75" s="24" t="s">
        <v>263</v>
      </c>
      <c r="D75">
        <f>IF(ISTEXT(PARS!F75),Formatted_EDITED!F75,"--")</f>
        <v>32.799999999999997</v>
      </c>
      <c r="E75" t="str">
        <f>IF(ISTEXT(PARS!G75),Formatted_EDITED!G75,"--")</f>
        <v>--</v>
      </c>
      <c r="F75" t="str">
        <f>IF(ISTEXT(PARS!H75),Formatted_EDITED!H75,"--")</f>
        <v>--</v>
      </c>
      <c r="G75" s="70">
        <f>IF(ISTEXT(PARS!I75),Formatted_EDITED!I75,"--")</f>
        <v>0.95</v>
      </c>
      <c r="H75" t="str">
        <f>IF(ISTEXT(PARS!J75),Formatted_EDITED!J75,"--")</f>
        <v>--</v>
      </c>
      <c r="I75" t="str">
        <f>IF(ISTEXT(PARS!K75),Formatted_EDITED!K75,"--")</f>
        <v>--</v>
      </c>
      <c r="J75" t="str">
        <f>IF(ISTEXT(PARS!L75),Formatted_EDITED!L75,"--")</f>
        <v>--</v>
      </c>
      <c r="K75" t="str">
        <f>IF(ISTEXT(PARS!M75),Formatted_EDITED!M75,"--")</f>
        <v>--</v>
      </c>
      <c r="L75" t="str">
        <f>IF(ISTEXT(PARS!N75),Formatted_EDITED!O75,"--")</f>
        <v>--</v>
      </c>
      <c r="M75" t="str">
        <f>IF(ISTEXT(PARS!O75),Formatted_EDITED!P75,"--")</f>
        <v>--</v>
      </c>
      <c r="N75" t="str">
        <f>IF(ISTEXT(PARS!P75),Formatted_EDITED!Q75,"--")</f>
        <v>--</v>
      </c>
      <c r="O75" t="str">
        <f>IF(ISTEXT(PARS!Q75),Formatted_EDITED!R75,"--")</f>
        <v>--</v>
      </c>
      <c r="P75" t="str">
        <f>IF(ISTEXT(PARS!R75),Formatted_EDITED!S75,"--")</f>
        <v>--</v>
      </c>
      <c r="Q75" t="str">
        <f>IF(ISTEXT(PARS!S75),Formatted_EDITED!T75,"--")</f>
        <v>--</v>
      </c>
      <c r="R75" t="str">
        <f>IF(ISTEXT(PARS!T75),Formatted_EDITED!U75,"--")</f>
        <v>--</v>
      </c>
      <c r="S75" t="str">
        <f>IF(ISTEXT(PARS!U75),Formatted_EDITED!V75,"--")</f>
        <v>--</v>
      </c>
      <c r="T75" t="str">
        <f>IF(ISTEXT(PARS!V75),Formatted_EDITED!W75,"--")</f>
        <v>--</v>
      </c>
      <c r="U75" t="str">
        <f>IF(ISTEXT(PARS!W75),Formatted_EDITED!Y75,"--")</f>
        <v>--</v>
      </c>
      <c r="V75" t="str">
        <f>IF(ISTEXT([1]PARS!Y76),[1]Formatted_EDITED!Y76,"--")</f>
        <v>--</v>
      </c>
      <c r="W75">
        <f>IF(ISTEXT(PARS!Y75),Formatted_EDITED!AA75,"--")</f>
        <v>0.05</v>
      </c>
      <c r="X75">
        <f>IF(ISTEXT(PARS!Z75),Formatted_EDITED!AB75,"--")</f>
        <v>9.9000000000000005E-2</v>
      </c>
      <c r="Y75">
        <f>IF(ISTEXT(PARS!AA75),Formatted_EDITED!AC75,"--")</f>
        <v>0.155</v>
      </c>
      <c r="Z75">
        <f>IF(ISTEXT(PARS!AB75),Formatted_EDITED!AD75,"--")</f>
        <v>0.20499999999999999</v>
      </c>
      <c r="AA75">
        <f>IF(ISTEXT(PARS!AC75),Formatted_EDITED!AE75,"--")</f>
        <v>0.05</v>
      </c>
      <c r="AB75">
        <f>IF(ISTEXT(PARS!AD75),Formatted_EDITED!AF75,"--")</f>
        <v>9.9000000000000005E-2</v>
      </c>
      <c r="AC75">
        <f>IF(ISTEXT(PARS!AE75),Formatted_EDITED!AG75,"--")</f>
        <v>0.155</v>
      </c>
      <c r="AD75">
        <f>IF(ISTEXT(PARS!AF75),Formatted_EDITED!AH75,"--")</f>
        <v>0.1</v>
      </c>
      <c r="AE75">
        <f>IF(ISTEXT(PARS!AG75),Formatted_EDITED!AI75,"--")</f>
        <v>0.19800000000000001</v>
      </c>
      <c r="AF75">
        <f>IF(ISTEXT(PARS!AH75),Formatted_EDITED!AJ75,"--")</f>
        <v>0.31</v>
      </c>
      <c r="AG75">
        <f>IF(ISTEXT(PARS!AI75),Formatted_EDITED!AK75,"--")</f>
        <v>0.41</v>
      </c>
      <c r="AH75">
        <f>IF(ISTEXT(PARS!AJ75),Formatted_EDITED!AL75,"--")</f>
        <v>0.1</v>
      </c>
      <c r="AI75">
        <f>IF(ISTEXT(PARS!AK75),Formatted_EDITED!AM75,"--")</f>
        <v>0.19800000000000001</v>
      </c>
      <c r="AJ75">
        <f>IF(ISTEXT(PARS!AL75),Formatted_EDITED!AN75,"--")</f>
        <v>0.41</v>
      </c>
      <c r="AK75" t="str">
        <f>IF(ISTEXT(PARS!AM75),Formatted_EDITED!AO75,"--")</f>
        <v>--</v>
      </c>
      <c r="AL75" t="str">
        <f>IF(ISTEXT(PARS!AN75),Formatted_EDITED!AP75,"--")</f>
        <v>--</v>
      </c>
      <c r="AM75" t="str">
        <f>IF(ISTEXT(PARS!AO75),Formatted_EDITED!AQ75,"--")</f>
        <v>--</v>
      </c>
      <c r="AN75" t="str">
        <f>IF(ISTEXT(PARS!AP75),Formatted_EDITED!AR75,"--")</f>
        <v>--</v>
      </c>
      <c r="AO75" t="str">
        <f>IF(ISTEXT(PARS!AQ75),Formatted_EDITED!AS75,"--")</f>
        <v>--</v>
      </c>
      <c r="AP75" t="str">
        <f>IF(ISTEXT(PARS!AR75),Formatted_EDITED!AT75,"--")</f>
        <v>--</v>
      </c>
      <c r="AQ75" t="str">
        <f>IF(ISTEXT(PARS!AS75),Formatted_EDITED!AU75,"--")</f>
        <v>--</v>
      </c>
      <c r="AR75" t="str">
        <f>IF(ISTEXT(PARS!AT75),Formatted_EDITED!AV75,"--")</f>
        <v>--</v>
      </c>
      <c r="AS75" t="str">
        <f t="shared" si="1"/>
        <v>--</v>
      </c>
      <c r="AT75" t="str">
        <f>IF(ISTEXT(PARS!AV75),Formatted_EDITED!AX75,"--")</f>
        <v>--</v>
      </c>
    </row>
    <row r="76" spans="1:46" x14ac:dyDescent="0.3">
      <c r="A76">
        <v>72</v>
      </c>
      <c r="B76" s="23">
        <v>143</v>
      </c>
      <c r="C76" s="24" t="s">
        <v>264</v>
      </c>
      <c r="D76">
        <f>IF(ISTEXT(PARS!F76),Formatted_EDITED!F76,"--")</f>
        <v>30</v>
      </c>
      <c r="E76" t="str">
        <f>IF(ISTEXT(PARS!G76),Formatted_EDITED!G76,"--")</f>
        <v>--</v>
      </c>
      <c r="F76" t="str">
        <f>IF(ISTEXT(PARS!H76),Formatted_EDITED!H76,"--")</f>
        <v>--</v>
      </c>
      <c r="G76" s="70">
        <f>IF(ISTEXT(PARS!I76),Formatted_EDITED!I76,"--")</f>
        <v>0.95</v>
      </c>
      <c r="H76" t="str">
        <f>IF(ISTEXT(PARS!J76),Formatted_EDITED!J76,"--")</f>
        <v>--</v>
      </c>
      <c r="I76" t="str">
        <f>IF(ISTEXT(PARS!K76),Formatted_EDITED!K76,"--")</f>
        <v>--</v>
      </c>
      <c r="J76" t="str">
        <f>IF(ISTEXT(PARS!L76),Formatted_EDITED!L76,"--")</f>
        <v>--</v>
      </c>
      <c r="K76" t="str">
        <f>IF(ISTEXT(PARS!M76),Formatted_EDITED!M76,"--")</f>
        <v>--</v>
      </c>
      <c r="L76" t="str">
        <f>IF(ISTEXT(PARS!N76),Formatted_EDITED!O76,"--")</f>
        <v>--</v>
      </c>
      <c r="M76" t="str">
        <f>IF(ISTEXT(PARS!O76),Formatted_EDITED!P76,"--")</f>
        <v>--</v>
      </c>
      <c r="N76" t="str">
        <f>IF(ISTEXT(PARS!P76),Formatted_EDITED!Q76,"--")</f>
        <v>--</v>
      </c>
      <c r="O76" t="str">
        <f>IF(ISTEXT(PARS!Q76),Formatted_EDITED!R76,"--")</f>
        <v>--</v>
      </c>
      <c r="P76" t="str">
        <f>IF(ISTEXT(PARS!R76),Formatted_EDITED!S76,"--")</f>
        <v>--</v>
      </c>
      <c r="Q76" t="str">
        <f>IF(ISTEXT(PARS!S76),Formatted_EDITED!T76,"--")</f>
        <v>--</v>
      </c>
      <c r="R76" t="str">
        <f>IF(ISTEXT(PARS!T76),Formatted_EDITED!U76,"--")</f>
        <v>--</v>
      </c>
      <c r="S76" t="str">
        <f>IF(ISTEXT(PARS!U76),Formatted_EDITED!V76,"--")</f>
        <v>--</v>
      </c>
      <c r="T76" t="str">
        <f>IF(ISTEXT(PARS!V76),Formatted_EDITED!W76,"--")</f>
        <v>--</v>
      </c>
      <c r="U76" t="str">
        <f>IF(ISTEXT(PARS!W76),Formatted_EDITED!Y76,"--")</f>
        <v>--</v>
      </c>
      <c r="V76" t="str">
        <f>IF(ISTEXT([1]PARS!Y77),[1]Formatted_EDITED!Y77,"--")</f>
        <v>--</v>
      </c>
      <c r="W76">
        <f>IF(ISTEXT(PARS!Y76),Formatted_EDITED!AA76,"--")</f>
        <v>0.05</v>
      </c>
      <c r="X76">
        <f>IF(ISTEXT(PARS!Z76),Formatted_EDITED!AB76,"--")</f>
        <v>9.9000000000000005E-2</v>
      </c>
      <c r="Y76">
        <f>IF(ISTEXT(PARS!AA76),Formatted_EDITED!AC76,"--")</f>
        <v>0.155</v>
      </c>
      <c r="Z76">
        <f>IF(ISTEXT(PARS!AB76),Formatted_EDITED!AD76,"--")</f>
        <v>0.20499999999999999</v>
      </c>
      <c r="AA76">
        <f>IF(ISTEXT(PARS!AC76),Formatted_EDITED!AE76,"--")</f>
        <v>0.05</v>
      </c>
      <c r="AB76">
        <f>IF(ISTEXT(PARS!AD76),Formatted_EDITED!AF76,"--")</f>
        <v>9.9000000000000005E-2</v>
      </c>
      <c r="AC76">
        <f>IF(ISTEXT(PARS!AE76),Formatted_EDITED!AG76,"--")</f>
        <v>0.155</v>
      </c>
      <c r="AD76">
        <f>IF(ISTEXT(PARS!AF76),Formatted_EDITED!AH76,"--")</f>
        <v>0.1</v>
      </c>
      <c r="AE76">
        <f>IF(ISTEXT(PARS!AG76),Formatted_EDITED!AI76,"--")</f>
        <v>0.19800000000000001</v>
      </c>
      <c r="AF76">
        <f>IF(ISTEXT(PARS!AH76),Formatted_EDITED!AJ76,"--")</f>
        <v>0.31</v>
      </c>
      <c r="AG76">
        <f>IF(ISTEXT(PARS!AI76),Formatted_EDITED!AK76,"--")</f>
        <v>0.41</v>
      </c>
      <c r="AH76">
        <f>IF(ISTEXT(PARS!AJ76),Formatted_EDITED!AL76,"--")</f>
        <v>0.1</v>
      </c>
      <c r="AI76">
        <f>IF(ISTEXT(PARS!AK76),Formatted_EDITED!AM76,"--")</f>
        <v>0.19800000000000001</v>
      </c>
      <c r="AJ76">
        <f>IF(ISTEXT(PARS!AL76),Formatted_EDITED!AN76,"--")</f>
        <v>0.41</v>
      </c>
      <c r="AK76" t="str">
        <f>IF(ISTEXT(PARS!AM76),Formatted_EDITED!AO76,"--")</f>
        <v>--</v>
      </c>
      <c r="AL76" t="str">
        <f>IF(ISTEXT(PARS!AN76),Formatted_EDITED!AP76,"--")</f>
        <v>--</v>
      </c>
      <c r="AM76" t="str">
        <f>IF(ISTEXT(PARS!AO76),Formatted_EDITED!AQ76,"--")</f>
        <v>--</v>
      </c>
      <c r="AN76" t="str">
        <f>IF(ISTEXT(PARS!AP76),Formatted_EDITED!AR76,"--")</f>
        <v>--</v>
      </c>
      <c r="AO76" t="str">
        <f>IF(ISTEXT(PARS!AQ76),Formatted_EDITED!AS76,"--")</f>
        <v>--</v>
      </c>
      <c r="AP76" t="str">
        <f>IF(ISTEXT(PARS!AR76),Formatted_EDITED!AT76,"--")</f>
        <v>--</v>
      </c>
      <c r="AQ76" t="str">
        <f>IF(ISTEXT(PARS!AS76),Formatted_EDITED!AU76,"--")</f>
        <v>--</v>
      </c>
      <c r="AR76" t="str">
        <f>IF(ISTEXT(PARS!AT76),Formatted_EDITED!AV76,"--")</f>
        <v>--</v>
      </c>
      <c r="AS76" t="str">
        <f t="shared" si="1"/>
        <v>--</v>
      </c>
      <c r="AT76" t="str">
        <f>IF(ISTEXT(PARS!AV76),Formatted_EDITED!AX76,"--")</f>
        <v>--</v>
      </c>
    </row>
    <row r="77" spans="1:46" x14ac:dyDescent="0.3">
      <c r="A77">
        <v>73</v>
      </c>
      <c r="B77" s="23">
        <v>151</v>
      </c>
      <c r="C77" s="24" t="s">
        <v>155</v>
      </c>
      <c r="D77" t="str">
        <f>IF(ISTEXT(PARS!F77),Formatted_EDITED!F77,"--")</f>
        <v>--</v>
      </c>
      <c r="E77" t="str">
        <f>IF(ISTEXT(PARS!G77),Formatted_EDITED!G77,"--")</f>
        <v>--</v>
      </c>
      <c r="F77" t="str">
        <f>IF(ISTEXT(PARS!H77),Formatted_EDITED!H77,"--")</f>
        <v>--</v>
      </c>
      <c r="G77" s="70" t="str">
        <f>IF(ISTEXT(PARS!I77),Formatted_EDITED!I77,"--")</f>
        <v>--</v>
      </c>
      <c r="H77" t="str">
        <f>IF(ISTEXT(PARS!J77),Formatted_EDITED!J77,"--")</f>
        <v>--</v>
      </c>
      <c r="I77" t="str">
        <f>IF(ISTEXT(PARS!K77),Formatted_EDITED!K77,"--")</f>
        <v>--</v>
      </c>
      <c r="J77" t="str">
        <f>IF(ISTEXT(PARS!L77),Formatted_EDITED!L77,"--")</f>
        <v>--</v>
      </c>
      <c r="K77" t="str">
        <f>IF(ISTEXT(PARS!M77),Formatted_EDITED!M77,"--")</f>
        <v>--</v>
      </c>
      <c r="L77" t="str">
        <f>IF(ISTEXT(PARS!N77),Formatted_EDITED!O77,"--")</f>
        <v>--</v>
      </c>
      <c r="M77" t="str">
        <f>IF(ISTEXT(PARS!O77),Formatted_EDITED!P77,"--")</f>
        <v>--</v>
      </c>
      <c r="N77" t="str">
        <f>IF(ISTEXT(PARS!P77),Formatted_EDITED!Q77,"--")</f>
        <v>--</v>
      </c>
      <c r="O77" t="str">
        <f>IF(ISTEXT(PARS!Q77),Formatted_EDITED!R77,"--")</f>
        <v>--</v>
      </c>
      <c r="P77" t="str">
        <f>IF(ISTEXT(PARS!R77),Formatted_EDITED!S77,"--")</f>
        <v>--</v>
      </c>
      <c r="Q77" t="str">
        <f>IF(ISTEXT(PARS!S77),Formatted_EDITED!T77,"--")</f>
        <v>--</v>
      </c>
      <c r="R77" t="str">
        <f>IF(ISTEXT(PARS!T77),Formatted_EDITED!U77,"--")</f>
        <v>--</v>
      </c>
      <c r="S77" t="str">
        <f>IF(ISTEXT(PARS!U77),Formatted_EDITED!V77,"--")</f>
        <v>--</v>
      </c>
      <c r="T77" t="str">
        <f>IF(ISTEXT(PARS!V77),Formatted_EDITED!W77,"--")</f>
        <v>--</v>
      </c>
      <c r="U77" t="str">
        <f>IF(ISTEXT(PARS!W77),Formatted_EDITED!Y77,"--")</f>
        <v>--</v>
      </c>
      <c r="V77" t="str">
        <f>IF(ISTEXT([1]PARS!Y78),[1]Formatted_EDITED!Y78,"--")</f>
        <v>--</v>
      </c>
      <c r="W77" t="str">
        <f>IF(ISTEXT(PARS!Y77),Formatted_EDITED!AA77,"--")</f>
        <v>--</v>
      </c>
      <c r="X77" t="str">
        <f>IF(ISTEXT(PARS!Z77),Formatted_EDITED!AB77,"--")</f>
        <v>--</v>
      </c>
      <c r="Y77" t="str">
        <f>IF(ISTEXT(PARS!AA77),Formatted_EDITED!AC77,"--")</f>
        <v>--</v>
      </c>
      <c r="Z77" t="str">
        <f>IF(ISTEXT(PARS!AB77),Formatted_EDITED!AD77,"--")</f>
        <v>--</v>
      </c>
      <c r="AA77" t="str">
        <f>IF(ISTEXT(PARS!AC77),Formatted_EDITED!AE77,"--")</f>
        <v>--</v>
      </c>
      <c r="AB77" t="str">
        <f>IF(ISTEXT(PARS!AD77),Formatted_EDITED!AF77,"--")</f>
        <v>--</v>
      </c>
      <c r="AC77" t="str">
        <f>IF(ISTEXT(PARS!AE77),Formatted_EDITED!AG77,"--")</f>
        <v>--</v>
      </c>
      <c r="AD77" t="str">
        <f>IF(ISTEXT(PARS!AF77),Formatted_EDITED!AH77,"--")</f>
        <v>--</v>
      </c>
      <c r="AE77" t="str">
        <f>IF(ISTEXT(PARS!AG77),Formatted_EDITED!AI77,"--")</f>
        <v>--</v>
      </c>
      <c r="AF77" t="str">
        <f>IF(ISTEXT(PARS!AH77),Formatted_EDITED!AJ77,"--")</f>
        <v>--</v>
      </c>
      <c r="AG77" t="str">
        <f>IF(ISTEXT(PARS!AI77),Formatted_EDITED!AK77,"--")</f>
        <v>--</v>
      </c>
      <c r="AH77" t="str">
        <f>IF(ISTEXT(PARS!AJ77),Formatted_EDITED!AL77,"--")</f>
        <v>--</v>
      </c>
      <c r="AI77" t="str">
        <f>IF(ISTEXT(PARS!AK77),Formatted_EDITED!AM77,"--")</f>
        <v>--</v>
      </c>
      <c r="AJ77" t="str">
        <f>IF(ISTEXT(PARS!AL77),Formatted_EDITED!AN77,"--")</f>
        <v>--</v>
      </c>
      <c r="AK77" t="str">
        <f>IF(ISTEXT(PARS!AM77),Formatted_EDITED!AO77,"--")</f>
        <v>--</v>
      </c>
      <c r="AL77" t="str">
        <f>IF(ISTEXT(PARS!AN77),Formatted_EDITED!AP77,"--")</f>
        <v>--</v>
      </c>
      <c r="AM77" t="str">
        <f>IF(ISTEXT(PARS!AO77),Formatted_EDITED!AQ77,"--")</f>
        <v>--</v>
      </c>
      <c r="AN77" t="str">
        <f>IF(ISTEXT(PARS!AP77),Formatted_EDITED!AR77,"--")</f>
        <v>--</v>
      </c>
      <c r="AO77" t="str">
        <f>IF(ISTEXT(PARS!AQ77),Formatted_EDITED!AS77,"--")</f>
        <v>--</v>
      </c>
      <c r="AP77" t="str">
        <f>IF(ISTEXT(PARS!AR77),Formatted_EDITED!AT77,"--")</f>
        <v>--</v>
      </c>
      <c r="AQ77" t="str">
        <f>IF(ISTEXT(PARS!AS77),Formatted_EDITED!AU77,"--")</f>
        <v>--</v>
      </c>
      <c r="AR77" t="str">
        <f>IF(ISTEXT(PARS!AT77),Formatted_EDITED!AV77,"--")</f>
        <v>--</v>
      </c>
      <c r="AS77" t="str">
        <f t="shared" si="1"/>
        <v>--</v>
      </c>
      <c r="AT77" t="str">
        <f>IF(ISTEXT(PARS!AV77),Formatted_EDITED!AX77,"--")</f>
        <v>--</v>
      </c>
    </row>
    <row r="78" spans="1:46" x14ac:dyDescent="0.3">
      <c r="A78">
        <v>74</v>
      </c>
      <c r="B78" s="23">
        <v>152</v>
      </c>
      <c r="C78" s="24" t="s">
        <v>265</v>
      </c>
      <c r="D78" t="str">
        <f>IF(ISTEXT(PARS!F78),Formatted_EDITED!F78,"--")</f>
        <v>--</v>
      </c>
      <c r="E78" t="str">
        <f>IF(ISTEXT(PARS!G78),Formatted_EDITED!G78,"--")</f>
        <v>--</v>
      </c>
      <c r="F78" t="str">
        <f>IF(ISTEXT(PARS!H78),Formatted_EDITED!H78,"--")</f>
        <v>--</v>
      </c>
      <c r="G78" s="70">
        <f>IF(ISTEXT(PARS!I78),Formatted_EDITED!I78,"--")</f>
        <v>0.7</v>
      </c>
      <c r="H78" t="str">
        <f>IF(ISTEXT(PARS!J78),Formatted_EDITED!J78,"--")</f>
        <v>--</v>
      </c>
      <c r="I78" t="str">
        <f>IF(ISTEXT(PARS!K78),Formatted_EDITED!K78,"--")</f>
        <v>--</v>
      </c>
      <c r="J78" t="str">
        <f>IF(ISTEXT(PARS!L78),Formatted_EDITED!L78,"--")</f>
        <v>--</v>
      </c>
      <c r="K78" t="str">
        <f>IF(ISTEXT(PARS!M78),Formatted_EDITED!M78,"--")</f>
        <v>--</v>
      </c>
      <c r="L78" t="str">
        <f>IF(ISTEXT(PARS!N78),Formatted_EDITED!O78,"--")</f>
        <v>--</v>
      </c>
      <c r="M78" t="str">
        <f>IF(ISTEXT(PARS!O78),Formatted_EDITED!P78,"--")</f>
        <v>--</v>
      </c>
      <c r="N78" t="str">
        <f>IF(ISTEXT(PARS!P78),Formatted_EDITED!Q78,"--")</f>
        <v>--</v>
      </c>
      <c r="O78" t="str">
        <f>IF(ISTEXT(PARS!Q78),Formatted_EDITED!R78,"--")</f>
        <v>--</v>
      </c>
      <c r="P78" t="str">
        <f>IF(ISTEXT(PARS!R78),Formatted_EDITED!S78,"--")</f>
        <v>--</v>
      </c>
      <c r="Q78" t="str">
        <f>IF(ISTEXT(PARS!S78),Formatted_EDITED!T78,"--")</f>
        <v>--</v>
      </c>
      <c r="R78" t="str">
        <f>IF(ISTEXT(PARS!T78),Formatted_EDITED!U78,"--")</f>
        <v>--</v>
      </c>
      <c r="S78" t="str">
        <f>IF(ISTEXT(PARS!U78),Formatted_EDITED!V78,"--")</f>
        <v>--</v>
      </c>
      <c r="T78" t="str">
        <f>IF(ISTEXT(PARS!V78),Formatted_EDITED!W78,"--")</f>
        <v>--</v>
      </c>
      <c r="U78" t="str">
        <f>IF(ISTEXT(PARS!W78),Formatted_EDITED!Y78,"--")</f>
        <v>--</v>
      </c>
      <c r="V78" t="str">
        <f>IF(ISTEXT([1]PARS!Y79),[1]Formatted_EDITED!Y79,"--")</f>
        <v>--</v>
      </c>
      <c r="W78">
        <f>IF(ISTEXT(PARS!Y78),Formatted_EDITED!AA78,"--")</f>
        <v>8.5000000000000006E-2</v>
      </c>
      <c r="X78">
        <f>IF(ISTEXT(PARS!Z78),Formatted_EDITED!AB78,"--")</f>
        <v>0.155</v>
      </c>
      <c r="Y78">
        <f>IF(ISTEXT(PARS!AA78),Formatted_EDITED!AC78,"--")</f>
        <v>0.255</v>
      </c>
      <c r="Z78">
        <f>IF(ISTEXT(PARS!AB78),Formatted_EDITED!AD78,"--")</f>
        <v>0.28799999999999998</v>
      </c>
      <c r="AA78">
        <f>IF(ISTEXT(PARS!AC78),Formatted_EDITED!AE78,"--")</f>
        <v>8.5000000000000006E-2</v>
      </c>
      <c r="AB78">
        <f>IF(ISTEXT(PARS!AD78),Formatted_EDITED!AF78,"--")</f>
        <v>0.155</v>
      </c>
      <c r="AC78">
        <f>IF(ISTEXT(PARS!AE78),Formatted_EDITED!AG78,"--")</f>
        <v>0.255</v>
      </c>
      <c r="AD78">
        <f>IF(ISTEXT(PARS!AF78),Formatted_EDITED!AH78,"--")</f>
        <v>0.17</v>
      </c>
      <c r="AE78">
        <f>IF(ISTEXT(PARS!AG78),Formatted_EDITED!AI78,"--")</f>
        <v>0.31</v>
      </c>
      <c r="AF78">
        <f>IF(ISTEXT(PARS!AH78),Formatted_EDITED!AJ78,"--")</f>
        <v>0.51</v>
      </c>
      <c r="AG78">
        <f>IF(ISTEXT(PARS!AI78),Formatted_EDITED!AK78,"--")</f>
        <v>0.57599999999999996</v>
      </c>
      <c r="AH78">
        <f>IF(ISTEXT(PARS!AJ78),Formatted_EDITED!AL78,"--")</f>
        <v>0.17</v>
      </c>
      <c r="AI78">
        <f>IF(ISTEXT(PARS!AK78),Formatted_EDITED!AM78,"--")</f>
        <v>0.31</v>
      </c>
      <c r="AJ78">
        <f>IF(ISTEXT(PARS!AL78),Formatted_EDITED!AN78,"--")</f>
        <v>0.41</v>
      </c>
      <c r="AK78" t="str">
        <f>IF(ISTEXT(PARS!AM78),Formatted_EDITED!AO78,"--")</f>
        <v>--</v>
      </c>
      <c r="AL78" t="str">
        <f>IF(ISTEXT(PARS!AN78),Formatted_EDITED!AP78,"--")</f>
        <v>--</v>
      </c>
      <c r="AM78" t="str">
        <f>IF(ISTEXT(PARS!AO78),Formatted_EDITED!AQ78,"--")</f>
        <v>--</v>
      </c>
      <c r="AN78" t="str">
        <f>IF(ISTEXT(PARS!AP78),Formatted_EDITED!AR78,"--")</f>
        <v>--</v>
      </c>
      <c r="AO78" t="str">
        <f>IF(ISTEXT(PARS!AQ78),Formatted_EDITED!AS78,"--")</f>
        <v>--</v>
      </c>
      <c r="AP78" t="str">
        <f>IF(ISTEXT(PARS!AR78),Formatted_EDITED!AT78,"--")</f>
        <v>--</v>
      </c>
      <c r="AQ78" t="str">
        <f>IF(ISTEXT(PARS!AS78),Formatted_EDITED!AU78,"--")</f>
        <v>--</v>
      </c>
      <c r="AR78" t="str">
        <f>IF(ISTEXT(PARS!AT78),Formatted_EDITED!AV78,"--")</f>
        <v>--</v>
      </c>
      <c r="AS78" t="str">
        <f t="shared" si="1"/>
        <v>--</v>
      </c>
      <c r="AT78" t="str">
        <f>IF(ISTEXT(PARS!AV78),Formatted_EDITED!AX78,"--")</f>
        <v>--</v>
      </c>
    </row>
    <row r="79" spans="1:46" x14ac:dyDescent="0.3">
      <c r="A79">
        <v>75</v>
      </c>
      <c r="B79" s="23">
        <v>171</v>
      </c>
      <c r="C79" s="24" t="s">
        <v>159</v>
      </c>
      <c r="D79" t="str">
        <f>IF(ISTEXT(PARS!F79),Formatted_EDITED!F79,"--")</f>
        <v>--</v>
      </c>
      <c r="E79" t="str">
        <f>IF(ISTEXT(PARS!G79),Formatted_EDITED!G79,"--")</f>
        <v>--</v>
      </c>
      <c r="F79" t="str">
        <f>IF(ISTEXT(PARS!H79),Formatted_EDITED!H79,"--")</f>
        <v>--</v>
      </c>
      <c r="G79" s="70" t="str">
        <f>IF(ISTEXT(PARS!I79),Formatted_EDITED!I79,"--")</f>
        <v>--</v>
      </c>
      <c r="H79" t="str">
        <f>IF(ISTEXT(PARS!J79),Formatted_EDITED!J79,"--")</f>
        <v>--</v>
      </c>
      <c r="I79" t="str">
        <f>IF(ISTEXT(PARS!K79),Formatted_EDITED!K79,"--")</f>
        <v>--</v>
      </c>
      <c r="J79" t="str">
        <f>IF(ISTEXT(PARS!L79),Formatted_EDITED!L79,"--")</f>
        <v>--</v>
      </c>
      <c r="K79" t="str">
        <f>IF(ISTEXT(PARS!M79),Formatted_EDITED!M79,"--")</f>
        <v>--</v>
      </c>
      <c r="L79" t="str">
        <f>IF(ISTEXT(PARS!N79),Formatted_EDITED!O79,"--")</f>
        <v>--</v>
      </c>
      <c r="M79" t="str">
        <f>IF(ISTEXT(PARS!O79),Formatted_EDITED!P79,"--")</f>
        <v>--</v>
      </c>
      <c r="N79" t="str">
        <f>IF(ISTEXT(PARS!P79),Formatted_EDITED!Q79,"--")</f>
        <v>--</v>
      </c>
      <c r="O79" t="str">
        <f>IF(ISTEXT(PARS!Q79),Formatted_EDITED!R79,"--")</f>
        <v>--</v>
      </c>
      <c r="P79" t="str">
        <f>IF(ISTEXT(PARS!R79),Formatted_EDITED!S79,"--")</f>
        <v>--</v>
      </c>
      <c r="Q79" t="str">
        <f>IF(ISTEXT(PARS!S79),Formatted_EDITED!T79,"--")</f>
        <v>--</v>
      </c>
      <c r="R79" t="str">
        <f>IF(ISTEXT(PARS!T79),Formatted_EDITED!U79,"--")</f>
        <v>--</v>
      </c>
      <c r="S79" t="str">
        <f>IF(ISTEXT(PARS!U79),Formatted_EDITED!V79,"--")</f>
        <v>--</v>
      </c>
      <c r="T79" t="str">
        <f>IF(ISTEXT(PARS!V79),Formatted_EDITED!W79,"--")</f>
        <v>--</v>
      </c>
      <c r="U79" t="str">
        <f>IF(ISTEXT(PARS!W79),Formatted_EDITED!Y79,"--")</f>
        <v>--</v>
      </c>
      <c r="V79" t="str">
        <f>IF(ISTEXT([1]PARS!Y80),[1]Formatted_EDITED!Y80,"--")</f>
        <v>--</v>
      </c>
      <c r="W79" t="str">
        <f>IF(ISTEXT(PARS!Y79),Formatted_EDITED!AA79,"--")</f>
        <v>--</v>
      </c>
      <c r="X79" t="str">
        <f>IF(ISTEXT(PARS!Z79),Formatted_EDITED!AB79,"--")</f>
        <v>--</v>
      </c>
      <c r="Y79" t="str">
        <f>IF(ISTEXT(PARS!AA79),Formatted_EDITED!AC79,"--")</f>
        <v>--</v>
      </c>
      <c r="Z79" t="str">
        <f>IF(ISTEXT(PARS!AB79),Formatted_EDITED!AD79,"--")</f>
        <v>--</v>
      </c>
      <c r="AA79" t="str">
        <f>IF(ISTEXT(PARS!AC79),Formatted_EDITED!AE79,"--")</f>
        <v>--</v>
      </c>
      <c r="AB79" t="str">
        <f>IF(ISTEXT(PARS!AD79),Formatted_EDITED!AF79,"--")</f>
        <v>--</v>
      </c>
      <c r="AC79" t="str">
        <f>IF(ISTEXT(PARS!AE79),Formatted_EDITED!AG79,"--")</f>
        <v>--</v>
      </c>
      <c r="AD79" t="str">
        <f>IF(ISTEXT(PARS!AF79),Formatted_EDITED!AH79,"--")</f>
        <v>--</v>
      </c>
      <c r="AE79" t="str">
        <f>IF(ISTEXT(PARS!AG79),Formatted_EDITED!AI79,"--")</f>
        <v>--</v>
      </c>
      <c r="AF79" t="str">
        <f>IF(ISTEXT(PARS!AH79),Formatted_EDITED!AJ79,"--")</f>
        <v>--</v>
      </c>
      <c r="AG79" t="str">
        <f>IF(ISTEXT(PARS!AI79),Formatted_EDITED!AK79,"--")</f>
        <v>--</v>
      </c>
      <c r="AH79" t="str">
        <f>IF(ISTEXT(PARS!AJ79),Formatted_EDITED!AL79,"--")</f>
        <v>--</v>
      </c>
      <c r="AI79" t="str">
        <f>IF(ISTEXT(PARS!AK79),Formatted_EDITED!AM79,"--")</f>
        <v>--</v>
      </c>
      <c r="AJ79" t="str">
        <f>IF(ISTEXT(PARS!AL79),Formatted_EDITED!AN79,"--")</f>
        <v>--</v>
      </c>
      <c r="AK79" t="str">
        <f>IF(ISTEXT(PARS!AM79),Formatted_EDITED!AO79,"--")</f>
        <v>--</v>
      </c>
      <c r="AL79" t="str">
        <f>IF(ISTEXT(PARS!AN79),Formatted_EDITED!AP79,"--")</f>
        <v>--</v>
      </c>
      <c r="AM79" t="str">
        <f>IF(ISTEXT(PARS!AO79),Formatted_EDITED!AQ79,"--")</f>
        <v>--</v>
      </c>
      <c r="AN79" t="str">
        <f>IF(ISTEXT(PARS!AP79),Formatted_EDITED!AR79,"--")</f>
        <v>--</v>
      </c>
      <c r="AO79" t="str">
        <f>IF(ISTEXT(PARS!AQ79),Formatted_EDITED!AS79,"--")</f>
        <v>--</v>
      </c>
      <c r="AP79" t="str">
        <f>IF(ISTEXT(PARS!AR79),Formatted_EDITED!AT79,"--")</f>
        <v>--</v>
      </c>
      <c r="AQ79" t="str">
        <f>IF(ISTEXT(PARS!AS79),Formatted_EDITED!AU79,"--")</f>
        <v>--</v>
      </c>
      <c r="AR79" t="str">
        <f>IF(ISTEXT(PARS!AT79),Formatted_EDITED!AV79,"--")</f>
        <v>--</v>
      </c>
      <c r="AS79" t="str">
        <f t="shared" si="1"/>
        <v>--</v>
      </c>
      <c r="AT79" t="str">
        <f>IF(ISTEXT(PARS!AV79),Formatted_EDITED!AX79,"--")</f>
        <v>--</v>
      </c>
    </row>
    <row r="80" spans="1:46" x14ac:dyDescent="0.3">
      <c r="A80">
        <v>76</v>
      </c>
      <c r="B80" s="23">
        <v>176</v>
      </c>
      <c r="C80" s="24" t="s">
        <v>266</v>
      </c>
      <c r="D80">
        <f>IF(ISTEXT(PARS!F80),Formatted_EDITED!F80,"--")</f>
        <v>0.49199999999999999</v>
      </c>
      <c r="E80" t="str">
        <f>IF(ISTEXT(PARS!G80),Formatted_EDITED!G80,"--")</f>
        <v>--</v>
      </c>
      <c r="F80" t="str">
        <f>IF(ISTEXT(PARS!H80),Formatted_EDITED!H80,"--")</f>
        <v>--</v>
      </c>
      <c r="G80" s="70">
        <f>IF(ISTEXT(PARS!I80),Formatted_EDITED!I80,"--")</f>
        <v>1</v>
      </c>
      <c r="H80" t="str">
        <f>IF(ISTEXT(PARS!J80),Formatted_EDITED!J80,"--")</f>
        <v>--</v>
      </c>
      <c r="I80" t="str">
        <f>IF(ISTEXT(PARS!K80),Formatted_EDITED!K80,"--")</f>
        <v>--</v>
      </c>
      <c r="J80" t="str">
        <f>IF(ISTEXT(PARS!L80),Formatted_EDITED!L80,"--")</f>
        <v>--</v>
      </c>
      <c r="K80" t="str">
        <f>IF(ISTEXT(PARS!M80),Formatted_EDITED!M80,"--")</f>
        <v>--</v>
      </c>
      <c r="L80" t="str">
        <f>IF(ISTEXT(PARS!N80),Formatted_EDITED!O80,"--")</f>
        <v>--</v>
      </c>
      <c r="M80" t="str">
        <f>IF(ISTEXT(PARS!O80),Formatted_EDITED!P80,"--")</f>
        <v>--</v>
      </c>
      <c r="N80" t="str">
        <f>IF(ISTEXT(PARS!P80),Formatted_EDITED!Q80,"--")</f>
        <v>--</v>
      </c>
      <c r="O80" t="str">
        <f>IF(ISTEXT(PARS!Q80),Formatted_EDITED!R80,"--")</f>
        <v>--</v>
      </c>
      <c r="P80" t="str">
        <f>IF(ISTEXT(PARS!R80),Formatted_EDITED!S80,"--")</f>
        <v>--</v>
      </c>
      <c r="Q80" t="str">
        <f>IF(ISTEXT(PARS!S80),Formatted_EDITED!T80,"--")</f>
        <v>--</v>
      </c>
      <c r="R80" t="str">
        <f>IF(ISTEXT(PARS!T80),Formatted_EDITED!U80,"--")</f>
        <v>--</v>
      </c>
      <c r="S80" t="str">
        <f>IF(ISTEXT(PARS!U80),Formatted_EDITED!V80,"--")</f>
        <v>--</v>
      </c>
      <c r="T80" t="str">
        <f>IF(ISTEXT(PARS!V80),Formatted_EDITED!W80,"--")</f>
        <v>--</v>
      </c>
      <c r="U80" t="str">
        <f>IF(ISTEXT(PARS!W80),Formatted_EDITED!Y80,"--")</f>
        <v>--</v>
      </c>
      <c r="V80" t="str">
        <f>IF(ISTEXT([1]PARS!Y81),[1]Formatted_EDITED!Y81,"--")</f>
        <v>--</v>
      </c>
      <c r="W80">
        <f>IF(ISTEXT(PARS!Y80),Formatted_EDITED!AA80,"--")</f>
        <v>0.19600000000000001</v>
      </c>
      <c r="X80">
        <f>IF(ISTEXT(PARS!Z80),Formatted_EDITED!AB80,"--")</f>
        <v>0.29499999999999998</v>
      </c>
      <c r="Y80">
        <f>IF(ISTEXT(PARS!AA80),Formatted_EDITED!AC80,"--")</f>
        <v>0.39300000000000002</v>
      </c>
      <c r="Z80">
        <f>IF(ISTEXT(PARS!AB80),Formatted_EDITED!AD80,"--")</f>
        <v>0.47199999999999998</v>
      </c>
      <c r="AA80">
        <f>IF(ISTEXT(PARS!AC80),Formatted_EDITED!AE80,"--")</f>
        <v>0.19600000000000001</v>
      </c>
      <c r="AB80">
        <f>IF(ISTEXT(PARS!AD80),Formatted_EDITED!AF80,"--")</f>
        <v>0.47199999999999998</v>
      </c>
      <c r="AC80">
        <f>IF(ISTEXT(PARS!AE80),Formatted_EDITED!AG80,"--")</f>
        <v>0.47199999999999998</v>
      </c>
      <c r="AD80">
        <f>IF(ISTEXT(PARS!AF80),Formatted_EDITED!AH80,"--")</f>
        <v>0.35399999999999998</v>
      </c>
      <c r="AE80">
        <f>IF(ISTEXT(PARS!AG80),Formatted_EDITED!AI80,"--")</f>
        <v>0.66900000000000004</v>
      </c>
      <c r="AF80">
        <f>IF(ISTEXT(PARS!AH80),Formatted_EDITED!AJ80,"--")</f>
        <v>0.90600000000000003</v>
      </c>
      <c r="AG80">
        <f>IF(ISTEXT(PARS!AI80),Formatted_EDITED!AK80,"--")</f>
        <v>1.0629999999999999</v>
      </c>
      <c r="AH80">
        <f>IF(ISTEXT(PARS!AJ80),Formatted_EDITED!AL80,"--")</f>
        <v>0.35399999999999998</v>
      </c>
      <c r="AI80">
        <f>IF(ISTEXT(PARS!AK80),Formatted_EDITED!AM80,"--")</f>
        <v>1.0629999999999999</v>
      </c>
      <c r="AJ80">
        <f>IF(ISTEXT(PARS!AL80),Formatted_EDITED!AN80,"--")</f>
        <v>1.0629999999999999</v>
      </c>
      <c r="AK80" t="str">
        <f>IF(ISTEXT(PARS!AM80),Formatted_EDITED!AO80,"--")</f>
        <v>--</v>
      </c>
      <c r="AL80" t="str">
        <f>IF(ISTEXT(PARS!AN80),Formatted_EDITED!AP80,"--")</f>
        <v>--</v>
      </c>
      <c r="AM80" t="str">
        <f>IF(ISTEXT(PARS!AO80),Formatted_EDITED!AQ80,"--")</f>
        <v>--</v>
      </c>
      <c r="AN80" t="str">
        <f>IF(ISTEXT(PARS!AP80),Formatted_EDITED!AR80,"--")</f>
        <v>--</v>
      </c>
      <c r="AO80" t="str">
        <f>IF(ISTEXT(PARS!AQ80),Formatted_EDITED!AS80,"--")</f>
        <v>--</v>
      </c>
      <c r="AP80" t="str">
        <f>IF(ISTEXT(PARS!AR80),Formatted_EDITED!AT80,"--")</f>
        <v>--</v>
      </c>
      <c r="AQ80" t="str">
        <f>IF(ISTEXT(PARS!AS80),Formatted_EDITED!AU80,"--")</f>
        <v>--</v>
      </c>
      <c r="AR80" t="str">
        <f>IF(ISTEXT(PARS!AT80),Formatted_EDITED!AV80,"--")</f>
        <v>--</v>
      </c>
      <c r="AS80" t="str">
        <f t="shared" si="1"/>
        <v>--</v>
      </c>
      <c r="AT80" t="str">
        <f>IF(ISTEXT(PARS!AV80),Formatted_EDITED!AX80,"--")</f>
        <v>--</v>
      </c>
    </row>
    <row r="81" spans="1:46" x14ac:dyDescent="0.3">
      <c r="A81">
        <v>77</v>
      </c>
      <c r="B81" s="23">
        <v>181</v>
      </c>
      <c r="C81" s="24" t="s">
        <v>163</v>
      </c>
      <c r="D81">
        <f>IF(ISTEXT(PARS!F81),Formatted_EDITED!F81,"--")</f>
        <v>0.49199999999999999</v>
      </c>
      <c r="E81" t="str">
        <f>IF(ISTEXT(PARS!G81),Formatted_EDITED!G81,"--")</f>
        <v>--</v>
      </c>
      <c r="F81" t="str">
        <f>IF(ISTEXT(PARS!H81),Formatted_EDITED!H81,"--")</f>
        <v>--</v>
      </c>
      <c r="G81" s="70">
        <f>IF(ISTEXT(PARS!I81),Formatted_EDITED!I81,"--")</f>
        <v>1</v>
      </c>
      <c r="H81" t="str">
        <f>IF(ISTEXT(PARS!J81),Formatted_EDITED!J81,"--")</f>
        <v>--</v>
      </c>
      <c r="I81" t="str">
        <f>IF(ISTEXT(PARS!K81),Formatted_EDITED!K81,"--")</f>
        <v>--</v>
      </c>
      <c r="J81" t="str">
        <f>IF(ISTEXT(PARS!L81),Formatted_EDITED!L81,"--")</f>
        <v>--</v>
      </c>
      <c r="K81" t="str">
        <f>IF(ISTEXT(PARS!M81),Formatted_EDITED!M81,"--")</f>
        <v>--</v>
      </c>
      <c r="L81" t="str">
        <f>IF(ISTEXT(PARS!N81),Formatted_EDITED!O81,"--")</f>
        <v>--</v>
      </c>
      <c r="M81" t="str">
        <f>IF(ISTEXT(PARS!O81),Formatted_EDITED!P81,"--")</f>
        <v>--</v>
      </c>
      <c r="N81" t="str">
        <f>IF(ISTEXT(PARS!P81),Formatted_EDITED!Q81,"--")</f>
        <v>--</v>
      </c>
      <c r="O81" t="str">
        <f>IF(ISTEXT(PARS!Q81),Formatted_EDITED!R81,"--")</f>
        <v>--</v>
      </c>
      <c r="P81" t="str">
        <f>IF(ISTEXT(PARS!R81),Formatted_EDITED!S81,"--")</f>
        <v>--</v>
      </c>
      <c r="Q81" t="str">
        <f>IF(ISTEXT(PARS!S81),Formatted_EDITED!T81,"--")</f>
        <v>--</v>
      </c>
      <c r="R81" t="str">
        <f>IF(ISTEXT(PARS!T81),Formatted_EDITED!U81,"--")</f>
        <v>--</v>
      </c>
      <c r="S81" t="str">
        <f>IF(ISTEXT(PARS!U81),Formatted_EDITED!V81,"--")</f>
        <v>--</v>
      </c>
      <c r="T81" t="str">
        <f>IF(ISTEXT(PARS!V81),Formatted_EDITED!W81,"--")</f>
        <v>--</v>
      </c>
      <c r="U81" t="str">
        <f>IF(ISTEXT(PARS!W81),Formatted_EDITED!Y81,"--")</f>
        <v>--</v>
      </c>
      <c r="V81" t="str">
        <f>IF(ISTEXT([1]PARS!Y82),[1]Formatted_EDITED!Y82,"--")</f>
        <v>--</v>
      </c>
      <c r="W81" t="str">
        <f>IF(ISTEXT(PARS!Y81),Formatted_EDITED!AA81,"--")</f>
        <v>--</v>
      </c>
      <c r="X81" t="str">
        <f>IF(ISTEXT(PARS!Z81),Formatted_EDITED!AB81,"--")</f>
        <v>--</v>
      </c>
      <c r="Y81" t="str">
        <f>IF(ISTEXT(PARS!AA81),Formatted_EDITED!AC81,"--")</f>
        <v>--</v>
      </c>
      <c r="Z81" t="str">
        <f>IF(ISTEXT(PARS!AB81),Formatted_EDITED!AD81,"--")</f>
        <v>--</v>
      </c>
      <c r="AA81" t="str">
        <f>IF(ISTEXT(PARS!AC81),Formatted_EDITED!AE81,"--")</f>
        <v>--</v>
      </c>
      <c r="AB81" t="str">
        <f>IF(ISTEXT(PARS!AD81),Formatted_EDITED!AF81,"--")</f>
        <v>--</v>
      </c>
      <c r="AC81" t="str">
        <f>IF(ISTEXT(PARS!AE81),Formatted_EDITED!AG81,"--")</f>
        <v>--</v>
      </c>
      <c r="AD81" t="str">
        <f>IF(ISTEXT(PARS!AF81),Formatted_EDITED!AH81,"--")</f>
        <v>--</v>
      </c>
      <c r="AE81" t="str">
        <f>IF(ISTEXT(PARS!AG81),Formatted_EDITED!AI81,"--")</f>
        <v>--</v>
      </c>
      <c r="AF81" t="str">
        <f>IF(ISTEXT(PARS!AH81),Formatted_EDITED!AJ81,"--")</f>
        <v>--</v>
      </c>
      <c r="AG81" t="str">
        <f>IF(ISTEXT(PARS!AI81),Formatted_EDITED!AK81,"--")</f>
        <v>--</v>
      </c>
      <c r="AH81" t="str">
        <f>IF(ISTEXT(PARS!AJ81),Formatted_EDITED!AL81,"--")</f>
        <v>--</v>
      </c>
      <c r="AI81" t="str">
        <f>IF(ISTEXT(PARS!AK81),Formatted_EDITED!AM81,"--")</f>
        <v>--</v>
      </c>
      <c r="AJ81" t="str">
        <f>IF(ISTEXT(PARS!AL81),Formatted_EDITED!AN81,"--")</f>
        <v>--</v>
      </c>
      <c r="AK81" t="str">
        <f>IF(ISTEXT(PARS!AM81),Formatted_EDITED!AO81,"--")</f>
        <v>--</v>
      </c>
      <c r="AL81" t="str">
        <f>IF(ISTEXT(PARS!AN81),Formatted_EDITED!AP81,"--")</f>
        <v>--</v>
      </c>
      <c r="AM81" t="str">
        <f>IF(ISTEXT(PARS!AO81),Formatted_EDITED!AQ81,"--")</f>
        <v>--</v>
      </c>
      <c r="AN81" t="str">
        <f>IF(ISTEXT(PARS!AP81),Formatted_EDITED!AR81,"--")</f>
        <v>--</v>
      </c>
      <c r="AO81" t="str">
        <f>IF(ISTEXT(PARS!AQ81),Formatted_EDITED!AS81,"--")</f>
        <v>--</v>
      </c>
      <c r="AP81" t="str">
        <f>IF(ISTEXT(PARS!AR81),Formatted_EDITED!AT81,"--")</f>
        <v>--</v>
      </c>
      <c r="AQ81" t="str">
        <f>IF(ISTEXT(PARS!AS81),Formatted_EDITED!AU81,"--")</f>
        <v>--</v>
      </c>
      <c r="AR81" t="str">
        <f>IF(ISTEXT(PARS!AT81),Formatted_EDITED!AV81,"--")</f>
        <v>--</v>
      </c>
      <c r="AS81" t="str">
        <f t="shared" si="1"/>
        <v>--</v>
      </c>
      <c r="AT81" t="str">
        <f>IF(ISTEXT(PARS!AV81),Formatted_EDITED!AX81,"--")</f>
        <v>--</v>
      </c>
    </row>
    <row r="82" spans="1:46" x14ac:dyDescent="0.3">
      <c r="A82">
        <v>78</v>
      </c>
      <c r="B82" s="23">
        <v>182</v>
      </c>
      <c r="C82" s="24" t="s">
        <v>165</v>
      </c>
      <c r="D82" t="str">
        <f>IF(ISTEXT(PARS!F82),Formatted_EDITED!F82,"--")</f>
        <v>--</v>
      </c>
      <c r="E82" t="str">
        <f>IF(ISTEXT(PARS!G82),Formatted_EDITED!G82,"--")</f>
        <v>--</v>
      </c>
      <c r="F82" t="str">
        <f>IF(ISTEXT(PARS!H82),Formatted_EDITED!H82,"--")</f>
        <v>--</v>
      </c>
      <c r="G82" s="70" t="str">
        <f>IF(ISTEXT(PARS!I82),Formatted_EDITED!I82,"--")</f>
        <v>--</v>
      </c>
      <c r="H82" t="str">
        <f>IF(ISTEXT(PARS!J82),Formatted_EDITED!J82,"--")</f>
        <v>--</v>
      </c>
      <c r="I82" t="str">
        <f>IF(ISTEXT(PARS!K82),Formatted_EDITED!K82,"--")</f>
        <v>--</v>
      </c>
      <c r="J82" t="str">
        <f>IF(ISTEXT(PARS!L82),Formatted_EDITED!L82,"--")</f>
        <v>--</v>
      </c>
      <c r="K82" t="str">
        <f>IF(ISTEXT(PARS!M82),Formatted_EDITED!M82,"--")</f>
        <v>--</v>
      </c>
      <c r="L82" t="str">
        <f>IF(ISTEXT(PARS!N82),Formatted_EDITED!O82,"--")</f>
        <v>--</v>
      </c>
      <c r="M82" t="str">
        <f>IF(ISTEXT(PARS!O82),Formatted_EDITED!P82,"--")</f>
        <v>--</v>
      </c>
      <c r="N82" t="str">
        <f>IF(ISTEXT(PARS!P82),Formatted_EDITED!Q82,"--")</f>
        <v>--</v>
      </c>
      <c r="O82" t="str">
        <f>IF(ISTEXT(PARS!Q82),Formatted_EDITED!R82,"--")</f>
        <v>--</v>
      </c>
      <c r="P82" t="str">
        <f>IF(ISTEXT(PARS!R82),Formatted_EDITED!S82,"--")</f>
        <v>--</v>
      </c>
      <c r="Q82" t="str">
        <f>IF(ISTEXT(PARS!S82),Formatted_EDITED!T82,"--")</f>
        <v>--</v>
      </c>
      <c r="R82" t="str">
        <f>IF(ISTEXT(PARS!T82),Formatted_EDITED!U82,"--")</f>
        <v>--</v>
      </c>
      <c r="S82" t="str">
        <f>IF(ISTEXT(PARS!U82),Formatted_EDITED!V82,"--")</f>
        <v>--</v>
      </c>
      <c r="T82" t="str">
        <f>IF(ISTEXT(PARS!V82),Formatted_EDITED!W82,"--")</f>
        <v>--</v>
      </c>
      <c r="U82" t="str">
        <f>IF(ISTEXT(PARS!W82),Formatted_EDITED!Y82,"--")</f>
        <v>--</v>
      </c>
      <c r="V82" t="str">
        <f>IF(ISTEXT([1]PARS!Y83),[1]Formatted_EDITED!Y83,"--")</f>
        <v>--</v>
      </c>
      <c r="W82" t="str">
        <f>IF(ISTEXT(PARS!Y82),Formatted_EDITED!AA82,"--")</f>
        <v>--</v>
      </c>
      <c r="X82" t="str">
        <f>IF(ISTEXT(PARS!Z82),Formatted_EDITED!AB82,"--")</f>
        <v>--</v>
      </c>
      <c r="Y82" t="str">
        <f>IF(ISTEXT(PARS!AA82),Formatted_EDITED!AC82,"--")</f>
        <v>--</v>
      </c>
      <c r="Z82" t="str">
        <f>IF(ISTEXT(PARS!AB82),Formatted_EDITED!AD82,"--")</f>
        <v>--</v>
      </c>
      <c r="AA82" t="str">
        <f>IF(ISTEXT(PARS!AC82),Formatted_EDITED!AE82,"--")</f>
        <v>--</v>
      </c>
      <c r="AB82" t="str">
        <f>IF(ISTEXT(PARS!AD82),Formatted_EDITED!AF82,"--")</f>
        <v>--</v>
      </c>
      <c r="AC82" t="str">
        <f>IF(ISTEXT(PARS!AE82),Formatted_EDITED!AG82,"--")</f>
        <v>--</v>
      </c>
      <c r="AD82" t="str">
        <f>IF(ISTEXT(PARS!AF82),Formatted_EDITED!AH82,"--")</f>
        <v>--</v>
      </c>
      <c r="AE82" t="str">
        <f>IF(ISTEXT(PARS!AG82),Formatted_EDITED!AI82,"--")</f>
        <v>--</v>
      </c>
      <c r="AF82" t="str">
        <f>IF(ISTEXT(PARS!AH82),Formatted_EDITED!AJ82,"--")</f>
        <v>--</v>
      </c>
      <c r="AG82" t="str">
        <f>IF(ISTEXT(PARS!AI82),Formatted_EDITED!AK82,"--")</f>
        <v>--</v>
      </c>
      <c r="AH82" t="str">
        <f>IF(ISTEXT(PARS!AJ82),Formatted_EDITED!AL82,"--")</f>
        <v>--</v>
      </c>
      <c r="AI82" t="str">
        <f>IF(ISTEXT(PARS!AK82),Formatted_EDITED!AM82,"--")</f>
        <v>--</v>
      </c>
      <c r="AJ82" t="str">
        <f>IF(ISTEXT(PARS!AL82),Formatted_EDITED!AN82,"--")</f>
        <v>--</v>
      </c>
      <c r="AK82" t="str">
        <f>IF(ISTEXT(PARS!AM82),Formatted_EDITED!AO82,"--")</f>
        <v>--</v>
      </c>
      <c r="AL82" t="str">
        <f>IF(ISTEXT(PARS!AN82),Formatted_EDITED!AP82,"--")</f>
        <v>--</v>
      </c>
      <c r="AM82" t="str">
        <f>IF(ISTEXT(PARS!AO82),Formatted_EDITED!AQ82,"--")</f>
        <v>--</v>
      </c>
      <c r="AN82" t="str">
        <f>IF(ISTEXT(PARS!AP82),Formatted_EDITED!AR82,"--")</f>
        <v>--</v>
      </c>
      <c r="AO82" t="str">
        <f>IF(ISTEXT(PARS!AQ82),Formatted_EDITED!AS82,"--")</f>
        <v>--</v>
      </c>
      <c r="AP82" t="str">
        <f>IF(ISTEXT(PARS!AR82),Formatted_EDITED!AT82,"--")</f>
        <v>--</v>
      </c>
      <c r="AQ82" t="str">
        <f>IF(ISTEXT(PARS!AS82),Formatted_EDITED!AU82,"--")</f>
        <v>--</v>
      </c>
      <c r="AR82" t="str">
        <f>IF(ISTEXT(PARS!AT82),Formatted_EDITED!AV82,"--")</f>
        <v>--</v>
      </c>
      <c r="AS82" t="str">
        <f t="shared" si="1"/>
        <v>--</v>
      </c>
      <c r="AT82" t="str">
        <f>IF(ISTEXT(PARS!AV82),Formatted_EDITED!AX82,"--")</f>
        <v>--</v>
      </c>
    </row>
    <row r="83" spans="1:46" x14ac:dyDescent="0.3">
      <c r="A83">
        <v>79</v>
      </c>
      <c r="B83" s="23">
        <v>190</v>
      </c>
      <c r="C83" s="24" t="s">
        <v>267</v>
      </c>
      <c r="D83">
        <f>IF(ISTEXT(PARS!F83),Formatted_EDITED!F83,"--")</f>
        <v>25</v>
      </c>
      <c r="E83" t="str">
        <f>IF(ISTEXT(PARS!G83),Formatted_EDITED!G83,"--")</f>
        <v>--</v>
      </c>
      <c r="F83" t="str">
        <f>IF(ISTEXT(PARS!H83),Formatted_EDITED!H83,"--")</f>
        <v>--</v>
      </c>
      <c r="G83" s="70">
        <f>IF(ISTEXT(PARS!I83),Formatted_EDITED!I83,"--")</f>
        <v>1.1499999999999999</v>
      </c>
      <c r="H83" t="str">
        <f>IF(ISTEXT(PARS!J83),Formatted_EDITED!J83,"--")</f>
        <v>--</v>
      </c>
      <c r="I83" t="str">
        <f>IF(ISTEXT(PARS!K83),Formatted_EDITED!K83,"--")</f>
        <v>--</v>
      </c>
      <c r="J83" t="str">
        <f>IF(ISTEXT(PARS!L83),Formatted_EDITED!L83,"--")</f>
        <v>--</v>
      </c>
      <c r="K83" t="str">
        <f>IF(ISTEXT(PARS!M83),Formatted_EDITED!M83,"--")</f>
        <v>--</v>
      </c>
      <c r="L83" t="str">
        <f>IF(ISTEXT(PARS!N83),Formatted_EDITED!O83,"--")</f>
        <v>--</v>
      </c>
      <c r="M83" t="str">
        <f>IF(ISTEXT(PARS!O83),Formatted_EDITED!P83,"--")</f>
        <v>--</v>
      </c>
      <c r="N83" t="str">
        <f>IF(ISTEXT(PARS!P83),Formatted_EDITED!Q83,"--")</f>
        <v>--</v>
      </c>
      <c r="O83" t="str">
        <f>IF(ISTEXT(PARS!Q83),Formatted_EDITED!R83,"--")</f>
        <v>--</v>
      </c>
      <c r="P83" t="str">
        <f>IF(ISTEXT(PARS!R83),Formatted_EDITED!S83,"--")</f>
        <v>--</v>
      </c>
      <c r="Q83" t="str">
        <f>IF(ISTEXT(PARS!S83),Formatted_EDITED!T83,"--")</f>
        <v>--</v>
      </c>
      <c r="R83" t="str">
        <f>IF(ISTEXT(PARS!T83),Formatted_EDITED!U83,"--")</f>
        <v>--</v>
      </c>
      <c r="S83" t="str">
        <f>IF(ISTEXT(PARS!U83),Formatted_EDITED!V83,"--")</f>
        <v>--</v>
      </c>
      <c r="T83" t="str">
        <f>IF(ISTEXT(PARS!V83),Formatted_EDITED!W83,"--")</f>
        <v>--</v>
      </c>
      <c r="U83" t="str">
        <f>IF(ISTEXT(PARS!W83),Formatted_EDITED!Y83,"--")</f>
        <v>--</v>
      </c>
      <c r="V83" t="str">
        <f>IF(ISTEXT([1]PARS!Y84),[1]Formatted_EDITED!Y84,"--")</f>
        <v>--</v>
      </c>
      <c r="W83">
        <f>IF(ISTEXT(PARS!Y83),Formatted_EDITED!AA83,"--")</f>
        <v>0.05</v>
      </c>
      <c r="X83">
        <f>IF(ISTEXT(PARS!Z83),Formatted_EDITED!AB83,"--")</f>
        <v>9.9000000000000005E-2</v>
      </c>
      <c r="Y83">
        <f>IF(ISTEXT(PARS!AA83),Formatted_EDITED!AC83,"--")</f>
        <v>0.155</v>
      </c>
      <c r="Z83">
        <f>IF(ISTEXT(PARS!AB83),Formatted_EDITED!AD83,"--")</f>
        <v>0.20499999999999999</v>
      </c>
      <c r="AA83">
        <f>IF(ISTEXT(PARS!AC83),Formatted_EDITED!AE83,"--")</f>
        <v>0.05</v>
      </c>
      <c r="AB83">
        <f>IF(ISTEXT(PARS!AD83),Formatted_EDITED!AF83,"--")</f>
        <v>9.9000000000000005E-2</v>
      </c>
      <c r="AC83">
        <f>IF(ISTEXT(PARS!AE83),Formatted_EDITED!AG83,"--")</f>
        <v>0.155</v>
      </c>
      <c r="AD83">
        <f>IF(ISTEXT(PARS!AF83),Formatted_EDITED!AH83,"--")</f>
        <v>0.2</v>
      </c>
      <c r="AE83">
        <f>IF(ISTEXT(PARS!AG83),Formatted_EDITED!AI83,"--")</f>
        <v>0.39600000000000002</v>
      </c>
      <c r="AF83">
        <f>IF(ISTEXT(PARS!AH83),Formatted_EDITED!AJ83,"--")</f>
        <v>0.62</v>
      </c>
      <c r="AG83">
        <f>IF(ISTEXT(PARS!AI83),Formatted_EDITED!AK83,"--")</f>
        <v>0.82</v>
      </c>
      <c r="AH83">
        <f>IF(ISTEXT(PARS!AJ83),Formatted_EDITED!AL83,"--")</f>
        <v>0.2</v>
      </c>
      <c r="AI83">
        <f>IF(ISTEXT(PARS!AK83),Formatted_EDITED!AM83,"--")</f>
        <v>0.39600000000000002</v>
      </c>
      <c r="AJ83">
        <f>IF(ISTEXT(PARS!AL83),Formatted_EDITED!AN83,"--")</f>
        <v>0.62</v>
      </c>
      <c r="AK83" t="str">
        <f>IF(ISTEXT(PARS!AM83),Formatted_EDITED!AO83,"--")</f>
        <v>--</v>
      </c>
      <c r="AL83" t="str">
        <f>IF(ISTEXT(PARS!AN83),Formatted_EDITED!AP83,"--")</f>
        <v>--</v>
      </c>
      <c r="AM83" t="str">
        <f>IF(ISTEXT(PARS!AO83),Formatted_EDITED!AQ83,"--")</f>
        <v>--</v>
      </c>
      <c r="AN83" t="str">
        <f>IF(ISTEXT(PARS!AP83),Formatted_EDITED!AR83,"--")</f>
        <v>--</v>
      </c>
      <c r="AO83" t="str">
        <f>IF(ISTEXT(PARS!AQ83),Formatted_EDITED!AS83,"--")</f>
        <v>--</v>
      </c>
      <c r="AP83" t="str">
        <f>IF(ISTEXT(PARS!AR83),Formatted_EDITED!AT83,"--")</f>
        <v>--</v>
      </c>
      <c r="AQ83" t="str">
        <f>IF(ISTEXT(PARS!AS83),Formatted_EDITED!AU83,"--")</f>
        <v>--</v>
      </c>
      <c r="AR83" t="str">
        <f>IF(ISTEXT(PARS!AT83),Formatted_EDITED!AV83,"--")</f>
        <v>--</v>
      </c>
      <c r="AS83" t="str">
        <f t="shared" si="1"/>
        <v>--</v>
      </c>
      <c r="AT83" t="str">
        <f>IF(ISTEXT(PARS!AV83),Formatted_EDITED!AX83,"--")</f>
        <v>--</v>
      </c>
    </row>
    <row r="84" spans="1:46" x14ac:dyDescent="0.3">
      <c r="A84">
        <v>80</v>
      </c>
      <c r="B84" s="23">
        <v>195</v>
      </c>
      <c r="C84" s="24" t="s">
        <v>268</v>
      </c>
      <c r="D84">
        <f>IF(ISTEXT(PARS!F84),Formatted_EDITED!F84,"--")</f>
        <v>3.28</v>
      </c>
      <c r="E84" t="str">
        <f>IF(ISTEXT(PARS!G84),Formatted_EDITED!G84,"--")</f>
        <v>--</v>
      </c>
      <c r="F84" t="str">
        <f>IF(ISTEXT(PARS!H84),Formatted_EDITED!H84,"--")</f>
        <v>--</v>
      </c>
      <c r="G84" s="70">
        <f>IF(ISTEXT(PARS!I84),Formatted_EDITED!I84,"--")</f>
        <v>1.1499999999999999</v>
      </c>
      <c r="H84" t="str">
        <f>IF(ISTEXT(PARS!J84),Formatted_EDITED!J84,"--")</f>
        <v>--</v>
      </c>
      <c r="I84" t="str">
        <f>IF(ISTEXT(PARS!K84),Formatted_EDITED!K84,"--")</f>
        <v>--</v>
      </c>
      <c r="J84" t="str">
        <f>IF(ISTEXT(PARS!L84),Formatted_EDITED!L84,"--")</f>
        <v>--</v>
      </c>
      <c r="K84" t="str">
        <f>IF(ISTEXT(PARS!M84),Formatted_EDITED!M84,"--")</f>
        <v>--</v>
      </c>
      <c r="L84" t="str">
        <f>IF(ISTEXT(PARS!N84),Formatted_EDITED!O84,"--")</f>
        <v>--</v>
      </c>
      <c r="M84" t="str">
        <f>IF(ISTEXT(PARS!O84),Formatted_EDITED!P84,"--")</f>
        <v>--</v>
      </c>
      <c r="N84" t="str">
        <f>IF(ISTEXT(PARS!P84),Formatted_EDITED!Q84,"--")</f>
        <v>--</v>
      </c>
      <c r="O84" t="str">
        <f>IF(ISTEXT(PARS!Q84),Formatted_EDITED!R84,"--")</f>
        <v>--</v>
      </c>
      <c r="P84" t="str">
        <f>IF(ISTEXT(PARS!R84),Formatted_EDITED!S84,"--")</f>
        <v>--</v>
      </c>
      <c r="Q84" t="str">
        <f>IF(ISTEXT(PARS!S84),Formatted_EDITED!T84,"--")</f>
        <v>--</v>
      </c>
      <c r="R84" t="str">
        <f>IF(ISTEXT(PARS!T84),Formatted_EDITED!U84,"--")</f>
        <v>--</v>
      </c>
      <c r="S84" t="str">
        <f>IF(ISTEXT(PARS!U84),Formatted_EDITED!V84,"--")</f>
        <v>--</v>
      </c>
      <c r="T84" t="str">
        <f>IF(ISTEXT(PARS!V84),Formatted_EDITED!W84,"--")</f>
        <v>--</v>
      </c>
      <c r="U84" t="str">
        <f>IF(ISTEXT(PARS!W84),Formatted_EDITED!Y84,"--")</f>
        <v>--</v>
      </c>
      <c r="V84" t="str">
        <f>IF(ISTEXT([1]PARS!Y85),[1]Formatted_EDITED!Y85,"--")</f>
        <v>--</v>
      </c>
      <c r="W84">
        <f>IF(ISTEXT(PARS!Y84),Formatted_EDITED!AA84,"--")</f>
        <v>0.19600000000000001</v>
      </c>
      <c r="X84">
        <f>IF(ISTEXT(PARS!Z84),Formatted_EDITED!AB84,"--")</f>
        <v>0.29499999999999998</v>
      </c>
      <c r="Y84">
        <f>IF(ISTEXT(PARS!AA84),Formatted_EDITED!AC84,"--")</f>
        <v>0.39300000000000002</v>
      </c>
      <c r="Z84">
        <f>IF(ISTEXT(PARS!AB84),Formatted_EDITED!AD84,"--")</f>
        <v>0.5</v>
      </c>
      <c r="AA84">
        <f>IF(ISTEXT(PARS!AC84),Formatted_EDITED!AE84,"--")</f>
        <v>0.19600000000000001</v>
      </c>
      <c r="AB84">
        <f>IF(ISTEXT(PARS!AD84),Formatted_EDITED!AF84,"--")</f>
        <v>0.47199999999999998</v>
      </c>
      <c r="AC84">
        <f>IF(ISTEXT(PARS!AE84),Formatted_EDITED!AG84,"--")</f>
        <v>0.47199999999999998</v>
      </c>
      <c r="AD84">
        <f>IF(ISTEXT(PARS!AF84),Formatted_EDITED!AH84,"--")</f>
        <v>0.35399999999999998</v>
      </c>
      <c r="AE84">
        <f>IF(ISTEXT(PARS!AG84),Formatted_EDITED!AI84,"--")</f>
        <v>0.66900000000000004</v>
      </c>
      <c r="AF84">
        <f>IF(ISTEXT(PARS!AH84),Formatted_EDITED!AJ84,"--")</f>
        <v>0.9</v>
      </c>
      <c r="AG84">
        <f>IF(ISTEXT(PARS!AI84),Formatted_EDITED!AK84,"--")</f>
        <v>1.0629999999999999</v>
      </c>
      <c r="AH84">
        <f>IF(ISTEXT(PARS!AJ84),Formatted_EDITED!AL84,"--")</f>
        <v>0.35399999999999998</v>
      </c>
      <c r="AI84">
        <f>IF(ISTEXT(PARS!AK84),Formatted_EDITED!AM84,"--")</f>
        <v>1.0629999999999999</v>
      </c>
      <c r="AJ84">
        <f>IF(ISTEXT(PARS!AL84),Formatted_EDITED!AN84,"--")</f>
        <v>1.0629999999999999</v>
      </c>
      <c r="AK84" t="str">
        <f>IF(ISTEXT(PARS!AM84),Formatted_EDITED!AO84,"--")</f>
        <v>--</v>
      </c>
      <c r="AL84" t="str">
        <f>IF(ISTEXT(PARS!AN84),Formatted_EDITED!AP84,"--")</f>
        <v>--</v>
      </c>
      <c r="AM84" t="str">
        <f>IF(ISTEXT(PARS!AO84),Formatted_EDITED!AQ84,"--")</f>
        <v>--</v>
      </c>
      <c r="AN84" t="str">
        <f>IF(ISTEXT(PARS!AP84),Formatted_EDITED!AR84,"--")</f>
        <v>--</v>
      </c>
      <c r="AO84" t="str">
        <f>IF(ISTEXT(PARS!AQ84),Formatted_EDITED!AS84,"--")</f>
        <v>--</v>
      </c>
      <c r="AP84" t="str">
        <f>IF(ISTEXT(PARS!AR84),Formatted_EDITED!AT84,"--")</f>
        <v>--</v>
      </c>
      <c r="AQ84" t="str">
        <f>IF(ISTEXT(PARS!AS84),Formatted_EDITED!AU84,"--")</f>
        <v>--</v>
      </c>
      <c r="AR84" t="str">
        <f>IF(ISTEXT(PARS!AT84),Formatted_EDITED!AV84,"--")</f>
        <v>--</v>
      </c>
      <c r="AS84" t="str">
        <f t="shared" si="1"/>
        <v>--</v>
      </c>
      <c r="AT84" t="str">
        <f>IF(ISTEXT(PARS!AV84),Formatted_EDITED!AX84,"--")</f>
        <v>--</v>
      </c>
    </row>
    <row r="85" spans="1:46" x14ac:dyDescent="0.3">
      <c r="A85">
        <v>81</v>
      </c>
      <c r="B85" s="23">
        <v>204</v>
      </c>
      <c r="C85" s="24" t="s">
        <v>171</v>
      </c>
      <c r="D85" t="str">
        <f>IF(ISTEXT(PARS!F85),Formatted_EDITED!F85,"--")</f>
        <v>--</v>
      </c>
      <c r="E85" t="str">
        <f>IF(ISTEXT(PARS!G85),Formatted_EDITED!G85,"--")</f>
        <v>--</v>
      </c>
      <c r="F85" t="str">
        <f>IF(ISTEXT(PARS!H85),Formatted_EDITED!H85,"--")</f>
        <v>--</v>
      </c>
      <c r="G85" s="70" t="str">
        <f>IF(ISTEXT(PARS!I85),Formatted_EDITED!I85,"--")</f>
        <v>--</v>
      </c>
      <c r="H85" t="str">
        <f>IF(ISTEXT(PARS!J85),Formatted_EDITED!J85,"--")</f>
        <v>--</v>
      </c>
      <c r="I85" t="str">
        <f>IF(ISTEXT(PARS!K85),Formatted_EDITED!K85,"--")</f>
        <v>--</v>
      </c>
      <c r="J85" t="str">
        <f>IF(ISTEXT(PARS!L85),Formatted_EDITED!L85,"--")</f>
        <v>--</v>
      </c>
      <c r="K85" t="str">
        <f>IF(ISTEXT(PARS!M85),Formatted_EDITED!M85,"--")</f>
        <v>--</v>
      </c>
      <c r="L85" t="str">
        <f>IF(ISTEXT(PARS!N85),Formatted_EDITED!O85,"--")</f>
        <v>--</v>
      </c>
      <c r="M85" t="str">
        <f>IF(ISTEXT(PARS!O85),Formatted_EDITED!P85,"--")</f>
        <v>--</v>
      </c>
      <c r="N85" t="str">
        <f>IF(ISTEXT(PARS!P85),Formatted_EDITED!Q85,"--")</f>
        <v>--</v>
      </c>
      <c r="O85" t="str">
        <f>IF(ISTEXT(PARS!Q85),Formatted_EDITED!R85,"--")</f>
        <v>--</v>
      </c>
      <c r="P85" t="str">
        <f>IF(ISTEXT(PARS!R85),Formatted_EDITED!S85,"--")</f>
        <v>--</v>
      </c>
      <c r="Q85" t="str">
        <f>IF(ISTEXT(PARS!S85),Formatted_EDITED!T85,"--")</f>
        <v>--</v>
      </c>
      <c r="R85" t="str">
        <f>IF(ISTEXT(PARS!T85),Formatted_EDITED!U85,"--")</f>
        <v>--</v>
      </c>
      <c r="S85" t="str">
        <f>IF(ISTEXT(PARS!U85),Formatted_EDITED!V85,"--")</f>
        <v>--</v>
      </c>
      <c r="T85" t="str">
        <f>IF(ISTEXT(PARS!V85),Formatted_EDITED!W85,"--")</f>
        <v>--</v>
      </c>
      <c r="U85" t="str">
        <f>IF(ISTEXT(PARS!W85),Formatted_EDITED!Y85,"--")</f>
        <v>--</v>
      </c>
      <c r="V85" t="str">
        <f>IF(ISTEXT([1]PARS!Y86),[1]Formatted_EDITED!Y86,"--")</f>
        <v>--</v>
      </c>
      <c r="W85" t="str">
        <f>IF(ISTEXT(PARS!Y85),Formatted_EDITED!AA85,"--")</f>
        <v>--</v>
      </c>
      <c r="X85" t="str">
        <f>IF(ISTEXT(PARS!Z85),Formatted_EDITED!AB85,"--")</f>
        <v>--</v>
      </c>
      <c r="Y85" t="str">
        <f>IF(ISTEXT(PARS!AA85),Formatted_EDITED!AC85,"--")</f>
        <v>--</v>
      </c>
      <c r="Z85" t="str">
        <f>IF(ISTEXT(PARS!AB85),Formatted_EDITED!AD85,"--")</f>
        <v>--</v>
      </c>
      <c r="AA85" t="str">
        <f>IF(ISTEXT(PARS!AC85),Formatted_EDITED!AE85,"--")</f>
        <v>--</v>
      </c>
      <c r="AB85" t="str">
        <f>IF(ISTEXT(PARS!AD85),Formatted_EDITED!AF85,"--")</f>
        <v>--</v>
      </c>
      <c r="AC85" t="str">
        <f>IF(ISTEXT(PARS!AE85),Formatted_EDITED!AG85,"--")</f>
        <v>--</v>
      </c>
      <c r="AD85" t="str">
        <f>IF(ISTEXT(PARS!AF85),Formatted_EDITED!AH85,"--")</f>
        <v>--</v>
      </c>
      <c r="AE85" t="str">
        <f>IF(ISTEXT(PARS!AG85),Formatted_EDITED!AI85,"--")</f>
        <v>--</v>
      </c>
      <c r="AF85" t="str">
        <f>IF(ISTEXT(PARS!AH85),Formatted_EDITED!AJ85,"--")</f>
        <v>--</v>
      </c>
      <c r="AG85" t="str">
        <f>IF(ISTEXT(PARS!AI85),Formatted_EDITED!AK85,"--")</f>
        <v>--</v>
      </c>
      <c r="AH85" t="str">
        <f>IF(ISTEXT(PARS!AJ85),Formatted_EDITED!AL85,"--")</f>
        <v>--</v>
      </c>
      <c r="AI85" t="str">
        <f>IF(ISTEXT(PARS!AK85),Formatted_EDITED!AM85,"--")</f>
        <v>--</v>
      </c>
      <c r="AJ85" t="str">
        <f>IF(ISTEXT(PARS!AL85),Formatted_EDITED!AN85,"--")</f>
        <v>--</v>
      </c>
      <c r="AK85" t="str">
        <f>IF(ISTEXT(PARS!AM85),Formatted_EDITED!AO85,"--")</f>
        <v>--</v>
      </c>
      <c r="AL85" t="str">
        <f>IF(ISTEXT(PARS!AN85),Formatted_EDITED!AP85,"--")</f>
        <v>--</v>
      </c>
      <c r="AM85" t="str">
        <f>IF(ISTEXT(PARS!AO85),Formatted_EDITED!AQ85,"--")</f>
        <v>--</v>
      </c>
      <c r="AN85" t="str">
        <f>IF(ISTEXT(PARS!AP85),Formatted_EDITED!AR85,"--")</f>
        <v>--</v>
      </c>
      <c r="AO85" t="str">
        <f>IF(ISTEXT(PARS!AQ85),Formatted_EDITED!AS85,"--")</f>
        <v>--</v>
      </c>
      <c r="AP85" t="str">
        <f>IF(ISTEXT(PARS!AR85),Formatted_EDITED!AT85,"--")</f>
        <v>--</v>
      </c>
      <c r="AQ85" t="str">
        <f>IF(ISTEXT(PARS!AS85),Formatted_EDITED!AU85,"--")</f>
        <v>--</v>
      </c>
      <c r="AR85" t="str">
        <f>IF(ISTEXT(PARS!AT85),Formatted_EDITED!AV85,"--")</f>
        <v>--</v>
      </c>
      <c r="AS85" t="str">
        <f t="shared" si="1"/>
        <v>--</v>
      </c>
      <c r="AT85" t="str">
        <f>IF(ISTEXT(PARS!AV85),Formatted_EDITED!AX85,"--")</f>
        <v>--</v>
      </c>
    </row>
    <row r="86" spans="1:46" x14ac:dyDescent="0.3">
      <c r="A86">
        <v>82</v>
      </c>
      <c r="B86" s="23">
        <v>205</v>
      </c>
      <c r="C86" s="24" t="s">
        <v>269</v>
      </c>
      <c r="D86" t="str">
        <f>IF(ISTEXT(PARS!F86),Formatted_EDITED!F86,"--")</f>
        <v>--</v>
      </c>
      <c r="E86" t="str">
        <f>IF(ISTEXT(PARS!G86),Formatted_EDITED!G86,"--")</f>
        <v>--</v>
      </c>
      <c r="F86" t="str">
        <f>IF(ISTEXT(PARS!H86),Formatted_EDITED!H86,"--")</f>
        <v>--</v>
      </c>
      <c r="G86" s="70" t="str">
        <f>IF(ISTEXT(PARS!I86),Formatted_EDITED!I86,"--")</f>
        <v>--</v>
      </c>
      <c r="H86" t="str">
        <f>IF(ISTEXT(PARS!J86),Formatted_EDITED!J86,"--")</f>
        <v>--</v>
      </c>
      <c r="I86" t="str">
        <f>IF(ISTEXT(PARS!K86),Formatted_EDITED!K86,"--")</f>
        <v>--</v>
      </c>
      <c r="J86" t="str">
        <f>IF(ISTEXT(PARS!L86),Formatted_EDITED!L86,"--")</f>
        <v>--</v>
      </c>
      <c r="K86" t="str">
        <f>IF(ISTEXT(PARS!M86),Formatted_EDITED!M86,"--")</f>
        <v>--</v>
      </c>
      <c r="L86" t="str">
        <f>IF(ISTEXT(PARS!N86),Formatted_EDITED!O86,"--")</f>
        <v>--</v>
      </c>
      <c r="M86" t="str">
        <f>IF(ISTEXT(PARS!O86),Formatted_EDITED!P86,"--")</f>
        <v>--</v>
      </c>
      <c r="N86" t="str">
        <f>IF(ISTEXT(PARS!P86),Formatted_EDITED!Q86,"--")</f>
        <v>--</v>
      </c>
      <c r="O86" t="str">
        <f>IF(ISTEXT(PARS!Q86),Formatted_EDITED!R86,"--")</f>
        <v>--</v>
      </c>
      <c r="P86" t="str">
        <f>IF(ISTEXT(PARS!R86),Formatted_EDITED!S86,"--")</f>
        <v>--</v>
      </c>
      <c r="Q86" t="str">
        <f>IF(ISTEXT(PARS!S86),Formatted_EDITED!T86,"--")</f>
        <v>--</v>
      </c>
      <c r="R86" t="str">
        <f>IF(ISTEXT(PARS!T86),Formatted_EDITED!U86,"--")</f>
        <v>--</v>
      </c>
      <c r="S86" t="str">
        <f>IF(ISTEXT(PARS!U86),Formatted_EDITED!V86,"--")</f>
        <v>--</v>
      </c>
      <c r="T86" t="str">
        <f>IF(ISTEXT(PARS!V86),Formatted_EDITED!W86,"--")</f>
        <v>--</v>
      </c>
      <c r="U86" t="str">
        <f>IF(ISTEXT(PARS!W86),Formatted_EDITED!Y86,"--")</f>
        <v>--</v>
      </c>
      <c r="V86" t="str">
        <f>IF(ISTEXT([1]PARS!Y87),[1]Formatted_EDITED!Y87,"--")</f>
        <v>--</v>
      </c>
      <c r="W86" t="str">
        <f>IF(ISTEXT(PARS!Y86),Formatted_EDITED!AA86,"--")</f>
        <v>--</v>
      </c>
      <c r="X86" t="str">
        <f>IF(ISTEXT(PARS!Z86),Formatted_EDITED!AB86,"--")</f>
        <v>--</v>
      </c>
      <c r="Y86" t="str">
        <f>IF(ISTEXT(PARS!AA86),Formatted_EDITED!AC86,"--")</f>
        <v>--</v>
      </c>
      <c r="Z86" t="str">
        <f>IF(ISTEXT(PARS!AB86),Formatted_EDITED!AD86,"--")</f>
        <v>--</v>
      </c>
      <c r="AA86" t="str">
        <f>IF(ISTEXT(PARS!AC86),Formatted_EDITED!AE86,"--")</f>
        <v>--</v>
      </c>
      <c r="AB86" t="str">
        <f>IF(ISTEXT(PARS!AD86),Formatted_EDITED!AF86,"--")</f>
        <v>--</v>
      </c>
      <c r="AC86" t="str">
        <f>IF(ISTEXT(PARS!AE86),Formatted_EDITED!AG86,"--")</f>
        <v>--</v>
      </c>
      <c r="AD86" t="str">
        <f>IF(ISTEXT(PARS!AF86),Formatted_EDITED!AH86,"--")</f>
        <v>--</v>
      </c>
      <c r="AE86" t="str">
        <f>IF(ISTEXT(PARS!AG86),Formatted_EDITED!AI86,"--")</f>
        <v>--</v>
      </c>
      <c r="AF86" t="str">
        <f>IF(ISTEXT(PARS!AH86),Formatted_EDITED!AJ86,"--")</f>
        <v>--</v>
      </c>
      <c r="AG86" t="str">
        <f>IF(ISTEXT(PARS!AI86),Formatted_EDITED!AK86,"--")</f>
        <v>--</v>
      </c>
      <c r="AH86" t="str">
        <f>IF(ISTEXT(PARS!AJ86),Formatted_EDITED!AL86,"--")</f>
        <v>--</v>
      </c>
      <c r="AI86" t="str">
        <f>IF(ISTEXT(PARS!AK86),Formatted_EDITED!AM86,"--")</f>
        <v>--</v>
      </c>
      <c r="AJ86" t="str">
        <f>IF(ISTEXT(PARS!AL86),Formatted_EDITED!AN86,"--")</f>
        <v>--</v>
      </c>
      <c r="AK86" t="str">
        <f>IF(ISTEXT(PARS!AM86),Formatted_EDITED!AO86,"--")</f>
        <v>--</v>
      </c>
      <c r="AL86" t="str">
        <f>IF(ISTEXT(PARS!AN86),Formatted_EDITED!AP86,"--")</f>
        <v>--</v>
      </c>
      <c r="AM86" t="str">
        <f>IF(ISTEXT(PARS!AO86),Formatted_EDITED!AQ86,"--")</f>
        <v>--</v>
      </c>
      <c r="AN86" t="str">
        <f>IF(ISTEXT(PARS!AP86),Formatted_EDITED!AR86,"--")</f>
        <v>--</v>
      </c>
      <c r="AO86" t="str">
        <f>IF(ISTEXT(PARS!AQ86),Formatted_EDITED!AS86,"--")</f>
        <v>--</v>
      </c>
      <c r="AP86" t="str">
        <f>IF(ISTEXT(PARS!AR86),Formatted_EDITED!AT86,"--")</f>
        <v>--</v>
      </c>
      <c r="AQ86" t="str">
        <f>IF(ISTEXT(PARS!AS86),Formatted_EDITED!AU86,"--")</f>
        <v>--</v>
      </c>
      <c r="AR86" t="str">
        <f>IF(ISTEXT(PARS!AT86),Formatted_EDITED!AV86,"--")</f>
        <v>--</v>
      </c>
      <c r="AS86" t="str">
        <f t="shared" si="1"/>
        <v>--</v>
      </c>
      <c r="AT86" t="str">
        <f>IF(ISTEXT(PARS!AV86),Formatted_EDITED!AX86,"--")</f>
        <v>--</v>
      </c>
    </row>
    <row r="87" spans="1:46" x14ac:dyDescent="0.3">
      <c r="A87">
        <v>83</v>
      </c>
      <c r="B87" s="23">
        <v>206</v>
      </c>
      <c r="C87" s="24" t="s">
        <v>270</v>
      </c>
      <c r="D87" t="str">
        <f>IF(ISTEXT(PARS!F87),Formatted_EDITED!F87,"--")</f>
        <v>--</v>
      </c>
      <c r="E87" t="str">
        <f>IF(ISTEXT(PARS!G87),Formatted_EDITED!G87,"--")</f>
        <v>--</v>
      </c>
      <c r="F87" t="str">
        <f>IF(ISTEXT(PARS!H87),Formatted_EDITED!H87,"--")</f>
        <v>--</v>
      </c>
      <c r="G87" s="70" t="str">
        <f>IF(ISTEXT(PARS!I87),Formatted_EDITED!I87,"--")</f>
        <v>--</v>
      </c>
      <c r="H87" t="str">
        <f>IF(ISTEXT(PARS!J87),Formatted_EDITED!J87,"--")</f>
        <v>--</v>
      </c>
      <c r="I87" t="str">
        <f>IF(ISTEXT(PARS!K87),Formatted_EDITED!K87,"--")</f>
        <v>--</v>
      </c>
      <c r="J87" t="str">
        <f>IF(ISTEXT(PARS!L87),Formatted_EDITED!L87,"--")</f>
        <v>--</v>
      </c>
      <c r="K87" t="str">
        <f>IF(ISTEXT(PARS!M87),Formatted_EDITED!M87,"--")</f>
        <v>--</v>
      </c>
      <c r="L87" t="str">
        <f>IF(ISTEXT(PARS!N87),Formatted_EDITED!O87,"--")</f>
        <v>--</v>
      </c>
      <c r="M87" t="str">
        <f>IF(ISTEXT(PARS!O87),Formatted_EDITED!P87,"--")</f>
        <v>--</v>
      </c>
      <c r="N87" t="str">
        <f>IF(ISTEXT(PARS!P87),Formatted_EDITED!Q87,"--")</f>
        <v>--</v>
      </c>
      <c r="O87" t="str">
        <f>IF(ISTEXT(PARS!Q87),Formatted_EDITED!R87,"--")</f>
        <v>--</v>
      </c>
      <c r="P87" t="str">
        <f>IF(ISTEXT(PARS!R87),Formatted_EDITED!S87,"--")</f>
        <v>--</v>
      </c>
      <c r="Q87" t="str">
        <f>IF(ISTEXT(PARS!S87),Formatted_EDITED!T87,"--")</f>
        <v>--</v>
      </c>
      <c r="R87" t="str">
        <f>IF(ISTEXT(PARS!T87),Formatted_EDITED!U87,"--")</f>
        <v>--</v>
      </c>
      <c r="S87" t="str">
        <f>IF(ISTEXT(PARS!U87),Formatted_EDITED!V87,"--")</f>
        <v>--</v>
      </c>
      <c r="T87" t="str">
        <f>IF(ISTEXT(PARS!V87),Formatted_EDITED!W87,"--")</f>
        <v>--</v>
      </c>
      <c r="U87" t="str">
        <f>IF(ISTEXT(PARS!W87),Formatted_EDITED!Y87,"--")</f>
        <v>--</v>
      </c>
      <c r="V87" t="str">
        <f>IF(ISTEXT([1]PARS!Y88),[1]Formatted_EDITED!Y88,"--")</f>
        <v>--</v>
      </c>
      <c r="W87" t="str">
        <f>IF(ISTEXT(PARS!Y87),Formatted_EDITED!AA87,"--")</f>
        <v>--</v>
      </c>
      <c r="X87" t="str">
        <f>IF(ISTEXT(PARS!Z87),Formatted_EDITED!AB87,"--")</f>
        <v>--</v>
      </c>
      <c r="Y87" t="str">
        <f>IF(ISTEXT(PARS!AA87),Formatted_EDITED!AC87,"--")</f>
        <v>--</v>
      </c>
      <c r="Z87" t="str">
        <f>IF(ISTEXT(PARS!AB87),Formatted_EDITED!AD87,"--")</f>
        <v>--</v>
      </c>
      <c r="AA87" t="str">
        <f>IF(ISTEXT(PARS!AC87),Formatted_EDITED!AE87,"--")</f>
        <v>--</v>
      </c>
      <c r="AB87" t="str">
        <f>IF(ISTEXT(PARS!AD87),Formatted_EDITED!AF87,"--")</f>
        <v>--</v>
      </c>
      <c r="AC87" t="str">
        <f>IF(ISTEXT(PARS!AE87),Formatted_EDITED!AG87,"--")</f>
        <v>--</v>
      </c>
      <c r="AD87" t="str">
        <f>IF(ISTEXT(PARS!AF87),Formatted_EDITED!AH87,"--")</f>
        <v>--</v>
      </c>
      <c r="AE87" t="str">
        <f>IF(ISTEXT(PARS!AG87),Formatted_EDITED!AI87,"--")</f>
        <v>--</v>
      </c>
      <c r="AF87" t="str">
        <f>IF(ISTEXT(PARS!AH87),Formatted_EDITED!AJ87,"--")</f>
        <v>--</v>
      </c>
      <c r="AG87" t="str">
        <f>IF(ISTEXT(PARS!AI87),Formatted_EDITED!AK87,"--")</f>
        <v>--</v>
      </c>
      <c r="AH87" t="str">
        <f>IF(ISTEXT(PARS!AJ87),Formatted_EDITED!AL87,"--")</f>
        <v>--</v>
      </c>
      <c r="AI87" t="str">
        <f>IF(ISTEXT(PARS!AK87),Formatted_EDITED!AM87,"--")</f>
        <v>--</v>
      </c>
      <c r="AJ87" t="str">
        <f>IF(ISTEXT(PARS!AL87),Formatted_EDITED!AN87,"--")</f>
        <v>--</v>
      </c>
      <c r="AK87" t="str">
        <f>IF(ISTEXT(PARS!AM87),Formatted_EDITED!AO87,"--")</f>
        <v>--</v>
      </c>
      <c r="AL87" t="str">
        <f>IF(ISTEXT(PARS!AN87),Formatted_EDITED!AP87,"--")</f>
        <v>--</v>
      </c>
      <c r="AM87" t="str">
        <f>IF(ISTEXT(PARS!AO87),Formatted_EDITED!AQ87,"--")</f>
        <v>--</v>
      </c>
      <c r="AN87" t="str">
        <f>IF(ISTEXT(PARS!AP87),Formatted_EDITED!AR87,"--")</f>
        <v>--</v>
      </c>
      <c r="AO87" t="str">
        <f>IF(ISTEXT(PARS!AQ87),Formatted_EDITED!AS87,"--")</f>
        <v>--</v>
      </c>
      <c r="AP87" t="str">
        <f>IF(ISTEXT(PARS!AR87),Formatted_EDITED!AT87,"--")</f>
        <v>--</v>
      </c>
      <c r="AQ87" t="str">
        <f>IF(ISTEXT(PARS!AS87),Formatted_EDITED!AU87,"--")</f>
        <v>--</v>
      </c>
      <c r="AR87" t="str">
        <f>IF(ISTEXT(PARS!AT87),Formatted_EDITED!AV87,"--")</f>
        <v>--</v>
      </c>
      <c r="AS87" t="str">
        <f t="shared" si="1"/>
        <v>--</v>
      </c>
      <c r="AT87" t="str">
        <f>IF(ISTEXT(PARS!AV87),Formatted_EDITED!AX87,"--")</f>
        <v>--</v>
      </c>
    </row>
    <row r="88" spans="1:46" x14ac:dyDescent="0.3">
      <c r="A88">
        <v>84</v>
      </c>
      <c r="B88" s="23">
        <v>207</v>
      </c>
      <c r="C88" s="24" t="s">
        <v>174</v>
      </c>
      <c r="D88" t="str">
        <f>IF(ISTEXT(PARS!F88),Formatted_EDITED!F88,"--")</f>
        <v>--</v>
      </c>
      <c r="E88" t="str">
        <f>IF(ISTEXT(PARS!G88),Formatted_EDITED!G88,"--")</f>
        <v>--</v>
      </c>
      <c r="F88" t="str">
        <f>IF(ISTEXT(PARS!H88),Formatted_EDITED!H88,"--")</f>
        <v>--</v>
      </c>
      <c r="G88" s="70" t="str">
        <f>IF(ISTEXT(PARS!I88),Formatted_EDITED!I88,"--")</f>
        <v>--</v>
      </c>
      <c r="H88" t="str">
        <f>IF(ISTEXT(PARS!J88),Formatted_EDITED!J88,"--")</f>
        <v>--</v>
      </c>
      <c r="I88" t="str">
        <f>IF(ISTEXT(PARS!K88),Formatted_EDITED!K88,"--")</f>
        <v>--</v>
      </c>
      <c r="J88" t="str">
        <f>IF(ISTEXT(PARS!L88),Formatted_EDITED!L88,"--")</f>
        <v>--</v>
      </c>
      <c r="K88" t="str">
        <f>IF(ISTEXT(PARS!M88),Formatted_EDITED!M88,"--")</f>
        <v>--</v>
      </c>
      <c r="L88" t="str">
        <f>IF(ISTEXT(PARS!N88),Formatted_EDITED!O88,"--")</f>
        <v>--</v>
      </c>
      <c r="M88" t="str">
        <f>IF(ISTEXT(PARS!O88),Formatted_EDITED!P88,"--")</f>
        <v>--</v>
      </c>
      <c r="N88" t="str">
        <f>IF(ISTEXT(PARS!P88),Formatted_EDITED!Q88,"--")</f>
        <v>--</v>
      </c>
      <c r="O88" t="str">
        <f>IF(ISTEXT(PARS!Q88),Formatted_EDITED!R88,"--")</f>
        <v>--</v>
      </c>
      <c r="P88" t="str">
        <f>IF(ISTEXT(PARS!R88),Formatted_EDITED!S88,"--")</f>
        <v>--</v>
      </c>
      <c r="Q88" t="str">
        <f>IF(ISTEXT(PARS!S88),Formatted_EDITED!T88,"--")</f>
        <v>--</v>
      </c>
      <c r="R88" t="str">
        <f>IF(ISTEXT(PARS!T88),Formatted_EDITED!U88,"--")</f>
        <v>--</v>
      </c>
      <c r="S88" t="str">
        <f>IF(ISTEXT(PARS!U88),Formatted_EDITED!V88,"--")</f>
        <v>--</v>
      </c>
      <c r="T88" t="str">
        <f>IF(ISTEXT(PARS!V88),Formatted_EDITED!W88,"--")</f>
        <v>--</v>
      </c>
      <c r="U88" t="str">
        <f>IF(ISTEXT(PARS!W88),Formatted_EDITED!Y88,"--")</f>
        <v>--</v>
      </c>
      <c r="V88" t="str">
        <f>IF(ISTEXT([1]PARS!Y89),[1]Formatted_EDITED!Y89,"--")</f>
        <v>--</v>
      </c>
      <c r="W88" t="str">
        <f>IF(ISTEXT(PARS!Y88),Formatted_EDITED!AA88,"--")</f>
        <v>--</v>
      </c>
      <c r="X88" t="str">
        <f>IF(ISTEXT(PARS!Z88),Formatted_EDITED!AB88,"--")</f>
        <v>--</v>
      </c>
      <c r="Y88" t="str">
        <f>IF(ISTEXT(PARS!AA88),Formatted_EDITED!AC88,"--")</f>
        <v>--</v>
      </c>
      <c r="Z88" t="str">
        <f>IF(ISTEXT(PARS!AB88),Formatted_EDITED!AD88,"--")</f>
        <v>--</v>
      </c>
      <c r="AA88" t="str">
        <f>IF(ISTEXT(PARS!AC88),Formatted_EDITED!AE88,"--")</f>
        <v>--</v>
      </c>
      <c r="AB88" t="str">
        <f>IF(ISTEXT(PARS!AD88),Formatted_EDITED!AF88,"--")</f>
        <v>--</v>
      </c>
      <c r="AC88" t="str">
        <f>IF(ISTEXT(PARS!AE88),Formatted_EDITED!AG88,"--")</f>
        <v>--</v>
      </c>
      <c r="AD88" t="str">
        <f>IF(ISTEXT(PARS!AF88),Formatted_EDITED!AH88,"--")</f>
        <v>--</v>
      </c>
      <c r="AE88" t="str">
        <f>IF(ISTEXT(PARS!AG88),Formatted_EDITED!AI88,"--")</f>
        <v>--</v>
      </c>
      <c r="AF88" t="str">
        <f>IF(ISTEXT(PARS!AH88),Formatted_EDITED!AJ88,"--")</f>
        <v>--</v>
      </c>
      <c r="AG88" t="str">
        <f>IF(ISTEXT(PARS!AI88),Formatted_EDITED!AK88,"--")</f>
        <v>--</v>
      </c>
      <c r="AH88" t="str">
        <f>IF(ISTEXT(PARS!AJ88),Formatted_EDITED!AL88,"--")</f>
        <v>--</v>
      </c>
      <c r="AI88" t="str">
        <f>IF(ISTEXT(PARS!AK88),Formatted_EDITED!AM88,"--")</f>
        <v>--</v>
      </c>
      <c r="AJ88" t="str">
        <f>IF(ISTEXT(PARS!AL88),Formatted_EDITED!AN88,"--")</f>
        <v>--</v>
      </c>
      <c r="AK88" t="str">
        <f>IF(ISTEXT(PARS!AM88),Formatted_EDITED!AO88,"--")</f>
        <v>--</v>
      </c>
      <c r="AL88" t="str">
        <f>IF(ISTEXT(PARS!AN88),Formatted_EDITED!AP88,"--")</f>
        <v>--</v>
      </c>
      <c r="AM88" t="str">
        <f>IF(ISTEXT(PARS!AO88),Formatted_EDITED!AQ88,"--")</f>
        <v>--</v>
      </c>
      <c r="AN88" t="str">
        <f>IF(ISTEXT(PARS!AP88),Formatted_EDITED!AR88,"--")</f>
        <v>--</v>
      </c>
      <c r="AO88" t="str">
        <f>IF(ISTEXT(PARS!AQ88),Formatted_EDITED!AS88,"--")</f>
        <v>--</v>
      </c>
      <c r="AP88" t="str">
        <f>IF(ISTEXT(PARS!AR88),Formatted_EDITED!AT88,"--")</f>
        <v>--</v>
      </c>
      <c r="AQ88" t="str">
        <f>IF(ISTEXT(PARS!AS88),Formatted_EDITED!AU88,"--")</f>
        <v>--</v>
      </c>
      <c r="AR88" t="str">
        <f>IF(ISTEXT(PARS!AT88),Formatted_EDITED!AV88,"--")</f>
        <v>--</v>
      </c>
      <c r="AS88" t="str">
        <f t="shared" si="1"/>
        <v>--</v>
      </c>
      <c r="AT88" t="str">
        <f>IF(ISTEXT(PARS!AV88),Formatted_EDITED!AX88,"--")</f>
        <v>--</v>
      </c>
    </row>
    <row r="89" spans="1:46" x14ac:dyDescent="0.3">
      <c r="A89">
        <v>85</v>
      </c>
      <c r="B89" s="23">
        <v>208</v>
      </c>
      <c r="C89" s="24" t="s">
        <v>175</v>
      </c>
      <c r="D89" t="str">
        <f>IF(ISTEXT(PARS!F89),Formatted_EDITED!F89,"--")</f>
        <v>--</v>
      </c>
      <c r="E89" t="str">
        <f>IF(ISTEXT(PARS!G89),Formatted_EDITED!G89,"--")</f>
        <v>--</v>
      </c>
      <c r="F89" t="str">
        <f>IF(ISTEXT(PARS!H89),Formatted_EDITED!H89,"--")</f>
        <v>--</v>
      </c>
      <c r="G89" s="70" t="str">
        <f>IF(ISTEXT(PARS!I89),Formatted_EDITED!I89,"--")</f>
        <v>--</v>
      </c>
      <c r="H89" t="str">
        <f>IF(ISTEXT(PARS!J89),Formatted_EDITED!J89,"--")</f>
        <v>--</v>
      </c>
      <c r="I89" t="str">
        <f>IF(ISTEXT(PARS!K89),Formatted_EDITED!K89,"--")</f>
        <v>--</v>
      </c>
      <c r="J89" t="str">
        <f>IF(ISTEXT(PARS!L89),Formatted_EDITED!L89,"--")</f>
        <v>--</v>
      </c>
      <c r="K89" t="str">
        <f>IF(ISTEXT(PARS!M89),Formatted_EDITED!M89,"--")</f>
        <v>--</v>
      </c>
      <c r="L89" t="str">
        <f>IF(ISTEXT(PARS!N89),Formatted_EDITED!O89,"--")</f>
        <v>--</v>
      </c>
      <c r="M89" t="str">
        <f>IF(ISTEXT(PARS!O89),Formatted_EDITED!P89,"--")</f>
        <v>--</v>
      </c>
      <c r="N89" t="str">
        <f>IF(ISTEXT(PARS!P89),Formatted_EDITED!Q89,"--")</f>
        <v>--</v>
      </c>
      <c r="O89" t="str">
        <f>IF(ISTEXT(PARS!Q89),Formatted_EDITED!R89,"--")</f>
        <v>--</v>
      </c>
      <c r="P89" t="str">
        <f>IF(ISTEXT(PARS!R89),Formatted_EDITED!S89,"--")</f>
        <v>--</v>
      </c>
      <c r="Q89" t="str">
        <f>IF(ISTEXT(PARS!S89),Formatted_EDITED!T89,"--")</f>
        <v>--</v>
      </c>
      <c r="R89" t="str">
        <f>IF(ISTEXT(PARS!T89),Formatted_EDITED!U89,"--")</f>
        <v>--</v>
      </c>
      <c r="S89" t="str">
        <f>IF(ISTEXT(PARS!U89),Formatted_EDITED!V89,"--")</f>
        <v>--</v>
      </c>
      <c r="T89" t="str">
        <f>IF(ISTEXT(PARS!V89),Formatted_EDITED!W89,"--")</f>
        <v>--</v>
      </c>
      <c r="U89" t="str">
        <f>IF(ISTEXT(PARS!W89),Formatted_EDITED!Y89,"--")</f>
        <v>--</v>
      </c>
      <c r="V89" t="str">
        <f>IF(ISTEXT([1]PARS!Y90),[1]Formatted_EDITED!Y90,"--")</f>
        <v>--</v>
      </c>
      <c r="W89" t="str">
        <f>IF(ISTEXT(PARS!Y89),Formatted_EDITED!AA89,"--")</f>
        <v>--</v>
      </c>
      <c r="X89" t="str">
        <f>IF(ISTEXT(PARS!Z89),Formatted_EDITED!AB89,"--")</f>
        <v>--</v>
      </c>
      <c r="Y89" t="str">
        <f>IF(ISTEXT(PARS!AA89),Formatted_EDITED!AC89,"--")</f>
        <v>--</v>
      </c>
      <c r="Z89" t="str">
        <f>IF(ISTEXT(PARS!AB89),Formatted_EDITED!AD89,"--")</f>
        <v>--</v>
      </c>
      <c r="AA89" t="str">
        <f>IF(ISTEXT(PARS!AC89),Formatted_EDITED!AE89,"--")</f>
        <v>--</v>
      </c>
      <c r="AB89" t="str">
        <f>IF(ISTEXT(PARS!AD89),Formatted_EDITED!AF89,"--")</f>
        <v>--</v>
      </c>
      <c r="AC89" t="str">
        <f>IF(ISTEXT(PARS!AE89),Formatted_EDITED!AG89,"--")</f>
        <v>--</v>
      </c>
      <c r="AD89" t="str">
        <f>IF(ISTEXT(PARS!AF89),Formatted_EDITED!AH89,"--")</f>
        <v>--</v>
      </c>
      <c r="AE89" t="str">
        <f>IF(ISTEXT(PARS!AG89),Formatted_EDITED!AI89,"--")</f>
        <v>--</v>
      </c>
      <c r="AF89" t="str">
        <f>IF(ISTEXT(PARS!AH89),Formatted_EDITED!AJ89,"--")</f>
        <v>--</v>
      </c>
      <c r="AG89" t="str">
        <f>IF(ISTEXT(PARS!AI89),Formatted_EDITED!AK89,"--")</f>
        <v>--</v>
      </c>
      <c r="AH89" t="str">
        <f>IF(ISTEXT(PARS!AJ89),Formatted_EDITED!AL89,"--")</f>
        <v>--</v>
      </c>
      <c r="AI89" t="str">
        <f>IF(ISTEXT(PARS!AK89),Formatted_EDITED!AM89,"--")</f>
        <v>--</v>
      </c>
      <c r="AJ89" t="str">
        <f>IF(ISTEXT(PARS!AL89),Formatted_EDITED!AN89,"--")</f>
        <v>--</v>
      </c>
      <c r="AK89" t="str">
        <f>IF(ISTEXT(PARS!AM89),Formatted_EDITED!AO89,"--")</f>
        <v>--</v>
      </c>
      <c r="AL89" t="str">
        <f>IF(ISTEXT(PARS!AN89),Formatted_EDITED!AP89,"--")</f>
        <v>--</v>
      </c>
      <c r="AM89" t="str">
        <f>IF(ISTEXT(PARS!AO89),Formatted_EDITED!AQ89,"--")</f>
        <v>--</v>
      </c>
      <c r="AN89" t="str">
        <f>IF(ISTEXT(PARS!AP89),Formatted_EDITED!AR89,"--")</f>
        <v>--</v>
      </c>
      <c r="AO89" t="str">
        <f>IF(ISTEXT(PARS!AQ89),Formatted_EDITED!AS89,"--")</f>
        <v>--</v>
      </c>
      <c r="AP89" t="str">
        <f>IF(ISTEXT(PARS!AR89),Formatted_EDITED!AT89,"--")</f>
        <v>--</v>
      </c>
      <c r="AQ89" t="str">
        <f>IF(ISTEXT(PARS!AS89),Formatted_EDITED!AU89,"--")</f>
        <v>--</v>
      </c>
      <c r="AR89" t="str">
        <f>IF(ISTEXT(PARS!AT89),Formatted_EDITED!AV89,"--")</f>
        <v>--</v>
      </c>
      <c r="AS89" t="str">
        <f t="shared" si="1"/>
        <v>--</v>
      </c>
      <c r="AT89" t="str">
        <f>IF(ISTEXT(PARS!AV89),Formatted_EDITED!AX89,"--")</f>
        <v>--</v>
      </c>
    </row>
    <row r="90" spans="1:46" x14ac:dyDescent="0.3">
      <c r="A90">
        <v>86</v>
      </c>
      <c r="B90" s="23">
        <v>209</v>
      </c>
      <c r="C90" s="24" t="s">
        <v>176</v>
      </c>
      <c r="D90" t="str">
        <f>IF(ISTEXT(PARS!F90),Formatted_EDITED!F90,"--")</f>
        <v>--</v>
      </c>
      <c r="E90" t="str">
        <f>IF(ISTEXT(PARS!G90),Formatted_EDITED!G90,"--")</f>
        <v>--</v>
      </c>
      <c r="F90" t="str">
        <f>IF(ISTEXT(PARS!H90),Formatted_EDITED!H90,"--")</f>
        <v>--</v>
      </c>
      <c r="G90" s="70" t="str">
        <f>IF(ISTEXT(PARS!I90),Formatted_EDITED!I90,"--")</f>
        <v>--</v>
      </c>
      <c r="H90" t="str">
        <f>IF(ISTEXT(PARS!J90),Formatted_EDITED!J90,"--")</f>
        <v>--</v>
      </c>
      <c r="I90" t="str">
        <f>IF(ISTEXT(PARS!K90),Formatted_EDITED!K90,"--")</f>
        <v>--</v>
      </c>
      <c r="J90" t="str">
        <f>IF(ISTEXT(PARS!L90),Formatted_EDITED!L90,"--")</f>
        <v>--</v>
      </c>
      <c r="K90" t="str">
        <f>IF(ISTEXT(PARS!M90),Formatted_EDITED!M90,"--")</f>
        <v>--</v>
      </c>
      <c r="L90" t="str">
        <f>IF(ISTEXT(PARS!N90),Formatted_EDITED!O90,"--")</f>
        <v>--</v>
      </c>
      <c r="M90" t="str">
        <f>IF(ISTEXT(PARS!O90),Formatted_EDITED!P90,"--")</f>
        <v>--</v>
      </c>
      <c r="N90" t="str">
        <f>IF(ISTEXT(PARS!P90),Formatted_EDITED!Q90,"--")</f>
        <v>--</v>
      </c>
      <c r="O90" t="str">
        <f>IF(ISTEXT(PARS!Q90),Formatted_EDITED!R90,"--")</f>
        <v>--</v>
      </c>
      <c r="P90" t="str">
        <f>IF(ISTEXT(PARS!R90),Formatted_EDITED!S90,"--")</f>
        <v>--</v>
      </c>
      <c r="Q90" t="str">
        <f>IF(ISTEXT(PARS!S90),Formatted_EDITED!T90,"--")</f>
        <v>--</v>
      </c>
      <c r="R90" t="str">
        <f>IF(ISTEXT(PARS!T90),Formatted_EDITED!U90,"--")</f>
        <v>--</v>
      </c>
      <c r="S90" t="str">
        <f>IF(ISTEXT(PARS!U90),Formatted_EDITED!V90,"--")</f>
        <v>--</v>
      </c>
      <c r="T90" t="str">
        <f>IF(ISTEXT(PARS!V90),Formatted_EDITED!W90,"--")</f>
        <v>--</v>
      </c>
      <c r="U90" t="str">
        <f>IF(ISTEXT(PARS!W90),Formatted_EDITED!Y90,"--")</f>
        <v>--</v>
      </c>
      <c r="V90" t="str">
        <f>IF(ISTEXT([1]PARS!Y91),[1]Formatted_EDITED!Y91,"--")</f>
        <v>--</v>
      </c>
      <c r="W90" t="str">
        <f>IF(ISTEXT(PARS!Y90),Formatted_EDITED!AA90,"--")</f>
        <v>--</v>
      </c>
      <c r="X90" t="str">
        <f>IF(ISTEXT(PARS!Z90),Formatted_EDITED!AB90,"--")</f>
        <v>--</v>
      </c>
      <c r="Y90" t="str">
        <f>IF(ISTEXT(PARS!AA90),Formatted_EDITED!AC90,"--")</f>
        <v>--</v>
      </c>
      <c r="Z90" t="str">
        <f>IF(ISTEXT(PARS!AB90),Formatted_EDITED!AD90,"--")</f>
        <v>--</v>
      </c>
      <c r="AA90" t="str">
        <f>IF(ISTEXT(PARS!AC90),Formatted_EDITED!AE90,"--")</f>
        <v>--</v>
      </c>
      <c r="AB90" t="str">
        <f>IF(ISTEXT(PARS!AD90),Formatted_EDITED!AF90,"--")</f>
        <v>--</v>
      </c>
      <c r="AC90" t="str">
        <f>IF(ISTEXT(PARS!AE90),Formatted_EDITED!AG90,"--")</f>
        <v>--</v>
      </c>
      <c r="AD90" t="str">
        <f>IF(ISTEXT(PARS!AF90),Formatted_EDITED!AH90,"--")</f>
        <v>--</v>
      </c>
      <c r="AE90" t="str">
        <f>IF(ISTEXT(PARS!AG90),Formatted_EDITED!AI90,"--")</f>
        <v>--</v>
      </c>
      <c r="AF90" t="str">
        <f>IF(ISTEXT(PARS!AH90),Formatted_EDITED!AJ90,"--")</f>
        <v>--</v>
      </c>
      <c r="AG90" t="str">
        <f>IF(ISTEXT(PARS!AI90),Formatted_EDITED!AK90,"--")</f>
        <v>--</v>
      </c>
      <c r="AH90" t="str">
        <f>IF(ISTEXT(PARS!AJ90),Formatted_EDITED!AL90,"--")</f>
        <v>--</v>
      </c>
      <c r="AI90" t="str">
        <f>IF(ISTEXT(PARS!AK90),Formatted_EDITED!AM90,"--")</f>
        <v>--</v>
      </c>
      <c r="AJ90" t="str">
        <f>IF(ISTEXT(PARS!AL90),Formatted_EDITED!AN90,"--")</f>
        <v>--</v>
      </c>
      <c r="AK90" t="str">
        <f>IF(ISTEXT(PARS!AM90),Formatted_EDITED!AO90,"--")</f>
        <v>--</v>
      </c>
      <c r="AL90" t="str">
        <f>IF(ISTEXT(PARS!AN90),Formatted_EDITED!AP90,"--")</f>
        <v>--</v>
      </c>
      <c r="AM90" t="str">
        <f>IF(ISTEXT(PARS!AO90),Formatted_EDITED!AQ90,"--")</f>
        <v>--</v>
      </c>
      <c r="AN90" t="str">
        <f>IF(ISTEXT(PARS!AP90),Formatted_EDITED!AR90,"--")</f>
        <v>--</v>
      </c>
      <c r="AO90" t="str">
        <f>IF(ISTEXT(PARS!AQ90),Formatted_EDITED!AS90,"--")</f>
        <v>--</v>
      </c>
      <c r="AP90" t="str">
        <f>IF(ISTEXT(PARS!AR90),Formatted_EDITED!AT90,"--")</f>
        <v>--</v>
      </c>
      <c r="AQ90" t="str">
        <f>IF(ISTEXT(PARS!AS90),Formatted_EDITED!AU90,"--")</f>
        <v>--</v>
      </c>
      <c r="AR90" t="str">
        <f>IF(ISTEXT(PARS!AT90),Formatted_EDITED!AV90,"--")</f>
        <v>--</v>
      </c>
      <c r="AS90" t="str">
        <f t="shared" si="1"/>
        <v>--</v>
      </c>
      <c r="AT90" t="str">
        <f>IF(ISTEXT(PARS!AV90),Formatted_EDITED!AX90,"--")</f>
        <v>--</v>
      </c>
    </row>
    <row r="91" spans="1:46" x14ac:dyDescent="0.3">
      <c r="A91">
        <v>87</v>
      </c>
      <c r="B91" s="23">
        <v>210</v>
      </c>
      <c r="C91" s="24" t="s">
        <v>177</v>
      </c>
      <c r="D91" t="str">
        <f>IF(ISTEXT(PARS!F91),Formatted_EDITED!F91,"--")</f>
        <v>--</v>
      </c>
      <c r="E91" t="str">
        <f>IF(ISTEXT(PARS!G91),Formatted_EDITED!G91,"--")</f>
        <v>--</v>
      </c>
      <c r="F91" t="str">
        <f>IF(ISTEXT(PARS!H91),Formatted_EDITED!H91,"--")</f>
        <v>--</v>
      </c>
      <c r="G91" s="70" t="str">
        <f>IF(ISTEXT(PARS!I91),Formatted_EDITED!I91,"--")</f>
        <v>--</v>
      </c>
      <c r="H91" t="str">
        <f>IF(ISTEXT(PARS!J91),Formatted_EDITED!J91,"--")</f>
        <v>--</v>
      </c>
      <c r="I91" t="str">
        <f>IF(ISTEXT(PARS!K91),Formatted_EDITED!K91,"--")</f>
        <v>--</v>
      </c>
      <c r="J91" t="str">
        <f>IF(ISTEXT(PARS!L91),Formatted_EDITED!L91,"--")</f>
        <v>--</v>
      </c>
      <c r="K91" t="str">
        <f>IF(ISTEXT(PARS!M91),Formatted_EDITED!M91,"--")</f>
        <v>--</v>
      </c>
      <c r="L91" t="str">
        <f>IF(ISTEXT(PARS!N91),Formatted_EDITED!O91,"--")</f>
        <v>--</v>
      </c>
      <c r="M91" t="str">
        <f>IF(ISTEXT(PARS!O91),Formatted_EDITED!P91,"--")</f>
        <v>--</v>
      </c>
      <c r="N91" t="str">
        <f>IF(ISTEXT(PARS!P91),Formatted_EDITED!Q91,"--")</f>
        <v>--</v>
      </c>
      <c r="O91" t="str">
        <f>IF(ISTEXT(PARS!Q91),Formatted_EDITED!R91,"--")</f>
        <v>--</v>
      </c>
      <c r="P91" t="str">
        <f>IF(ISTEXT(PARS!R91),Formatted_EDITED!S91,"--")</f>
        <v>--</v>
      </c>
      <c r="Q91" t="str">
        <f>IF(ISTEXT(PARS!S91),Formatted_EDITED!T91,"--")</f>
        <v>--</v>
      </c>
      <c r="R91" t="str">
        <f>IF(ISTEXT(PARS!T91),Formatted_EDITED!U91,"--")</f>
        <v>--</v>
      </c>
      <c r="S91" t="str">
        <f>IF(ISTEXT(PARS!U91),Formatted_EDITED!V91,"--")</f>
        <v>--</v>
      </c>
      <c r="T91" t="str">
        <f>IF(ISTEXT(PARS!V91),Formatted_EDITED!W91,"--")</f>
        <v>--</v>
      </c>
      <c r="U91" t="str">
        <f>IF(ISTEXT(PARS!W91),Formatted_EDITED!Y91,"--")</f>
        <v>--</v>
      </c>
      <c r="V91" t="str">
        <f>IF(ISTEXT([1]PARS!Y92),[1]Formatted_EDITED!Y92,"--")</f>
        <v>--</v>
      </c>
      <c r="W91" t="str">
        <f>IF(ISTEXT(PARS!Y91),Formatted_EDITED!AA91,"--")</f>
        <v>--</v>
      </c>
      <c r="X91" t="str">
        <f>IF(ISTEXT(PARS!Z91),Formatted_EDITED!AB91,"--")</f>
        <v>--</v>
      </c>
      <c r="Y91" t="str">
        <f>IF(ISTEXT(PARS!AA91),Formatted_EDITED!AC91,"--")</f>
        <v>--</v>
      </c>
      <c r="Z91" t="str">
        <f>IF(ISTEXT(PARS!AB91),Formatted_EDITED!AD91,"--")</f>
        <v>--</v>
      </c>
      <c r="AA91" t="str">
        <f>IF(ISTEXT(PARS!AC91),Formatted_EDITED!AE91,"--")</f>
        <v>--</v>
      </c>
      <c r="AB91" t="str">
        <f>IF(ISTEXT(PARS!AD91),Formatted_EDITED!AF91,"--")</f>
        <v>--</v>
      </c>
      <c r="AC91" t="str">
        <f>IF(ISTEXT(PARS!AE91),Formatted_EDITED!AG91,"--")</f>
        <v>--</v>
      </c>
      <c r="AD91" t="str">
        <f>IF(ISTEXT(PARS!AF91),Formatted_EDITED!AH91,"--")</f>
        <v>--</v>
      </c>
      <c r="AE91" t="str">
        <f>IF(ISTEXT(PARS!AG91),Formatted_EDITED!AI91,"--")</f>
        <v>--</v>
      </c>
      <c r="AF91" t="str">
        <f>IF(ISTEXT(PARS!AH91),Formatted_EDITED!AJ91,"--")</f>
        <v>--</v>
      </c>
      <c r="AG91" t="str">
        <f>IF(ISTEXT(PARS!AI91),Formatted_EDITED!AK91,"--")</f>
        <v>--</v>
      </c>
      <c r="AH91" t="str">
        <f>IF(ISTEXT(PARS!AJ91),Formatted_EDITED!AL91,"--")</f>
        <v>--</v>
      </c>
      <c r="AI91" t="str">
        <f>IF(ISTEXT(PARS!AK91),Formatted_EDITED!AM91,"--")</f>
        <v>--</v>
      </c>
      <c r="AJ91" t="str">
        <f>IF(ISTEXT(PARS!AL91),Formatted_EDITED!AN91,"--")</f>
        <v>--</v>
      </c>
      <c r="AK91" t="str">
        <f>IF(ISTEXT(PARS!AM91),Formatted_EDITED!AO91,"--")</f>
        <v>--</v>
      </c>
      <c r="AL91" t="str">
        <f>IF(ISTEXT(PARS!AN91),Formatted_EDITED!AP91,"--")</f>
        <v>--</v>
      </c>
      <c r="AM91" t="str">
        <f>IF(ISTEXT(PARS!AO91),Formatted_EDITED!AQ91,"--")</f>
        <v>--</v>
      </c>
      <c r="AN91" t="str">
        <f>IF(ISTEXT(PARS!AP91),Formatted_EDITED!AR91,"--")</f>
        <v>--</v>
      </c>
      <c r="AO91" t="str">
        <f>IF(ISTEXT(PARS!AQ91),Formatted_EDITED!AS91,"--")</f>
        <v>--</v>
      </c>
      <c r="AP91" t="str">
        <f>IF(ISTEXT(PARS!AR91),Formatted_EDITED!AT91,"--")</f>
        <v>--</v>
      </c>
      <c r="AQ91" t="str">
        <f>IF(ISTEXT(PARS!AS91),Formatted_EDITED!AU91,"--")</f>
        <v>--</v>
      </c>
      <c r="AR91" t="str">
        <f>IF(ISTEXT(PARS!AT91),Formatted_EDITED!AV91,"--")</f>
        <v>--</v>
      </c>
      <c r="AS91" t="str">
        <f t="shared" si="1"/>
        <v>--</v>
      </c>
      <c r="AT91" t="str">
        <f>IF(ISTEXT(PARS!AV91),Formatted_EDITED!AX91,"--")</f>
        <v>--</v>
      </c>
    </row>
    <row r="92" spans="1:46" x14ac:dyDescent="0.3">
      <c r="A92">
        <v>88</v>
      </c>
      <c r="B92" s="23">
        <v>211</v>
      </c>
      <c r="C92" s="24" t="s">
        <v>178</v>
      </c>
      <c r="D92" t="str">
        <f>IF(ISTEXT(PARS!F92),Formatted_EDITED!F92,"--")</f>
        <v>--</v>
      </c>
      <c r="E92" t="str">
        <f>IF(ISTEXT(PARS!G92),Formatted_EDITED!G92,"--")</f>
        <v>--</v>
      </c>
      <c r="F92" t="str">
        <f>IF(ISTEXT(PARS!H92),Formatted_EDITED!H92,"--")</f>
        <v>--</v>
      </c>
      <c r="G92" s="70" t="str">
        <f>IF(ISTEXT(PARS!I92),Formatted_EDITED!I92,"--")</f>
        <v>--</v>
      </c>
      <c r="H92" t="str">
        <f>IF(ISTEXT(PARS!J92),Formatted_EDITED!J92,"--")</f>
        <v>--</v>
      </c>
      <c r="I92" t="str">
        <f>IF(ISTEXT(PARS!K92),Formatted_EDITED!K92,"--")</f>
        <v>--</v>
      </c>
      <c r="J92" t="str">
        <f>IF(ISTEXT(PARS!L92),Formatted_EDITED!L92,"--")</f>
        <v>--</v>
      </c>
      <c r="K92" t="str">
        <f>IF(ISTEXT(PARS!M92),Formatted_EDITED!M92,"--")</f>
        <v>--</v>
      </c>
      <c r="L92" t="str">
        <f>IF(ISTEXT(PARS!N92),Formatted_EDITED!O92,"--")</f>
        <v>--</v>
      </c>
      <c r="M92" t="str">
        <f>IF(ISTEXT(PARS!O92),Formatted_EDITED!P92,"--")</f>
        <v>--</v>
      </c>
      <c r="N92" t="str">
        <f>IF(ISTEXT(PARS!P92),Formatted_EDITED!Q92,"--")</f>
        <v>--</v>
      </c>
      <c r="O92" t="str">
        <f>IF(ISTEXT(PARS!Q92),Formatted_EDITED!R92,"--")</f>
        <v>--</v>
      </c>
      <c r="P92" t="str">
        <f>IF(ISTEXT(PARS!R92),Formatted_EDITED!S92,"--")</f>
        <v>--</v>
      </c>
      <c r="Q92" t="str">
        <f>IF(ISTEXT(PARS!S92),Formatted_EDITED!T92,"--")</f>
        <v>--</v>
      </c>
      <c r="R92" t="str">
        <f>IF(ISTEXT(PARS!T92),Formatted_EDITED!U92,"--")</f>
        <v>--</v>
      </c>
      <c r="S92" t="str">
        <f>IF(ISTEXT(PARS!U92),Formatted_EDITED!V92,"--")</f>
        <v>--</v>
      </c>
      <c r="T92" t="str">
        <f>IF(ISTEXT(PARS!V92),Formatted_EDITED!W92,"--")</f>
        <v>--</v>
      </c>
      <c r="U92" t="str">
        <f>IF(ISTEXT(PARS!W92),Formatted_EDITED!Y92,"--")</f>
        <v>--</v>
      </c>
      <c r="V92" t="str">
        <f>IF(ISTEXT([1]PARS!Y93),[1]Formatted_EDITED!Y93,"--")</f>
        <v>--</v>
      </c>
      <c r="W92" t="str">
        <f>IF(ISTEXT(PARS!Y92),Formatted_EDITED!AA92,"--")</f>
        <v>--</v>
      </c>
      <c r="X92" t="str">
        <f>IF(ISTEXT(PARS!Z92),Formatted_EDITED!AB92,"--")</f>
        <v>--</v>
      </c>
      <c r="Y92" t="str">
        <f>IF(ISTEXT(PARS!AA92),Formatted_EDITED!AC92,"--")</f>
        <v>--</v>
      </c>
      <c r="Z92" t="str">
        <f>IF(ISTEXT(PARS!AB92),Formatted_EDITED!AD92,"--")</f>
        <v>--</v>
      </c>
      <c r="AA92" t="str">
        <f>IF(ISTEXT(PARS!AC92),Formatted_EDITED!AE92,"--")</f>
        <v>--</v>
      </c>
      <c r="AB92" t="str">
        <f>IF(ISTEXT(PARS!AD92),Formatted_EDITED!AF92,"--")</f>
        <v>--</v>
      </c>
      <c r="AC92" t="str">
        <f>IF(ISTEXT(PARS!AE92),Formatted_EDITED!AG92,"--")</f>
        <v>--</v>
      </c>
      <c r="AD92" t="str">
        <f>IF(ISTEXT(PARS!AF92),Formatted_EDITED!AH92,"--")</f>
        <v>--</v>
      </c>
      <c r="AE92" t="str">
        <f>IF(ISTEXT(PARS!AG92),Formatted_EDITED!AI92,"--")</f>
        <v>--</v>
      </c>
      <c r="AF92" t="str">
        <f>IF(ISTEXT(PARS!AH92),Formatted_EDITED!AJ92,"--")</f>
        <v>--</v>
      </c>
      <c r="AG92" t="str">
        <f>IF(ISTEXT(PARS!AI92),Formatted_EDITED!AK92,"--")</f>
        <v>--</v>
      </c>
      <c r="AH92" t="str">
        <f>IF(ISTEXT(PARS!AJ92),Formatted_EDITED!AL92,"--")</f>
        <v>--</v>
      </c>
      <c r="AI92" t="str">
        <f>IF(ISTEXT(PARS!AK92),Formatted_EDITED!AM92,"--")</f>
        <v>--</v>
      </c>
      <c r="AJ92" t="str">
        <f>IF(ISTEXT(PARS!AL92),Formatted_EDITED!AN92,"--")</f>
        <v>--</v>
      </c>
      <c r="AK92" t="str">
        <f>IF(ISTEXT(PARS!AM92),Formatted_EDITED!AO92,"--")</f>
        <v>--</v>
      </c>
      <c r="AL92" t="str">
        <f>IF(ISTEXT(PARS!AN92),Formatted_EDITED!AP92,"--")</f>
        <v>--</v>
      </c>
      <c r="AM92" t="str">
        <f>IF(ISTEXT(PARS!AO92),Formatted_EDITED!AQ92,"--")</f>
        <v>--</v>
      </c>
      <c r="AN92" t="str">
        <f>IF(ISTEXT(PARS!AP92),Formatted_EDITED!AR92,"--")</f>
        <v>--</v>
      </c>
      <c r="AO92" t="str">
        <f>IF(ISTEXT(PARS!AQ92),Formatted_EDITED!AS92,"--")</f>
        <v>--</v>
      </c>
      <c r="AP92" t="str">
        <f>IF(ISTEXT(PARS!AR92),Formatted_EDITED!AT92,"--")</f>
        <v>--</v>
      </c>
      <c r="AQ92" t="str">
        <f>IF(ISTEXT(PARS!AS92),Formatted_EDITED!AU92,"--")</f>
        <v>--</v>
      </c>
      <c r="AR92" t="str">
        <f>IF(ISTEXT(PARS!AT92),Formatted_EDITED!AV92,"--")</f>
        <v>--</v>
      </c>
      <c r="AS92" t="str">
        <f t="shared" si="1"/>
        <v>--</v>
      </c>
      <c r="AT92" t="str">
        <f>IF(ISTEXT(PARS!AV92),Formatted_EDITED!AX92,"--")</f>
        <v>--</v>
      </c>
    </row>
    <row r="93" spans="1:46" x14ac:dyDescent="0.3">
      <c r="A93">
        <v>89</v>
      </c>
      <c r="B93" s="23">
        <v>212</v>
      </c>
      <c r="C93" s="24" t="s">
        <v>179</v>
      </c>
      <c r="D93" t="str">
        <f>IF(ISTEXT(PARS!F93),Formatted_EDITED!F93,"--")</f>
        <v>--</v>
      </c>
      <c r="E93" t="str">
        <f>IF(ISTEXT(PARS!G93),Formatted_EDITED!G93,"--")</f>
        <v>--</v>
      </c>
      <c r="F93" t="str">
        <f>IF(ISTEXT(PARS!H93),Formatted_EDITED!H93,"--")</f>
        <v>--</v>
      </c>
      <c r="G93" s="70" t="str">
        <f>IF(ISTEXT(PARS!I93),Formatted_EDITED!I93,"--")</f>
        <v>--</v>
      </c>
      <c r="H93" t="str">
        <f>IF(ISTEXT(PARS!J93),Formatted_EDITED!J93,"--")</f>
        <v>--</v>
      </c>
      <c r="I93" t="str">
        <f>IF(ISTEXT(PARS!K93),Formatted_EDITED!K93,"--")</f>
        <v>--</v>
      </c>
      <c r="J93" t="str">
        <f>IF(ISTEXT(PARS!L93),Formatted_EDITED!L93,"--")</f>
        <v>--</v>
      </c>
      <c r="K93" t="str">
        <f>IF(ISTEXT(PARS!M93),Formatted_EDITED!M93,"--")</f>
        <v>--</v>
      </c>
      <c r="L93" t="str">
        <f>IF(ISTEXT(PARS!N93),Formatted_EDITED!O93,"--")</f>
        <v>--</v>
      </c>
      <c r="M93" t="str">
        <f>IF(ISTEXT(PARS!O93),Formatted_EDITED!P93,"--")</f>
        <v>--</v>
      </c>
      <c r="N93" t="str">
        <f>IF(ISTEXT(PARS!P93),Formatted_EDITED!Q93,"--")</f>
        <v>--</v>
      </c>
      <c r="O93" t="str">
        <f>IF(ISTEXT(PARS!Q93),Formatted_EDITED!R93,"--")</f>
        <v>--</v>
      </c>
      <c r="P93" t="str">
        <f>IF(ISTEXT(PARS!R93),Formatted_EDITED!S93,"--")</f>
        <v>--</v>
      </c>
      <c r="Q93" t="str">
        <f>IF(ISTEXT(PARS!S93),Formatted_EDITED!T93,"--")</f>
        <v>--</v>
      </c>
      <c r="R93" t="str">
        <f>IF(ISTEXT(PARS!T93),Formatted_EDITED!U93,"--")</f>
        <v>--</v>
      </c>
      <c r="S93" t="str">
        <f>IF(ISTEXT(PARS!U93),Formatted_EDITED!V93,"--")</f>
        <v>--</v>
      </c>
      <c r="T93" t="str">
        <f>IF(ISTEXT(PARS!V93),Formatted_EDITED!W93,"--")</f>
        <v>--</v>
      </c>
      <c r="U93" t="str">
        <f>IF(ISTEXT(PARS!W93),Formatted_EDITED!Y93,"--")</f>
        <v>--</v>
      </c>
      <c r="V93" t="str">
        <f>IF(ISTEXT([1]PARS!Y94),[1]Formatted_EDITED!Y94,"--")</f>
        <v>--</v>
      </c>
      <c r="W93" t="str">
        <f>IF(ISTEXT(PARS!Y93),Formatted_EDITED!AA93,"--")</f>
        <v>--</v>
      </c>
      <c r="X93" t="str">
        <f>IF(ISTEXT(PARS!Z93),Formatted_EDITED!AB93,"--")</f>
        <v>--</v>
      </c>
      <c r="Y93" t="str">
        <f>IF(ISTEXT(PARS!AA93),Formatted_EDITED!AC93,"--")</f>
        <v>--</v>
      </c>
      <c r="Z93" t="str">
        <f>IF(ISTEXT(PARS!AB93),Formatted_EDITED!AD93,"--")</f>
        <v>--</v>
      </c>
      <c r="AA93" t="str">
        <f>IF(ISTEXT(PARS!AC93),Formatted_EDITED!AE93,"--")</f>
        <v>--</v>
      </c>
      <c r="AB93" t="str">
        <f>IF(ISTEXT(PARS!AD93),Formatted_EDITED!AF93,"--")</f>
        <v>--</v>
      </c>
      <c r="AC93" t="str">
        <f>IF(ISTEXT(PARS!AE93),Formatted_EDITED!AG93,"--")</f>
        <v>--</v>
      </c>
      <c r="AD93" t="str">
        <f>IF(ISTEXT(PARS!AF93),Formatted_EDITED!AH93,"--")</f>
        <v>--</v>
      </c>
      <c r="AE93" t="str">
        <f>IF(ISTEXT(PARS!AG93),Formatted_EDITED!AI93,"--")</f>
        <v>--</v>
      </c>
      <c r="AF93" t="str">
        <f>IF(ISTEXT(PARS!AH93),Formatted_EDITED!AJ93,"--")</f>
        <v>--</v>
      </c>
      <c r="AG93" t="str">
        <f>IF(ISTEXT(PARS!AI93),Formatted_EDITED!AK93,"--")</f>
        <v>--</v>
      </c>
      <c r="AH93" t="str">
        <f>IF(ISTEXT(PARS!AJ93),Formatted_EDITED!AL93,"--")</f>
        <v>--</v>
      </c>
      <c r="AI93" t="str">
        <f>IF(ISTEXT(PARS!AK93),Formatted_EDITED!AM93,"--")</f>
        <v>--</v>
      </c>
      <c r="AJ93" t="str">
        <f>IF(ISTEXT(PARS!AL93),Formatted_EDITED!AN93,"--")</f>
        <v>--</v>
      </c>
      <c r="AK93" t="str">
        <f>IF(ISTEXT(PARS!AM93),Formatted_EDITED!AO93,"--")</f>
        <v>--</v>
      </c>
      <c r="AL93" t="str">
        <f>IF(ISTEXT(PARS!AN93),Formatted_EDITED!AP93,"--")</f>
        <v>--</v>
      </c>
      <c r="AM93" t="str">
        <f>IF(ISTEXT(PARS!AO93),Formatted_EDITED!AQ93,"--")</f>
        <v>--</v>
      </c>
      <c r="AN93" t="str">
        <f>IF(ISTEXT(PARS!AP93),Formatted_EDITED!AR93,"--")</f>
        <v>--</v>
      </c>
      <c r="AO93" t="str">
        <f>IF(ISTEXT(PARS!AQ93),Formatted_EDITED!AS93,"--")</f>
        <v>--</v>
      </c>
      <c r="AP93" t="str">
        <f>IF(ISTEXT(PARS!AR93),Formatted_EDITED!AT93,"--")</f>
        <v>--</v>
      </c>
      <c r="AQ93" t="str">
        <f>IF(ISTEXT(PARS!AS93),Formatted_EDITED!AU93,"--")</f>
        <v>--</v>
      </c>
      <c r="AR93" t="str">
        <f>IF(ISTEXT(PARS!AT93),Formatted_EDITED!AV93,"--")</f>
        <v>--</v>
      </c>
      <c r="AS93" t="str">
        <f t="shared" si="1"/>
        <v>--</v>
      </c>
      <c r="AT93" t="str">
        <f>IF(ISTEXT(PARS!AV93),Formatted_EDITED!AX93,"--")</f>
        <v>--</v>
      </c>
    </row>
    <row r="94" spans="1:46" x14ac:dyDescent="0.3">
      <c r="A94">
        <v>90</v>
      </c>
      <c r="B94" s="23">
        <v>213</v>
      </c>
      <c r="C94" s="24" t="s">
        <v>180</v>
      </c>
      <c r="D94" t="str">
        <f>IF(ISTEXT(PARS!F94),Formatted_EDITED!F94,"--")</f>
        <v>--</v>
      </c>
      <c r="E94" t="str">
        <f>IF(ISTEXT(PARS!G94),Formatted_EDITED!G94,"--")</f>
        <v>--</v>
      </c>
      <c r="F94" t="str">
        <f>IF(ISTEXT(PARS!H94),Formatted_EDITED!H94,"--")</f>
        <v>--</v>
      </c>
      <c r="G94" s="70" t="str">
        <f>IF(ISTEXT(PARS!I94),Formatted_EDITED!I94,"--")</f>
        <v>--</v>
      </c>
      <c r="H94" t="str">
        <f>IF(ISTEXT(PARS!J94),Formatted_EDITED!J94,"--")</f>
        <v>--</v>
      </c>
      <c r="I94" t="str">
        <f>IF(ISTEXT(PARS!K94),Formatted_EDITED!K94,"--")</f>
        <v>--</v>
      </c>
      <c r="J94" t="str">
        <f>IF(ISTEXT(PARS!L94),Formatted_EDITED!L94,"--")</f>
        <v>--</v>
      </c>
      <c r="K94" t="str">
        <f>IF(ISTEXT(PARS!M94),Formatted_EDITED!M94,"--")</f>
        <v>--</v>
      </c>
      <c r="L94" t="str">
        <f>IF(ISTEXT(PARS!N94),Formatted_EDITED!O94,"--")</f>
        <v>--</v>
      </c>
      <c r="M94" t="str">
        <f>IF(ISTEXT(PARS!O94),Formatted_EDITED!P94,"--")</f>
        <v>--</v>
      </c>
      <c r="N94" t="str">
        <f>IF(ISTEXT(PARS!P94),Formatted_EDITED!Q94,"--")</f>
        <v>--</v>
      </c>
      <c r="O94" t="str">
        <f>IF(ISTEXT(PARS!Q94),Formatted_EDITED!R94,"--")</f>
        <v>--</v>
      </c>
      <c r="P94" t="str">
        <f>IF(ISTEXT(PARS!R94),Formatted_EDITED!S94,"--")</f>
        <v>--</v>
      </c>
      <c r="Q94" t="str">
        <f>IF(ISTEXT(PARS!S94),Formatted_EDITED!T94,"--")</f>
        <v>--</v>
      </c>
      <c r="R94" t="str">
        <f>IF(ISTEXT(PARS!T94),Formatted_EDITED!U94,"--")</f>
        <v>--</v>
      </c>
      <c r="S94" t="str">
        <f>IF(ISTEXT(PARS!U94),Formatted_EDITED!V94,"--")</f>
        <v>--</v>
      </c>
      <c r="T94" t="str">
        <f>IF(ISTEXT(PARS!V94),Formatted_EDITED!W94,"--")</f>
        <v>--</v>
      </c>
      <c r="U94" t="str">
        <f>IF(ISTEXT(PARS!W94),Formatted_EDITED!Y94,"--")</f>
        <v>--</v>
      </c>
      <c r="V94" t="str">
        <f>IF(ISTEXT([1]PARS!Y95),[1]Formatted_EDITED!Y95,"--")</f>
        <v>--</v>
      </c>
      <c r="W94" t="str">
        <f>IF(ISTEXT(PARS!Y94),Formatted_EDITED!AA94,"--")</f>
        <v>--</v>
      </c>
      <c r="X94" t="str">
        <f>IF(ISTEXT(PARS!Z94),Formatted_EDITED!AB94,"--")</f>
        <v>--</v>
      </c>
      <c r="Y94" t="str">
        <f>IF(ISTEXT(PARS!AA94),Formatted_EDITED!AC94,"--")</f>
        <v>--</v>
      </c>
      <c r="Z94" t="str">
        <f>IF(ISTEXT(PARS!AB94),Formatted_EDITED!AD94,"--")</f>
        <v>--</v>
      </c>
      <c r="AA94" t="str">
        <f>IF(ISTEXT(PARS!AC94),Formatted_EDITED!AE94,"--")</f>
        <v>--</v>
      </c>
      <c r="AB94" t="str">
        <f>IF(ISTEXT(PARS!AD94),Formatted_EDITED!AF94,"--")</f>
        <v>--</v>
      </c>
      <c r="AC94" t="str">
        <f>IF(ISTEXT(PARS!AE94),Formatted_EDITED!AG94,"--")</f>
        <v>--</v>
      </c>
      <c r="AD94" t="str">
        <f>IF(ISTEXT(PARS!AF94),Formatted_EDITED!AH94,"--")</f>
        <v>--</v>
      </c>
      <c r="AE94" t="str">
        <f>IF(ISTEXT(PARS!AG94),Formatted_EDITED!AI94,"--")</f>
        <v>--</v>
      </c>
      <c r="AF94" t="str">
        <f>IF(ISTEXT(PARS!AH94),Formatted_EDITED!AJ94,"--")</f>
        <v>--</v>
      </c>
      <c r="AG94" t="str">
        <f>IF(ISTEXT(PARS!AI94),Formatted_EDITED!AK94,"--")</f>
        <v>--</v>
      </c>
      <c r="AH94" t="str">
        <f>IF(ISTEXT(PARS!AJ94),Formatted_EDITED!AL94,"--")</f>
        <v>--</v>
      </c>
      <c r="AI94" t="str">
        <f>IF(ISTEXT(PARS!AK94),Formatted_EDITED!AM94,"--")</f>
        <v>--</v>
      </c>
      <c r="AJ94" t="str">
        <f>IF(ISTEXT(PARS!AL94),Formatted_EDITED!AN94,"--")</f>
        <v>--</v>
      </c>
      <c r="AK94" t="str">
        <f>IF(ISTEXT(PARS!AM94),Formatted_EDITED!AO94,"--")</f>
        <v>--</v>
      </c>
      <c r="AL94" t="str">
        <f>IF(ISTEXT(PARS!AN94),Formatted_EDITED!AP94,"--")</f>
        <v>--</v>
      </c>
      <c r="AM94" t="str">
        <f>IF(ISTEXT(PARS!AO94),Formatted_EDITED!AQ94,"--")</f>
        <v>--</v>
      </c>
      <c r="AN94" t="str">
        <f>IF(ISTEXT(PARS!AP94),Formatted_EDITED!AR94,"--")</f>
        <v>--</v>
      </c>
      <c r="AO94" t="str">
        <f>IF(ISTEXT(PARS!AQ94),Formatted_EDITED!AS94,"--")</f>
        <v>--</v>
      </c>
      <c r="AP94" t="str">
        <f>IF(ISTEXT(PARS!AR94),Formatted_EDITED!AT94,"--")</f>
        <v>--</v>
      </c>
      <c r="AQ94" t="str">
        <f>IF(ISTEXT(PARS!AS94),Formatted_EDITED!AU94,"--")</f>
        <v>--</v>
      </c>
      <c r="AR94" t="str">
        <f>IF(ISTEXT(PARS!AT94),Formatted_EDITED!AV94,"--")</f>
        <v>--</v>
      </c>
      <c r="AS94" t="str">
        <f t="shared" si="1"/>
        <v>--</v>
      </c>
      <c r="AT94" t="str">
        <f>IF(ISTEXT(PARS!AV94),Formatted_EDITED!AX94,"--")</f>
        <v>--</v>
      </c>
    </row>
    <row r="95" spans="1:46" x14ac:dyDescent="0.3">
      <c r="A95">
        <v>91</v>
      </c>
      <c r="B95" s="23">
        <v>214</v>
      </c>
      <c r="C95" s="24" t="s">
        <v>181</v>
      </c>
      <c r="D95" t="str">
        <f>IF(ISTEXT(PARS!F95),Formatted_EDITED!F95,"--")</f>
        <v>--</v>
      </c>
      <c r="E95" t="str">
        <f>IF(ISTEXT(PARS!G95),Formatted_EDITED!G95,"--")</f>
        <v>--</v>
      </c>
      <c r="F95" t="str">
        <f>IF(ISTEXT(PARS!H95),Formatted_EDITED!H95,"--")</f>
        <v>--</v>
      </c>
      <c r="G95" s="70" t="str">
        <f>IF(ISTEXT(PARS!I95),Formatted_EDITED!I95,"--")</f>
        <v>--</v>
      </c>
      <c r="H95" t="str">
        <f>IF(ISTEXT(PARS!J95),Formatted_EDITED!J95,"--")</f>
        <v>--</v>
      </c>
      <c r="I95" t="str">
        <f>IF(ISTEXT(PARS!K95),Formatted_EDITED!K95,"--")</f>
        <v>--</v>
      </c>
      <c r="J95" t="str">
        <f>IF(ISTEXT(PARS!L95),Formatted_EDITED!L95,"--")</f>
        <v>--</v>
      </c>
      <c r="K95" t="str">
        <f>IF(ISTEXT(PARS!M95),Formatted_EDITED!M95,"--")</f>
        <v>--</v>
      </c>
      <c r="L95" t="str">
        <f>IF(ISTEXT(PARS!N95),Formatted_EDITED!O95,"--")</f>
        <v>--</v>
      </c>
      <c r="M95" t="str">
        <f>IF(ISTEXT(PARS!O95),Formatted_EDITED!P95,"--")</f>
        <v>--</v>
      </c>
      <c r="N95" t="str">
        <f>IF(ISTEXT(PARS!P95),Formatted_EDITED!Q95,"--")</f>
        <v>--</v>
      </c>
      <c r="O95" t="str">
        <f>IF(ISTEXT(PARS!Q95),Formatted_EDITED!R95,"--")</f>
        <v>--</v>
      </c>
      <c r="P95" t="str">
        <f>IF(ISTEXT(PARS!R95),Formatted_EDITED!S95,"--")</f>
        <v>--</v>
      </c>
      <c r="Q95" t="str">
        <f>IF(ISTEXT(PARS!S95),Formatted_EDITED!T95,"--")</f>
        <v>--</v>
      </c>
      <c r="R95" t="str">
        <f>IF(ISTEXT(PARS!T95),Formatted_EDITED!U95,"--")</f>
        <v>--</v>
      </c>
      <c r="S95" t="str">
        <f>IF(ISTEXT(PARS!U95),Formatted_EDITED!V95,"--")</f>
        <v>--</v>
      </c>
      <c r="T95" t="str">
        <f>IF(ISTEXT(PARS!V95),Formatted_EDITED!W95,"--")</f>
        <v>--</v>
      </c>
      <c r="U95" t="str">
        <f>IF(ISTEXT(PARS!W95),Formatted_EDITED!Y95,"--")</f>
        <v>--</v>
      </c>
      <c r="V95" t="str">
        <f>IF(ISTEXT([1]PARS!Y96),[1]Formatted_EDITED!Y96,"--")</f>
        <v>--</v>
      </c>
      <c r="W95" t="str">
        <f>IF(ISTEXT(PARS!Y95),Formatted_EDITED!AA95,"--")</f>
        <v>--</v>
      </c>
      <c r="X95" t="str">
        <f>IF(ISTEXT(PARS!Z95),Formatted_EDITED!AB95,"--")</f>
        <v>--</v>
      </c>
      <c r="Y95" t="str">
        <f>IF(ISTEXT(PARS!AA95),Formatted_EDITED!AC95,"--")</f>
        <v>--</v>
      </c>
      <c r="Z95" t="str">
        <f>IF(ISTEXT(PARS!AB95),Formatted_EDITED!AD95,"--")</f>
        <v>--</v>
      </c>
      <c r="AA95" t="str">
        <f>IF(ISTEXT(PARS!AC95),Formatted_EDITED!AE95,"--")</f>
        <v>--</v>
      </c>
      <c r="AB95" t="str">
        <f>IF(ISTEXT(PARS!AD95),Formatted_EDITED!AF95,"--")</f>
        <v>--</v>
      </c>
      <c r="AC95" t="str">
        <f>IF(ISTEXT(PARS!AE95),Formatted_EDITED!AG95,"--")</f>
        <v>--</v>
      </c>
      <c r="AD95" t="str">
        <f>IF(ISTEXT(PARS!AF95),Formatted_EDITED!AH95,"--")</f>
        <v>--</v>
      </c>
      <c r="AE95" t="str">
        <f>IF(ISTEXT(PARS!AG95),Formatted_EDITED!AI95,"--")</f>
        <v>--</v>
      </c>
      <c r="AF95" t="str">
        <f>IF(ISTEXT(PARS!AH95),Formatted_EDITED!AJ95,"--")</f>
        <v>--</v>
      </c>
      <c r="AG95" t="str">
        <f>IF(ISTEXT(PARS!AI95),Formatted_EDITED!AK95,"--")</f>
        <v>--</v>
      </c>
      <c r="AH95" t="str">
        <f>IF(ISTEXT(PARS!AJ95),Formatted_EDITED!AL95,"--")</f>
        <v>--</v>
      </c>
      <c r="AI95" t="str">
        <f>IF(ISTEXT(PARS!AK95),Formatted_EDITED!AM95,"--")</f>
        <v>--</v>
      </c>
      <c r="AJ95" t="str">
        <f>IF(ISTEXT(PARS!AL95),Formatted_EDITED!AN95,"--")</f>
        <v>--</v>
      </c>
      <c r="AK95" t="str">
        <f>IF(ISTEXT(PARS!AM95),Formatted_EDITED!AO95,"--")</f>
        <v>--</v>
      </c>
      <c r="AL95" t="str">
        <f>IF(ISTEXT(PARS!AN95),Formatted_EDITED!AP95,"--")</f>
        <v>--</v>
      </c>
      <c r="AM95" t="str">
        <f>IF(ISTEXT(PARS!AO95),Formatted_EDITED!AQ95,"--")</f>
        <v>--</v>
      </c>
      <c r="AN95" t="str">
        <f>IF(ISTEXT(PARS!AP95),Formatted_EDITED!AR95,"--")</f>
        <v>--</v>
      </c>
      <c r="AO95" t="str">
        <f>IF(ISTEXT(PARS!AQ95),Formatted_EDITED!AS95,"--")</f>
        <v>--</v>
      </c>
      <c r="AP95" t="str">
        <f>IF(ISTEXT(PARS!AR95),Formatted_EDITED!AT95,"--")</f>
        <v>--</v>
      </c>
      <c r="AQ95" t="str">
        <f>IF(ISTEXT(PARS!AS95),Formatted_EDITED!AU95,"--")</f>
        <v>--</v>
      </c>
      <c r="AR95" t="str">
        <f>IF(ISTEXT(PARS!AT95),Formatted_EDITED!AV95,"--")</f>
        <v>--</v>
      </c>
      <c r="AS95" t="str">
        <f t="shared" si="1"/>
        <v>--</v>
      </c>
      <c r="AT95" t="str">
        <f>IF(ISTEXT(PARS!AV95),Formatted_EDITED!AX95,"--")</f>
        <v>--</v>
      </c>
    </row>
    <row r="96" spans="1:46" x14ac:dyDescent="0.3">
      <c r="A96">
        <v>92</v>
      </c>
      <c r="B96" s="23">
        <v>216</v>
      </c>
      <c r="C96" s="24" t="s">
        <v>182</v>
      </c>
      <c r="D96" t="str">
        <f>IF(ISTEXT(PARS!F96),Formatted_EDITED!F96,"--")</f>
        <v>--</v>
      </c>
      <c r="E96" t="str">
        <f>IF(ISTEXT(PARS!G96),Formatted_EDITED!G96,"--")</f>
        <v>--</v>
      </c>
      <c r="F96" t="str">
        <f>IF(ISTEXT(PARS!H96),Formatted_EDITED!H96,"--")</f>
        <v>--</v>
      </c>
      <c r="G96" s="70" t="str">
        <f>IF(ISTEXT(PARS!I96),Formatted_EDITED!I96,"--")</f>
        <v>--</v>
      </c>
      <c r="H96" t="str">
        <f>IF(ISTEXT(PARS!J96),Formatted_EDITED!J96,"--")</f>
        <v>--</v>
      </c>
      <c r="I96" t="str">
        <f>IF(ISTEXT(PARS!K96),Formatted_EDITED!K96,"--")</f>
        <v>--</v>
      </c>
      <c r="J96" t="str">
        <f>IF(ISTEXT(PARS!L96),Formatted_EDITED!L96,"--")</f>
        <v>--</v>
      </c>
      <c r="K96" t="str">
        <f>IF(ISTEXT(PARS!M96),Formatted_EDITED!M96,"--")</f>
        <v>--</v>
      </c>
      <c r="L96" t="str">
        <f>IF(ISTEXT(PARS!N96),Formatted_EDITED!O96,"--")</f>
        <v>--</v>
      </c>
      <c r="M96" t="str">
        <f>IF(ISTEXT(PARS!O96),Formatted_EDITED!P96,"--")</f>
        <v>--</v>
      </c>
      <c r="N96" t="str">
        <f>IF(ISTEXT(PARS!P96),Formatted_EDITED!Q96,"--")</f>
        <v>--</v>
      </c>
      <c r="O96" t="str">
        <f>IF(ISTEXT(PARS!Q96),Formatted_EDITED!R96,"--")</f>
        <v>--</v>
      </c>
      <c r="P96" t="str">
        <f>IF(ISTEXT(PARS!R96),Formatted_EDITED!S96,"--")</f>
        <v>--</v>
      </c>
      <c r="Q96" t="str">
        <f>IF(ISTEXT(PARS!S96),Formatted_EDITED!T96,"--")</f>
        <v>--</v>
      </c>
      <c r="R96" t="str">
        <f>IF(ISTEXT(PARS!T96),Formatted_EDITED!U96,"--")</f>
        <v>--</v>
      </c>
      <c r="S96" t="str">
        <f>IF(ISTEXT(PARS!U96),Formatted_EDITED!V96,"--")</f>
        <v>--</v>
      </c>
      <c r="T96" t="str">
        <f>IF(ISTEXT(PARS!V96),Formatted_EDITED!W96,"--")</f>
        <v>--</v>
      </c>
      <c r="U96" t="str">
        <f>IF(ISTEXT(PARS!W96),Formatted_EDITED!Y96,"--")</f>
        <v>--</v>
      </c>
      <c r="V96" t="str">
        <f>IF(ISTEXT([1]PARS!Y97),[1]Formatted_EDITED!Y97,"--")</f>
        <v>--</v>
      </c>
      <c r="W96" t="str">
        <f>IF(ISTEXT(PARS!Y96),Formatted_EDITED!AA96,"--")</f>
        <v>--</v>
      </c>
      <c r="X96" t="str">
        <f>IF(ISTEXT(PARS!Z96),Formatted_EDITED!AB96,"--")</f>
        <v>--</v>
      </c>
      <c r="Y96" t="str">
        <f>IF(ISTEXT(PARS!AA96),Formatted_EDITED!AC96,"--")</f>
        <v>--</v>
      </c>
      <c r="Z96" t="str">
        <f>IF(ISTEXT(PARS!AB96),Formatted_EDITED!AD96,"--")</f>
        <v>--</v>
      </c>
      <c r="AA96" t="str">
        <f>IF(ISTEXT(PARS!AC96),Formatted_EDITED!AE96,"--")</f>
        <v>--</v>
      </c>
      <c r="AB96" t="str">
        <f>IF(ISTEXT(PARS!AD96),Formatted_EDITED!AF96,"--")</f>
        <v>--</v>
      </c>
      <c r="AC96" t="str">
        <f>IF(ISTEXT(PARS!AE96),Formatted_EDITED!AG96,"--")</f>
        <v>--</v>
      </c>
      <c r="AD96" t="str">
        <f>IF(ISTEXT(PARS!AF96),Formatted_EDITED!AH96,"--")</f>
        <v>--</v>
      </c>
      <c r="AE96" t="str">
        <f>IF(ISTEXT(PARS!AG96),Formatted_EDITED!AI96,"--")</f>
        <v>--</v>
      </c>
      <c r="AF96" t="str">
        <f>IF(ISTEXT(PARS!AH96),Formatted_EDITED!AJ96,"--")</f>
        <v>--</v>
      </c>
      <c r="AG96" t="str">
        <f>IF(ISTEXT(PARS!AI96),Formatted_EDITED!AK96,"--")</f>
        <v>--</v>
      </c>
      <c r="AH96" t="str">
        <f>IF(ISTEXT(PARS!AJ96),Formatted_EDITED!AL96,"--")</f>
        <v>--</v>
      </c>
      <c r="AI96" t="str">
        <f>IF(ISTEXT(PARS!AK96),Formatted_EDITED!AM96,"--")</f>
        <v>--</v>
      </c>
      <c r="AJ96" t="str">
        <f>IF(ISTEXT(PARS!AL96),Formatted_EDITED!AN96,"--")</f>
        <v>--</v>
      </c>
      <c r="AK96" t="str">
        <f>IF(ISTEXT(PARS!AM96),Formatted_EDITED!AO96,"--")</f>
        <v>--</v>
      </c>
      <c r="AL96" t="str">
        <f>IF(ISTEXT(PARS!AN96),Formatted_EDITED!AP96,"--")</f>
        <v>--</v>
      </c>
      <c r="AM96" t="str">
        <f>IF(ISTEXT(PARS!AO96),Formatted_EDITED!AQ96,"--")</f>
        <v>--</v>
      </c>
      <c r="AN96" t="str">
        <f>IF(ISTEXT(PARS!AP96),Formatted_EDITED!AR96,"--")</f>
        <v>--</v>
      </c>
      <c r="AO96" t="str">
        <f>IF(ISTEXT(PARS!AQ96),Formatted_EDITED!AS96,"--")</f>
        <v>--</v>
      </c>
      <c r="AP96" t="str">
        <f>IF(ISTEXT(PARS!AR96),Formatted_EDITED!AT96,"--")</f>
        <v>--</v>
      </c>
      <c r="AQ96" t="str">
        <f>IF(ISTEXT(PARS!AS96),Formatted_EDITED!AU96,"--")</f>
        <v>--</v>
      </c>
      <c r="AR96" t="str">
        <f>IF(ISTEXT(PARS!AT96),Formatted_EDITED!AV96,"--")</f>
        <v>--</v>
      </c>
      <c r="AS96" t="str">
        <f t="shared" si="1"/>
        <v>--</v>
      </c>
      <c r="AT96" t="str">
        <f>IF(ISTEXT(PARS!AV96),Formatted_EDITED!AX96,"--")</f>
        <v>--</v>
      </c>
    </row>
    <row r="97" spans="1:46" x14ac:dyDescent="0.3">
      <c r="A97">
        <v>93</v>
      </c>
      <c r="B97" s="23">
        <v>217</v>
      </c>
      <c r="C97" s="24" t="s">
        <v>183</v>
      </c>
      <c r="D97" t="str">
        <f>IF(ISTEXT(PARS!F97),Formatted_EDITED!F97,"--")</f>
        <v>--</v>
      </c>
      <c r="E97" t="str">
        <f>IF(ISTEXT(PARS!G97),Formatted_EDITED!G97,"--")</f>
        <v>--</v>
      </c>
      <c r="F97" t="str">
        <f>IF(ISTEXT(PARS!H97),Formatted_EDITED!H97,"--")</f>
        <v>--</v>
      </c>
      <c r="G97" s="70" t="str">
        <f>IF(ISTEXT(PARS!I97),Formatted_EDITED!I97,"--")</f>
        <v>--</v>
      </c>
      <c r="H97" t="str">
        <f>IF(ISTEXT(PARS!J97),Formatted_EDITED!J97,"--")</f>
        <v>--</v>
      </c>
      <c r="I97" t="str">
        <f>IF(ISTEXT(PARS!K97),Formatted_EDITED!K97,"--")</f>
        <v>--</v>
      </c>
      <c r="J97" t="str">
        <f>IF(ISTEXT(PARS!L97),Formatted_EDITED!L97,"--")</f>
        <v>--</v>
      </c>
      <c r="K97" t="str">
        <f>IF(ISTEXT(PARS!M97),Formatted_EDITED!M97,"--")</f>
        <v>--</v>
      </c>
      <c r="L97" t="str">
        <f>IF(ISTEXT(PARS!N97),Formatted_EDITED!O97,"--")</f>
        <v>--</v>
      </c>
      <c r="M97" t="str">
        <f>IF(ISTEXT(PARS!O97),Formatted_EDITED!P97,"--")</f>
        <v>--</v>
      </c>
      <c r="N97" t="str">
        <f>IF(ISTEXT(PARS!P97),Formatted_EDITED!Q97,"--")</f>
        <v>--</v>
      </c>
      <c r="O97" t="str">
        <f>IF(ISTEXT(PARS!Q97),Formatted_EDITED!R97,"--")</f>
        <v>--</v>
      </c>
      <c r="P97" t="str">
        <f>IF(ISTEXT(PARS!R97),Formatted_EDITED!S97,"--")</f>
        <v>--</v>
      </c>
      <c r="Q97" t="str">
        <f>IF(ISTEXT(PARS!S97),Formatted_EDITED!T97,"--")</f>
        <v>--</v>
      </c>
      <c r="R97" t="str">
        <f>IF(ISTEXT(PARS!T97),Formatted_EDITED!U97,"--")</f>
        <v>--</v>
      </c>
      <c r="S97" t="str">
        <f>IF(ISTEXT(PARS!U97),Formatted_EDITED!V97,"--")</f>
        <v>--</v>
      </c>
      <c r="T97" t="str">
        <f>IF(ISTEXT(PARS!V97),Formatted_EDITED!W97,"--")</f>
        <v>--</v>
      </c>
      <c r="U97" t="str">
        <f>IF(ISTEXT(PARS!W97),Formatted_EDITED!Y97,"--")</f>
        <v>--</v>
      </c>
      <c r="V97" t="str">
        <f>IF(ISTEXT([1]PARS!Y98),[1]Formatted_EDITED!Y98,"--")</f>
        <v>--</v>
      </c>
      <c r="W97" t="str">
        <f>IF(ISTEXT(PARS!Y97),Formatted_EDITED!AA97,"--")</f>
        <v>--</v>
      </c>
      <c r="X97" t="str">
        <f>IF(ISTEXT(PARS!Z97),Formatted_EDITED!AB97,"--")</f>
        <v>--</v>
      </c>
      <c r="Y97" t="str">
        <f>IF(ISTEXT(PARS!AA97),Formatted_EDITED!AC97,"--")</f>
        <v>--</v>
      </c>
      <c r="Z97" t="str">
        <f>IF(ISTEXT(PARS!AB97),Formatted_EDITED!AD97,"--")</f>
        <v>--</v>
      </c>
      <c r="AA97" t="str">
        <f>IF(ISTEXT(PARS!AC97),Formatted_EDITED!AE97,"--")</f>
        <v>--</v>
      </c>
      <c r="AB97" t="str">
        <f>IF(ISTEXT(PARS!AD97),Formatted_EDITED!AF97,"--")</f>
        <v>--</v>
      </c>
      <c r="AC97" t="str">
        <f>IF(ISTEXT(PARS!AE97),Formatted_EDITED!AG97,"--")</f>
        <v>--</v>
      </c>
      <c r="AD97" t="str">
        <f>IF(ISTEXT(PARS!AF97),Formatted_EDITED!AH97,"--")</f>
        <v>--</v>
      </c>
      <c r="AE97" t="str">
        <f>IF(ISTEXT(PARS!AG97),Formatted_EDITED!AI97,"--")</f>
        <v>--</v>
      </c>
      <c r="AF97" t="str">
        <f>IF(ISTEXT(PARS!AH97),Formatted_EDITED!AJ97,"--")</f>
        <v>--</v>
      </c>
      <c r="AG97" t="str">
        <f>IF(ISTEXT(PARS!AI97),Formatted_EDITED!AK97,"--")</f>
        <v>--</v>
      </c>
      <c r="AH97" t="str">
        <f>IF(ISTEXT(PARS!AJ97),Formatted_EDITED!AL97,"--")</f>
        <v>--</v>
      </c>
      <c r="AI97" t="str">
        <f>IF(ISTEXT(PARS!AK97),Formatted_EDITED!AM97,"--")</f>
        <v>--</v>
      </c>
      <c r="AJ97" t="str">
        <f>IF(ISTEXT(PARS!AL97),Formatted_EDITED!AN97,"--")</f>
        <v>--</v>
      </c>
      <c r="AK97" t="str">
        <f>IF(ISTEXT(PARS!AM97),Formatted_EDITED!AO97,"--")</f>
        <v>--</v>
      </c>
      <c r="AL97" t="str">
        <f>IF(ISTEXT(PARS!AN97),Formatted_EDITED!AP97,"--")</f>
        <v>--</v>
      </c>
      <c r="AM97" t="str">
        <f>IF(ISTEXT(PARS!AO97),Formatted_EDITED!AQ97,"--")</f>
        <v>--</v>
      </c>
      <c r="AN97" t="str">
        <f>IF(ISTEXT(PARS!AP97),Formatted_EDITED!AR97,"--")</f>
        <v>--</v>
      </c>
      <c r="AO97" t="str">
        <f>IF(ISTEXT(PARS!AQ97),Formatted_EDITED!AS97,"--")</f>
        <v>--</v>
      </c>
      <c r="AP97" t="str">
        <f>IF(ISTEXT(PARS!AR97),Formatted_EDITED!AT97,"--")</f>
        <v>--</v>
      </c>
      <c r="AQ97" t="str">
        <f>IF(ISTEXT(PARS!AS97),Formatted_EDITED!AU97,"--")</f>
        <v>--</v>
      </c>
      <c r="AR97" t="str">
        <f>IF(ISTEXT(PARS!AT97),Formatted_EDITED!AV97,"--")</f>
        <v>--</v>
      </c>
      <c r="AS97" t="str">
        <f t="shared" si="1"/>
        <v>--</v>
      </c>
      <c r="AT97" t="str">
        <f>IF(ISTEXT(PARS!AV97),Formatted_EDITED!AX97,"--")</f>
        <v>--</v>
      </c>
    </row>
    <row r="98" spans="1:46" x14ac:dyDescent="0.3">
      <c r="A98">
        <v>94</v>
      </c>
      <c r="B98" s="23">
        <v>218</v>
      </c>
      <c r="C98" s="24" t="s">
        <v>184</v>
      </c>
      <c r="D98" t="str">
        <f>IF(ISTEXT(PARS!F98),Formatted_EDITED!F98,"--")</f>
        <v>--</v>
      </c>
      <c r="E98" t="str">
        <f>IF(ISTEXT(PARS!G98),Formatted_EDITED!G98,"--")</f>
        <v>--</v>
      </c>
      <c r="F98" t="str">
        <f>IF(ISTEXT(PARS!H98),Formatted_EDITED!H98,"--")</f>
        <v>--</v>
      </c>
      <c r="G98" s="70" t="str">
        <f>IF(ISTEXT(PARS!I98),Formatted_EDITED!I98,"--")</f>
        <v>--</v>
      </c>
      <c r="H98" t="str">
        <f>IF(ISTEXT(PARS!J98),Formatted_EDITED!J98,"--")</f>
        <v>--</v>
      </c>
      <c r="I98" t="str">
        <f>IF(ISTEXT(PARS!K98),Formatted_EDITED!K98,"--")</f>
        <v>--</v>
      </c>
      <c r="J98" t="str">
        <f>IF(ISTEXT(PARS!L98),Formatted_EDITED!L98,"--")</f>
        <v>--</v>
      </c>
      <c r="K98" t="str">
        <f>IF(ISTEXT(PARS!M98),Formatted_EDITED!M98,"--")</f>
        <v>--</v>
      </c>
      <c r="L98" t="str">
        <f>IF(ISTEXT(PARS!N98),Formatted_EDITED!O98,"--")</f>
        <v>--</v>
      </c>
      <c r="M98" t="str">
        <f>IF(ISTEXT(PARS!O98),Formatted_EDITED!P98,"--")</f>
        <v>--</v>
      </c>
      <c r="N98" t="str">
        <f>IF(ISTEXT(PARS!P98),Formatted_EDITED!Q98,"--")</f>
        <v>--</v>
      </c>
      <c r="O98" t="str">
        <f>IF(ISTEXT(PARS!Q98),Formatted_EDITED!R98,"--")</f>
        <v>--</v>
      </c>
      <c r="P98" t="str">
        <f>IF(ISTEXT(PARS!R98),Formatted_EDITED!S98,"--")</f>
        <v>--</v>
      </c>
      <c r="Q98" t="str">
        <f>IF(ISTEXT(PARS!S98),Formatted_EDITED!T98,"--")</f>
        <v>--</v>
      </c>
      <c r="R98" t="str">
        <f>IF(ISTEXT(PARS!T98),Formatted_EDITED!U98,"--")</f>
        <v>--</v>
      </c>
      <c r="S98" t="str">
        <f>IF(ISTEXT(PARS!U98),Formatted_EDITED!V98,"--")</f>
        <v>--</v>
      </c>
      <c r="T98" t="str">
        <f>IF(ISTEXT(PARS!V98),Formatted_EDITED!W98,"--")</f>
        <v>--</v>
      </c>
      <c r="U98" t="str">
        <f>IF(ISTEXT(PARS!W98),Formatted_EDITED!Y98,"--")</f>
        <v>--</v>
      </c>
      <c r="V98" t="str">
        <f>IF(ISTEXT([1]PARS!Y99),[1]Formatted_EDITED!Y99,"--")</f>
        <v>--</v>
      </c>
      <c r="W98" t="str">
        <f>IF(ISTEXT(PARS!Y98),Formatted_EDITED!AA98,"--")</f>
        <v>--</v>
      </c>
      <c r="X98" t="str">
        <f>IF(ISTEXT(PARS!Z98),Formatted_EDITED!AB98,"--")</f>
        <v>--</v>
      </c>
      <c r="Y98" t="str">
        <f>IF(ISTEXT(PARS!AA98),Formatted_EDITED!AC98,"--")</f>
        <v>--</v>
      </c>
      <c r="Z98" t="str">
        <f>IF(ISTEXT(PARS!AB98),Formatted_EDITED!AD98,"--")</f>
        <v>--</v>
      </c>
      <c r="AA98" t="str">
        <f>IF(ISTEXT(PARS!AC98),Formatted_EDITED!AE98,"--")</f>
        <v>--</v>
      </c>
      <c r="AB98" t="str">
        <f>IF(ISTEXT(PARS!AD98),Formatted_EDITED!AF98,"--")</f>
        <v>--</v>
      </c>
      <c r="AC98" t="str">
        <f>IF(ISTEXT(PARS!AE98),Formatted_EDITED!AG98,"--")</f>
        <v>--</v>
      </c>
      <c r="AD98" t="str">
        <f>IF(ISTEXT(PARS!AF98),Formatted_EDITED!AH98,"--")</f>
        <v>--</v>
      </c>
      <c r="AE98" t="str">
        <f>IF(ISTEXT(PARS!AG98),Formatted_EDITED!AI98,"--")</f>
        <v>--</v>
      </c>
      <c r="AF98" t="str">
        <f>IF(ISTEXT(PARS!AH98),Formatted_EDITED!AJ98,"--")</f>
        <v>--</v>
      </c>
      <c r="AG98" t="str">
        <f>IF(ISTEXT(PARS!AI98),Formatted_EDITED!AK98,"--")</f>
        <v>--</v>
      </c>
      <c r="AH98" t="str">
        <f>IF(ISTEXT(PARS!AJ98),Formatted_EDITED!AL98,"--")</f>
        <v>--</v>
      </c>
      <c r="AI98" t="str">
        <f>IF(ISTEXT(PARS!AK98),Formatted_EDITED!AM98,"--")</f>
        <v>--</v>
      </c>
      <c r="AJ98" t="str">
        <f>IF(ISTEXT(PARS!AL98),Formatted_EDITED!AN98,"--")</f>
        <v>--</v>
      </c>
      <c r="AK98" t="str">
        <f>IF(ISTEXT(PARS!AM98),Formatted_EDITED!AO98,"--")</f>
        <v>--</v>
      </c>
      <c r="AL98" t="str">
        <f>IF(ISTEXT(PARS!AN98),Formatted_EDITED!AP98,"--")</f>
        <v>--</v>
      </c>
      <c r="AM98" t="str">
        <f>IF(ISTEXT(PARS!AO98),Formatted_EDITED!AQ98,"--")</f>
        <v>--</v>
      </c>
      <c r="AN98" t="str">
        <f>IF(ISTEXT(PARS!AP98),Formatted_EDITED!AR98,"--")</f>
        <v>--</v>
      </c>
      <c r="AO98" t="str">
        <f>IF(ISTEXT(PARS!AQ98),Formatted_EDITED!AS98,"--")</f>
        <v>--</v>
      </c>
      <c r="AP98" t="str">
        <f>IF(ISTEXT(PARS!AR98),Formatted_EDITED!AT98,"--")</f>
        <v>--</v>
      </c>
      <c r="AQ98" t="str">
        <f>IF(ISTEXT(PARS!AS98),Formatted_EDITED!AU98,"--")</f>
        <v>--</v>
      </c>
      <c r="AR98" t="str">
        <f>IF(ISTEXT(PARS!AT98),Formatted_EDITED!AV98,"--")</f>
        <v>--</v>
      </c>
      <c r="AS98" t="str">
        <f t="shared" si="1"/>
        <v>--</v>
      </c>
      <c r="AT98" t="str">
        <f>IF(ISTEXT(PARS!AV98),Formatted_EDITED!AX98,"--")</f>
        <v>--</v>
      </c>
    </row>
    <row r="99" spans="1:46" x14ac:dyDescent="0.3">
      <c r="A99">
        <v>95</v>
      </c>
      <c r="B99" s="23">
        <v>219</v>
      </c>
      <c r="C99" s="24" t="s">
        <v>185</v>
      </c>
      <c r="D99" t="str">
        <f>IF(ISTEXT(PARS!F99),Formatted_EDITED!F99,"--")</f>
        <v>--</v>
      </c>
      <c r="E99" t="str">
        <f>IF(ISTEXT(PARS!G99),Formatted_EDITED!G99,"--")</f>
        <v>--</v>
      </c>
      <c r="F99" t="str">
        <f>IF(ISTEXT(PARS!H99),Formatted_EDITED!H99,"--")</f>
        <v>--</v>
      </c>
      <c r="G99" s="70" t="str">
        <f>IF(ISTEXT(PARS!I99),Formatted_EDITED!I99,"--")</f>
        <v>--</v>
      </c>
      <c r="H99" t="str">
        <f>IF(ISTEXT(PARS!J99),Formatted_EDITED!J99,"--")</f>
        <v>--</v>
      </c>
      <c r="I99" t="str">
        <f>IF(ISTEXT(PARS!K99),Formatted_EDITED!K99,"--")</f>
        <v>--</v>
      </c>
      <c r="J99" t="str">
        <f>IF(ISTEXT(PARS!L99),Formatted_EDITED!L99,"--")</f>
        <v>--</v>
      </c>
      <c r="K99" t="str">
        <f>IF(ISTEXT(PARS!M99),Formatted_EDITED!M99,"--")</f>
        <v>--</v>
      </c>
      <c r="L99" t="str">
        <f>IF(ISTEXT(PARS!N99),Formatted_EDITED!O99,"--")</f>
        <v>--</v>
      </c>
      <c r="M99" t="str">
        <f>IF(ISTEXT(PARS!O99),Formatted_EDITED!P99,"--")</f>
        <v>--</v>
      </c>
      <c r="N99" t="str">
        <f>IF(ISTEXT(PARS!P99),Formatted_EDITED!Q99,"--")</f>
        <v>--</v>
      </c>
      <c r="O99" t="str">
        <f>IF(ISTEXT(PARS!Q99),Formatted_EDITED!R99,"--")</f>
        <v>--</v>
      </c>
      <c r="P99" t="str">
        <f>IF(ISTEXT(PARS!R99),Formatted_EDITED!S99,"--")</f>
        <v>--</v>
      </c>
      <c r="Q99" t="str">
        <f>IF(ISTEXT(PARS!S99),Formatted_EDITED!T99,"--")</f>
        <v>--</v>
      </c>
      <c r="R99" t="str">
        <f>IF(ISTEXT(PARS!T99),Formatted_EDITED!U99,"--")</f>
        <v>--</v>
      </c>
      <c r="S99" t="str">
        <f>IF(ISTEXT(PARS!U99),Formatted_EDITED!V99,"--")</f>
        <v>--</v>
      </c>
      <c r="T99" t="str">
        <f>IF(ISTEXT(PARS!V99),Formatted_EDITED!W99,"--")</f>
        <v>--</v>
      </c>
      <c r="U99" t="str">
        <f>IF(ISTEXT(PARS!W99),Formatted_EDITED!Y99,"--")</f>
        <v>--</v>
      </c>
      <c r="V99" t="str">
        <f>IF(ISTEXT([1]PARS!Y100),[1]Formatted_EDITED!Y100,"--")</f>
        <v>--</v>
      </c>
      <c r="W99" t="str">
        <f>IF(ISTEXT(PARS!Y99),Formatted_EDITED!AA99,"--")</f>
        <v>--</v>
      </c>
      <c r="X99" t="str">
        <f>IF(ISTEXT(PARS!Z99),Formatted_EDITED!AB99,"--")</f>
        <v>--</v>
      </c>
      <c r="Y99" t="str">
        <f>IF(ISTEXT(PARS!AA99),Formatted_EDITED!AC99,"--")</f>
        <v>--</v>
      </c>
      <c r="Z99" t="str">
        <f>IF(ISTEXT(PARS!AB99),Formatted_EDITED!AD99,"--")</f>
        <v>--</v>
      </c>
      <c r="AA99" t="str">
        <f>IF(ISTEXT(PARS!AC99),Formatted_EDITED!AE99,"--")</f>
        <v>--</v>
      </c>
      <c r="AB99" t="str">
        <f>IF(ISTEXT(PARS!AD99),Formatted_EDITED!AF99,"--")</f>
        <v>--</v>
      </c>
      <c r="AC99" t="str">
        <f>IF(ISTEXT(PARS!AE99),Formatted_EDITED!AG99,"--")</f>
        <v>--</v>
      </c>
      <c r="AD99" t="str">
        <f>IF(ISTEXT(PARS!AF99),Formatted_EDITED!AH99,"--")</f>
        <v>--</v>
      </c>
      <c r="AE99" t="str">
        <f>IF(ISTEXT(PARS!AG99),Formatted_EDITED!AI99,"--")</f>
        <v>--</v>
      </c>
      <c r="AF99" t="str">
        <f>IF(ISTEXT(PARS!AH99),Formatted_EDITED!AJ99,"--")</f>
        <v>--</v>
      </c>
      <c r="AG99" t="str">
        <f>IF(ISTEXT(PARS!AI99),Formatted_EDITED!AK99,"--")</f>
        <v>--</v>
      </c>
      <c r="AH99" t="str">
        <f>IF(ISTEXT(PARS!AJ99),Formatted_EDITED!AL99,"--")</f>
        <v>--</v>
      </c>
      <c r="AI99" t="str">
        <f>IF(ISTEXT(PARS!AK99),Formatted_EDITED!AM99,"--")</f>
        <v>--</v>
      </c>
      <c r="AJ99" t="str">
        <f>IF(ISTEXT(PARS!AL99),Formatted_EDITED!AN99,"--")</f>
        <v>--</v>
      </c>
      <c r="AK99" t="str">
        <f>IF(ISTEXT(PARS!AM99),Formatted_EDITED!AO99,"--")</f>
        <v>--</v>
      </c>
      <c r="AL99" t="str">
        <f>IF(ISTEXT(PARS!AN99),Formatted_EDITED!AP99,"--")</f>
        <v>--</v>
      </c>
      <c r="AM99" t="str">
        <f>IF(ISTEXT(PARS!AO99),Formatted_EDITED!AQ99,"--")</f>
        <v>--</v>
      </c>
      <c r="AN99" t="str">
        <f>IF(ISTEXT(PARS!AP99),Formatted_EDITED!AR99,"--")</f>
        <v>--</v>
      </c>
      <c r="AO99" t="str">
        <f>IF(ISTEXT(PARS!AQ99),Formatted_EDITED!AS99,"--")</f>
        <v>--</v>
      </c>
      <c r="AP99" t="str">
        <f>IF(ISTEXT(PARS!AR99),Formatted_EDITED!AT99,"--")</f>
        <v>--</v>
      </c>
      <c r="AQ99" t="str">
        <f>IF(ISTEXT(PARS!AS99),Formatted_EDITED!AU99,"--")</f>
        <v>--</v>
      </c>
      <c r="AR99" t="str">
        <f>IF(ISTEXT(PARS!AT99),Formatted_EDITED!AV99,"--")</f>
        <v>--</v>
      </c>
      <c r="AS99" t="str">
        <f t="shared" si="1"/>
        <v>--</v>
      </c>
      <c r="AT99" t="str">
        <f>IF(ISTEXT(PARS!AV99),Formatted_EDITED!AX99,"--")</f>
        <v>--</v>
      </c>
    </row>
    <row r="100" spans="1:46" x14ac:dyDescent="0.3">
      <c r="A100">
        <v>96</v>
      </c>
      <c r="B100" s="23">
        <v>220</v>
      </c>
      <c r="C100" s="24" t="s">
        <v>186</v>
      </c>
      <c r="D100" t="str">
        <f>IF(ISTEXT(PARS!F100),Formatted_EDITED!F100,"--")</f>
        <v>--</v>
      </c>
      <c r="E100" t="str">
        <f>IF(ISTEXT(PARS!G100),Formatted_EDITED!G100,"--")</f>
        <v>--</v>
      </c>
      <c r="F100" t="str">
        <f>IF(ISTEXT(PARS!H100),Formatted_EDITED!H100,"--")</f>
        <v>--</v>
      </c>
      <c r="G100" s="70" t="str">
        <f>IF(ISTEXT(PARS!I100),Formatted_EDITED!I100,"--")</f>
        <v>--</v>
      </c>
      <c r="H100" t="str">
        <f>IF(ISTEXT(PARS!J100),Formatted_EDITED!J100,"--")</f>
        <v>--</v>
      </c>
      <c r="I100" t="str">
        <f>IF(ISTEXT(PARS!K100),Formatted_EDITED!K100,"--")</f>
        <v>--</v>
      </c>
      <c r="J100" t="str">
        <f>IF(ISTEXT(PARS!L100),Formatted_EDITED!L100,"--")</f>
        <v>--</v>
      </c>
      <c r="K100" t="str">
        <f>IF(ISTEXT(PARS!M100),Formatted_EDITED!M100,"--")</f>
        <v>--</v>
      </c>
      <c r="L100" t="str">
        <f>IF(ISTEXT(PARS!N100),Formatted_EDITED!O100,"--")</f>
        <v>--</v>
      </c>
      <c r="M100" t="str">
        <f>IF(ISTEXT(PARS!O100),Formatted_EDITED!P100,"--")</f>
        <v>--</v>
      </c>
      <c r="N100" t="str">
        <f>IF(ISTEXT(PARS!P100),Formatted_EDITED!Q100,"--")</f>
        <v>--</v>
      </c>
      <c r="O100" t="str">
        <f>IF(ISTEXT(PARS!Q100),Formatted_EDITED!R100,"--")</f>
        <v>--</v>
      </c>
      <c r="P100" t="str">
        <f>IF(ISTEXT(PARS!R100),Formatted_EDITED!S100,"--")</f>
        <v>--</v>
      </c>
      <c r="Q100" t="str">
        <f>IF(ISTEXT(PARS!S100),Formatted_EDITED!T100,"--")</f>
        <v>--</v>
      </c>
      <c r="R100" t="str">
        <f>IF(ISTEXT(PARS!T100),Formatted_EDITED!U100,"--")</f>
        <v>--</v>
      </c>
      <c r="S100" t="str">
        <f>IF(ISTEXT(PARS!U100),Formatted_EDITED!V100,"--")</f>
        <v>--</v>
      </c>
      <c r="T100" t="str">
        <f>IF(ISTEXT(PARS!V100),Formatted_EDITED!W100,"--")</f>
        <v>--</v>
      </c>
      <c r="U100" t="str">
        <f>IF(ISTEXT(PARS!W100),Formatted_EDITED!Y100,"--")</f>
        <v>--</v>
      </c>
      <c r="V100" t="str">
        <f>IF(ISTEXT([1]PARS!Y101),[1]Formatted_EDITED!Y101,"--")</f>
        <v>--</v>
      </c>
      <c r="W100" t="str">
        <f>IF(ISTEXT(PARS!Y100),Formatted_EDITED!AA100,"--")</f>
        <v>--</v>
      </c>
      <c r="X100" t="str">
        <f>IF(ISTEXT(PARS!Z100),Formatted_EDITED!AB100,"--")</f>
        <v>--</v>
      </c>
      <c r="Y100" t="str">
        <f>IF(ISTEXT(PARS!AA100),Formatted_EDITED!AC100,"--")</f>
        <v>--</v>
      </c>
      <c r="Z100" t="str">
        <f>IF(ISTEXT(PARS!AB100),Formatted_EDITED!AD100,"--")</f>
        <v>--</v>
      </c>
      <c r="AA100" t="str">
        <f>IF(ISTEXT(PARS!AC100),Formatted_EDITED!AE100,"--")</f>
        <v>--</v>
      </c>
      <c r="AB100" t="str">
        <f>IF(ISTEXT(PARS!AD100),Formatted_EDITED!AF100,"--")</f>
        <v>--</v>
      </c>
      <c r="AC100" t="str">
        <f>IF(ISTEXT(PARS!AE100),Formatted_EDITED!AG100,"--")</f>
        <v>--</v>
      </c>
      <c r="AD100" t="str">
        <f>IF(ISTEXT(PARS!AF100),Formatted_EDITED!AH100,"--")</f>
        <v>--</v>
      </c>
      <c r="AE100" t="str">
        <f>IF(ISTEXT(PARS!AG100),Formatted_EDITED!AI100,"--")</f>
        <v>--</v>
      </c>
      <c r="AF100" t="str">
        <f>IF(ISTEXT(PARS!AH100),Formatted_EDITED!AJ100,"--")</f>
        <v>--</v>
      </c>
      <c r="AG100" t="str">
        <f>IF(ISTEXT(PARS!AI100),Formatted_EDITED!AK100,"--")</f>
        <v>--</v>
      </c>
      <c r="AH100" t="str">
        <f>IF(ISTEXT(PARS!AJ100),Formatted_EDITED!AL100,"--")</f>
        <v>--</v>
      </c>
      <c r="AI100" t="str">
        <f>IF(ISTEXT(PARS!AK100),Formatted_EDITED!AM100,"--")</f>
        <v>--</v>
      </c>
      <c r="AJ100" t="str">
        <f>IF(ISTEXT(PARS!AL100),Formatted_EDITED!AN100,"--")</f>
        <v>--</v>
      </c>
      <c r="AK100" t="str">
        <f>IF(ISTEXT(PARS!AM100),Formatted_EDITED!AO100,"--")</f>
        <v>--</v>
      </c>
      <c r="AL100" t="str">
        <f>IF(ISTEXT(PARS!AN100),Formatted_EDITED!AP100,"--")</f>
        <v>--</v>
      </c>
      <c r="AM100" t="str">
        <f>IF(ISTEXT(PARS!AO100),Formatted_EDITED!AQ100,"--")</f>
        <v>--</v>
      </c>
      <c r="AN100" t="str">
        <f>IF(ISTEXT(PARS!AP100),Formatted_EDITED!AR100,"--")</f>
        <v>--</v>
      </c>
      <c r="AO100" t="str">
        <f>IF(ISTEXT(PARS!AQ100),Formatted_EDITED!AS100,"--")</f>
        <v>--</v>
      </c>
      <c r="AP100" t="str">
        <f>IF(ISTEXT(PARS!AR100),Formatted_EDITED!AT100,"--")</f>
        <v>--</v>
      </c>
      <c r="AQ100" t="str">
        <f>IF(ISTEXT(PARS!AS100),Formatted_EDITED!AU100,"--")</f>
        <v>--</v>
      </c>
      <c r="AR100" t="str">
        <f>IF(ISTEXT(PARS!AT100),Formatted_EDITED!AV100,"--")</f>
        <v>--</v>
      </c>
      <c r="AS100" t="str">
        <f t="shared" si="1"/>
        <v>--</v>
      </c>
      <c r="AT100" t="str">
        <f>IF(ISTEXT(PARS!AV100),Formatted_EDITED!AX100,"--")</f>
        <v>--</v>
      </c>
    </row>
    <row r="101" spans="1:46" x14ac:dyDescent="0.3">
      <c r="A101">
        <v>97</v>
      </c>
      <c r="B101" s="23">
        <v>221</v>
      </c>
      <c r="C101" s="24" t="s">
        <v>271</v>
      </c>
      <c r="D101" t="str">
        <f>IF(ISTEXT(PARS!F101),Formatted_EDITED!F101,"--")</f>
        <v>--</v>
      </c>
      <c r="E101" t="str">
        <f>IF(ISTEXT(PARS!G101),Formatted_EDITED!G101,"--")</f>
        <v>--</v>
      </c>
      <c r="F101" t="str">
        <f>IF(ISTEXT(PARS!H101),Formatted_EDITED!H101,"--")</f>
        <v>--</v>
      </c>
      <c r="G101" s="70" t="str">
        <f>IF(ISTEXT(PARS!I101),Formatted_EDITED!I101,"--")</f>
        <v>--</v>
      </c>
      <c r="H101" t="str">
        <f>IF(ISTEXT(PARS!J101),Formatted_EDITED!J101,"--")</f>
        <v>--</v>
      </c>
      <c r="I101" t="str">
        <f>IF(ISTEXT(PARS!K101),Formatted_EDITED!K101,"--")</f>
        <v>--</v>
      </c>
      <c r="J101" t="str">
        <f>IF(ISTEXT(PARS!L101),Formatted_EDITED!L101,"--")</f>
        <v>--</v>
      </c>
      <c r="K101" t="str">
        <f>IF(ISTEXT(PARS!M101),Formatted_EDITED!M101,"--")</f>
        <v>--</v>
      </c>
      <c r="L101" t="str">
        <f>IF(ISTEXT(PARS!N101),Formatted_EDITED!O101,"--")</f>
        <v>--</v>
      </c>
      <c r="M101" t="str">
        <f>IF(ISTEXT(PARS!O101),Formatted_EDITED!P101,"--")</f>
        <v>--</v>
      </c>
      <c r="N101" t="str">
        <f>IF(ISTEXT(PARS!P101),Formatted_EDITED!Q101,"--")</f>
        <v>--</v>
      </c>
      <c r="O101" t="str">
        <f>IF(ISTEXT(PARS!Q101),Formatted_EDITED!R101,"--")</f>
        <v>--</v>
      </c>
      <c r="P101" t="str">
        <f>IF(ISTEXT(PARS!R101),Formatted_EDITED!S101,"--")</f>
        <v>--</v>
      </c>
      <c r="Q101" t="str">
        <f>IF(ISTEXT(PARS!S101),Formatted_EDITED!T101,"--")</f>
        <v>--</v>
      </c>
      <c r="R101" t="str">
        <f>IF(ISTEXT(PARS!T101),Formatted_EDITED!U101,"--")</f>
        <v>--</v>
      </c>
      <c r="S101" t="str">
        <f>IF(ISTEXT(PARS!U101),Formatted_EDITED!V101,"--")</f>
        <v>--</v>
      </c>
      <c r="T101" t="str">
        <f>IF(ISTEXT(PARS!V101),Formatted_EDITED!W101,"--")</f>
        <v>--</v>
      </c>
      <c r="U101" t="str">
        <f>IF(ISTEXT(PARS!W101),Formatted_EDITED!Y101,"--")</f>
        <v>--</v>
      </c>
      <c r="V101" t="str">
        <f>IF(ISTEXT([1]PARS!Y102),[1]Formatted_EDITED!Y102,"--")</f>
        <v>--</v>
      </c>
      <c r="W101" t="str">
        <f>IF(ISTEXT(PARS!Y101),Formatted_EDITED!AA101,"--")</f>
        <v>--</v>
      </c>
      <c r="X101" t="str">
        <f>IF(ISTEXT(PARS!Z101),Formatted_EDITED!AB101,"--")</f>
        <v>--</v>
      </c>
      <c r="Y101" t="str">
        <f>IF(ISTEXT(PARS!AA101),Formatted_EDITED!AC101,"--")</f>
        <v>--</v>
      </c>
      <c r="Z101" t="str">
        <f>IF(ISTEXT(PARS!AB101),Formatted_EDITED!AD101,"--")</f>
        <v>--</v>
      </c>
      <c r="AA101" t="str">
        <f>IF(ISTEXT(PARS!AC101),Formatted_EDITED!AE101,"--")</f>
        <v>--</v>
      </c>
      <c r="AB101" t="str">
        <f>IF(ISTEXT(PARS!AD101),Formatted_EDITED!AF101,"--")</f>
        <v>--</v>
      </c>
      <c r="AC101" t="str">
        <f>IF(ISTEXT(PARS!AE101),Formatted_EDITED!AG101,"--")</f>
        <v>--</v>
      </c>
      <c r="AD101" t="str">
        <f>IF(ISTEXT(PARS!AF101),Formatted_EDITED!AH101,"--")</f>
        <v>--</v>
      </c>
      <c r="AE101" t="str">
        <f>IF(ISTEXT(PARS!AG101),Formatted_EDITED!AI101,"--")</f>
        <v>--</v>
      </c>
      <c r="AF101" t="str">
        <f>IF(ISTEXT(PARS!AH101),Formatted_EDITED!AJ101,"--")</f>
        <v>--</v>
      </c>
      <c r="AG101" t="str">
        <f>IF(ISTEXT(PARS!AI101),Formatted_EDITED!AK101,"--")</f>
        <v>--</v>
      </c>
      <c r="AH101" t="str">
        <f>IF(ISTEXT(PARS!AJ101),Formatted_EDITED!AL101,"--")</f>
        <v>--</v>
      </c>
      <c r="AI101" t="str">
        <f>IF(ISTEXT(PARS!AK101),Formatted_EDITED!AM101,"--")</f>
        <v>--</v>
      </c>
      <c r="AJ101" t="str">
        <f>IF(ISTEXT(PARS!AL101),Formatted_EDITED!AN101,"--")</f>
        <v>--</v>
      </c>
      <c r="AK101" t="str">
        <f>IF(ISTEXT(PARS!AM101),Formatted_EDITED!AO101,"--")</f>
        <v>--</v>
      </c>
      <c r="AL101" t="str">
        <f>IF(ISTEXT(PARS!AN101),Formatted_EDITED!AP101,"--")</f>
        <v>--</v>
      </c>
      <c r="AM101" t="str">
        <f>IF(ISTEXT(PARS!AO101),Formatted_EDITED!AQ101,"--")</f>
        <v>--</v>
      </c>
      <c r="AN101" t="str">
        <f>IF(ISTEXT(PARS!AP101),Formatted_EDITED!AR101,"--")</f>
        <v>--</v>
      </c>
      <c r="AO101" t="str">
        <f>IF(ISTEXT(PARS!AQ101),Formatted_EDITED!AS101,"--")</f>
        <v>--</v>
      </c>
      <c r="AP101" t="str">
        <f>IF(ISTEXT(PARS!AR101),Formatted_EDITED!AT101,"--")</f>
        <v>--</v>
      </c>
      <c r="AQ101" t="str">
        <f>IF(ISTEXT(PARS!AS101),Formatted_EDITED!AU101,"--")</f>
        <v>--</v>
      </c>
      <c r="AR101" t="str">
        <f>IF(ISTEXT(PARS!AT101),Formatted_EDITED!AV101,"--")</f>
        <v>--</v>
      </c>
      <c r="AS101" t="str">
        <f t="shared" si="1"/>
        <v>--</v>
      </c>
      <c r="AT101" t="str">
        <f>IF(ISTEXT(PARS!AV101),Formatted_EDITED!AX101,"--")</f>
        <v>--</v>
      </c>
    </row>
    <row r="102" spans="1:46" x14ac:dyDescent="0.3">
      <c r="A102">
        <v>98</v>
      </c>
      <c r="B102" s="23">
        <v>222</v>
      </c>
      <c r="C102" s="24" t="s">
        <v>188</v>
      </c>
      <c r="D102" t="str">
        <f>IF(ISTEXT(PARS!F102),Formatted_EDITED!F102,"--")</f>
        <v>--</v>
      </c>
      <c r="E102" t="str">
        <f>IF(ISTEXT(PARS!G102),Formatted_EDITED!G102,"--")</f>
        <v>--</v>
      </c>
      <c r="F102" t="str">
        <f>IF(ISTEXT(PARS!H102),Formatted_EDITED!H102,"--")</f>
        <v>--</v>
      </c>
      <c r="G102" s="70" t="str">
        <f>IF(ISTEXT(PARS!I102),Formatted_EDITED!I102,"--")</f>
        <v>--</v>
      </c>
      <c r="H102" t="str">
        <f>IF(ISTEXT(PARS!J102),Formatted_EDITED!J102,"--")</f>
        <v>--</v>
      </c>
      <c r="I102" t="str">
        <f>IF(ISTEXT(PARS!K102),Formatted_EDITED!K102,"--")</f>
        <v>--</v>
      </c>
      <c r="J102" t="str">
        <f>IF(ISTEXT(PARS!L102),Formatted_EDITED!L102,"--")</f>
        <v>--</v>
      </c>
      <c r="K102" t="str">
        <f>IF(ISTEXT(PARS!M102),Formatted_EDITED!M102,"--")</f>
        <v>--</v>
      </c>
      <c r="L102" t="str">
        <f>IF(ISTEXT(PARS!N102),Formatted_EDITED!O102,"--")</f>
        <v>--</v>
      </c>
      <c r="M102" t="str">
        <f>IF(ISTEXT(PARS!O102),Formatted_EDITED!P102,"--")</f>
        <v>--</v>
      </c>
      <c r="N102" t="str">
        <f>IF(ISTEXT(PARS!P102),Formatted_EDITED!Q102,"--")</f>
        <v>--</v>
      </c>
      <c r="O102" t="str">
        <f>IF(ISTEXT(PARS!Q102),Formatted_EDITED!R102,"--")</f>
        <v>--</v>
      </c>
      <c r="P102" t="str">
        <f>IF(ISTEXT(PARS!R102),Formatted_EDITED!S102,"--")</f>
        <v>--</v>
      </c>
      <c r="Q102" t="str">
        <f>IF(ISTEXT(PARS!S102),Formatted_EDITED!T102,"--")</f>
        <v>--</v>
      </c>
      <c r="R102" t="str">
        <f>IF(ISTEXT(PARS!T102),Formatted_EDITED!U102,"--")</f>
        <v>--</v>
      </c>
      <c r="S102" t="str">
        <f>IF(ISTEXT(PARS!U102),Formatted_EDITED!V102,"--")</f>
        <v>--</v>
      </c>
      <c r="T102" t="str">
        <f>IF(ISTEXT(PARS!V102),Formatted_EDITED!W102,"--")</f>
        <v>--</v>
      </c>
      <c r="U102" t="str">
        <f>IF(ISTEXT(PARS!W102),Formatted_EDITED!Y102,"--")</f>
        <v>--</v>
      </c>
      <c r="V102" t="str">
        <f>IF(ISTEXT([1]PARS!Y103),[1]Formatted_EDITED!Y103,"--")</f>
        <v>--</v>
      </c>
      <c r="W102" t="str">
        <f>IF(ISTEXT(PARS!Y102),Formatted_EDITED!AA102,"--")</f>
        <v>--</v>
      </c>
      <c r="X102" t="str">
        <f>IF(ISTEXT(PARS!Z102),Formatted_EDITED!AB102,"--")</f>
        <v>--</v>
      </c>
      <c r="Y102" t="str">
        <f>IF(ISTEXT(PARS!AA102),Formatted_EDITED!AC102,"--")</f>
        <v>--</v>
      </c>
      <c r="Z102" t="str">
        <f>IF(ISTEXT(PARS!AB102),Formatted_EDITED!AD102,"--")</f>
        <v>--</v>
      </c>
      <c r="AA102" t="str">
        <f>IF(ISTEXT(PARS!AC102),Formatted_EDITED!AE102,"--")</f>
        <v>--</v>
      </c>
      <c r="AB102" t="str">
        <f>IF(ISTEXT(PARS!AD102),Formatted_EDITED!AF102,"--")</f>
        <v>--</v>
      </c>
      <c r="AC102" t="str">
        <f>IF(ISTEXT(PARS!AE102),Formatted_EDITED!AG102,"--")</f>
        <v>--</v>
      </c>
      <c r="AD102" t="str">
        <f>IF(ISTEXT(PARS!AF102),Formatted_EDITED!AH102,"--")</f>
        <v>--</v>
      </c>
      <c r="AE102" t="str">
        <f>IF(ISTEXT(PARS!AG102),Formatted_EDITED!AI102,"--")</f>
        <v>--</v>
      </c>
      <c r="AF102" t="str">
        <f>IF(ISTEXT(PARS!AH102),Formatted_EDITED!AJ102,"--")</f>
        <v>--</v>
      </c>
      <c r="AG102" t="str">
        <f>IF(ISTEXT(PARS!AI102),Formatted_EDITED!AK102,"--")</f>
        <v>--</v>
      </c>
      <c r="AH102" t="str">
        <f>IF(ISTEXT(PARS!AJ102),Formatted_EDITED!AL102,"--")</f>
        <v>--</v>
      </c>
      <c r="AI102" t="str">
        <f>IF(ISTEXT(PARS!AK102),Formatted_EDITED!AM102,"--")</f>
        <v>--</v>
      </c>
      <c r="AJ102" t="str">
        <f>IF(ISTEXT(PARS!AL102),Formatted_EDITED!AN102,"--")</f>
        <v>--</v>
      </c>
      <c r="AK102" t="str">
        <f>IF(ISTEXT(PARS!AM102),Formatted_EDITED!AO102,"--")</f>
        <v>--</v>
      </c>
      <c r="AL102" t="str">
        <f>IF(ISTEXT(PARS!AN102),Formatted_EDITED!AP102,"--")</f>
        <v>--</v>
      </c>
      <c r="AM102" t="str">
        <f>IF(ISTEXT(PARS!AO102),Formatted_EDITED!AQ102,"--")</f>
        <v>--</v>
      </c>
      <c r="AN102" t="str">
        <f>IF(ISTEXT(PARS!AP102),Formatted_EDITED!AR102,"--")</f>
        <v>--</v>
      </c>
      <c r="AO102" t="str">
        <f>IF(ISTEXT(PARS!AQ102),Formatted_EDITED!AS102,"--")</f>
        <v>--</v>
      </c>
      <c r="AP102" t="str">
        <f>IF(ISTEXT(PARS!AR102),Formatted_EDITED!AT102,"--")</f>
        <v>--</v>
      </c>
      <c r="AQ102" t="str">
        <f>IF(ISTEXT(PARS!AS102),Formatted_EDITED!AU102,"--")</f>
        <v>--</v>
      </c>
      <c r="AR102" t="str">
        <f>IF(ISTEXT(PARS!AT102),Formatted_EDITED!AV102,"--")</f>
        <v>--</v>
      </c>
      <c r="AS102" t="str">
        <f t="shared" si="1"/>
        <v>--</v>
      </c>
      <c r="AT102" t="str">
        <f>IF(ISTEXT(PARS!AV102),Formatted_EDITED!AX102,"--")</f>
        <v>--</v>
      </c>
    </row>
    <row r="103" spans="1:46" x14ac:dyDescent="0.3">
      <c r="A103">
        <v>99</v>
      </c>
      <c r="B103" s="23">
        <v>223</v>
      </c>
      <c r="C103" s="24" t="s">
        <v>189</v>
      </c>
      <c r="D103" t="str">
        <f>IF(ISTEXT(PARS!F103),Formatted_EDITED!F103,"--")</f>
        <v>--</v>
      </c>
      <c r="E103" t="str">
        <f>IF(ISTEXT(PARS!G103),Formatted_EDITED!G103,"--")</f>
        <v>--</v>
      </c>
      <c r="F103" t="str">
        <f>IF(ISTEXT(PARS!H103),Formatted_EDITED!H103,"--")</f>
        <v>--</v>
      </c>
      <c r="G103" s="70" t="str">
        <f>IF(ISTEXT(PARS!I103),Formatted_EDITED!I103,"--")</f>
        <v>--</v>
      </c>
      <c r="H103" t="str">
        <f>IF(ISTEXT(PARS!J103),Formatted_EDITED!J103,"--")</f>
        <v>--</v>
      </c>
      <c r="I103" t="str">
        <f>IF(ISTEXT(PARS!K103),Formatted_EDITED!K103,"--")</f>
        <v>--</v>
      </c>
      <c r="J103" t="str">
        <f>IF(ISTEXT(PARS!L103),Formatted_EDITED!L103,"--")</f>
        <v>--</v>
      </c>
      <c r="K103" t="str">
        <f>IF(ISTEXT(PARS!M103),Formatted_EDITED!M103,"--")</f>
        <v>--</v>
      </c>
      <c r="L103" t="str">
        <f>IF(ISTEXT(PARS!N103),Formatted_EDITED!O103,"--")</f>
        <v>--</v>
      </c>
      <c r="M103" t="str">
        <f>IF(ISTEXT(PARS!O103),Formatted_EDITED!P103,"--")</f>
        <v>--</v>
      </c>
      <c r="N103" t="str">
        <f>IF(ISTEXT(PARS!P103),Formatted_EDITED!Q103,"--")</f>
        <v>--</v>
      </c>
      <c r="O103" t="str">
        <f>IF(ISTEXT(PARS!Q103),Formatted_EDITED!R103,"--")</f>
        <v>--</v>
      </c>
      <c r="P103" t="str">
        <f>IF(ISTEXT(PARS!R103),Formatted_EDITED!S103,"--")</f>
        <v>--</v>
      </c>
      <c r="Q103" t="str">
        <f>IF(ISTEXT(PARS!S103),Formatted_EDITED!T103,"--")</f>
        <v>--</v>
      </c>
      <c r="R103" t="str">
        <f>IF(ISTEXT(PARS!T103),Formatted_EDITED!U103,"--")</f>
        <v>--</v>
      </c>
      <c r="S103" t="str">
        <f>IF(ISTEXT(PARS!U103),Formatted_EDITED!V103,"--")</f>
        <v>--</v>
      </c>
      <c r="T103" t="str">
        <f>IF(ISTEXT(PARS!V103),Formatted_EDITED!W103,"--")</f>
        <v>--</v>
      </c>
      <c r="U103" t="str">
        <f>IF(ISTEXT(PARS!W103),Formatted_EDITED!Y103,"--")</f>
        <v>--</v>
      </c>
      <c r="V103" t="str">
        <f>IF(ISTEXT([1]PARS!Y104),[1]Formatted_EDITED!Y104,"--")</f>
        <v>--</v>
      </c>
      <c r="W103" t="str">
        <f>IF(ISTEXT(PARS!Y103),Formatted_EDITED!AA103,"--")</f>
        <v>--</v>
      </c>
      <c r="X103" t="str">
        <f>IF(ISTEXT(PARS!Z103),Formatted_EDITED!AB103,"--")</f>
        <v>--</v>
      </c>
      <c r="Y103" t="str">
        <f>IF(ISTEXT(PARS!AA103),Formatted_EDITED!AC103,"--")</f>
        <v>--</v>
      </c>
      <c r="Z103" t="str">
        <f>IF(ISTEXT(PARS!AB103),Formatted_EDITED!AD103,"--")</f>
        <v>--</v>
      </c>
      <c r="AA103" t="str">
        <f>IF(ISTEXT(PARS!AC103),Formatted_EDITED!AE103,"--")</f>
        <v>--</v>
      </c>
      <c r="AB103" t="str">
        <f>IF(ISTEXT(PARS!AD103),Formatted_EDITED!AF103,"--")</f>
        <v>--</v>
      </c>
      <c r="AC103" t="str">
        <f>IF(ISTEXT(PARS!AE103),Formatted_EDITED!AG103,"--")</f>
        <v>--</v>
      </c>
      <c r="AD103" t="str">
        <f>IF(ISTEXT(PARS!AF103),Formatted_EDITED!AH103,"--")</f>
        <v>--</v>
      </c>
      <c r="AE103" t="str">
        <f>IF(ISTEXT(PARS!AG103),Formatted_EDITED!AI103,"--")</f>
        <v>--</v>
      </c>
      <c r="AF103" t="str">
        <f>IF(ISTEXT(PARS!AH103),Formatted_EDITED!AJ103,"--")</f>
        <v>--</v>
      </c>
      <c r="AG103" t="str">
        <f>IF(ISTEXT(PARS!AI103),Formatted_EDITED!AK103,"--")</f>
        <v>--</v>
      </c>
      <c r="AH103" t="str">
        <f>IF(ISTEXT(PARS!AJ103),Formatted_EDITED!AL103,"--")</f>
        <v>--</v>
      </c>
      <c r="AI103" t="str">
        <f>IF(ISTEXT(PARS!AK103),Formatted_EDITED!AM103,"--")</f>
        <v>--</v>
      </c>
      <c r="AJ103" t="str">
        <f>IF(ISTEXT(PARS!AL103),Formatted_EDITED!AN103,"--")</f>
        <v>--</v>
      </c>
      <c r="AK103" t="str">
        <f>IF(ISTEXT(PARS!AM103),Formatted_EDITED!AO103,"--")</f>
        <v>--</v>
      </c>
      <c r="AL103" t="str">
        <f>IF(ISTEXT(PARS!AN103),Formatted_EDITED!AP103,"--")</f>
        <v>--</v>
      </c>
      <c r="AM103" t="str">
        <f>IF(ISTEXT(PARS!AO103),Formatted_EDITED!AQ103,"--")</f>
        <v>--</v>
      </c>
      <c r="AN103" t="str">
        <f>IF(ISTEXT(PARS!AP103),Formatted_EDITED!AR103,"--")</f>
        <v>--</v>
      </c>
      <c r="AO103" t="str">
        <f>IF(ISTEXT(PARS!AQ103),Formatted_EDITED!AS103,"--")</f>
        <v>--</v>
      </c>
      <c r="AP103" t="str">
        <f>IF(ISTEXT(PARS!AR103),Formatted_EDITED!AT103,"--")</f>
        <v>--</v>
      </c>
      <c r="AQ103" t="str">
        <f>IF(ISTEXT(PARS!AS103),Formatted_EDITED!AU103,"--")</f>
        <v>--</v>
      </c>
      <c r="AR103" t="str">
        <f>IF(ISTEXT(PARS!AT103),Formatted_EDITED!AV103,"--")</f>
        <v>--</v>
      </c>
      <c r="AS103" t="str">
        <f t="shared" si="1"/>
        <v>--</v>
      </c>
      <c r="AT103" t="str">
        <f>IF(ISTEXT(PARS!AV103),Formatted_EDITED!AX103,"--")</f>
        <v>--</v>
      </c>
    </row>
    <row r="104" spans="1:46" x14ac:dyDescent="0.3">
      <c r="A104">
        <v>100</v>
      </c>
      <c r="B104" s="23">
        <v>224</v>
      </c>
      <c r="C104" s="24" t="s">
        <v>190</v>
      </c>
      <c r="D104" t="str">
        <f>IF(ISTEXT(PARS!F104),Formatted_EDITED!F104,"--")</f>
        <v>--</v>
      </c>
      <c r="E104" t="str">
        <f>IF(ISTEXT(PARS!G104),Formatted_EDITED!G104,"--")</f>
        <v>--</v>
      </c>
      <c r="F104" t="str">
        <f>IF(ISTEXT(PARS!H104),Formatted_EDITED!H104,"--")</f>
        <v>--</v>
      </c>
      <c r="G104" s="70" t="str">
        <f>IF(ISTEXT(PARS!I104),Formatted_EDITED!I104,"--")</f>
        <v>--</v>
      </c>
      <c r="H104" t="str">
        <f>IF(ISTEXT(PARS!J104),Formatted_EDITED!J104,"--")</f>
        <v>--</v>
      </c>
      <c r="I104" t="str">
        <f>IF(ISTEXT(PARS!K104),Formatted_EDITED!K104,"--")</f>
        <v>--</v>
      </c>
      <c r="J104" t="str">
        <f>IF(ISTEXT(PARS!L104),Formatted_EDITED!L104,"--")</f>
        <v>--</v>
      </c>
      <c r="K104" t="str">
        <f>IF(ISTEXT(PARS!M104),Formatted_EDITED!M104,"--")</f>
        <v>--</v>
      </c>
      <c r="L104" t="str">
        <f>IF(ISTEXT(PARS!N104),Formatted_EDITED!O104,"--")</f>
        <v>--</v>
      </c>
      <c r="M104" t="str">
        <f>IF(ISTEXT(PARS!O104),Formatted_EDITED!P104,"--")</f>
        <v>--</v>
      </c>
      <c r="N104" t="str">
        <f>IF(ISTEXT(PARS!P104),Formatted_EDITED!Q104,"--")</f>
        <v>--</v>
      </c>
      <c r="O104" t="str">
        <f>IF(ISTEXT(PARS!Q104),Formatted_EDITED!R104,"--")</f>
        <v>--</v>
      </c>
      <c r="P104" t="str">
        <f>IF(ISTEXT(PARS!R104),Formatted_EDITED!S104,"--")</f>
        <v>--</v>
      </c>
      <c r="Q104" t="str">
        <f>IF(ISTEXT(PARS!S104),Formatted_EDITED!T104,"--")</f>
        <v>--</v>
      </c>
      <c r="R104" t="str">
        <f>IF(ISTEXT(PARS!T104),Formatted_EDITED!U104,"--")</f>
        <v>--</v>
      </c>
      <c r="S104" t="str">
        <f>IF(ISTEXT(PARS!U104),Formatted_EDITED!V104,"--")</f>
        <v>--</v>
      </c>
      <c r="T104" t="str">
        <f>IF(ISTEXT(PARS!V104),Formatted_EDITED!W104,"--")</f>
        <v>--</v>
      </c>
      <c r="U104" t="str">
        <f>IF(ISTEXT(PARS!W104),Formatted_EDITED!Y104,"--")</f>
        <v>--</v>
      </c>
      <c r="V104" t="str">
        <f>IF(ISTEXT([1]PARS!Y105),[1]Formatted_EDITED!Y105,"--")</f>
        <v>--</v>
      </c>
      <c r="W104" t="str">
        <f>IF(ISTEXT(PARS!Y104),Formatted_EDITED!AA104,"--")</f>
        <v>--</v>
      </c>
      <c r="X104" t="str">
        <f>IF(ISTEXT(PARS!Z104),Formatted_EDITED!AB104,"--")</f>
        <v>--</v>
      </c>
      <c r="Y104" t="str">
        <f>IF(ISTEXT(PARS!AA104),Formatted_EDITED!AC104,"--")</f>
        <v>--</v>
      </c>
      <c r="Z104" t="str">
        <f>IF(ISTEXT(PARS!AB104),Formatted_EDITED!AD104,"--")</f>
        <v>--</v>
      </c>
      <c r="AA104" t="str">
        <f>IF(ISTEXT(PARS!AC104),Formatted_EDITED!AE104,"--")</f>
        <v>--</v>
      </c>
      <c r="AB104" t="str">
        <f>IF(ISTEXT(PARS!AD104),Formatted_EDITED!AF104,"--")</f>
        <v>--</v>
      </c>
      <c r="AC104" t="str">
        <f>IF(ISTEXT(PARS!AE104),Formatted_EDITED!AG104,"--")</f>
        <v>--</v>
      </c>
      <c r="AD104" t="str">
        <f>IF(ISTEXT(PARS!AF104),Formatted_EDITED!AH104,"--")</f>
        <v>--</v>
      </c>
      <c r="AE104" t="str">
        <f>IF(ISTEXT(PARS!AG104),Formatted_EDITED!AI104,"--")</f>
        <v>--</v>
      </c>
      <c r="AF104" t="str">
        <f>IF(ISTEXT(PARS!AH104),Formatted_EDITED!AJ104,"--")</f>
        <v>--</v>
      </c>
      <c r="AG104" t="str">
        <f>IF(ISTEXT(PARS!AI104),Formatted_EDITED!AK104,"--")</f>
        <v>--</v>
      </c>
      <c r="AH104" t="str">
        <f>IF(ISTEXT(PARS!AJ104),Formatted_EDITED!AL104,"--")</f>
        <v>--</v>
      </c>
      <c r="AI104" t="str">
        <f>IF(ISTEXT(PARS!AK104),Formatted_EDITED!AM104,"--")</f>
        <v>--</v>
      </c>
      <c r="AJ104" t="str">
        <f>IF(ISTEXT(PARS!AL104),Formatted_EDITED!AN104,"--")</f>
        <v>--</v>
      </c>
      <c r="AK104" t="str">
        <f>IF(ISTEXT(PARS!AM104),Formatted_EDITED!AO104,"--")</f>
        <v>--</v>
      </c>
      <c r="AL104" t="str">
        <f>IF(ISTEXT(PARS!AN104),Formatted_EDITED!AP104,"--")</f>
        <v>--</v>
      </c>
      <c r="AM104" t="str">
        <f>IF(ISTEXT(PARS!AO104),Formatted_EDITED!AQ104,"--")</f>
        <v>--</v>
      </c>
      <c r="AN104" t="str">
        <f>IF(ISTEXT(PARS!AP104),Formatted_EDITED!AR104,"--")</f>
        <v>--</v>
      </c>
      <c r="AO104" t="str">
        <f>IF(ISTEXT(PARS!AQ104),Formatted_EDITED!AS104,"--")</f>
        <v>--</v>
      </c>
      <c r="AP104" t="str">
        <f>IF(ISTEXT(PARS!AR104),Formatted_EDITED!AT104,"--")</f>
        <v>--</v>
      </c>
      <c r="AQ104" t="str">
        <f>IF(ISTEXT(PARS!AS104),Formatted_EDITED!AU104,"--")</f>
        <v>--</v>
      </c>
      <c r="AR104" t="str">
        <f>IF(ISTEXT(PARS!AT104),Formatted_EDITED!AV104,"--")</f>
        <v>--</v>
      </c>
      <c r="AS104" t="str">
        <f t="shared" si="1"/>
        <v>--</v>
      </c>
      <c r="AT104" t="str">
        <f>IF(ISTEXT(PARS!AV104),Formatted_EDITED!AX104,"--")</f>
        <v>--</v>
      </c>
    </row>
    <row r="105" spans="1:46" x14ac:dyDescent="0.3">
      <c r="A105">
        <v>101</v>
      </c>
      <c r="B105" s="23">
        <v>225</v>
      </c>
      <c r="C105" s="24" t="s">
        <v>272</v>
      </c>
      <c r="D105" t="str">
        <f>IF(ISTEXT(PARS!F105),Formatted_EDITED!F105,"--")</f>
        <v>--</v>
      </c>
      <c r="E105" t="str">
        <f>IF(ISTEXT(PARS!G105),Formatted_EDITED!G105,"--")</f>
        <v>--</v>
      </c>
      <c r="F105" t="str">
        <f>IF(ISTEXT(PARS!H105),Formatted_EDITED!H105,"--")</f>
        <v>--</v>
      </c>
      <c r="G105" s="70">
        <f>IF(ISTEXT(PARS!I105),Formatted_EDITED!I105,"--")</f>
        <v>0.85</v>
      </c>
      <c r="H105" t="str">
        <f>IF(ISTEXT(PARS!J105),Formatted_EDITED!J105,"--")</f>
        <v>--</v>
      </c>
      <c r="I105" t="str">
        <f>IF(ISTEXT(PARS!K105),Formatted_EDITED!K105,"--")</f>
        <v>--</v>
      </c>
      <c r="J105" t="str">
        <f>IF(ISTEXT(PARS!L105),Formatted_EDITED!L105,"--")</f>
        <v>--</v>
      </c>
      <c r="K105" t="str">
        <f>IF(ISTEXT(PARS!M105),Formatted_EDITED!M105,"--")</f>
        <v>--</v>
      </c>
      <c r="L105" t="str">
        <f>IF(ISTEXT(PARS!N105),Formatted_EDITED!O105,"--")</f>
        <v>--</v>
      </c>
      <c r="M105" t="str">
        <f>IF(ISTEXT(PARS!O105),Formatted_EDITED!P105,"--")</f>
        <v>--</v>
      </c>
      <c r="N105" t="str">
        <f>IF(ISTEXT(PARS!P105),Formatted_EDITED!Q105,"--")</f>
        <v>--</v>
      </c>
      <c r="O105" t="str">
        <f>IF(ISTEXT(PARS!Q105),Formatted_EDITED!R105,"--")</f>
        <v>--</v>
      </c>
      <c r="P105" t="str">
        <f>IF(ISTEXT(PARS!R105),Formatted_EDITED!S105,"--")</f>
        <v>--</v>
      </c>
      <c r="Q105" t="str">
        <f>IF(ISTEXT(PARS!S105),Formatted_EDITED!T105,"--")</f>
        <v>--</v>
      </c>
      <c r="R105" t="str">
        <f>IF(ISTEXT(PARS!T105),Formatted_EDITED!U105,"--")</f>
        <v>--</v>
      </c>
      <c r="S105" t="str">
        <f>IF(ISTEXT(PARS!U105),Formatted_EDITED!V105,"--")</f>
        <v>--</v>
      </c>
      <c r="T105" t="str">
        <f>IF(ISTEXT(PARS!V105),Formatted_EDITED!W105,"--")</f>
        <v>--</v>
      </c>
      <c r="U105" t="str">
        <f>IF(ISTEXT(PARS!W105),Formatted_EDITED!Y105,"--")</f>
        <v>--</v>
      </c>
      <c r="V105" t="str">
        <f>IF(ISTEXT([1]PARS!Y106),[1]Formatted_EDITED!Y106,"--")</f>
        <v>--</v>
      </c>
      <c r="W105" t="str">
        <f>IF(ISTEXT(PARS!Y105),Formatted_EDITED!AA105,"--")</f>
        <v>--</v>
      </c>
      <c r="X105" t="str">
        <f>IF(ISTEXT(PARS!Z105),Formatted_EDITED!AB105,"--")</f>
        <v>--</v>
      </c>
      <c r="Y105" t="str">
        <f>IF(ISTEXT(PARS!AA105),Formatted_EDITED!AC105,"--")</f>
        <v>--</v>
      </c>
      <c r="Z105" t="str">
        <f>IF(ISTEXT(PARS!AB105),Formatted_EDITED!AD105,"--")</f>
        <v>--</v>
      </c>
      <c r="AA105" t="str">
        <f>IF(ISTEXT(PARS!AC105),Formatted_EDITED!AE105,"--")</f>
        <v>--</v>
      </c>
      <c r="AB105" t="str">
        <f>IF(ISTEXT(PARS!AD105),Formatted_EDITED!AF105,"--")</f>
        <v>--</v>
      </c>
      <c r="AC105" t="str">
        <f>IF(ISTEXT(PARS!AE105),Formatted_EDITED!AG105,"--")</f>
        <v>--</v>
      </c>
      <c r="AD105" t="str">
        <f>IF(ISTEXT(PARS!AF105),Formatted_EDITED!AH105,"--")</f>
        <v>--</v>
      </c>
      <c r="AE105" t="str">
        <f>IF(ISTEXT(PARS!AG105),Formatted_EDITED!AI105,"--")</f>
        <v>--</v>
      </c>
      <c r="AF105" t="str">
        <f>IF(ISTEXT(PARS!AH105),Formatted_EDITED!AJ105,"--")</f>
        <v>--</v>
      </c>
      <c r="AG105" t="str">
        <f>IF(ISTEXT(PARS!AI105),Formatted_EDITED!AK105,"--")</f>
        <v>--</v>
      </c>
      <c r="AH105" t="str">
        <f>IF(ISTEXT(PARS!AJ105),Formatted_EDITED!AL105,"--")</f>
        <v>--</v>
      </c>
      <c r="AI105" t="str">
        <f>IF(ISTEXT(PARS!AK105),Formatted_EDITED!AM105,"--")</f>
        <v>--</v>
      </c>
      <c r="AJ105" t="str">
        <f>IF(ISTEXT(PARS!AL105),Formatted_EDITED!AN105,"--")</f>
        <v>--</v>
      </c>
      <c r="AK105" t="str">
        <f>IF(ISTEXT(PARS!AM105),Formatted_EDITED!AO105,"--")</f>
        <v>--</v>
      </c>
      <c r="AL105" t="str">
        <f>IF(ISTEXT(PARS!AN105),Formatted_EDITED!AP105,"--")</f>
        <v>--</v>
      </c>
      <c r="AM105" t="str">
        <f>IF(ISTEXT(PARS!AO105),Formatted_EDITED!AQ105,"--")</f>
        <v>--</v>
      </c>
      <c r="AN105" t="str">
        <f>IF(ISTEXT(PARS!AP105),Formatted_EDITED!AR105,"--")</f>
        <v>--</v>
      </c>
      <c r="AO105" t="str">
        <f>IF(ISTEXT(PARS!AQ105),Formatted_EDITED!AS105,"--")</f>
        <v>--</v>
      </c>
      <c r="AP105" t="str">
        <f>IF(ISTEXT(PARS!AR105),Formatted_EDITED!AT105,"--")</f>
        <v>--</v>
      </c>
      <c r="AQ105" t="str">
        <f>IF(ISTEXT(PARS!AS105),Formatted_EDITED!AU105,"--")</f>
        <v>--</v>
      </c>
      <c r="AR105" t="str">
        <f>IF(ISTEXT(PARS!AT105),Formatted_EDITED!AV105,"--")</f>
        <v>--</v>
      </c>
      <c r="AS105" t="str">
        <f t="shared" si="1"/>
        <v>--</v>
      </c>
      <c r="AT105" t="str">
        <f>IF(ISTEXT(PARS!AV105),Formatted_EDITED!AX105,"--")</f>
        <v>--</v>
      </c>
    </row>
    <row r="106" spans="1:46" x14ac:dyDescent="0.3">
      <c r="A106">
        <v>102</v>
      </c>
      <c r="B106" s="23">
        <v>226</v>
      </c>
      <c r="C106" s="24" t="s">
        <v>273</v>
      </c>
      <c r="D106" t="str">
        <f>IF(ISTEXT(PARS!F106),Formatted_EDITED!F106,"--")</f>
        <v>--</v>
      </c>
      <c r="E106" t="str">
        <f>IF(ISTEXT(PARS!G106),Formatted_EDITED!G106,"--")</f>
        <v>--</v>
      </c>
      <c r="F106" t="str">
        <f>IF(ISTEXT(PARS!H106),Formatted_EDITED!H106,"--")</f>
        <v>--</v>
      </c>
      <c r="G106" s="70" t="str">
        <f>IF(ISTEXT(PARS!I106),Formatted_EDITED!I106,"--")</f>
        <v>--</v>
      </c>
      <c r="H106" t="str">
        <f>IF(ISTEXT(PARS!J106),Formatted_EDITED!J106,"--")</f>
        <v>--</v>
      </c>
      <c r="I106" t="str">
        <f>IF(ISTEXT(PARS!K106),Formatted_EDITED!K106,"--")</f>
        <v>--</v>
      </c>
      <c r="J106" t="str">
        <f>IF(ISTEXT(PARS!L106),Formatted_EDITED!L106,"--")</f>
        <v>--</v>
      </c>
      <c r="K106" t="str">
        <f>IF(ISTEXT(PARS!M106),Formatted_EDITED!M106,"--")</f>
        <v>--</v>
      </c>
      <c r="L106" t="str">
        <f>IF(ISTEXT(PARS!N106),Formatted_EDITED!O106,"--")</f>
        <v>--</v>
      </c>
      <c r="M106" t="str">
        <f>IF(ISTEXT(PARS!O106),Formatted_EDITED!P106,"--")</f>
        <v>--</v>
      </c>
      <c r="N106" t="str">
        <f>IF(ISTEXT(PARS!P106),Formatted_EDITED!Q106,"--")</f>
        <v>--</v>
      </c>
      <c r="O106" t="str">
        <f>IF(ISTEXT(PARS!Q106),Formatted_EDITED!R106,"--")</f>
        <v>--</v>
      </c>
      <c r="P106" t="str">
        <f>IF(ISTEXT(PARS!R106),Formatted_EDITED!S106,"--")</f>
        <v>--</v>
      </c>
      <c r="Q106" t="str">
        <f>IF(ISTEXT(PARS!S106),Formatted_EDITED!T106,"--")</f>
        <v>--</v>
      </c>
      <c r="R106" t="str">
        <f>IF(ISTEXT(PARS!T106),Formatted_EDITED!U106,"--")</f>
        <v>--</v>
      </c>
      <c r="S106" t="str">
        <f>IF(ISTEXT(PARS!U106),Formatted_EDITED!V106,"--")</f>
        <v>--</v>
      </c>
      <c r="T106" t="str">
        <f>IF(ISTEXT(PARS!V106),Formatted_EDITED!W106,"--")</f>
        <v>--</v>
      </c>
      <c r="U106" t="str">
        <f>IF(ISTEXT(PARS!W106),Formatted_EDITED!Y106,"--")</f>
        <v>--</v>
      </c>
      <c r="V106" t="str">
        <f>IF(ISTEXT([1]PARS!Y107),[1]Formatted_EDITED!Y107,"--")</f>
        <v>--</v>
      </c>
      <c r="W106" t="str">
        <f>IF(ISTEXT(PARS!Y106),Formatted_EDITED!AA106,"--")</f>
        <v>--</v>
      </c>
      <c r="X106" t="str">
        <f>IF(ISTEXT(PARS!Z106),Formatted_EDITED!AB106,"--")</f>
        <v>--</v>
      </c>
      <c r="Y106" t="str">
        <f>IF(ISTEXT(PARS!AA106),Formatted_EDITED!AC106,"--")</f>
        <v>--</v>
      </c>
      <c r="Z106" t="str">
        <f>IF(ISTEXT(PARS!AB106),Formatted_EDITED!AD106,"--")</f>
        <v>--</v>
      </c>
      <c r="AA106" t="str">
        <f>IF(ISTEXT(PARS!AC106),Formatted_EDITED!AE106,"--")</f>
        <v>--</v>
      </c>
      <c r="AB106" t="str">
        <f>IF(ISTEXT(PARS!AD106),Formatted_EDITED!AF106,"--")</f>
        <v>--</v>
      </c>
      <c r="AC106" t="str">
        <f>IF(ISTEXT(PARS!AE106),Formatted_EDITED!AG106,"--")</f>
        <v>--</v>
      </c>
      <c r="AD106" t="str">
        <f>IF(ISTEXT(PARS!AF106),Formatted_EDITED!AH106,"--")</f>
        <v>--</v>
      </c>
      <c r="AE106" t="str">
        <f>IF(ISTEXT(PARS!AG106),Formatted_EDITED!AI106,"--")</f>
        <v>--</v>
      </c>
      <c r="AF106" t="str">
        <f>IF(ISTEXT(PARS!AH106),Formatted_EDITED!AJ106,"--")</f>
        <v>--</v>
      </c>
      <c r="AG106" t="str">
        <f>IF(ISTEXT(PARS!AI106),Formatted_EDITED!AK106,"--")</f>
        <v>--</v>
      </c>
      <c r="AH106" t="str">
        <f>IF(ISTEXT(PARS!AJ106),Formatted_EDITED!AL106,"--")</f>
        <v>--</v>
      </c>
      <c r="AI106" t="str">
        <f>IF(ISTEXT(PARS!AK106),Formatted_EDITED!AM106,"--")</f>
        <v>--</v>
      </c>
      <c r="AJ106" t="str">
        <f>IF(ISTEXT(PARS!AL106),Formatted_EDITED!AN106,"--")</f>
        <v>--</v>
      </c>
      <c r="AK106" t="str">
        <f>IF(ISTEXT(PARS!AM106),Formatted_EDITED!AO106,"--")</f>
        <v>--</v>
      </c>
      <c r="AL106" t="str">
        <f>IF(ISTEXT(PARS!AN106),Formatted_EDITED!AP106,"--")</f>
        <v>--</v>
      </c>
      <c r="AM106" t="str">
        <f>IF(ISTEXT(PARS!AO106),Formatted_EDITED!AQ106,"--")</f>
        <v>--</v>
      </c>
      <c r="AN106" t="str">
        <f>IF(ISTEXT(PARS!AP106),Formatted_EDITED!AR106,"--")</f>
        <v>--</v>
      </c>
      <c r="AO106" t="str">
        <f>IF(ISTEXT(PARS!AQ106),Formatted_EDITED!AS106,"--")</f>
        <v>--</v>
      </c>
      <c r="AP106" t="str">
        <f>IF(ISTEXT(PARS!AR106),Formatted_EDITED!AT106,"--")</f>
        <v>--</v>
      </c>
      <c r="AQ106" t="str">
        <f>IF(ISTEXT(PARS!AS106),Formatted_EDITED!AU106,"--")</f>
        <v>--</v>
      </c>
      <c r="AR106" t="str">
        <f>IF(ISTEXT(PARS!AT106),Formatted_EDITED!AV106,"--")</f>
        <v>--</v>
      </c>
      <c r="AS106" t="str">
        <f t="shared" si="1"/>
        <v>--</v>
      </c>
      <c r="AT106" t="str">
        <f>IF(ISTEXT(PARS!AV106),Formatted_EDITED!AX106,"--")</f>
        <v>--</v>
      </c>
    </row>
    <row r="107" spans="1:46" x14ac:dyDescent="0.3">
      <c r="A107">
        <v>103</v>
      </c>
      <c r="B107" s="23">
        <v>227</v>
      </c>
      <c r="C107" s="24" t="s">
        <v>195</v>
      </c>
      <c r="D107" t="str">
        <f>IF(ISTEXT(PARS!F107),Formatted_EDITED!F107,"--")</f>
        <v>--</v>
      </c>
      <c r="E107" t="str">
        <f>IF(ISTEXT(PARS!G107),Formatted_EDITED!G107,"--")</f>
        <v>--</v>
      </c>
      <c r="F107" t="str">
        <f>IF(ISTEXT(PARS!H107),Formatted_EDITED!H107,"--")</f>
        <v>--</v>
      </c>
      <c r="G107" s="70" t="str">
        <f>IF(ISTEXT(PARS!I107),Formatted_EDITED!I107,"--")</f>
        <v>--</v>
      </c>
      <c r="H107" t="str">
        <f>IF(ISTEXT(PARS!J107),Formatted_EDITED!J107,"--")</f>
        <v>--</v>
      </c>
      <c r="I107" t="str">
        <f>IF(ISTEXT(PARS!K107),Formatted_EDITED!K107,"--")</f>
        <v>--</v>
      </c>
      <c r="J107" t="str">
        <f>IF(ISTEXT(PARS!L107),Formatted_EDITED!L107,"--")</f>
        <v>--</v>
      </c>
      <c r="K107" t="str">
        <f>IF(ISTEXT(PARS!M107),Formatted_EDITED!M107,"--")</f>
        <v>--</v>
      </c>
      <c r="L107" t="str">
        <f>IF(ISTEXT(PARS!N107),Formatted_EDITED!O107,"--")</f>
        <v>--</v>
      </c>
      <c r="M107" t="str">
        <f>IF(ISTEXT(PARS!O107),Formatted_EDITED!P107,"--")</f>
        <v>--</v>
      </c>
      <c r="N107" t="str">
        <f>IF(ISTEXT(PARS!P107),Formatted_EDITED!Q107,"--")</f>
        <v>--</v>
      </c>
      <c r="O107" t="str">
        <f>IF(ISTEXT(PARS!Q107),Formatted_EDITED!R107,"--")</f>
        <v>--</v>
      </c>
      <c r="P107" t="str">
        <f>IF(ISTEXT(PARS!R107),Formatted_EDITED!S107,"--")</f>
        <v>--</v>
      </c>
      <c r="Q107" t="str">
        <f>IF(ISTEXT(PARS!S107),Formatted_EDITED!T107,"--")</f>
        <v>--</v>
      </c>
      <c r="R107" t="str">
        <f>IF(ISTEXT(PARS!T107),Formatted_EDITED!U107,"--")</f>
        <v>--</v>
      </c>
      <c r="S107" t="str">
        <f>IF(ISTEXT(PARS!U107),Formatted_EDITED!V107,"--")</f>
        <v>--</v>
      </c>
      <c r="T107" t="str">
        <f>IF(ISTEXT(PARS!V107),Formatted_EDITED!W107,"--")</f>
        <v>--</v>
      </c>
      <c r="U107" t="str">
        <f>IF(ISTEXT(PARS!W107),Formatted_EDITED!Y107,"--")</f>
        <v>--</v>
      </c>
      <c r="V107" t="str">
        <f>IF(ISTEXT([1]PARS!Y108),[1]Formatted_EDITED!Y108,"--")</f>
        <v>--</v>
      </c>
      <c r="W107" t="str">
        <f>IF(ISTEXT(PARS!Y107),Formatted_EDITED!AA107,"--")</f>
        <v>--</v>
      </c>
      <c r="X107" t="str">
        <f>IF(ISTEXT(PARS!Z107),Formatted_EDITED!AB107,"--")</f>
        <v>--</v>
      </c>
      <c r="Y107" t="str">
        <f>IF(ISTEXT(PARS!AA107),Formatted_EDITED!AC107,"--")</f>
        <v>--</v>
      </c>
      <c r="Z107" t="str">
        <f>IF(ISTEXT(PARS!AB107),Formatted_EDITED!AD107,"--")</f>
        <v>--</v>
      </c>
      <c r="AA107" t="str">
        <f>IF(ISTEXT(PARS!AC107),Formatted_EDITED!AE107,"--")</f>
        <v>--</v>
      </c>
      <c r="AB107" t="str">
        <f>IF(ISTEXT(PARS!AD107),Formatted_EDITED!AF107,"--")</f>
        <v>--</v>
      </c>
      <c r="AC107" t="str">
        <f>IF(ISTEXT(PARS!AE107),Formatted_EDITED!AG107,"--")</f>
        <v>--</v>
      </c>
      <c r="AD107" t="str">
        <f>IF(ISTEXT(PARS!AF107),Formatted_EDITED!AH107,"--")</f>
        <v>--</v>
      </c>
      <c r="AE107" t="str">
        <f>IF(ISTEXT(PARS!AG107),Formatted_EDITED!AI107,"--")</f>
        <v>--</v>
      </c>
      <c r="AF107" t="str">
        <f>IF(ISTEXT(PARS!AH107),Formatted_EDITED!AJ107,"--")</f>
        <v>--</v>
      </c>
      <c r="AG107" t="str">
        <f>IF(ISTEXT(PARS!AI107),Formatted_EDITED!AK107,"--")</f>
        <v>--</v>
      </c>
      <c r="AH107" t="str">
        <f>IF(ISTEXT(PARS!AJ107),Formatted_EDITED!AL107,"--")</f>
        <v>--</v>
      </c>
      <c r="AI107" t="str">
        <f>IF(ISTEXT(PARS!AK107),Formatted_EDITED!AM107,"--")</f>
        <v>--</v>
      </c>
      <c r="AJ107" t="str">
        <f>IF(ISTEXT(PARS!AL107),Formatted_EDITED!AN107,"--")</f>
        <v>--</v>
      </c>
      <c r="AK107" t="str">
        <f>IF(ISTEXT(PARS!AM107),Formatted_EDITED!AO107,"--")</f>
        <v>--</v>
      </c>
      <c r="AL107" t="str">
        <f>IF(ISTEXT(PARS!AN107),Formatted_EDITED!AP107,"--")</f>
        <v>--</v>
      </c>
      <c r="AM107" t="str">
        <f>IF(ISTEXT(PARS!AO107),Formatted_EDITED!AQ107,"--")</f>
        <v>--</v>
      </c>
      <c r="AN107" t="str">
        <f>IF(ISTEXT(PARS!AP107),Formatted_EDITED!AR107,"--")</f>
        <v>--</v>
      </c>
      <c r="AO107" t="str">
        <f>IF(ISTEXT(PARS!AQ107),Formatted_EDITED!AS107,"--")</f>
        <v>--</v>
      </c>
      <c r="AP107" t="str">
        <f>IF(ISTEXT(PARS!AR107),Formatted_EDITED!AT107,"--")</f>
        <v>--</v>
      </c>
      <c r="AQ107" t="str">
        <f>IF(ISTEXT(PARS!AS107),Formatted_EDITED!AU107,"--")</f>
        <v>--</v>
      </c>
      <c r="AR107" t="str">
        <f>IF(ISTEXT(PARS!AT107),Formatted_EDITED!AV107,"--")</f>
        <v>--</v>
      </c>
      <c r="AS107" t="str">
        <f t="shared" si="1"/>
        <v>--</v>
      </c>
      <c r="AT107" t="str">
        <f>IF(ISTEXT(PARS!AV107),Formatted_EDITED!AX107,"--")</f>
        <v>--</v>
      </c>
    </row>
    <row r="108" spans="1:46" x14ac:dyDescent="0.3">
      <c r="A108">
        <v>104</v>
      </c>
      <c r="B108" s="23">
        <v>229</v>
      </c>
      <c r="C108" s="24" t="s">
        <v>196</v>
      </c>
      <c r="D108" t="str">
        <f>IF(ISTEXT(PARS!F108),Formatted_EDITED!F108,"--")</f>
        <v>--</v>
      </c>
      <c r="E108" t="str">
        <f>IF(ISTEXT(PARS!G108),Formatted_EDITED!G108,"--")</f>
        <v>--</v>
      </c>
      <c r="F108" t="str">
        <f>IF(ISTEXT(PARS!H108),Formatted_EDITED!H108,"--")</f>
        <v>--</v>
      </c>
      <c r="G108" s="70" t="str">
        <f>IF(ISTEXT(PARS!I108),Formatted_EDITED!I108,"--")</f>
        <v>--</v>
      </c>
      <c r="H108" t="str">
        <f>IF(ISTEXT(PARS!J108),Formatted_EDITED!J108,"--")</f>
        <v>--</v>
      </c>
      <c r="I108" t="str">
        <f>IF(ISTEXT(PARS!K108),Formatted_EDITED!K108,"--")</f>
        <v>--</v>
      </c>
      <c r="J108" t="str">
        <f>IF(ISTEXT(PARS!L108),Formatted_EDITED!L108,"--")</f>
        <v>--</v>
      </c>
      <c r="K108" t="str">
        <f>IF(ISTEXT(PARS!M108),Formatted_EDITED!M108,"--")</f>
        <v>--</v>
      </c>
      <c r="L108" t="str">
        <f>IF(ISTEXT(PARS!N108),Formatted_EDITED!O108,"--")</f>
        <v>--</v>
      </c>
      <c r="M108" t="str">
        <f>IF(ISTEXT(PARS!O108),Formatted_EDITED!P108,"--")</f>
        <v>--</v>
      </c>
      <c r="N108" t="str">
        <f>IF(ISTEXT(PARS!P108),Formatted_EDITED!Q108,"--")</f>
        <v>--</v>
      </c>
      <c r="O108" t="str">
        <f>IF(ISTEXT(PARS!Q108),Formatted_EDITED!R108,"--")</f>
        <v>--</v>
      </c>
      <c r="P108" t="str">
        <f>IF(ISTEXT(PARS!R108),Formatted_EDITED!S108,"--")</f>
        <v>--</v>
      </c>
      <c r="Q108" t="str">
        <f>IF(ISTEXT(PARS!S108),Formatted_EDITED!T108,"--")</f>
        <v>--</v>
      </c>
      <c r="R108" t="str">
        <f>IF(ISTEXT(PARS!T108),Formatted_EDITED!U108,"--")</f>
        <v>--</v>
      </c>
      <c r="S108" t="str">
        <f>IF(ISTEXT(PARS!U108),Formatted_EDITED!V108,"--")</f>
        <v>--</v>
      </c>
      <c r="T108" t="str">
        <f>IF(ISTEXT(PARS!V108),Formatted_EDITED!W108,"--")</f>
        <v>--</v>
      </c>
      <c r="U108" t="str">
        <f>IF(ISTEXT(PARS!W108),Formatted_EDITED!Y108,"--")</f>
        <v>--</v>
      </c>
      <c r="V108" t="str">
        <f>IF(ISTEXT([1]PARS!Y109),[1]Formatted_EDITED!Y109,"--")</f>
        <v>--</v>
      </c>
      <c r="W108" t="str">
        <f>IF(ISTEXT(PARS!Y108),Formatted_EDITED!AA108,"--")</f>
        <v>--</v>
      </c>
      <c r="X108" t="str">
        <f>IF(ISTEXT(PARS!Z108),Formatted_EDITED!AB108,"--")</f>
        <v>--</v>
      </c>
      <c r="Y108" t="str">
        <f>IF(ISTEXT(PARS!AA108),Formatted_EDITED!AC108,"--")</f>
        <v>--</v>
      </c>
      <c r="Z108" t="str">
        <f>IF(ISTEXT(PARS!AB108),Formatted_EDITED!AD108,"--")</f>
        <v>--</v>
      </c>
      <c r="AA108" t="str">
        <f>IF(ISTEXT(PARS!AC108),Formatted_EDITED!AE108,"--")</f>
        <v>--</v>
      </c>
      <c r="AB108" t="str">
        <f>IF(ISTEXT(PARS!AD108),Formatted_EDITED!AF108,"--")</f>
        <v>--</v>
      </c>
      <c r="AC108" t="str">
        <f>IF(ISTEXT(PARS!AE108),Formatted_EDITED!AG108,"--")</f>
        <v>--</v>
      </c>
      <c r="AD108" t="str">
        <f>IF(ISTEXT(PARS!AF108),Formatted_EDITED!AH108,"--")</f>
        <v>--</v>
      </c>
      <c r="AE108" t="str">
        <f>IF(ISTEXT(PARS!AG108),Formatted_EDITED!AI108,"--")</f>
        <v>--</v>
      </c>
      <c r="AF108" t="str">
        <f>IF(ISTEXT(PARS!AH108),Formatted_EDITED!AJ108,"--")</f>
        <v>--</v>
      </c>
      <c r="AG108" t="str">
        <f>IF(ISTEXT(PARS!AI108),Formatted_EDITED!AK108,"--")</f>
        <v>--</v>
      </c>
      <c r="AH108" t="str">
        <f>IF(ISTEXT(PARS!AJ108),Formatted_EDITED!AL108,"--")</f>
        <v>--</v>
      </c>
      <c r="AI108" t="str">
        <f>IF(ISTEXT(PARS!AK108),Formatted_EDITED!AM108,"--")</f>
        <v>--</v>
      </c>
      <c r="AJ108" t="str">
        <f>IF(ISTEXT(PARS!AL108),Formatted_EDITED!AN108,"--")</f>
        <v>--</v>
      </c>
      <c r="AK108" t="str">
        <f>IF(ISTEXT(PARS!AM108),Formatted_EDITED!AO108,"--")</f>
        <v>--</v>
      </c>
      <c r="AL108" t="str">
        <f>IF(ISTEXT(PARS!AN108),Formatted_EDITED!AP108,"--")</f>
        <v>--</v>
      </c>
      <c r="AM108" t="str">
        <f>IF(ISTEXT(PARS!AO108),Formatted_EDITED!AQ108,"--")</f>
        <v>--</v>
      </c>
      <c r="AN108" t="str">
        <f>IF(ISTEXT(PARS!AP108),Formatted_EDITED!AR108,"--")</f>
        <v>--</v>
      </c>
      <c r="AO108" t="str">
        <f>IF(ISTEXT(PARS!AQ108),Formatted_EDITED!AS108,"--")</f>
        <v>--</v>
      </c>
      <c r="AP108" t="str">
        <f>IF(ISTEXT(PARS!AR108),Formatted_EDITED!AT108,"--")</f>
        <v>--</v>
      </c>
      <c r="AQ108" t="str">
        <f>IF(ISTEXT(PARS!AS108),Formatted_EDITED!AU108,"--")</f>
        <v>--</v>
      </c>
      <c r="AR108" t="str">
        <f>IF(ISTEXT(PARS!AT108),Formatted_EDITED!AV108,"--")</f>
        <v>--</v>
      </c>
      <c r="AS108" t="str">
        <f t="shared" si="1"/>
        <v>--</v>
      </c>
      <c r="AT108" t="str">
        <f>IF(ISTEXT(PARS!AV108),Formatted_EDITED!AX108,"--")</f>
        <v>--</v>
      </c>
    </row>
    <row r="109" spans="1:46" x14ac:dyDescent="0.3">
      <c r="A109">
        <v>105</v>
      </c>
      <c r="B109" s="23">
        <v>230</v>
      </c>
      <c r="C109" s="24" t="s">
        <v>197</v>
      </c>
      <c r="D109" t="str">
        <f>IF(ISTEXT(PARS!F109),Formatted_EDITED!F109,"--")</f>
        <v>--</v>
      </c>
      <c r="E109" t="str">
        <f>IF(ISTEXT(PARS!G109),Formatted_EDITED!G109,"--")</f>
        <v>--</v>
      </c>
      <c r="F109" t="str">
        <f>IF(ISTEXT(PARS!H109),Formatted_EDITED!H109,"--")</f>
        <v>--</v>
      </c>
      <c r="G109" s="70" t="str">
        <f>IF(ISTEXT(PARS!I109),Formatted_EDITED!I109,"--")</f>
        <v>--</v>
      </c>
      <c r="H109" t="str">
        <f>IF(ISTEXT(PARS!J109),Formatted_EDITED!J109,"--")</f>
        <v>--</v>
      </c>
      <c r="I109" t="str">
        <f>IF(ISTEXT(PARS!K109),Formatted_EDITED!K109,"--")</f>
        <v>--</v>
      </c>
      <c r="J109" t="str">
        <f>IF(ISTEXT(PARS!L109),Formatted_EDITED!L109,"--")</f>
        <v>--</v>
      </c>
      <c r="K109" t="str">
        <f>IF(ISTEXT(PARS!M109),Formatted_EDITED!M109,"--")</f>
        <v>--</v>
      </c>
      <c r="L109" t="str">
        <f>IF(ISTEXT(PARS!N109),Formatted_EDITED!O109,"--")</f>
        <v>--</v>
      </c>
      <c r="M109" t="str">
        <f>IF(ISTEXT(PARS!O109),Formatted_EDITED!P109,"--")</f>
        <v>--</v>
      </c>
      <c r="N109" t="str">
        <f>IF(ISTEXT(PARS!P109),Formatted_EDITED!Q109,"--")</f>
        <v>--</v>
      </c>
      <c r="O109" t="str">
        <f>IF(ISTEXT(PARS!Q109),Formatted_EDITED!R109,"--")</f>
        <v>--</v>
      </c>
      <c r="P109" t="str">
        <f>IF(ISTEXT(PARS!R109),Formatted_EDITED!S109,"--")</f>
        <v>--</v>
      </c>
      <c r="Q109" t="str">
        <f>IF(ISTEXT(PARS!S109),Formatted_EDITED!T109,"--")</f>
        <v>--</v>
      </c>
      <c r="R109" t="str">
        <f>IF(ISTEXT(PARS!T109),Formatted_EDITED!U109,"--")</f>
        <v>--</v>
      </c>
      <c r="S109" t="str">
        <f>IF(ISTEXT(PARS!U109),Formatted_EDITED!V109,"--")</f>
        <v>--</v>
      </c>
      <c r="T109" t="str">
        <f>IF(ISTEXT(PARS!V109),Formatted_EDITED!W109,"--")</f>
        <v>--</v>
      </c>
      <c r="U109" t="str">
        <f>IF(ISTEXT(PARS!W109),Formatted_EDITED!Y109,"--")</f>
        <v>--</v>
      </c>
      <c r="V109" t="str">
        <f>IF(ISTEXT([1]PARS!Y110),[1]Formatted_EDITED!Y110,"--")</f>
        <v>--</v>
      </c>
      <c r="W109" t="str">
        <f>IF(ISTEXT(PARS!Y109),Formatted_EDITED!AA109,"--")</f>
        <v>--</v>
      </c>
      <c r="X109" t="str">
        <f>IF(ISTEXT(PARS!Z109),Formatted_EDITED!AB109,"--")</f>
        <v>--</v>
      </c>
      <c r="Y109" t="str">
        <f>IF(ISTEXT(PARS!AA109),Formatted_EDITED!AC109,"--")</f>
        <v>--</v>
      </c>
      <c r="Z109" t="str">
        <f>IF(ISTEXT(PARS!AB109),Formatted_EDITED!AD109,"--")</f>
        <v>--</v>
      </c>
      <c r="AA109" t="str">
        <f>IF(ISTEXT(PARS!AC109),Formatted_EDITED!AE109,"--")</f>
        <v>--</v>
      </c>
      <c r="AB109" t="str">
        <f>IF(ISTEXT(PARS!AD109),Formatted_EDITED!AF109,"--")</f>
        <v>--</v>
      </c>
      <c r="AC109" t="str">
        <f>IF(ISTEXT(PARS!AE109),Formatted_EDITED!AG109,"--")</f>
        <v>--</v>
      </c>
      <c r="AD109" t="str">
        <f>IF(ISTEXT(PARS!AF109),Formatted_EDITED!AH109,"--")</f>
        <v>--</v>
      </c>
      <c r="AE109" t="str">
        <f>IF(ISTEXT(PARS!AG109),Formatted_EDITED!AI109,"--")</f>
        <v>--</v>
      </c>
      <c r="AF109" t="str">
        <f>IF(ISTEXT(PARS!AH109),Formatted_EDITED!AJ109,"--")</f>
        <v>--</v>
      </c>
      <c r="AG109" t="str">
        <f>IF(ISTEXT(PARS!AI109),Formatted_EDITED!AK109,"--")</f>
        <v>--</v>
      </c>
      <c r="AH109" t="str">
        <f>IF(ISTEXT(PARS!AJ109),Formatted_EDITED!AL109,"--")</f>
        <v>--</v>
      </c>
      <c r="AI109" t="str">
        <f>IF(ISTEXT(PARS!AK109),Formatted_EDITED!AM109,"--")</f>
        <v>--</v>
      </c>
      <c r="AJ109" t="str">
        <f>IF(ISTEXT(PARS!AL109),Formatted_EDITED!AN109,"--")</f>
        <v>--</v>
      </c>
      <c r="AK109" t="str">
        <f>IF(ISTEXT(PARS!AM109),Formatted_EDITED!AO109,"--")</f>
        <v>--</v>
      </c>
      <c r="AL109" t="str">
        <f>IF(ISTEXT(PARS!AN109),Formatted_EDITED!AP109,"--")</f>
        <v>--</v>
      </c>
      <c r="AM109" t="str">
        <f>IF(ISTEXT(PARS!AO109),Formatted_EDITED!AQ109,"--")</f>
        <v>--</v>
      </c>
      <c r="AN109" t="str">
        <f>IF(ISTEXT(PARS!AP109),Formatted_EDITED!AR109,"--")</f>
        <v>--</v>
      </c>
      <c r="AO109" t="str">
        <f>IF(ISTEXT(PARS!AQ109),Formatted_EDITED!AS109,"--")</f>
        <v>--</v>
      </c>
      <c r="AP109" t="str">
        <f>IF(ISTEXT(PARS!AR109),Formatted_EDITED!AT109,"--")</f>
        <v>--</v>
      </c>
      <c r="AQ109" t="str">
        <f>IF(ISTEXT(PARS!AS109),Formatted_EDITED!AU109,"--")</f>
        <v>--</v>
      </c>
      <c r="AR109" t="str">
        <f>IF(ISTEXT(PARS!AT109),Formatted_EDITED!AV109,"--")</f>
        <v>--</v>
      </c>
      <c r="AS109" t="str">
        <f t="shared" si="1"/>
        <v>--</v>
      </c>
      <c r="AT109" t="str">
        <f>IF(ISTEXT(PARS!AV109),Formatted_EDITED!AX109,"--")</f>
        <v>--</v>
      </c>
    </row>
    <row r="110" spans="1:46" x14ac:dyDescent="0.3">
      <c r="A110">
        <v>106</v>
      </c>
      <c r="B110" s="23">
        <v>231</v>
      </c>
      <c r="C110" s="24" t="s">
        <v>198</v>
      </c>
      <c r="D110" t="str">
        <f>IF(ISTEXT(PARS!F110),Formatted_EDITED!F110,"--")</f>
        <v>--</v>
      </c>
      <c r="E110" t="str">
        <f>IF(ISTEXT(PARS!G110),Formatted_EDITED!G110,"--")</f>
        <v>--</v>
      </c>
      <c r="F110" t="str">
        <f>IF(ISTEXT(PARS!H110),Formatted_EDITED!H110,"--")</f>
        <v>--</v>
      </c>
      <c r="G110" s="70" t="str">
        <f>IF(ISTEXT(PARS!I110),Formatted_EDITED!I110,"--")</f>
        <v>--</v>
      </c>
      <c r="H110" t="str">
        <f>IF(ISTEXT(PARS!J110),Formatted_EDITED!J110,"--")</f>
        <v>--</v>
      </c>
      <c r="I110" t="str">
        <f>IF(ISTEXT(PARS!K110),Formatted_EDITED!K110,"--")</f>
        <v>--</v>
      </c>
      <c r="J110" t="str">
        <f>IF(ISTEXT(PARS!L110),Formatted_EDITED!L110,"--")</f>
        <v>--</v>
      </c>
      <c r="K110" t="str">
        <f>IF(ISTEXT(PARS!M110),Formatted_EDITED!M110,"--")</f>
        <v>--</v>
      </c>
      <c r="L110" t="str">
        <f>IF(ISTEXT(PARS!N110),Formatted_EDITED!O110,"--")</f>
        <v>--</v>
      </c>
      <c r="M110" t="str">
        <f>IF(ISTEXT(PARS!O110),Formatted_EDITED!P110,"--")</f>
        <v>--</v>
      </c>
      <c r="N110" t="str">
        <f>IF(ISTEXT(PARS!P110),Formatted_EDITED!Q110,"--")</f>
        <v>--</v>
      </c>
      <c r="O110" t="str">
        <f>IF(ISTEXT(PARS!Q110),Formatted_EDITED!R110,"--")</f>
        <v>--</v>
      </c>
      <c r="P110" t="str">
        <f>IF(ISTEXT(PARS!R110),Formatted_EDITED!S110,"--")</f>
        <v>--</v>
      </c>
      <c r="Q110" t="str">
        <f>IF(ISTEXT(PARS!S110),Formatted_EDITED!T110,"--")</f>
        <v>--</v>
      </c>
      <c r="R110" t="str">
        <f>IF(ISTEXT(PARS!T110),Formatted_EDITED!U110,"--")</f>
        <v>--</v>
      </c>
      <c r="S110" t="str">
        <f>IF(ISTEXT(PARS!U110),Formatted_EDITED!V110,"--")</f>
        <v>--</v>
      </c>
      <c r="T110" t="str">
        <f>IF(ISTEXT(PARS!V110),Formatted_EDITED!W110,"--")</f>
        <v>--</v>
      </c>
      <c r="U110" t="str">
        <f>IF(ISTEXT(PARS!W110),Formatted_EDITED!Y110,"--")</f>
        <v>--</v>
      </c>
      <c r="V110" t="str">
        <f>IF(ISTEXT([1]PARS!Y111),[1]Formatted_EDITED!Y111,"--")</f>
        <v>--</v>
      </c>
      <c r="W110" t="str">
        <f>IF(ISTEXT(PARS!Y110),Formatted_EDITED!AA110,"--")</f>
        <v>--</v>
      </c>
      <c r="X110" t="str">
        <f>IF(ISTEXT(PARS!Z110),Formatted_EDITED!AB110,"--")</f>
        <v>--</v>
      </c>
      <c r="Y110" t="str">
        <f>IF(ISTEXT(PARS!AA110),Formatted_EDITED!AC110,"--")</f>
        <v>--</v>
      </c>
      <c r="Z110" t="str">
        <f>IF(ISTEXT(PARS!AB110),Formatted_EDITED!AD110,"--")</f>
        <v>--</v>
      </c>
      <c r="AA110" t="str">
        <f>IF(ISTEXT(PARS!AC110),Formatted_EDITED!AE110,"--")</f>
        <v>--</v>
      </c>
      <c r="AB110" t="str">
        <f>IF(ISTEXT(PARS!AD110),Formatted_EDITED!AF110,"--")</f>
        <v>--</v>
      </c>
      <c r="AC110" t="str">
        <f>IF(ISTEXT(PARS!AE110),Formatted_EDITED!AG110,"--")</f>
        <v>--</v>
      </c>
      <c r="AD110" t="str">
        <f>IF(ISTEXT(PARS!AF110),Formatted_EDITED!AH110,"--")</f>
        <v>--</v>
      </c>
      <c r="AE110" t="str">
        <f>IF(ISTEXT(PARS!AG110),Formatted_EDITED!AI110,"--")</f>
        <v>--</v>
      </c>
      <c r="AF110" t="str">
        <f>IF(ISTEXT(PARS!AH110),Formatted_EDITED!AJ110,"--")</f>
        <v>--</v>
      </c>
      <c r="AG110" t="str">
        <f>IF(ISTEXT(PARS!AI110),Formatted_EDITED!AK110,"--")</f>
        <v>--</v>
      </c>
      <c r="AH110" t="str">
        <f>IF(ISTEXT(PARS!AJ110),Formatted_EDITED!AL110,"--")</f>
        <v>--</v>
      </c>
      <c r="AI110" t="str">
        <f>IF(ISTEXT(PARS!AK110),Formatted_EDITED!AM110,"--")</f>
        <v>--</v>
      </c>
      <c r="AJ110" t="str">
        <f>IF(ISTEXT(PARS!AL110),Formatted_EDITED!AN110,"--")</f>
        <v>--</v>
      </c>
      <c r="AK110" t="str">
        <f>IF(ISTEXT(PARS!AM110),Formatted_EDITED!AO110,"--")</f>
        <v>--</v>
      </c>
      <c r="AL110" t="str">
        <f>IF(ISTEXT(PARS!AN110),Formatted_EDITED!AP110,"--")</f>
        <v>--</v>
      </c>
      <c r="AM110" t="str">
        <f>IF(ISTEXT(PARS!AO110),Formatted_EDITED!AQ110,"--")</f>
        <v>--</v>
      </c>
      <c r="AN110" t="str">
        <f>IF(ISTEXT(PARS!AP110),Formatted_EDITED!AR110,"--")</f>
        <v>--</v>
      </c>
      <c r="AO110" t="str">
        <f>IF(ISTEXT(PARS!AQ110),Formatted_EDITED!AS110,"--")</f>
        <v>--</v>
      </c>
      <c r="AP110" t="str">
        <f>IF(ISTEXT(PARS!AR110),Formatted_EDITED!AT110,"--")</f>
        <v>--</v>
      </c>
      <c r="AQ110" t="str">
        <f>IF(ISTEXT(PARS!AS110),Formatted_EDITED!AU110,"--")</f>
        <v>--</v>
      </c>
      <c r="AR110" t="str">
        <f>IF(ISTEXT(PARS!AT110),Formatted_EDITED!AV110,"--")</f>
        <v>--</v>
      </c>
      <c r="AS110" t="str">
        <f t="shared" si="1"/>
        <v>--</v>
      </c>
      <c r="AT110" t="str">
        <f>IF(ISTEXT(PARS!AV110),Formatted_EDITED!AX110,"--")</f>
        <v>--</v>
      </c>
    </row>
    <row r="111" spans="1:46" x14ac:dyDescent="0.3">
      <c r="A111">
        <v>107</v>
      </c>
      <c r="B111" s="23">
        <v>232</v>
      </c>
      <c r="C111" s="24" t="s">
        <v>199</v>
      </c>
      <c r="D111" t="str">
        <f>IF(ISTEXT(PARS!F111),Formatted_EDITED!F111,"--")</f>
        <v>--</v>
      </c>
      <c r="E111" t="str">
        <f>IF(ISTEXT(PARS!G111),Formatted_EDITED!G111,"--")</f>
        <v>--</v>
      </c>
      <c r="F111" t="str">
        <f>IF(ISTEXT(PARS!H111),Formatted_EDITED!H111,"--")</f>
        <v>--</v>
      </c>
      <c r="G111" s="70" t="str">
        <f>IF(ISTEXT(PARS!I111),Formatted_EDITED!I111,"--")</f>
        <v>--</v>
      </c>
      <c r="H111" t="str">
        <f>IF(ISTEXT(PARS!J111),Formatted_EDITED!J111,"--")</f>
        <v>--</v>
      </c>
      <c r="I111" t="str">
        <f>IF(ISTEXT(PARS!K111),Formatted_EDITED!K111,"--")</f>
        <v>--</v>
      </c>
      <c r="J111" t="str">
        <f>IF(ISTEXT(PARS!L111),Formatted_EDITED!L111,"--")</f>
        <v>--</v>
      </c>
      <c r="K111" t="str">
        <f>IF(ISTEXT(PARS!M111),Formatted_EDITED!M111,"--")</f>
        <v>--</v>
      </c>
      <c r="L111" t="str">
        <f>IF(ISTEXT(PARS!N111),Formatted_EDITED!O111,"--")</f>
        <v>--</v>
      </c>
      <c r="M111" t="str">
        <f>IF(ISTEXT(PARS!O111),Formatted_EDITED!P111,"--")</f>
        <v>--</v>
      </c>
      <c r="N111" t="str">
        <f>IF(ISTEXT(PARS!P111),Formatted_EDITED!Q111,"--")</f>
        <v>--</v>
      </c>
      <c r="O111" t="str">
        <f>IF(ISTEXT(PARS!Q111),Formatted_EDITED!R111,"--")</f>
        <v>--</v>
      </c>
      <c r="P111" t="str">
        <f>IF(ISTEXT(PARS!R111),Formatted_EDITED!S111,"--")</f>
        <v>--</v>
      </c>
      <c r="Q111" t="str">
        <f>IF(ISTEXT(PARS!S111),Formatted_EDITED!T111,"--")</f>
        <v>--</v>
      </c>
      <c r="R111" t="str">
        <f>IF(ISTEXT(PARS!T111),Formatted_EDITED!U111,"--")</f>
        <v>--</v>
      </c>
      <c r="S111" t="str">
        <f>IF(ISTEXT(PARS!U111),Formatted_EDITED!V111,"--")</f>
        <v>--</v>
      </c>
      <c r="T111" t="str">
        <f>IF(ISTEXT(PARS!V111),Formatted_EDITED!W111,"--")</f>
        <v>--</v>
      </c>
      <c r="U111" t="str">
        <f>IF(ISTEXT(PARS!W111),Formatted_EDITED!Y111,"--")</f>
        <v>--</v>
      </c>
      <c r="V111" t="str">
        <f>IF(ISTEXT([1]PARS!Y112),[1]Formatted_EDITED!Y112,"--")</f>
        <v>--</v>
      </c>
      <c r="W111" t="str">
        <f>IF(ISTEXT(PARS!Y111),Formatted_EDITED!AA111,"--")</f>
        <v>--</v>
      </c>
      <c r="X111" t="str">
        <f>IF(ISTEXT(PARS!Z111),Formatted_EDITED!AB111,"--")</f>
        <v>--</v>
      </c>
      <c r="Y111" t="str">
        <f>IF(ISTEXT(PARS!AA111),Formatted_EDITED!AC111,"--")</f>
        <v>--</v>
      </c>
      <c r="Z111" t="str">
        <f>IF(ISTEXT(PARS!AB111),Formatted_EDITED!AD111,"--")</f>
        <v>--</v>
      </c>
      <c r="AA111" t="str">
        <f>IF(ISTEXT(PARS!AC111),Formatted_EDITED!AE111,"--")</f>
        <v>--</v>
      </c>
      <c r="AB111" t="str">
        <f>IF(ISTEXT(PARS!AD111),Formatted_EDITED!AF111,"--")</f>
        <v>--</v>
      </c>
      <c r="AC111" t="str">
        <f>IF(ISTEXT(PARS!AE111),Formatted_EDITED!AG111,"--")</f>
        <v>--</v>
      </c>
      <c r="AD111" t="str">
        <f>IF(ISTEXT(PARS!AF111),Formatted_EDITED!AH111,"--")</f>
        <v>--</v>
      </c>
      <c r="AE111" t="str">
        <f>IF(ISTEXT(PARS!AG111),Formatted_EDITED!AI111,"--")</f>
        <v>--</v>
      </c>
      <c r="AF111" t="str">
        <f>IF(ISTEXT(PARS!AH111),Formatted_EDITED!AJ111,"--")</f>
        <v>--</v>
      </c>
      <c r="AG111" t="str">
        <f>IF(ISTEXT(PARS!AI111),Formatted_EDITED!AK111,"--")</f>
        <v>--</v>
      </c>
      <c r="AH111" t="str">
        <f>IF(ISTEXT(PARS!AJ111),Formatted_EDITED!AL111,"--")</f>
        <v>--</v>
      </c>
      <c r="AI111" t="str">
        <f>IF(ISTEXT(PARS!AK111),Formatted_EDITED!AM111,"--")</f>
        <v>--</v>
      </c>
      <c r="AJ111" t="str">
        <f>IF(ISTEXT(PARS!AL111),Formatted_EDITED!AN111,"--")</f>
        <v>--</v>
      </c>
      <c r="AK111" t="str">
        <f>IF(ISTEXT(PARS!AM111),Formatted_EDITED!AO111,"--")</f>
        <v>--</v>
      </c>
      <c r="AL111" t="str">
        <f>IF(ISTEXT(PARS!AN111),Formatted_EDITED!AP111,"--")</f>
        <v>--</v>
      </c>
      <c r="AM111" t="str">
        <f>IF(ISTEXT(PARS!AO111),Formatted_EDITED!AQ111,"--")</f>
        <v>--</v>
      </c>
      <c r="AN111" t="str">
        <f>IF(ISTEXT(PARS!AP111),Formatted_EDITED!AR111,"--")</f>
        <v>--</v>
      </c>
      <c r="AO111" t="str">
        <f>IF(ISTEXT(PARS!AQ111),Formatted_EDITED!AS111,"--")</f>
        <v>--</v>
      </c>
      <c r="AP111" t="str">
        <f>IF(ISTEXT(PARS!AR111),Formatted_EDITED!AT111,"--")</f>
        <v>--</v>
      </c>
      <c r="AQ111" t="str">
        <f>IF(ISTEXT(PARS!AS111),Formatted_EDITED!AU111,"--")</f>
        <v>--</v>
      </c>
      <c r="AR111" t="str">
        <f>IF(ISTEXT(PARS!AT111),Formatted_EDITED!AV111,"--")</f>
        <v>--</v>
      </c>
      <c r="AS111" t="str">
        <f t="shared" si="1"/>
        <v>--</v>
      </c>
      <c r="AT111" t="str">
        <f>IF(ISTEXT(PARS!AV111),Formatted_EDITED!AX111,"--")</f>
        <v>--</v>
      </c>
    </row>
    <row r="112" spans="1:46" x14ac:dyDescent="0.3">
      <c r="A112">
        <v>108</v>
      </c>
      <c r="B112" s="23">
        <v>233</v>
      </c>
      <c r="C112" s="24" t="s">
        <v>200</v>
      </c>
      <c r="D112" t="str">
        <f>IF(ISTEXT(PARS!F112),Formatted_EDITED!F112,"--")</f>
        <v>--</v>
      </c>
      <c r="E112" t="str">
        <f>IF(ISTEXT(PARS!G112),Formatted_EDITED!G112,"--")</f>
        <v>--</v>
      </c>
      <c r="F112" t="str">
        <f>IF(ISTEXT(PARS!H112),Formatted_EDITED!H112,"--")</f>
        <v>--</v>
      </c>
      <c r="G112" s="70" t="str">
        <f>IF(ISTEXT(PARS!I112),Formatted_EDITED!I112,"--")</f>
        <v>--</v>
      </c>
      <c r="H112" t="str">
        <f>IF(ISTEXT(PARS!J112),Formatted_EDITED!J112,"--")</f>
        <v>--</v>
      </c>
      <c r="I112" t="str">
        <f>IF(ISTEXT(PARS!K112),Formatted_EDITED!K112,"--")</f>
        <v>--</v>
      </c>
      <c r="J112" t="str">
        <f>IF(ISTEXT(PARS!L112),Formatted_EDITED!L112,"--")</f>
        <v>--</v>
      </c>
      <c r="K112" t="str">
        <f>IF(ISTEXT(PARS!M112),Formatted_EDITED!M112,"--")</f>
        <v>--</v>
      </c>
      <c r="L112" t="str">
        <f>IF(ISTEXT(PARS!N112),Formatted_EDITED!O112,"--")</f>
        <v>--</v>
      </c>
      <c r="M112" t="str">
        <f>IF(ISTEXT(PARS!O112),Formatted_EDITED!P112,"--")</f>
        <v>--</v>
      </c>
      <c r="N112" t="str">
        <f>IF(ISTEXT(PARS!P112),Formatted_EDITED!Q112,"--")</f>
        <v>--</v>
      </c>
      <c r="O112" t="str">
        <f>IF(ISTEXT(PARS!Q112),Formatted_EDITED!R112,"--")</f>
        <v>--</v>
      </c>
      <c r="P112" t="str">
        <f>IF(ISTEXT(PARS!R112),Formatted_EDITED!S112,"--")</f>
        <v>--</v>
      </c>
      <c r="Q112" t="str">
        <f>IF(ISTEXT(PARS!S112),Formatted_EDITED!T112,"--")</f>
        <v>--</v>
      </c>
      <c r="R112" t="str">
        <f>IF(ISTEXT(PARS!T112),Formatted_EDITED!U112,"--")</f>
        <v>--</v>
      </c>
      <c r="S112" t="str">
        <f>IF(ISTEXT(PARS!U112),Formatted_EDITED!V112,"--")</f>
        <v>--</v>
      </c>
      <c r="T112" t="str">
        <f>IF(ISTEXT(PARS!V112),Formatted_EDITED!W112,"--")</f>
        <v>--</v>
      </c>
      <c r="U112" t="str">
        <f>IF(ISTEXT(PARS!W112),Formatted_EDITED!Y112,"--")</f>
        <v>--</v>
      </c>
      <c r="V112" t="str">
        <f>IF(ISTEXT([1]PARS!Y113),[1]Formatted_EDITED!Y113,"--")</f>
        <v>--</v>
      </c>
      <c r="W112" t="str">
        <f>IF(ISTEXT(PARS!Y112),Formatted_EDITED!AA112,"--")</f>
        <v>--</v>
      </c>
      <c r="X112" t="str">
        <f>IF(ISTEXT(PARS!Z112),Formatted_EDITED!AB112,"--")</f>
        <v>--</v>
      </c>
      <c r="Y112" t="str">
        <f>IF(ISTEXT(PARS!AA112),Formatted_EDITED!AC112,"--")</f>
        <v>--</v>
      </c>
      <c r="Z112" t="str">
        <f>IF(ISTEXT(PARS!AB112),Formatted_EDITED!AD112,"--")</f>
        <v>--</v>
      </c>
      <c r="AA112" t="str">
        <f>IF(ISTEXT(PARS!AC112),Formatted_EDITED!AE112,"--")</f>
        <v>--</v>
      </c>
      <c r="AB112" t="str">
        <f>IF(ISTEXT(PARS!AD112),Formatted_EDITED!AF112,"--")</f>
        <v>--</v>
      </c>
      <c r="AC112" t="str">
        <f>IF(ISTEXT(PARS!AE112),Formatted_EDITED!AG112,"--")</f>
        <v>--</v>
      </c>
      <c r="AD112" t="str">
        <f>IF(ISTEXT(PARS!AF112),Formatted_EDITED!AH112,"--")</f>
        <v>--</v>
      </c>
      <c r="AE112" t="str">
        <f>IF(ISTEXT(PARS!AG112),Formatted_EDITED!AI112,"--")</f>
        <v>--</v>
      </c>
      <c r="AF112" t="str">
        <f>IF(ISTEXT(PARS!AH112),Formatted_EDITED!AJ112,"--")</f>
        <v>--</v>
      </c>
      <c r="AG112" t="str">
        <f>IF(ISTEXT(PARS!AI112),Formatted_EDITED!AK112,"--")</f>
        <v>--</v>
      </c>
      <c r="AH112" t="str">
        <f>IF(ISTEXT(PARS!AJ112),Formatted_EDITED!AL112,"--")</f>
        <v>--</v>
      </c>
      <c r="AI112" t="str">
        <f>IF(ISTEXT(PARS!AK112),Formatted_EDITED!AM112,"--")</f>
        <v>--</v>
      </c>
      <c r="AJ112" t="str">
        <f>IF(ISTEXT(PARS!AL112),Formatted_EDITED!AN112,"--")</f>
        <v>--</v>
      </c>
      <c r="AK112" t="str">
        <f>IF(ISTEXT(PARS!AM112),Formatted_EDITED!AO112,"--")</f>
        <v>--</v>
      </c>
      <c r="AL112" t="str">
        <f>IF(ISTEXT(PARS!AN112),Formatted_EDITED!AP112,"--")</f>
        <v>--</v>
      </c>
      <c r="AM112" t="str">
        <f>IF(ISTEXT(PARS!AO112),Formatted_EDITED!AQ112,"--")</f>
        <v>--</v>
      </c>
      <c r="AN112" t="str">
        <f>IF(ISTEXT(PARS!AP112),Formatted_EDITED!AR112,"--")</f>
        <v>--</v>
      </c>
      <c r="AO112" t="str">
        <f>IF(ISTEXT(PARS!AQ112),Formatted_EDITED!AS112,"--")</f>
        <v>--</v>
      </c>
      <c r="AP112" t="str">
        <f>IF(ISTEXT(PARS!AR112),Formatted_EDITED!AT112,"--")</f>
        <v>--</v>
      </c>
      <c r="AQ112" t="str">
        <f>IF(ISTEXT(PARS!AS112),Formatted_EDITED!AU112,"--")</f>
        <v>--</v>
      </c>
      <c r="AR112" t="str">
        <f>IF(ISTEXT(PARS!AT112),Formatted_EDITED!AV112,"--")</f>
        <v>--</v>
      </c>
      <c r="AS112" t="str">
        <f t="shared" si="1"/>
        <v>--</v>
      </c>
      <c r="AT112" t="str">
        <f>IF(ISTEXT(PARS!AV112),Formatted_EDITED!AX112,"--")</f>
        <v>--</v>
      </c>
    </row>
    <row r="113" spans="1:46" x14ac:dyDescent="0.3">
      <c r="A113">
        <v>109</v>
      </c>
      <c r="B113" s="23">
        <v>234</v>
      </c>
      <c r="C113" s="24" t="s">
        <v>201</v>
      </c>
      <c r="D113" t="str">
        <f>IF(ISTEXT(PARS!F113),Formatted_EDITED!F113,"--")</f>
        <v>--</v>
      </c>
      <c r="E113" t="str">
        <f>IF(ISTEXT(PARS!G113),Formatted_EDITED!G113,"--")</f>
        <v>--</v>
      </c>
      <c r="F113" t="str">
        <f>IF(ISTEXT(PARS!H113),Formatted_EDITED!H113,"--")</f>
        <v>--</v>
      </c>
      <c r="G113" s="70" t="str">
        <f>IF(ISTEXT(PARS!I113),Formatted_EDITED!I113,"--")</f>
        <v>--</v>
      </c>
      <c r="H113" t="str">
        <f>IF(ISTEXT(PARS!J113),Formatted_EDITED!J113,"--")</f>
        <v>--</v>
      </c>
      <c r="I113" t="str">
        <f>IF(ISTEXT(PARS!K113),Formatted_EDITED!K113,"--")</f>
        <v>--</v>
      </c>
      <c r="J113" t="str">
        <f>IF(ISTEXT(PARS!L113),Formatted_EDITED!L113,"--")</f>
        <v>--</v>
      </c>
      <c r="K113" t="str">
        <f>IF(ISTEXT(PARS!M113),Formatted_EDITED!M113,"--")</f>
        <v>--</v>
      </c>
      <c r="L113" t="str">
        <f>IF(ISTEXT(PARS!N113),Formatted_EDITED!O113,"--")</f>
        <v>--</v>
      </c>
      <c r="M113" t="str">
        <f>IF(ISTEXT(PARS!O113),Formatted_EDITED!P113,"--")</f>
        <v>--</v>
      </c>
      <c r="N113" t="str">
        <f>IF(ISTEXT(PARS!P113),Formatted_EDITED!Q113,"--")</f>
        <v>--</v>
      </c>
      <c r="O113" t="str">
        <f>IF(ISTEXT(PARS!Q113),Formatted_EDITED!R113,"--")</f>
        <v>--</v>
      </c>
      <c r="P113" t="str">
        <f>IF(ISTEXT(PARS!R113),Formatted_EDITED!S113,"--")</f>
        <v>--</v>
      </c>
      <c r="Q113" t="str">
        <f>IF(ISTEXT(PARS!S113),Formatted_EDITED!T113,"--")</f>
        <v>--</v>
      </c>
      <c r="R113" t="str">
        <f>IF(ISTEXT(PARS!T113),Formatted_EDITED!U113,"--")</f>
        <v>--</v>
      </c>
      <c r="S113" t="str">
        <f>IF(ISTEXT(PARS!U113),Formatted_EDITED!V113,"--")</f>
        <v>--</v>
      </c>
      <c r="T113" t="str">
        <f>IF(ISTEXT(PARS!V113),Formatted_EDITED!W113,"--")</f>
        <v>--</v>
      </c>
      <c r="U113" t="str">
        <f>IF(ISTEXT(PARS!W113),Formatted_EDITED!Y113,"--")</f>
        <v>--</v>
      </c>
      <c r="V113" t="str">
        <f>IF(ISTEXT([1]PARS!Y114),[1]Formatted_EDITED!Y114,"--")</f>
        <v>--</v>
      </c>
      <c r="W113" t="str">
        <f>IF(ISTEXT(PARS!Y113),Formatted_EDITED!AA113,"--")</f>
        <v>--</v>
      </c>
      <c r="X113" t="str">
        <f>IF(ISTEXT(PARS!Z113),Formatted_EDITED!AB113,"--")</f>
        <v>--</v>
      </c>
      <c r="Y113" t="str">
        <f>IF(ISTEXT(PARS!AA113),Formatted_EDITED!AC113,"--")</f>
        <v>--</v>
      </c>
      <c r="Z113" t="str">
        <f>IF(ISTEXT(PARS!AB113),Formatted_EDITED!AD113,"--")</f>
        <v>--</v>
      </c>
      <c r="AA113" t="str">
        <f>IF(ISTEXT(PARS!AC113),Formatted_EDITED!AE113,"--")</f>
        <v>--</v>
      </c>
      <c r="AB113" t="str">
        <f>IF(ISTEXT(PARS!AD113),Formatted_EDITED!AF113,"--")</f>
        <v>--</v>
      </c>
      <c r="AC113" t="str">
        <f>IF(ISTEXT(PARS!AE113),Formatted_EDITED!AG113,"--")</f>
        <v>--</v>
      </c>
      <c r="AD113" t="str">
        <f>IF(ISTEXT(PARS!AF113),Formatted_EDITED!AH113,"--")</f>
        <v>--</v>
      </c>
      <c r="AE113" t="str">
        <f>IF(ISTEXT(PARS!AG113),Formatted_EDITED!AI113,"--")</f>
        <v>--</v>
      </c>
      <c r="AF113" t="str">
        <f>IF(ISTEXT(PARS!AH113),Formatted_EDITED!AJ113,"--")</f>
        <v>--</v>
      </c>
      <c r="AG113" t="str">
        <f>IF(ISTEXT(PARS!AI113),Formatted_EDITED!AK113,"--")</f>
        <v>--</v>
      </c>
      <c r="AH113" t="str">
        <f>IF(ISTEXT(PARS!AJ113),Formatted_EDITED!AL113,"--")</f>
        <v>--</v>
      </c>
      <c r="AI113" t="str">
        <f>IF(ISTEXT(PARS!AK113),Formatted_EDITED!AM113,"--")</f>
        <v>--</v>
      </c>
      <c r="AJ113" t="str">
        <f>IF(ISTEXT(PARS!AL113),Formatted_EDITED!AN113,"--")</f>
        <v>--</v>
      </c>
      <c r="AK113" t="str">
        <f>IF(ISTEXT(PARS!AM113),Formatted_EDITED!AO113,"--")</f>
        <v>--</v>
      </c>
      <c r="AL113" t="str">
        <f>IF(ISTEXT(PARS!AN113),Formatted_EDITED!AP113,"--")</f>
        <v>--</v>
      </c>
      <c r="AM113" t="str">
        <f>IF(ISTEXT(PARS!AO113),Formatted_EDITED!AQ113,"--")</f>
        <v>--</v>
      </c>
      <c r="AN113" t="str">
        <f>IF(ISTEXT(PARS!AP113),Formatted_EDITED!AR113,"--")</f>
        <v>--</v>
      </c>
      <c r="AO113" t="str">
        <f>IF(ISTEXT(PARS!AQ113),Formatted_EDITED!AS113,"--")</f>
        <v>--</v>
      </c>
      <c r="AP113" t="str">
        <f>IF(ISTEXT(PARS!AR113),Formatted_EDITED!AT113,"--")</f>
        <v>--</v>
      </c>
      <c r="AQ113" t="str">
        <f>IF(ISTEXT(PARS!AS113),Formatted_EDITED!AU113,"--")</f>
        <v>--</v>
      </c>
      <c r="AR113" t="str">
        <f>IF(ISTEXT(PARS!AT113),Formatted_EDITED!AV113,"--")</f>
        <v>--</v>
      </c>
      <c r="AS113" t="str">
        <f t="shared" si="1"/>
        <v>--</v>
      </c>
      <c r="AT113" t="str">
        <f>IF(ISTEXT(PARS!AV113),Formatted_EDITED!AX113,"--")</f>
        <v>--</v>
      </c>
    </row>
    <row r="114" spans="1:46" x14ac:dyDescent="0.3">
      <c r="A114">
        <v>110</v>
      </c>
      <c r="B114" s="23">
        <v>235</v>
      </c>
      <c r="C114" s="24" t="s">
        <v>202</v>
      </c>
      <c r="D114" t="str">
        <f>IF(ISTEXT(PARS!F114),Formatted_EDITED!F114,"--")</f>
        <v>--</v>
      </c>
      <c r="E114" t="str">
        <f>IF(ISTEXT(PARS!G114),Formatted_EDITED!G114,"--")</f>
        <v>--</v>
      </c>
      <c r="F114" t="str">
        <f>IF(ISTEXT(PARS!H114),Formatted_EDITED!H114,"--")</f>
        <v>--</v>
      </c>
      <c r="G114" s="70" t="str">
        <f>IF(ISTEXT(PARS!I114),Formatted_EDITED!I114,"--")</f>
        <v>--</v>
      </c>
      <c r="H114" t="str">
        <f>IF(ISTEXT(PARS!J114),Formatted_EDITED!J114,"--")</f>
        <v>--</v>
      </c>
      <c r="I114" t="str">
        <f>IF(ISTEXT(PARS!K114),Formatted_EDITED!K114,"--")</f>
        <v>--</v>
      </c>
      <c r="J114" t="str">
        <f>IF(ISTEXT(PARS!L114),Formatted_EDITED!L114,"--")</f>
        <v>--</v>
      </c>
      <c r="K114" t="str">
        <f>IF(ISTEXT(PARS!M114),Formatted_EDITED!M114,"--")</f>
        <v>--</v>
      </c>
      <c r="L114" t="str">
        <f>IF(ISTEXT(PARS!N114),Formatted_EDITED!O114,"--")</f>
        <v>--</v>
      </c>
      <c r="M114" t="str">
        <f>IF(ISTEXT(PARS!O114),Formatted_EDITED!P114,"--")</f>
        <v>--</v>
      </c>
      <c r="N114" t="str">
        <f>IF(ISTEXT(PARS!P114),Formatted_EDITED!Q114,"--")</f>
        <v>--</v>
      </c>
      <c r="O114" t="str">
        <f>IF(ISTEXT(PARS!Q114),Formatted_EDITED!R114,"--")</f>
        <v>--</v>
      </c>
      <c r="P114" t="str">
        <f>IF(ISTEXT(PARS!R114),Formatted_EDITED!S114,"--")</f>
        <v>--</v>
      </c>
      <c r="Q114" t="str">
        <f>IF(ISTEXT(PARS!S114),Formatted_EDITED!T114,"--")</f>
        <v>--</v>
      </c>
      <c r="R114" t="str">
        <f>IF(ISTEXT(PARS!T114),Formatted_EDITED!U114,"--")</f>
        <v>--</v>
      </c>
      <c r="S114" t="str">
        <f>IF(ISTEXT(PARS!U114),Formatted_EDITED!V114,"--")</f>
        <v>--</v>
      </c>
      <c r="T114" t="str">
        <f>IF(ISTEXT(PARS!V114),Formatted_EDITED!W114,"--")</f>
        <v>--</v>
      </c>
      <c r="U114" t="str">
        <f>IF(ISTEXT(PARS!W114),Formatted_EDITED!Y114,"--")</f>
        <v>--</v>
      </c>
      <c r="V114" t="str">
        <f>IF(ISTEXT([1]PARS!Y115),[1]Formatted_EDITED!Y115,"--")</f>
        <v>--</v>
      </c>
      <c r="W114" t="str">
        <f>IF(ISTEXT(PARS!Y114),Formatted_EDITED!AA114,"--")</f>
        <v>--</v>
      </c>
      <c r="X114" t="str">
        <f>IF(ISTEXT(PARS!Z114),Formatted_EDITED!AB114,"--")</f>
        <v>--</v>
      </c>
      <c r="Y114" t="str">
        <f>IF(ISTEXT(PARS!AA114),Formatted_EDITED!AC114,"--")</f>
        <v>--</v>
      </c>
      <c r="Z114" t="str">
        <f>IF(ISTEXT(PARS!AB114),Formatted_EDITED!AD114,"--")</f>
        <v>--</v>
      </c>
      <c r="AA114" t="str">
        <f>IF(ISTEXT(PARS!AC114),Formatted_EDITED!AE114,"--")</f>
        <v>--</v>
      </c>
      <c r="AB114" t="str">
        <f>IF(ISTEXT(PARS!AD114),Formatted_EDITED!AF114,"--")</f>
        <v>--</v>
      </c>
      <c r="AC114" t="str">
        <f>IF(ISTEXT(PARS!AE114),Formatted_EDITED!AG114,"--")</f>
        <v>--</v>
      </c>
      <c r="AD114" t="str">
        <f>IF(ISTEXT(PARS!AF114),Formatted_EDITED!AH114,"--")</f>
        <v>--</v>
      </c>
      <c r="AE114" t="str">
        <f>IF(ISTEXT(PARS!AG114),Formatted_EDITED!AI114,"--")</f>
        <v>--</v>
      </c>
      <c r="AF114" t="str">
        <f>IF(ISTEXT(PARS!AH114),Formatted_EDITED!AJ114,"--")</f>
        <v>--</v>
      </c>
      <c r="AG114" t="str">
        <f>IF(ISTEXT(PARS!AI114),Formatted_EDITED!AK114,"--")</f>
        <v>--</v>
      </c>
      <c r="AH114" t="str">
        <f>IF(ISTEXT(PARS!AJ114),Formatted_EDITED!AL114,"--")</f>
        <v>--</v>
      </c>
      <c r="AI114" t="str">
        <f>IF(ISTEXT(PARS!AK114),Formatted_EDITED!AM114,"--")</f>
        <v>--</v>
      </c>
      <c r="AJ114" t="str">
        <f>IF(ISTEXT(PARS!AL114),Formatted_EDITED!AN114,"--")</f>
        <v>--</v>
      </c>
      <c r="AK114" t="str">
        <f>IF(ISTEXT(PARS!AM114),Formatted_EDITED!AO114,"--")</f>
        <v>--</v>
      </c>
      <c r="AL114" t="str">
        <f>IF(ISTEXT(PARS!AN114),Formatted_EDITED!AP114,"--")</f>
        <v>--</v>
      </c>
      <c r="AM114" t="str">
        <f>IF(ISTEXT(PARS!AO114),Formatted_EDITED!AQ114,"--")</f>
        <v>--</v>
      </c>
      <c r="AN114" t="str">
        <f>IF(ISTEXT(PARS!AP114),Formatted_EDITED!AR114,"--")</f>
        <v>--</v>
      </c>
      <c r="AO114" t="str">
        <f>IF(ISTEXT(PARS!AQ114),Formatted_EDITED!AS114,"--")</f>
        <v>--</v>
      </c>
      <c r="AP114" t="str">
        <f>IF(ISTEXT(PARS!AR114),Formatted_EDITED!AT114,"--")</f>
        <v>--</v>
      </c>
      <c r="AQ114" t="str">
        <f>IF(ISTEXT(PARS!AS114),Formatted_EDITED!AU114,"--")</f>
        <v>--</v>
      </c>
      <c r="AR114" t="str">
        <f>IF(ISTEXT(PARS!AT114),Formatted_EDITED!AV114,"--")</f>
        <v>--</v>
      </c>
      <c r="AS114" t="str">
        <f t="shared" si="1"/>
        <v>--</v>
      </c>
      <c r="AT114" t="str">
        <f>IF(ISTEXT(PARS!AV114),Formatted_EDITED!AX114,"--")</f>
        <v>--</v>
      </c>
    </row>
    <row r="115" spans="1:46" x14ac:dyDescent="0.3">
      <c r="A115">
        <v>111</v>
      </c>
      <c r="B115" s="23">
        <v>236</v>
      </c>
      <c r="C115" s="24" t="s">
        <v>203</v>
      </c>
      <c r="D115" t="str">
        <f>IF(ISTEXT(PARS!F115),Formatted_EDITED!F115,"--")</f>
        <v>--</v>
      </c>
      <c r="E115" t="str">
        <f>IF(ISTEXT(PARS!G115),Formatted_EDITED!G115,"--")</f>
        <v>--</v>
      </c>
      <c r="F115" t="str">
        <f>IF(ISTEXT(PARS!H115),Formatted_EDITED!H115,"--")</f>
        <v>--</v>
      </c>
      <c r="G115" s="70">
        <f>IF(ISTEXT(PARS!I115),Formatted_EDITED!I115,"--")</f>
        <v>0.9</v>
      </c>
      <c r="H115" t="str">
        <f>IF(ISTEXT(PARS!J115),Formatted_EDITED!J115,"--")</f>
        <v>--</v>
      </c>
      <c r="I115" t="str">
        <f>IF(ISTEXT(PARS!K115),Formatted_EDITED!K115,"--")</f>
        <v>--</v>
      </c>
      <c r="J115" t="str">
        <f>IF(ISTEXT(PARS!L115),Formatted_EDITED!L115,"--")</f>
        <v>--</v>
      </c>
      <c r="K115" t="str">
        <f>IF(ISTEXT(PARS!M115),Formatted_EDITED!M115,"--")</f>
        <v>--</v>
      </c>
      <c r="L115" t="str">
        <f>IF(ISTEXT(PARS!N115),Formatted_EDITED!O115,"--")</f>
        <v>--</v>
      </c>
      <c r="M115" t="str">
        <f>IF(ISTEXT(PARS!O115),Formatted_EDITED!P115,"--")</f>
        <v>--</v>
      </c>
      <c r="N115" t="str">
        <f>IF(ISTEXT(PARS!P115),Formatted_EDITED!Q115,"--")</f>
        <v>--</v>
      </c>
      <c r="O115" t="str">
        <f>IF(ISTEXT(PARS!Q115),Formatted_EDITED!R115,"--")</f>
        <v>--</v>
      </c>
      <c r="P115" t="str">
        <f>IF(ISTEXT(PARS!R115),Formatted_EDITED!S115,"--")</f>
        <v>--</v>
      </c>
      <c r="Q115" t="str">
        <f>IF(ISTEXT(PARS!S115),Formatted_EDITED!T115,"--")</f>
        <v>--</v>
      </c>
      <c r="R115" t="str">
        <f>IF(ISTEXT(PARS!T115),Formatted_EDITED!U115,"--")</f>
        <v>--</v>
      </c>
      <c r="S115" t="str">
        <f>IF(ISTEXT(PARS!U115),Formatted_EDITED!V115,"--")</f>
        <v>--</v>
      </c>
      <c r="T115" t="str">
        <f>IF(ISTEXT(PARS!V115),Formatted_EDITED!W115,"--")</f>
        <v>--</v>
      </c>
      <c r="U115" t="str">
        <f>IF(ISTEXT(PARS!W115),Formatted_EDITED!Y115,"--")</f>
        <v>--</v>
      </c>
      <c r="V115" t="str">
        <f>IF(ISTEXT([1]PARS!Y116),[1]Formatted_EDITED!Y116,"--")</f>
        <v>--</v>
      </c>
      <c r="W115" t="str">
        <f>IF(ISTEXT(PARS!Y115),Formatted_EDITED!AA115,"--")</f>
        <v>--</v>
      </c>
      <c r="X115" t="str">
        <f>IF(ISTEXT(PARS!Z115),Formatted_EDITED!AB115,"--")</f>
        <v>--</v>
      </c>
      <c r="Y115" t="str">
        <f>IF(ISTEXT(PARS!AA115),Formatted_EDITED!AC115,"--")</f>
        <v>--</v>
      </c>
      <c r="Z115" t="str">
        <f>IF(ISTEXT(PARS!AB115),Formatted_EDITED!AD115,"--")</f>
        <v>--</v>
      </c>
      <c r="AA115" t="str">
        <f>IF(ISTEXT(PARS!AC115),Formatted_EDITED!AE115,"--")</f>
        <v>--</v>
      </c>
      <c r="AB115" t="str">
        <f>IF(ISTEXT(PARS!AD115),Formatted_EDITED!AF115,"--")</f>
        <v>--</v>
      </c>
      <c r="AC115" t="str">
        <f>IF(ISTEXT(PARS!AE115),Formatted_EDITED!AG115,"--")</f>
        <v>--</v>
      </c>
      <c r="AD115" t="str">
        <f>IF(ISTEXT(PARS!AF115),Formatted_EDITED!AH115,"--")</f>
        <v>--</v>
      </c>
      <c r="AE115" t="str">
        <f>IF(ISTEXT(PARS!AG115),Formatted_EDITED!AI115,"--")</f>
        <v>--</v>
      </c>
      <c r="AF115" t="str">
        <f>IF(ISTEXT(PARS!AH115),Formatted_EDITED!AJ115,"--")</f>
        <v>--</v>
      </c>
      <c r="AG115" t="str">
        <f>IF(ISTEXT(PARS!AI115),Formatted_EDITED!AK115,"--")</f>
        <v>--</v>
      </c>
      <c r="AH115" t="str">
        <f>IF(ISTEXT(PARS!AJ115),Formatted_EDITED!AL115,"--")</f>
        <v>--</v>
      </c>
      <c r="AI115" t="str">
        <f>IF(ISTEXT(PARS!AK115),Formatted_EDITED!AM115,"--")</f>
        <v>--</v>
      </c>
      <c r="AJ115" t="str">
        <f>IF(ISTEXT(PARS!AL115),Formatted_EDITED!AN115,"--")</f>
        <v>--</v>
      </c>
      <c r="AK115" t="str">
        <f>IF(ISTEXT(PARS!AM115),Formatted_EDITED!AO115,"--")</f>
        <v>--</v>
      </c>
      <c r="AL115" t="str">
        <f>IF(ISTEXT(PARS!AN115),Formatted_EDITED!AP115,"--")</f>
        <v>--</v>
      </c>
      <c r="AM115" t="str">
        <f>IF(ISTEXT(PARS!AO115),Formatted_EDITED!AQ115,"--")</f>
        <v>--</v>
      </c>
      <c r="AN115" t="str">
        <f>IF(ISTEXT(PARS!AP115),Formatted_EDITED!AR115,"--")</f>
        <v>--</v>
      </c>
      <c r="AO115" t="str">
        <f>IF(ISTEXT(PARS!AQ115),Formatted_EDITED!AS115,"--")</f>
        <v>--</v>
      </c>
      <c r="AP115" t="str">
        <f>IF(ISTEXT(PARS!AR115),Formatted_EDITED!AT115,"--")</f>
        <v>--</v>
      </c>
      <c r="AQ115" t="str">
        <f>IF(ISTEXT(PARS!AS115),Formatted_EDITED!AU115,"--")</f>
        <v>--</v>
      </c>
      <c r="AR115" t="str">
        <f>IF(ISTEXT(PARS!AT115),Formatted_EDITED!AV115,"--")</f>
        <v>--</v>
      </c>
      <c r="AS115" t="str">
        <f t="shared" si="1"/>
        <v>--</v>
      </c>
      <c r="AT115" t="str">
        <f>IF(ISTEXT(PARS!AV115),Formatted_EDITED!AX115,"--")</f>
        <v>--</v>
      </c>
    </row>
    <row r="116" spans="1:46" x14ac:dyDescent="0.3">
      <c r="A116">
        <v>112</v>
      </c>
      <c r="B116" s="23">
        <v>237</v>
      </c>
      <c r="C116" s="24" t="s">
        <v>204</v>
      </c>
      <c r="D116" t="str">
        <f>IF(ISTEXT(PARS!F116),Formatted_EDITED!F116,"--")</f>
        <v>--</v>
      </c>
      <c r="E116" t="str">
        <f>IF(ISTEXT(PARS!G116),Formatted_EDITED!G116,"--")</f>
        <v>--</v>
      </c>
      <c r="F116" t="str">
        <f>IF(ISTEXT(PARS!H116),Formatted_EDITED!H116,"--")</f>
        <v>--</v>
      </c>
      <c r="G116" s="70" t="str">
        <f>IF(ISTEXT(PARS!I116),Formatted_EDITED!I116,"--")</f>
        <v>--</v>
      </c>
      <c r="H116" t="str">
        <f>IF(ISTEXT(PARS!J116),Formatted_EDITED!J116,"--")</f>
        <v>--</v>
      </c>
      <c r="I116" t="str">
        <f>IF(ISTEXT(PARS!K116),Formatted_EDITED!K116,"--")</f>
        <v>--</v>
      </c>
      <c r="J116" t="str">
        <f>IF(ISTEXT(PARS!L116),Formatted_EDITED!L116,"--")</f>
        <v>--</v>
      </c>
      <c r="K116" t="str">
        <f>IF(ISTEXT(PARS!M116),Formatted_EDITED!M116,"--")</f>
        <v>--</v>
      </c>
      <c r="L116" t="str">
        <f>IF(ISTEXT(PARS!N116),Formatted_EDITED!O116,"--")</f>
        <v>--</v>
      </c>
      <c r="M116" t="str">
        <f>IF(ISTEXT(PARS!O116),Formatted_EDITED!P116,"--")</f>
        <v>--</v>
      </c>
      <c r="N116" t="str">
        <f>IF(ISTEXT(PARS!P116),Formatted_EDITED!Q116,"--")</f>
        <v>--</v>
      </c>
      <c r="O116" t="str">
        <f>IF(ISTEXT(PARS!Q116),Formatted_EDITED!R116,"--")</f>
        <v>--</v>
      </c>
      <c r="P116" t="str">
        <f>IF(ISTEXT(PARS!R116),Formatted_EDITED!S116,"--")</f>
        <v>--</v>
      </c>
      <c r="Q116" t="str">
        <f>IF(ISTEXT(PARS!S116),Formatted_EDITED!T116,"--")</f>
        <v>--</v>
      </c>
      <c r="R116" t="str">
        <f>IF(ISTEXT(PARS!T116),Formatted_EDITED!U116,"--")</f>
        <v>--</v>
      </c>
      <c r="S116" t="str">
        <f>IF(ISTEXT(PARS!U116),Formatted_EDITED!V116,"--")</f>
        <v>--</v>
      </c>
      <c r="T116" t="str">
        <f>IF(ISTEXT(PARS!V116),Formatted_EDITED!W116,"--")</f>
        <v>--</v>
      </c>
      <c r="U116" t="str">
        <f>IF(ISTEXT(PARS!W116),Formatted_EDITED!Y116,"--")</f>
        <v>--</v>
      </c>
      <c r="V116" t="str">
        <f>IF(ISTEXT([1]PARS!Y117),[1]Formatted_EDITED!Y117,"--")</f>
        <v>--</v>
      </c>
      <c r="W116" t="str">
        <f>IF(ISTEXT(PARS!Y116),Formatted_EDITED!AA116,"--")</f>
        <v>--</v>
      </c>
      <c r="X116" t="str">
        <f>IF(ISTEXT(PARS!Z116),Formatted_EDITED!AB116,"--")</f>
        <v>--</v>
      </c>
      <c r="Y116" t="str">
        <f>IF(ISTEXT(PARS!AA116),Formatted_EDITED!AC116,"--")</f>
        <v>--</v>
      </c>
      <c r="Z116" t="str">
        <f>IF(ISTEXT(PARS!AB116),Formatted_EDITED!AD116,"--")</f>
        <v>--</v>
      </c>
      <c r="AA116" t="str">
        <f>IF(ISTEXT(PARS!AC116),Formatted_EDITED!AE116,"--")</f>
        <v>--</v>
      </c>
      <c r="AB116" t="str">
        <f>IF(ISTEXT(PARS!AD116),Formatted_EDITED!AF116,"--")</f>
        <v>--</v>
      </c>
      <c r="AC116" t="str">
        <f>IF(ISTEXT(PARS!AE116),Formatted_EDITED!AG116,"--")</f>
        <v>--</v>
      </c>
      <c r="AD116" t="str">
        <f>IF(ISTEXT(PARS!AF116),Formatted_EDITED!AH116,"--")</f>
        <v>--</v>
      </c>
      <c r="AE116" t="str">
        <f>IF(ISTEXT(PARS!AG116),Formatted_EDITED!AI116,"--")</f>
        <v>--</v>
      </c>
      <c r="AF116" t="str">
        <f>IF(ISTEXT(PARS!AH116),Formatted_EDITED!AJ116,"--")</f>
        <v>--</v>
      </c>
      <c r="AG116" t="str">
        <f>IF(ISTEXT(PARS!AI116),Formatted_EDITED!AK116,"--")</f>
        <v>--</v>
      </c>
      <c r="AH116" t="str">
        <f>IF(ISTEXT(PARS!AJ116),Formatted_EDITED!AL116,"--")</f>
        <v>--</v>
      </c>
      <c r="AI116" t="str">
        <f>IF(ISTEXT(PARS!AK116),Formatted_EDITED!AM116,"--")</f>
        <v>--</v>
      </c>
      <c r="AJ116" t="str">
        <f>IF(ISTEXT(PARS!AL116),Formatted_EDITED!AN116,"--")</f>
        <v>--</v>
      </c>
      <c r="AK116" t="str">
        <f>IF(ISTEXT(PARS!AM116),Formatted_EDITED!AO116,"--")</f>
        <v>--</v>
      </c>
      <c r="AL116" t="str">
        <f>IF(ISTEXT(PARS!AN116),Formatted_EDITED!AP116,"--")</f>
        <v>--</v>
      </c>
      <c r="AM116" t="str">
        <f>IF(ISTEXT(PARS!AO116),Formatted_EDITED!AQ116,"--")</f>
        <v>--</v>
      </c>
      <c r="AN116" t="str">
        <f>IF(ISTEXT(PARS!AP116),Formatted_EDITED!AR116,"--")</f>
        <v>--</v>
      </c>
      <c r="AO116" t="str">
        <f>IF(ISTEXT(PARS!AQ116),Formatted_EDITED!AS116,"--")</f>
        <v>--</v>
      </c>
      <c r="AP116" t="str">
        <f>IF(ISTEXT(PARS!AR116),Formatted_EDITED!AT116,"--")</f>
        <v>--</v>
      </c>
      <c r="AQ116" t="str">
        <f>IF(ISTEXT(PARS!AS116),Formatted_EDITED!AU116,"--")</f>
        <v>--</v>
      </c>
      <c r="AR116" t="str">
        <f>IF(ISTEXT(PARS!AT116),Formatted_EDITED!AV116,"--")</f>
        <v>--</v>
      </c>
      <c r="AS116" t="str">
        <f t="shared" si="1"/>
        <v>--</v>
      </c>
      <c r="AT116" t="str">
        <f>IF(ISTEXT(PARS!AV116),Formatted_EDITED!AX116,"--")</f>
        <v>--</v>
      </c>
    </row>
    <row r="117" spans="1:46" x14ac:dyDescent="0.3">
      <c r="A117">
        <v>113</v>
      </c>
      <c r="B117" s="23">
        <v>238</v>
      </c>
      <c r="C117" s="24" t="s">
        <v>205</v>
      </c>
      <c r="D117" t="str">
        <f>IF(ISTEXT(PARS!F117),Formatted_EDITED!F117,"--")</f>
        <v>--</v>
      </c>
      <c r="E117" t="str">
        <f>IF(ISTEXT(PARS!G117),Formatted_EDITED!G117,"--")</f>
        <v>--</v>
      </c>
      <c r="F117" t="str">
        <f>IF(ISTEXT(PARS!H117),Formatted_EDITED!H117,"--")</f>
        <v>--</v>
      </c>
      <c r="G117" s="70" t="str">
        <f>IF(ISTEXT(PARS!I117),Formatted_EDITED!I117,"--")</f>
        <v>--</v>
      </c>
      <c r="H117" t="str">
        <f>IF(ISTEXT(PARS!J117),Formatted_EDITED!J117,"--")</f>
        <v>--</v>
      </c>
      <c r="I117" t="str">
        <f>IF(ISTEXT(PARS!K117),Formatted_EDITED!K117,"--")</f>
        <v>--</v>
      </c>
      <c r="J117" t="str">
        <f>IF(ISTEXT(PARS!L117),Formatted_EDITED!L117,"--")</f>
        <v>--</v>
      </c>
      <c r="K117" t="str">
        <f>IF(ISTEXT(PARS!M117),Formatted_EDITED!M117,"--")</f>
        <v>--</v>
      </c>
      <c r="L117" t="str">
        <f>IF(ISTEXT(PARS!N117),Formatted_EDITED!O117,"--")</f>
        <v>--</v>
      </c>
      <c r="M117" t="str">
        <f>IF(ISTEXT(PARS!O117),Formatted_EDITED!P117,"--")</f>
        <v>--</v>
      </c>
      <c r="N117" t="str">
        <f>IF(ISTEXT(PARS!P117),Formatted_EDITED!Q117,"--")</f>
        <v>--</v>
      </c>
      <c r="O117" t="str">
        <f>IF(ISTEXT(PARS!Q117),Formatted_EDITED!R117,"--")</f>
        <v>--</v>
      </c>
      <c r="P117" t="str">
        <f>IF(ISTEXT(PARS!R117),Formatted_EDITED!S117,"--")</f>
        <v>--</v>
      </c>
      <c r="Q117" t="str">
        <f>IF(ISTEXT(PARS!S117),Formatted_EDITED!T117,"--")</f>
        <v>--</v>
      </c>
      <c r="R117" t="str">
        <f>IF(ISTEXT(PARS!T117),Formatted_EDITED!U117,"--")</f>
        <v>--</v>
      </c>
      <c r="S117" t="str">
        <f>IF(ISTEXT(PARS!U117),Formatted_EDITED!V117,"--")</f>
        <v>--</v>
      </c>
      <c r="T117" t="str">
        <f>IF(ISTEXT(PARS!V117),Formatted_EDITED!W117,"--")</f>
        <v>--</v>
      </c>
      <c r="U117" t="str">
        <f>IF(ISTEXT(PARS!W117),Formatted_EDITED!Y117,"--")</f>
        <v>--</v>
      </c>
      <c r="V117" t="str">
        <f>IF(ISTEXT([1]PARS!Y118),[1]Formatted_EDITED!Y118,"--")</f>
        <v>--</v>
      </c>
      <c r="W117" t="str">
        <f>IF(ISTEXT(PARS!Y117),Formatted_EDITED!AA117,"--")</f>
        <v>--</v>
      </c>
      <c r="X117" t="str">
        <f>IF(ISTEXT(PARS!Z117),Formatted_EDITED!AB117,"--")</f>
        <v>--</v>
      </c>
      <c r="Y117" t="str">
        <f>IF(ISTEXT(PARS!AA117),Formatted_EDITED!AC117,"--")</f>
        <v>--</v>
      </c>
      <c r="Z117" t="str">
        <f>IF(ISTEXT(PARS!AB117),Formatted_EDITED!AD117,"--")</f>
        <v>--</v>
      </c>
      <c r="AA117" t="str">
        <f>IF(ISTEXT(PARS!AC117),Formatted_EDITED!AE117,"--")</f>
        <v>--</v>
      </c>
      <c r="AB117" t="str">
        <f>IF(ISTEXT(PARS!AD117),Formatted_EDITED!AF117,"--")</f>
        <v>--</v>
      </c>
      <c r="AC117" t="str">
        <f>IF(ISTEXT(PARS!AE117),Formatted_EDITED!AG117,"--")</f>
        <v>--</v>
      </c>
      <c r="AD117" t="str">
        <f>IF(ISTEXT(PARS!AF117),Formatted_EDITED!AH117,"--")</f>
        <v>--</v>
      </c>
      <c r="AE117" t="str">
        <f>IF(ISTEXT(PARS!AG117),Formatted_EDITED!AI117,"--")</f>
        <v>--</v>
      </c>
      <c r="AF117" t="str">
        <f>IF(ISTEXT(PARS!AH117),Formatted_EDITED!AJ117,"--")</f>
        <v>--</v>
      </c>
      <c r="AG117" t="str">
        <f>IF(ISTEXT(PARS!AI117),Formatted_EDITED!AK117,"--")</f>
        <v>--</v>
      </c>
      <c r="AH117" t="str">
        <f>IF(ISTEXT(PARS!AJ117),Formatted_EDITED!AL117,"--")</f>
        <v>--</v>
      </c>
      <c r="AI117" t="str">
        <f>IF(ISTEXT(PARS!AK117),Formatted_EDITED!AM117,"--")</f>
        <v>--</v>
      </c>
      <c r="AJ117" t="str">
        <f>IF(ISTEXT(PARS!AL117),Formatted_EDITED!AN117,"--")</f>
        <v>--</v>
      </c>
      <c r="AK117" t="str">
        <f>IF(ISTEXT(PARS!AM117),Formatted_EDITED!AO117,"--")</f>
        <v>--</v>
      </c>
      <c r="AL117" t="str">
        <f>IF(ISTEXT(PARS!AN117),Formatted_EDITED!AP117,"--")</f>
        <v>--</v>
      </c>
      <c r="AM117" t="str">
        <f>IF(ISTEXT(PARS!AO117),Formatted_EDITED!AQ117,"--")</f>
        <v>--</v>
      </c>
      <c r="AN117" t="str">
        <f>IF(ISTEXT(PARS!AP117),Formatted_EDITED!AR117,"--")</f>
        <v>--</v>
      </c>
      <c r="AO117" t="str">
        <f>IF(ISTEXT(PARS!AQ117),Formatted_EDITED!AS117,"--")</f>
        <v>--</v>
      </c>
      <c r="AP117" t="str">
        <f>IF(ISTEXT(PARS!AR117),Formatted_EDITED!AT117,"--")</f>
        <v>--</v>
      </c>
      <c r="AQ117" t="str">
        <f>IF(ISTEXT(PARS!AS117),Formatted_EDITED!AU117,"--")</f>
        <v>--</v>
      </c>
      <c r="AR117" t="str">
        <f>IF(ISTEXT(PARS!AT117),Formatted_EDITED!AV117,"--")</f>
        <v>--</v>
      </c>
      <c r="AS117" t="str">
        <f t="shared" si="1"/>
        <v>--</v>
      </c>
      <c r="AT117" t="str">
        <f>IF(ISTEXT(PARS!AV117),Formatted_EDITED!AX117,"--")</f>
        <v>--</v>
      </c>
    </row>
    <row r="118" spans="1:46" x14ac:dyDescent="0.3">
      <c r="A118">
        <v>114</v>
      </c>
      <c r="B118" s="23">
        <v>239</v>
      </c>
      <c r="C118" s="24" t="s">
        <v>206</v>
      </c>
      <c r="D118" t="str">
        <f>IF(ISTEXT(PARS!F118),Formatted_EDITED!F118,"--")</f>
        <v>--</v>
      </c>
      <c r="E118" t="str">
        <f>IF(ISTEXT(PARS!G118),Formatted_EDITED!G118,"--")</f>
        <v>--</v>
      </c>
      <c r="F118" t="str">
        <f>IF(ISTEXT(PARS!H118),Formatted_EDITED!H118,"--")</f>
        <v>--</v>
      </c>
      <c r="G118" s="70" t="str">
        <f>IF(ISTEXT(PARS!I118),Formatted_EDITED!I118,"--")</f>
        <v>--</v>
      </c>
      <c r="H118" t="str">
        <f>IF(ISTEXT(PARS!J118),Formatted_EDITED!J118,"--")</f>
        <v>--</v>
      </c>
      <c r="I118" t="str">
        <f>IF(ISTEXT(PARS!K118),Formatted_EDITED!K118,"--")</f>
        <v>--</v>
      </c>
      <c r="J118" t="str">
        <f>IF(ISTEXT(PARS!L118),Formatted_EDITED!L118,"--")</f>
        <v>--</v>
      </c>
      <c r="K118" t="str">
        <f>IF(ISTEXT(PARS!M118),Formatted_EDITED!M118,"--")</f>
        <v>--</v>
      </c>
      <c r="L118" t="str">
        <f>IF(ISTEXT(PARS!N118),Formatted_EDITED!O118,"--")</f>
        <v>--</v>
      </c>
      <c r="M118" t="str">
        <f>IF(ISTEXT(PARS!O118),Formatted_EDITED!P118,"--")</f>
        <v>--</v>
      </c>
      <c r="N118" t="str">
        <f>IF(ISTEXT(PARS!P118),Formatted_EDITED!Q118,"--")</f>
        <v>--</v>
      </c>
      <c r="O118" t="str">
        <f>IF(ISTEXT(PARS!Q118),Formatted_EDITED!R118,"--")</f>
        <v>--</v>
      </c>
      <c r="P118" t="str">
        <f>IF(ISTEXT(PARS!R118),Formatted_EDITED!S118,"--")</f>
        <v>--</v>
      </c>
      <c r="Q118" t="str">
        <f>IF(ISTEXT(PARS!S118),Formatted_EDITED!T118,"--")</f>
        <v>--</v>
      </c>
      <c r="R118" t="str">
        <f>IF(ISTEXT(PARS!T118),Formatted_EDITED!U118,"--")</f>
        <v>--</v>
      </c>
      <c r="S118" t="str">
        <f>IF(ISTEXT(PARS!U118),Formatted_EDITED!V118,"--")</f>
        <v>--</v>
      </c>
      <c r="T118" t="str">
        <f>IF(ISTEXT(PARS!V118),Formatted_EDITED!W118,"--")</f>
        <v>--</v>
      </c>
      <c r="U118" t="str">
        <f>IF(ISTEXT(PARS!W118),Formatted_EDITED!Y118,"--")</f>
        <v>--</v>
      </c>
      <c r="V118" t="str">
        <f>IF(ISTEXT([1]PARS!Y119),[1]Formatted_EDITED!Y119,"--")</f>
        <v>--</v>
      </c>
      <c r="W118" t="str">
        <f>IF(ISTEXT(PARS!Y118),Formatted_EDITED!AA118,"--")</f>
        <v>--</v>
      </c>
      <c r="X118" t="str">
        <f>IF(ISTEXT(PARS!Z118),Formatted_EDITED!AB118,"--")</f>
        <v>--</v>
      </c>
      <c r="Y118" t="str">
        <f>IF(ISTEXT(PARS!AA118),Formatted_EDITED!AC118,"--")</f>
        <v>--</v>
      </c>
      <c r="Z118" t="str">
        <f>IF(ISTEXT(PARS!AB118),Formatted_EDITED!AD118,"--")</f>
        <v>--</v>
      </c>
      <c r="AA118" t="str">
        <f>IF(ISTEXT(PARS!AC118),Formatted_EDITED!AE118,"--")</f>
        <v>--</v>
      </c>
      <c r="AB118" t="str">
        <f>IF(ISTEXT(PARS!AD118),Formatted_EDITED!AF118,"--")</f>
        <v>--</v>
      </c>
      <c r="AC118" t="str">
        <f>IF(ISTEXT(PARS!AE118),Formatted_EDITED!AG118,"--")</f>
        <v>--</v>
      </c>
      <c r="AD118" t="str">
        <f>IF(ISTEXT(PARS!AF118),Formatted_EDITED!AH118,"--")</f>
        <v>--</v>
      </c>
      <c r="AE118" t="str">
        <f>IF(ISTEXT(PARS!AG118),Formatted_EDITED!AI118,"--")</f>
        <v>--</v>
      </c>
      <c r="AF118" t="str">
        <f>IF(ISTEXT(PARS!AH118),Formatted_EDITED!AJ118,"--")</f>
        <v>--</v>
      </c>
      <c r="AG118" t="str">
        <f>IF(ISTEXT(PARS!AI118),Formatted_EDITED!AK118,"--")</f>
        <v>--</v>
      </c>
      <c r="AH118" t="str">
        <f>IF(ISTEXT(PARS!AJ118),Formatted_EDITED!AL118,"--")</f>
        <v>--</v>
      </c>
      <c r="AI118" t="str">
        <f>IF(ISTEXT(PARS!AK118),Formatted_EDITED!AM118,"--")</f>
        <v>--</v>
      </c>
      <c r="AJ118" t="str">
        <f>IF(ISTEXT(PARS!AL118),Formatted_EDITED!AN118,"--")</f>
        <v>--</v>
      </c>
      <c r="AK118" t="str">
        <f>IF(ISTEXT(PARS!AM118),Formatted_EDITED!AO118,"--")</f>
        <v>--</v>
      </c>
      <c r="AL118" t="str">
        <f>IF(ISTEXT(PARS!AN118),Formatted_EDITED!AP118,"--")</f>
        <v>--</v>
      </c>
      <c r="AM118" t="str">
        <f>IF(ISTEXT(PARS!AO118),Formatted_EDITED!AQ118,"--")</f>
        <v>--</v>
      </c>
      <c r="AN118" t="str">
        <f>IF(ISTEXT(PARS!AP118),Formatted_EDITED!AR118,"--")</f>
        <v>--</v>
      </c>
      <c r="AO118" t="str">
        <f>IF(ISTEXT(PARS!AQ118),Formatted_EDITED!AS118,"--")</f>
        <v>--</v>
      </c>
      <c r="AP118" t="str">
        <f>IF(ISTEXT(PARS!AR118),Formatted_EDITED!AT118,"--")</f>
        <v>--</v>
      </c>
      <c r="AQ118" t="str">
        <f>IF(ISTEXT(PARS!AS118),Formatted_EDITED!AU118,"--")</f>
        <v>--</v>
      </c>
      <c r="AR118" t="str">
        <f>IF(ISTEXT(PARS!AT118),Formatted_EDITED!AV118,"--")</f>
        <v>--</v>
      </c>
      <c r="AS118" t="str">
        <f t="shared" si="1"/>
        <v>--</v>
      </c>
      <c r="AT118" t="str">
        <f>IF(ISTEXT(PARS!AV118),Formatted_EDITED!AX118,"--")</f>
        <v>--</v>
      </c>
    </row>
    <row r="119" spans="1:46" x14ac:dyDescent="0.3">
      <c r="A119">
        <v>115</v>
      </c>
      <c r="B119" s="23">
        <v>240</v>
      </c>
      <c r="C119" s="24" t="s">
        <v>207</v>
      </c>
      <c r="D119" t="str">
        <f>IF(ISTEXT(PARS!F119),Formatted_EDITED!F119,"--")</f>
        <v>--</v>
      </c>
      <c r="E119" t="str">
        <f>IF(ISTEXT(PARS!G119),Formatted_EDITED!G119,"--")</f>
        <v>--</v>
      </c>
      <c r="F119" t="str">
        <f>IF(ISTEXT(PARS!H119),Formatted_EDITED!H119,"--")</f>
        <v>--</v>
      </c>
      <c r="G119" s="70" t="str">
        <f>IF(ISTEXT(PARS!I119),Formatted_EDITED!I119,"--")</f>
        <v>--</v>
      </c>
      <c r="H119" t="str">
        <f>IF(ISTEXT(PARS!J119),Formatted_EDITED!J119,"--")</f>
        <v>--</v>
      </c>
      <c r="I119" t="str">
        <f>IF(ISTEXT(PARS!K119),Formatted_EDITED!K119,"--")</f>
        <v>--</v>
      </c>
      <c r="J119" t="str">
        <f>IF(ISTEXT(PARS!L119),Formatted_EDITED!L119,"--")</f>
        <v>--</v>
      </c>
      <c r="K119" t="str">
        <f>IF(ISTEXT(PARS!M119),Formatted_EDITED!M119,"--")</f>
        <v>--</v>
      </c>
      <c r="L119" t="str">
        <f>IF(ISTEXT(PARS!N119),Formatted_EDITED!O119,"--")</f>
        <v>--</v>
      </c>
      <c r="M119" t="str">
        <f>IF(ISTEXT(PARS!O119),Formatted_EDITED!P119,"--")</f>
        <v>--</v>
      </c>
      <c r="N119" t="str">
        <f>IF(ISTEXT(PARS!P119),Formatted_EDITED!Q119,"--")</f>
        <v>--</v>
      </c>
      <c r="O119" t="str">
        <f>IF(ISTEXT(PARS!Q119),Formatted_EDITED!R119,"--")</f>
        <v>--</v>
      </c>
      <c r="P119" t="str">
        <f>IF(ISTEXT(PARS!R119),Formatted_EDITED!S119,"--")</f>
        <v>--</v>
      </c>
      <c r="Q119" t="str">
        <f>IF(ISTEXT(PARS!S119),Formatted_EDITED!T119,"--")</f>
        <v>--</v>
      </c>
      <c r="R119" t="str">
        <f>IF(ISTEXT(PARS!T119),Formatted_EDITED!U119,"--")</f>
        <v>--</v>
      </c>
      <c r="S119" t="str">
        <f>IF(ISTEXT(PARS!U119),Formatted_EDITED!V119,"--")</f>
        <v>--</v>
      </c>
      <c r="T119" t="str">
        <f>IF(ISTEXT(PARS!V119),Formatted_EDITED!W119,"--")</f>
        <v>--</v>
      </c>
      <c r="U119" t="str">
        <f>IF(ISTEXT(PARS!W119),Formatted_EDITED!Y119,"--")</f>
        <v>--</v>
      </c>
      <c r="V119" t="str">
        <f>IF(ISTEXT([1]PARS!Y120),[1]Formatted_EDITED!Y120,"--")</f>
        <v>--</v>
      </c>
      <c r="W119" t="str">
        <f>IF(ISTEXT(PARS!Y119),Formatted_EDITED!AA119,"--")</f>
        <v>--</v>
      </c>
      <c r="X119" t="str">
        <f>IF(ISTEXT(PARS!Z119),Formatted_EDITED!AB119,"--")</f>
        <v>--</v>
      </c>
      <c r="Y119" t="str">
        <f>IF(ISTEXT(PARS!AA119),Formatted_EDITED!AC119,"--")</f>
        <v>--</v>
      </c>
      <c r="Z119" t="str">
        <f>IF(ISTEXT(PARS!AB119),Formatted_EDITED!AD119,"--")</f>
        <v>--</v>
      </c>
      <c r="AA119" t="str">
        <f>IF(ISTEXT(PARS!AC119),Formatted_EDITED!AE119,"--")</f>
        <v>--</v>
      </c>
      <c r="AB119" t="str">
        <f>IF(ISTEXT(PARS!AD119),Formatted_EDITED!AF119,"--")</f>
        <v>--</v>
      </c>
      <c r="AC119" t="str">
        <f>IF(ISTEXT(PARS!AE119),Formatted_EDITED!AG119,"--")</f>
        <v>--</v>
      </c>
      <c r="AD119" t="str">
        <f>IF(ISTEXT(PARS!AF119),Formatted_EDITED!AH119,"--")</f>
        <v>--</v>
      </c>
      <c r="AE119" t="str">
        <f>IF(ISTEXT(PARS!AG119),Formatted_EDITED!AI119,"--")</f>
        <v>--</v>
      </c>
      <c r="AF119" t="str">
        <f>IF(ISTEXT(PARS!AH119),Formatted_EDITED!AJ119,"--")</f>
        <v>--</v>
      </c>
      <c r="AG119" t="str">
        <f>IF(ISTEXT(PARS!AI119),Formatted_EDITED!AK119,"--")</f>
        <v>--</v>
      </c>
      <c r="AH119" t="str">
        <f>IF(ISTEXT(PARS!AJ119),Formatted_EDITED!AL119,"--")</f>
        <v>--</v>
      </c>
      <c r="AI119" t="str">
        <f>IF(ISTEXT(PARS!AK119),Formatted_EDITED!AM119,"--")</f>
        <v>--</v>
      </c>
      <c r="AJ119" t="str">
        <f>IF(ISTEXT(PARS!AL119),Formatted_EDITED!AN119,"--")</f>
        <v>--</v>
      </c>
      <c r="AK119" t="str">
        <f>IF(ISTEXT(PARS!AM119),Formatted_EDITED!AO119,"--")</f>
        <v>--</v>
      </c>
      <c r="AL119" t="str">
        <f>IF(ISTEXT(PARS!AN119),Formatted_EDITED!AP119,"--")</f>
        <v>--</v>
      </c>
      <c r="AM119" t="str">
        <f>IF(ISTEXT(PARS!AO119),Formatted_EDITED!AQ119,"--")</f>
        <v>--</v>
      </c>
      <c r="AN119" t="str">
        <f>IF(ISTEXT(PARS!AP119),Formatted_EDITED!AR119,"--")</f>
        <v>--</v>
      </c>
      <c r="AO119" t="str">
        <f>IF(ISTEXT(PARS!AQ119),Formatted_EDITED!AS119,"--")</f>
        <v>--</v>
      </c>
      <c r="AP119" t="str">
        <f>IF(ISTEXT(PARS!AR119),Formatted_EDITED!AT119,"--")</f>
        <v>--</v>
      </c>
      <c r="AQ119" t="str">
        <f>IF(ISTEXT(PARS!AS119),Formatted_EDITED!AU119,"--")</f>
        <v>--</v>
      </c>
      <c r="AR119" t="str">
        <f>IF(ISTEXT(PARS!AT119),Formatted_EDITED!AV119,"--")</f>
        <v>--</v>
      </c>
      <c r="AS119" t="str">
        <f t="shared" si="1"/>
        <v>--</v>
      </c>
      <c r="AT119" t="str">
        <f>IF(ISTEXT(PARS!AV119),Formatted_EDITED!AX119,"--")</f>
        <v>--</v>
      </c>
    </row>
    <row r="120" spans="1:46" x14ac:dyDescent="0.3">
      <c r="A120">
        <v>116</v>
      </c>
      <c r="B120" s="23">
        <v>241</v>
      </c>
      <c r="C120" s="24" t="s">
        <v>274</v>
      </c>
      <c r="D120" t="str">
        <f>IF(ISTEXT(PARS!F120),Formatted_EDITED!F120,"--")</f>
        <v>--</v>
      </c>
      <c r="E120" t="str">
        <f>IF(ISTEXT(PARS!G120),Formatted_EDITED!G120,"--")</f>
        <v>--</v>
      </c>
      <c r="F120" t="str">
        <f>IF(ISTEXT(PARS!H120),Formatted_EDITED!H120,"--")</f>
        <v>--</v>
      </c>
      <c r="G120" s="70" t="str">
        <f>IF(ISTEXT(PARS!I120),Formatted_EDITED!I120,"--")</f>
        <v>--</v>
      </c>
      <c r="H120" t="str">
        <f>IF(ISTEXT(PARS!J120),Formatted_EDITED!J120,"--")</f>
        <v>--</v>
      </c>
      <c r="I120" t="str">
        <f>IF(ISTEXT(PARS!K120),Formatted_EDITED!K120,"--")</f>
        <v>--</v>
      </c>
      <c r="J120" t="str">
        <f>IF(ISTEXT(PARS!L120),Formatted_EDITED!L120,"--")</f>
        <v>--</v>
      </c>
      <c r="K120" t="str">
        <f>IF(ISTEXT(PARS!M120),Formatted_EDITED!M120,"--")</f>
        <v>--</v>
      </c>
      <c r="L120" t="str">
        <f>IF(ISTEXT(PARS!N120),Formatted_EDITED!O120,"--")</f>
        <v>--</v>
      </c>
      <c r="M120" t="str">
        <f>IF(ISTEXT(PARS!O120),Formatted_EDITED!P120,"--")</f>
        <v>--</v>
      </c>
      <c r="N120" t="str">
        <f>IF(ISTEXT(PARS!P120),Formatted_EDITED!Q120,"--")</f>
        <v>--</v>
      </c>
      <c r="O120" t="str">
        <f>IF(ISTEXT(PARS!Q120),Formatted_EDITED!R120,"--")</f>
        <v>--</v>
      </c>
      <c r="P120" t="str">
        <f>IF(ISTEXT(PARS!R120),Formatted_EDITED!S120,"--")</f>
        <v>--</v>
      </c>
      <c r="Q120" t="str">
        <f>IF(ISTEXT(PARS!S120),Formatted_EDITED!T120,"--")</f>
        <v>--</v>
      </c>
      <c r="R120" t="str">
        <f>IF(ISTEXT(PARS!T120),Formatted_EDITED!U120,"--")</f>
        <v>--</v>
      </c>
      <c r="S120" t="str">
        <f>IF(ISTEXT(PARS!U120),Formatted_EDITED!V120,"--")</f>
        <v>--</v>
      </c>
      <c r="T120" t="str">
        <f>IF(ISTEXT(PARS!V120),Formatted_EDITED!W120,"--")</f>
        <v>--</v>
      </c>
      <c r="U120" t="str">
        <f>IF(ISTEXT(PARS!W120),Formatted_EDITED!Y120,"--")</f>
        <v>--</v>
      </c>
      <c r="V120" t="str">
        <f>IF(ISTEXT([1]PARS!Y121),[1]Formatted_EDITED!Y121,"--")</f>
        <v>--</v>
      </c>
      <c r="W120" t="str">
        <f>IF(ISTEXT(PARS!Y120),Formatted_EDITED!AA120,"--")</f>
        <v>--</v>
      </c>
      <c r="X120" t="str">
        <f>IF(ISTEXT(PARS!Z120),Formatted_EDITED!AB120,"--")</f>
        <v>--</v>
      </c>
      <c r="Y120" t="str">
        <f>IF(ISTEXT(PARS!AA120),Formatted_EDITED!AC120,"--")</f>
        <v>--</v>
      </c>
      <c r="Z120" t="str">
        <f>IF(ISTEXT(PARS!AB120),Formatted_EDITED!AD120,"--")</f>
        <v>--</v>
      </c>
      <c r="AA120" t="str">
        <f>IF(ISTEXT(PARS!AC120),Formatted_EDITED!AE120,"--")</f>
        <v>--</v>
      </c>
      <c r="AB120" t="str">
        <f>IF(ISTEXT(PARS!AD120),Formatted_EDITED!AF120,"--")</f>
        <v>--</v>
      </c>
      <c r="AC120" t="str">
        <f>IF(ISTEXT(PARS!AE120),Formatted_EDITED!AG120,"--")</f>
        <v>--</v>
      </c>
      <c r="AD120" t="str">
        <f>IF(ISTEXT(PARS!AF120),Formatted_EDITED!AH120,"--")</f>
        <v>--</v>
      </c>
      <c r="AE120" t="str">
        <f>IF(ISTEXT(PARS!AG120),Formatted_EDITED!AI120,"--")</f>
        <v>--</v>
      </c>
      <c r="AF120" t="str">
        <f>IF(ISTEXT(PARS!AH120),Formatted_EDITED!AJ120,"--")</f>
        <v>--</v>
      </c>
      <c r="AG120" t="str">
        <f>IF(ISTEXT(PARS!AI120),Formatted_EDITED!AK120,"--")</f>
        <v>--</v>
      </c>
      <c r="AH120" t="str">
        <f>IF(ISTEXT(PARS!AJ120),Formatted_EDITED!AL120,"--")</f>
        <v>--</v>
      </c>
      <c r="AI120" t="str">
        <f>IF(ISTEXT(PARS!AK120),Formatted_EDITED!AM120,"--")</f>
        <v>--</v>
      </c>
      <c r="AJ120" t="str">
        <f>IF(ISTEXT(PARS!AL120),Formatted_EDITED!AN120,"--")</f>
        <v>--</v>
      </c>
      <c r="AK120" t="str">
        <f>IF(ISTEXT(PARS!AM120),Formatted_EDITED!AO120,"--")</f>
        <v>--</v>
      </c>
      <c r="AL120" t="str">
        <f>IF(ISTEXT(PARS!AN120),Formatted_EDITED!AP120,"--")</f>
        <v>--</v>
      </c>
      <c r="AM120" t="str">
        <f>IF(ISTEXT(PARS!AO120),Formatted_EDITED!AQ120,"--")</f>
        <v>--</v>
      </c>
      <c r="AN120" t="str">
        <f>IF(ISTEXT(PARS!AP120),Formatted_EDITED!AR120,"--")</f>
        <v>--</v>
      </c>
      <c r="AO120" t="str">
        <f>IF(ISTEXT(PARS!AQ120),Formatted_EDITED!AS120,"--")</f>
        <v>--</v>
      </c>
      <c r="AP120" t="str">
        <f>IF(ISTEXT(PARS!AR120),Formatted_EDITED!AT120,"--")</f>
        <v>--</v>
      </c>
      <c r="AQ120" t="str">
        <f>IF(ISTEXT(PARS!AS120),Formatted_EDITED!AU120,"--")</f>
        <v>--</v>
      </c>
      <c r="AR120" t="str">
        <f>IF(ISTEXT(PARS!AT120),Formatted_EDITED!AV120,"--")</f>
        <v>--</v>
      </c>
      <c r="AS120" t="str">
        <f t="shared" si="1"/>
        <v>--</v>
      </c>
      <c r="AT120" t="str">
        <f>IF(ISTEXT(PARS!AV120),Formatted_EDITED!AX120,"--")</f>
        <v>--</v>
      </c>
    </row>
    <row r="121" spans="1:46" x14ac:dyDescent="0.3">
      <c r="A121">
        <v>117</v>
      </c>
      <c r="B121" s="23">
        <v>242</v>
      </c>
      <c r="C121" s="24" t="s">
        <v>275</v>
      </c>
      <c r="D121" t="str">
        <f>IF(ISTEXT(PARS!F121),Formatted_EDITED!F121,"--")</f>
        <v>--</v>
      </c>
      <c r="E121" t="str">
        <f>IF(ISTEXT(PARS!G121),Formatted_EDITED!G121,"--")</f>
        <v>--</v>
      </c>
      <c r="F121" t="str">
        <f>IF(ISTEXT(PARS!H121),Formatted_EDITED!H121,"--")</f>
        <v>--</v>
      </c>
      <c r="G121" s="70" t="str">
        <f>IF(ISTEXT(PARS!I121),Formatted_EDITED!I121,"--")</f>
        <v>--</v>
      </c>
      <c r="H121" t="str">
        <f>IF(ISTEXT(PARS!J121),Formatted_EDITED!J121,"--")</f>
        <v>--</v>
      </c>
      <c r="I121" t="str">
        <f>IF(ISTEXT(PARS!K121),Formatted_EDITED!K121,"--")</f>
        <v>--</v>
      </c>
      <c r="J121" t="str">
        <f>IF(ISTEXT(PARS!L121),Formatted_EDITED!L121,"--")</f>
        <v>--</v>
      </c>
      <c r="K121" t="str">
        <f>IF(ISTEXT(PARS!M121),Formatted_EDITED!M121,"--")</f>
        <v>--</v>
      </c>
      <c r="L121" t="str">
        <f>IF(ISTEXT(PARS!N121),Formatted_EDITED!O121,"--")</f>
        <v>--</v>
      </c>
      <c r="M121" t="str">
        <f>IF(ISTEXT(PARS!O121),Formatted_EDITED!P121,"--")</f>
        <v>--</v>
      </c>
      <c r="N121" t="str">
        <f>IF(ISTEXT(PARS!P121),Formatted_EDITED!Q121,"--")</f>
        <v>--</v>
      </c>
      <c r="O121" t="str">
        <f>IF(ISTEXT(PARS!Q121),Formatted_EDITED!R121,"--")</f>
        <v>--</v>
      </c>
      <c r="P121" t="str">
        <f>IF(ISTEXT(PARS!R121),Formatted_EDITED!S121,"--")</f>
        <v>--</v>
      </c>
      <c r="Q121" t="str">
        <f>IF(ISTEXT(PARS!S121),Formatted_EDITED!T121,"--")</f>
        <v>--</v>
      </c>
      <c r="R121" t="str">
        <f>IF(ISTEXT(PARS!T121),Formatted_EDITED!U121,"--")</f>
        <v>--</v>
      </c>
      <c r="S121" t="str">
        <f>IF(ISTEXT(PARS!U121),Formatted_EDITED!V121,"--")</f>
        <v>--</v>
      </c>
      <c r="T121" t="str">
        <f>IF(ISTEXT(PARS!V121),Formatted_EDITED!W121,"--")</f>
        <v>--</v>
      </c>
      <c r="U121" t="str">
        <f>IF(ISTEXT(PARS!W121),Formatted_EDITED!Y121,"--")</f>
        <v>--</v>
      </c>
      <c r="V121" t="str">
        <f>IF(ISTEXT([1]PARS!Y122),[1]Formatted_EDITED!Y122,"--")</f>
        <v>--</v>
      </c>
      <c r="W121" t="str">
        <f>IF(ISTEXT(PARS!Y121),Formatted_EDITED!AA121,"--")</f>
        <v>--</v>
      </c>
      <c r="X121" t="str">
        <f>IF(ISTEXT(PARS!Z121),Formatted_EDITED!AB121,"--")</f>
        <v>--</v>
      </c>
      <c r="Y121" t="str">
        <f>IF(ISTEXT(PARS!AA121),Formatted_EDITED!AC121,"--")</f>
        <v>--</v>
      </c>
      <c r="Z121" t="str">
        <f>IF(ISTEXT(PARS!AB121),Formatted_EDITED!AD121,"--")</f>
        <v>--</v>
      </c>
      <c r="AA121" t="str">
        <f>IF(ISTEXT(PARS!AC121),Formatted_EDITED!AE121,"--")</f>
        <v>--</v>
      </c>
      <c r="AB121" t="str">
        <f>IF(ISTEXT(PARS!AD121),Formatted_EDITED!AF121,"--")</f>
        <v>--</v>
      </c>
      <c r="AC121" t="str">
        <f>IF(ISTEXT(PARS!AE121),Formatted_EDITED!AG121,"--")</f>
        <v>--</v>
      </c>
      <c r="AD121" t="str">
        <f>IF(ISTEXT(PARS!AF121),Formatted_EDITED!AH121,"--")</f>
        <v>--</v>
      </c>
      <c r="AE121" t="str">
        <f>IF(ISTEXT(PARS!AG121),Formatted_EDITED!AI121,"--")</f>
        <v>--</v>
      </c>
      <c r="AF121" t="str">
        <f>IF(ISTEXT(PARS!AH121),Formatted_EDITED!AJ121,"--")</f>
        <v>--</v>
      </c>
      <c r="AG121" t="str">
        <f>IF(ISTEXT(PARS!AI121),Formatted_EDITED!AK121,"--")</f>
        <v>--</v>
      </c>
      <c r="AH121" t="str">
        <f>IF(ISTEXT(PARS!AJ121),Formatted_EDITED!AL121,"--")</f>
        <v>--</v>
      </c>
      <c r="AI121" t="str">
        <f>IF(ISTEXT(PARS!AK121),Formatted_EDITED!AM121,"--")</f>
        <v>--</v>
      </c>
      <c r="AJ121" t="str">
        <f>IF(ISTEXT(PARS!AL121),Formatted_EDITED!AN121,"--")</f>
        <v>--</v>
      </c>
      <c r="AK121" t="str">
        <f>IF(ISTEXT(PARS!AM121),Formatted_EDITED!AO121,"--")</f>
        <v>--</v>
      </c>
      <c r="AL121" t="str">
        <f>IF(ISTEXT(PARS!AN121),Formatted_EDITED!AP121,"--")</f>
        <v>--</v>
      </c>
      <c r="AM121" t="str">
        <f>IF(ISTEXT(PARS!AO121),Formatted_EDITED!AQ121,"--")</f>
        <v>--</v>
      </c>
      <c r="AN121" t="str">
        <f>IF(ISTEXT(PARS!AP121),Formatted_EDITED!AR121,"--")</f>
        <v>--</v>
      </c>
      <c r="AO121" t="str">
        <f>IF(ISTEXT(PARS!AQ121),Formatted_EDITED!AS121,"--")</f>
        <v>--</v>
      </c>
      <c r="AP121" t="str">
        <f>IF(ISTEXT(PARS!AR121),Formatted_EDITED!AT121,"--")</f>
        <v>--</v>
      </c>
      <c r="AQ121" t="str">
        <f>IF(ISTEXT(PARS!AS121),Formatted_EDITED!AU121,"--")</f>
        <v>--</v>
      </c>
      <c r="AR121" t="str">
        <f>IF(ISTEXT(PARS!AT121),Formatted_EDITED!AV121,"--")</f>
        <v>--</v>
      </c>
      <c r="AS121" t="str">
        <f t="shared" si="1"/>
        <v>--</v>
      </c>
      <c r="AT121" t="str">
        <f>IF(ISTEXT(PARS!AV121),Formatted_EDITED!AX121,"--")</f>
        <v>--</v>
      </c>
    </row>
    <row r="122" spans="1:46" x14ac:dyDescent="0.3">
      <c r="A122">
        <v>118</v>
      </c>
      <c r="B122" s="23">
        <v>243</v>
      </c>
      <c r="C122" s="24" t="s">
        <v>276</v>
      </c>
      <c r="D122" t="str">
        <f>IF(ISTEXT(PARS!F122),Formatted_EDITED!F122,"--")</f>
        <v>--</v>
      </c>
      <c r="E122" t="str">
        <f>IF(ISTEXT(PARS!G122),Formatted_EDITED!G122,"--")</f>
        <v>--</v>
      </c>
      <c r="F122" t="str">
        <f>IF(ISTEXT(PARS!H122),Formatted_EDITED!H122,"--")</f>
        <v>--</v>
      </c>
      <c r="G122" s="70" t="str">
        <f>IF(ISTEXT(PARS!I122),Formatted_EDITED!I122,"--")</f>
        <v>--</v>
      </c>
      <c r="H122" t="str">
        <f>IF(ISTEXT(PARS!J122),Formatted_EDITED!J122,"--")</f>
        <v>--</v>
      </c>
      <c r="I122" t="str">
        <f>IF(ISTEXT(PARS!K122),Formatted_EDITED!K122,"--")</f>
        <v>--</v>
      </c>
      <c r="J122" t="str">
        <f>IF(ISTEXT(PARS!L122),Formatted_EDITED!L122,"--")</f>
        <v>--</v>
      </c>
      <c r="K122" t="str">
        <f>IF(ISTEXT(PARS!M122),Formatted_EDITED!M122,"--")</f>
        <v>--</v>
      </c>
      <c r="L122" t="str">
        <f>IF(ISTEXT(PARS!N122),Formatted_EDITED!O122,"--")</f>
        <v>--</v>
      </c>
      <c r="M122" t="str">
        <f>IF(ISTEXT(PARS!O122),Formatted_EDITED!P122,"--")</f>
        <v>--</v>
      </c>
      <c r="N122" t="str">
        <f>IF(ISTEXT(PARS!P122),Formatted_EDITED!Q122,"--")</f>
        <v>--</v>
      </c>
      <c r="O122" t="str">
        <f>IF(ISTEXT(PARS!Q122),Formatted_EDITED!R122,"--")</f>
        <v>--</v>
      </c>
      <c r="P122" t="str">
        <f>IF(ISTEXT(PARS!R122),Formatted_EDITED!S122,"--")</f>
        <v>--</v>
      </c>
      <c r="Q122" t="str">
        <f>IF(ISTEXT(PARS!S122),Formatted_EDITED!T122,"--")</f>
        <v>--</v>
      </c>
      <c r="R122" t="str">
        <f>IF(ISTEXT(PARS!T122),Formatted_EDITED!U122,"--")</f>
        <v>--</v>
      </c>
      <c r="S122" t="str">
        <f>IF(ISTEXT(PARS!U122),Formatted_EDITED!V122,"--")</f>
        <v>--</v>
      </c>
      <c r="T122" t="str">
        <f>IF(ISTEXT(PARS!V122),Formatted_EDITED!W122,"--")</f>
        <v>--</v>
      </c>
      <c r="U122" t="str">
        <f>IF(ISTEXT(PARS!W122),Formatted_EDITED!Y122,"--")</f>
        <v>--</v>
      </c>
      <c r="V122" t="str">
        <f>IF(ISTEXT([1]PARS!Y123),[1]Formatted_EDITED!Y123,"--")</f>
        <v>--</v>
      </c>
      <c r="W122" t="str">
        <f>IF(ISTEXT(PARS!Y122),Formatted_EDITED!AA122,"--")</f>
        <v>--</v>
      </c>
      <c r="X122" t="str">
        <f>IF(ISTEXT(PARS!Z122),Formatted_EDITED!AB122,"--")</f>
        <v>--</v>
      </c>
      <c r="Y122" t="str">
        <f>IF(ISTEXT(PARS!AA122),Formatted_EDITED!AC122,"--")</f>
        <v>--</v>
      </c>
      <c r="Z122" t="str">
        <f>IF(ISTEXT(PARS!AB122),Formatted_EDITED!AD122,"--")</f>
        <v>--</v>
      </c>
      <c r="AA122" t="str">
        <f>IF(ISTEXT(PARS!AC122),Formatted_EDITED!AE122,"--")</f>
        <v>--</v>
      </c>
      <c r="AB122" t="str">
        <f>IF(ISTEXT(PARS!AD122),Formatted_EDITED!AF122,"--")</f>
        <v>--</v>
      </c>
      <c r="AC122" t="str">
        <f>IF(ISTEXT(PARS!AE122),Formatted_EDITED!AG122,"--")</f>
        <v>--</v>
      </c>
      <c r="AD122" t="str">
        <f>IF(ISTEXT(PARS!AF122),Formatted_EDITED!AH122,"--")</f>
        <v>--</v>
      </c>
      <c r="AE122" t="str">
        <f>IF(ISTEXT(PARS!AG122),Formatted_EDITED!AI122,"--")</f>
        <v>--</v>
      </c>
      <c r="AF122" t="str">
        <f>IF(ISTEXT(PARS!AH122),Formatted_EDITED!AJ122,"--")</f>
        <v>--</v>
      </c>
      <c r="AG122" t="str">
        <f>IF(ISTEXT(PARS!AI122),Formatted_EDITED!AK122,"--")</f>
        <v>--</v>
      </c>
      <c r="AH122" t="str">
        <f>IF(ISTEXT(PARS!AJ122),Formatted_EDITED!AL122,"--")</f>
        <v>--</v>
      </c>
      <c r="AI122" t="str">
        <f>IF(ISTEXT(PARS!AK122),Formatted_EDITED!AM122,"--")</f>
        <v>--</v>
      </c>
      <c r="AJ122" t="str">
        <f>IF(ISTEXT(PARS!AL122),Formatted_EDITED!AN122,"--")</f>
        <v>--</v>
      </c>
      <c r="AK122" t="str">
        <f>IF(ISTEXT(PARS!AM122),Formatted_EDITED!AO122,"--")</f>
        <v>--</v>
      </c>
      <c r="AL122" t="str">
        <f>IF(ISTEXT(PARS!AN122),Formatted_EDITED!AP122,"--")</f>
        <v>--</v>
      </c>
      <c r="AM122" t="str">
        <f>IF(ISTEXT(PARS!AO122),Formatted_EDITED!AQ122,"--")</f>
        <v>--</v>
      </c>
      <c r="AN122" t="str">
        <f>IF(ISTEXT(PARS!AP122),Formatted_EDITED!AR122,"--")</f>
        <v>--</v>
      </c>
      <c r="AO122" t="str">
        <f>IF(ISTEXT(PARS!AQ122),Formatted_EDITED!AS122,"--")</f>
        <v>--</v>
      </c>
      <c r="AP122" t="str">
        <f>IF(ISTEXT(PARS!AR122),Formatted_EDITED!AT122,"--")</f>
        <v>--</v>
      </c>
      <c r="AQ122" t="str">
        <f>IF(ISTEXT(PARS!AS122),Formatted_EDITED!AU122,"--")</f>
        <v>--</v>
      </c>
      <c r="AR122" t="str">
        <f>IF(ISTEXT(PARS!AT122),Formatted_EDITED!AV122,"--")</f>
        <v>--</v>
      </c>
      <c r="AS122" t="str">
        <f t="shared" si="1"/>
        <v>--</v>
      </c>
      <c r="AT122" t="str">
        <f>IF(ISTEXT(PARS!AV122),Formatted_EDITED!AX122,"--")</f>
        <v>--</v>
      </c>
    </row>
    <row r="123" spans="1:46" x14ac:dyDescent="0.3">
      <c r="A123">
        <v>119</v>
      </c>
      <c r="B123" s="23">
        <v>244</v>
      </c>
      <c r="C123" s="24" t="s">
        <v>211</v>
      </c>
      <c r="D123" t="str">
        <f>IF(ISTEXT(PARS!F123),Formatted_EDITED!F123,"--")</f>
        <v>--</v>
      </c>
      <c r="E123" t="str">
        <f>IF(ISTEXT(PARS!G123),Formatted_EDITED!G123,"--")</f>
        <v>--</v>
      </c>
      <c r="F123" t="str">
        <f>IF(ISTEXT(PARS!H123),Formatted_EDITED!H123,"--")</f>
        <v>--</v>
      </c>
      <c r="G123" s="70" t="str">
        <f>IF(ISTEXT(PARS!I123),Formatted_EDITED!I123,"--")</f>
        <v>--</v>
      </c>
      <c r="H123" t="str">
        <f>IF(ISTEXT(PARS!J123),Formatted_EDITED!J123,"--")</f>
        <v>--</v>
      </c>
      <c r="I123" t="str">
        <f>IF(ISTEXT(PARS!K123),Formatted_EDITED!K123,"--")</f>
        <v>--</v>
      </c>
      <c r="J123" t="str">
        <f>IF(ISTEXT(PARS!L123),Formatted_EDITED!L123,"--")</f>
        <v>--</v>
      </c>
      <c r="K123" t="str">
        <f>IF(ISTEXT(PARS!M123),Formatted_EDITED!M123,"--")</f>
        <v>--</v>
      </c>
      <c r="L123" t="str">
        <f>IF(ISTEXT(PARS!N123),Formatted_EDITED!O123,"--")</f>
        <v>--</v>
      </c>
      <c r="M123" t="str">
        <f>IF(ISTEXT(PARS!O123),Formatted_EDITED!P123,"--")</f>
        <v>--</v>
      </c>
      <c r="N123" t="str">
        <f>IF(ISTEXT(PARS!P123),Formatted_EDITED!Q123,"--")</f>
        <v>--</v>
      </c>
      <c r="O123" t="str">
        <f>IF(ISTEXT(PARS!Q123),Formatted_EDITED!R123,"--")</f>
        <v>--</v>
      </c>
      <c r="P123" t="str">
        <f>IF(ISTEXT(PARS!R123),Formatted_EDITED!S123,"--")</f>
        <v>--</v>
      </c>
      <c r="Q123" t="str">
        <f>IF(ISTEXT(PARS!S123),Formatted_EDITED!T123,"--")</f>
        <v>--</v>
      </c>
      <c r="R123" t="str">
        <f>IF(ISTEXT(PARS!T123),Formatted_EDITED!U123,"--")</f>
        <v>--</v>
      </c>
      <c r="S123" t="str">
        <f>IF(ISTEXT(PARS!U123),Formatted_EDITED!V123,"--")</f>
        <v>--</v>
      </c>
      <c r="T123" t="str">
        <f>IF(ISTEXT(PARS!V123),Formatted_EDITED!W123,"--")</f>
        <v>--</v>
      </c>
      <c r="U123" t="str">
        <f>IF(ISTEXT(PARS!W123),Formatted_EDITED!Y123,"--")</f>
        <v>--</v>
      </c>
      <c r="V123" t="str">
        <f>IF(ISTEXT([1]PARS!Y124),[1]Formatted_EDITED!Y124,"--")</f>
        <v>--</v>
      </c>
      <c r="W123" t="str">
        <f>IF(ISTEXT(PARS!Y123),Formatted_EDITED!AA123,"--")</f>
        <v>--</v>
      </c>
      <c r="X123" t="str">
        <f>IF(ISTEXT(PARS!Z123),Formatted_EDITED!AB123,"--")</f>
        <v>--</v>
      </c>
      <c r="Y123" t="str">
        <f>IF(ISTEXT(PARS!AA123),Formatted_EDITED!AC123,"--")</f>
        <v>--</v>
      </c>
      <c r="Z123" t="str">
        <f>IF(ISTEXT(PARS!AB123),Formatted_EDITED!AD123,"--")</f>
        <v>--</v>
      </c>
      <c r="AA123" t="str">
        <f>IF(ISTEXT(PARS!AC123),Formatted_EDITED!AE123,"--")</f>
        <v>--</v>
      </c>
      <c r="AB123" t="str">
        <f>IF(ISTEXT(PARS!AD123),Formatted_EDITED!AF123,"--")</f>
        <v>--</v>
      </c>
      <c r="AC123" t="str">
        <f>IF(ISTEXT(PARS!AE123),Formatted_EDITED!AG123,"--")</f>
        <v>--</v>
      </c>
      <c r="AD123" t="str">
        <f>IF(ISTEXT(PARS!AF123),Formatted_EDITED!AH123,"--")</f>
        <v>--</v>
      </c>
      <c r="AE123" t="str">
        <f>IF(ISTEXT(PARS!AG123),Formatted_EDITED!AI123,"--")</f>
        <v>--</v>
      </c>
      <c r="AF123" t="str">
        <f>IF(ISTEXT(PARS!AH123),Formatted_EDITED!AJ123,"--")</f>
        <v>--</v>
      </c>
      <c r="AG123" t="str">
        <f>IF(ISTEXT(PARS!AI123),Formatted_EDITED!AK123,"--")</f>
        <v>--</v>
      </c>
      <c r="AH123" t="str">
        <f>IF(ISTEXT(PARS!AJ123),Formatted_EDITED!AL123,"--")</f>
        <v>--</v>
      </c>
      <c r="AI123" t="str">
        <f>IF(ISTEXT(PARS!AK123),Formatted_EDITED!AM123,"--")</f>
        <v>--</v>
      </c>
      <c r="AJ123" t="str">
        <f>IF(ISTEXT(PARS!AL123),Formatted_EDITED!AN123,"--")</f>
        <v>--</v>
      </c>
      <c r="AK123" t="str">
        <f>IF(ISTEXT(PARS!AM123),Formatted_EDITED!AO123,"--")</f>
        <v>--</v>
      </c>
      <c r="AL123" t="str">
        <f>IF(ISTEXT(PARS!AN123),Formatted_EDITED!AP123,"--")</f>
        <v>--</v>
      </c>
      <c r="AM123" t="str">
        <f>IF(ISTEXT(PARS!AO123),Formatted_EDITED!AQ123,"--")</f>
        <v>--</v>
      </c>
      <c r="AN123" t="str">
        <f>IF(ISTEXT(PARS!AP123),Formatted_EDITED!AR123,"--")</f>
        <v>--</v>
      </c>
      <c r="AO123" t="str">
        <f>IF(ISTEXT(PARS!AQ123),Formatted_EDITED!AS123,"--")</f>
        <v>--</v>
      </c>
      <c r="AP123" t="str">
        <f>IF(ISTEXT(PARS!AR123),Formatted_EDITED!AT123,"--")</f>
        <v>--</v>
      </c>
      <c r="AQ123" t="str">
        <f>IF(ISTEXT(PARS!AS123),Formatted_EDITED!AU123,"--")</f>
        <v>--</v>
      </c>
      <c r="AR123" t="str">
        <f>IF(ISTEXT(PARS!AT123),Formatted_EDITED!AV123,"--")</f>
        <v>--</v>
      </c>
      <c r="AS123" t="str">
        <f t="shared" si="1"/>
        <v>--</v>
      </c>
      <c r="AT123" t="str">
        <f>IF(ISTEXT(PARS!AV123),Formatted_EDITED!AX123,"--")</f>
        <v>--</v>
      </c>
    </row>
    <row r="124" spans="1:46" x14ac:dyDescent="0.3">
      <c r="A124">
        <v>120</v>
      </c>
      <c r="B124" s="23">
        <v>245</v>
      </c>
      <c r="C124" s="24" t="s">
        <v>212</v>
      </c>
      <c r="D124" t="str">
        <f>IF(ISTEXT(PARS!F124),Formatted_EDITED!F124,"--")</f>
        <v>--</v>
      </c>
      <c r="E124" t="str">
        <f>IF(ISTEXT(PARS!G124),Formatted_EDITED!G124,"--")</f>
        <v>--</v>
      </c>
      <c r="F124" t="str">
        <f>IF(ISTEXT(PARS!H124),Formatted_EDITED!H124,"--")</f>
        <v>--</v>
      </c>
      <c r="G124" s="70" t="str">
        <f>IF(ISTEXT(PARS!I124),Formatted_EDITED!I124,"--")</f>
        <v>--</v>
      </c>
      <c r="H124" t="str">
        <f>IF(ISTEXT(PARS!J124),Formatted_EDITED!J124,"--")</f>
        <v>--</v>
      </c>
      <c r="I124" t="str">
        <f>IF(ISTEXT(PARS!K124),Formatted_EDITED!K124,"--")</f>
        <v>--</v>
      </c>
      <c r="J124" t="str">
        <f>IF(ISTEXT(PARS!L124),Formatted_EDITED!L124,"--")</f>
        <v>--</v>
      </c>
      <c r="K124" t="str">
        <f>IF(ISTEXT(PARS!M124),Formatted_EDITED!M124,"--")</f>
        <v>--</v>
      </c>
      <c r="L124" t="str">
        <f>IF(ISTEXT(PARS!N124),Formatted_EDITED!O124,"--")</f>
        <v>--</v>
      </c>
      <c r="M124" t="str">
        <f>IF(ISTEXT(PARS!O124),Formatted_EDITED!P124,"--")</f>
        <v>--</v>
      </c>
      <c r="N124" t="str">
        <f>IF(ISTEXT(PARS!P124),Formatted_EDITED!Q124,"--")</f>
        <v>--</v>
      </c>
      <c r="O124" t="str">
        <f>IF(ISTEXT(PARS!Q124),Formatted_EDITED!R124,"--")</f>
        <v>--</v>
      </c>
      <c r="P124" t="str">
        <f>IF(ISTEXT(PARS!R124),Formatted_EDITED!S124,"--")</f>
        <v>--</v>
      </c>
      <c r="Q124" t="str">
        <f>IF(ISTEXT(PARS!S124),Formatted_EDITED!T124,"--")</f>
        <v>--</v>
      </c>
      <c r="R124" t="str">
        <f>IF(ISTEXT(PARS!T124),Formatted_EDITED!U124,"--")</f>
        <v>--</v>
      </c>
      <c r="S124" t="str">
        <f>IF(ISTEXT(PARS!U124),Formatted_EDITED!V124,"--")</f>
        <v>--</v>
      </c>
      <c r="T124" t="str">
        <f>IF(ISTEXT(PARS!V124),Formatted_EDITED!W124,"--")</f>
        <v>--</v>
      </c>
      <c r="U124" t="str">
        <f>IF(ISTEXT(PARS!W124),Formatted_EDITED!Y124,"--")</f>
        <v>--</v>
      </c>
      <c r="V124" t="str">
        <f>IF(ISTEXT([1]PARS!Y125),[1]Formatted_EDITED!Y125,"--")</f>
        <v>--</v>
      </c>
      <c r="W124" t="str">
        <f>IF(ISTEXT(PARS!Y124),Formatted_EDITED!AA124,"--")</f>
        <v>--</v>
      </c>
      <c r="X124" t="str">
        <f>IF(ISTEXT(PARS!Z124),Formatted_EDITED!AB124,"--")</f>
        <v>--</v>
      </c>
      <c r="Y124" t="str">
        <f>IF(ISTEXT(PARS!AA124),Formatted_EDITED!AC124,"--")</f>
        <v>--</v>
      </c>
      <c r="Z124" t="str">
        <f>IF(ISTEXT(PARS!AB124),Formatted_EDITED!AD124,"--")</f>
        <v>--</v>
      </c>
      <c r="AA124" t="str">
        <f>IF(ISTEXT(PARS!AC124),Formatted_EDITED!AE124,"--")</f>
        <v>--</v>
      </c>
      <c r="AB124" t="str">
        <f>IF(ISTEXT(PARS!AD124),Formatted_EDITED!AF124,"--")</f>
        <v>--</v>
      </c>
      <c r="AC124" t="str">
        <f>IF(ISTEXT(PARS!AE124),Formatted_EDITED!AG124,"--")</f>
        <v>--</v>
      </c>
      <c r="AD124" t="str">
        <f>IF(ISTEXT(PARS!AF124),Formatted_EDITED!AH124,"--")</f>
        <v>--</v>
      </c>
      <c r="AE124" t="str">
        <f>IF(ISTEXT(PARS!AG124),Formatted_EDITED!AI124,"--")</f>
        <v>--</v>
      </c>
      <c r="AF124" t="str">
        <f>IF(ISTEXT(PARS!AH124),Formatted_EDITED!AJ124,"--")</f>
        <v>--</v>
      </c>
      <c r="AG124" t="str">
        <f>IF(ISTEXT(PARS!AI124),Formatted_EDITED!AK124,"--")</f>
        <v>--</v>
      </c>
      <c r="AH124" t="str">
        <f>IF(ISTEXT(PARS!AJ124),Formatted_EDITED!AL124,"--")</f>
        <v>--</v>
      </c>
      <c r="AI124" t="str">
        <f>IF(ISTEXT(PARS!AK124),Formatted_EDITED!AM124,"--")</f>
        <v>--</v>
      </c>
      <c r="AJ124" t="str">
        <f>IF(ISTEXT(PARS!AL124),Formatted_EDITED!AN124,"--")</f>
        <v>--</v>
      </c>
      <c r="AK124" t="str">
        <f>IF(ISTEXT(PARS!AM124),Formatted_EDITED!AO124,"--")</f>
        <v>--</v>
      </c>
      <c r="AL124" t="str">
        <f>IF(ISTEXT(PARS!AN124),Formatted_EDITED!AP124,"--")</f>
        <v>--</v>
      </c>
      <c r="AM124" t="str">
        <f>IF(ISTEXT(PARS!AO124),Formatted_EDITED!AQ124,"--")</f>
        <v>--</v>
      </c>
      <c r="AN124" t="str">
        <f>IF(ISTEXT(PARS!AP124),Formatted_EDITED!AR124,"--")</f>
        <v>--</v>
      </c>
      <c r="AO124" t="str">
        <f>IF(ISTEXT(PARS!AQ124),Formatted_EDITED!AS124,"--")</f>
        <v>--</v>
      </c>
      <c r="AP124" t="str">
        <f>IF(ISTEXT(PARS!AR124),Formatted_EDITED!AT124,"--")</f>
        <v>--</v>
      </c>
      <c r="AQ124" t="str">
        <f>IF(ISTEXT(PARS!AS124),Formatted_EDITED!AU124,"--")</f>
        <v>--</v>
      </c>
      <c r="AR124" t="str">
        <f>IF(ISTEXT(PARS!AT124),Formatted_EDITED!AV124,"--")</f>
        <v>--</v>
      </c>
      <c r="AS124" t="str">
        <f t="shared" si="1"/>
        <v>--</v>
      </c>
      <c r="AT124" t="str">
        <f>IF(ISTEXT(PARS!AV124),Formatted_EDITED!AX124,"--")</f>
        <v>--</v>
      </c>
    </row>
    <row r="125" spans="1:46" x14ac:dyDescent="0.3">
      <c r="A125">
        <v>121</v>
      </c>
      <c r="B125" s="23">
        <v>246</v>
      </c>
      <c r="C125" s="24" t="s">
        <v>213</v>
      </c>
      <c r="D125" t="str">
        <f>IF(ISTEXT(PARS!F125),Formatted_EDITED!F125,"--")</f>
        <v>--</v>
      </c>
      <c r="E125" t="str">
        <f>IF(ISTEXT(PARS!G125),Formatted_EDITED!G125,"--")</f>
        <v>--</v>
      </c>
      <c r="F125" t="str">
        <f>IF(ISTEXT(PARS!H125),Formatted_EDITED!H125,"--")</f>
        <v>--</v>
      </c>
      <c r="G125" s="70" t="str">
        <f>IF(ISTEXT(PARS!I125),Formatted_EDITED!I125,"--")</f>
        <v>--</v>
      </c>
      <c r="H125" t="str">
        <f>IF(ISTEXT(PARS!J125),Formatted_EDITED!J125,"--")</f>
        <v>--</v>
      </c>
      <c r="I125" t="str">
        <f>IF(ISTEXT(PARS!K125),Formatted_EDITED!K125,"--")</f>
        <v>--</v>
      </c>
      <c r="J125" t="str">
        <f>IF(ISTEXT(PARS!L125),Formatted_EDITED!L125,"--")</f>
        <v>--</v>
      </c>
      <c r="K125" t="str">
        <f>IF(ISTEXT(PARS!M125),Formatted_EDITED!M125,"--")</f>
        <v>--</v>
      </c>
      <c r="L125" t="str">
        <f>IF(ISTEXT(PARS!N125),Formatted_EDITED!O125,"--")</f>
        <v>--</v>
      </c>
      <c r="M125" t="str">
        <f>IF(ISTEXT(PARS!O125),Formatted_EDITED!P125,"--")</f>
        <v>--</v>
      </c>
      <c r="N125" t="str">
        <f>IF(ISTEXT(PARS!P125),Formatted_EDITED!Q125,"--")</f>
        <v>--</v>
      </c>
      <c r="O125" t="str">
        <f>IF(ISTEXT(PARS!Q125),Formatted_EDITED!R125,"--")</f>
        <v>--</v>
      </c>
      <c r="P125" t="str">
        <f>IF(ISTEXT(PARS!R125),Formatted_EDITED!S125,"--")</f>
        <v>--</v>
      </c>
      <c r="Q125" t="str">
        <f>IF(ISTEXT(PARS!S125),Formatted_EDITED!T125,"--")</f>
        <v>--</v>
      </c>
      <c r="R125" t="str">
        <f>IF(ISTEXT(PARS!T125),Formatted_EDITED!U125,"--")</f>
        <v>--</v>
      </c>
      <c r="S125" t="str">
        <f>IF(ISTEXT(PARS!U125),Formatted_EDITED!V125,"--")</f>
        <v>--</v>
      </c>
      <c r="T125" t="str">
        <f>IF(ISTEXT(PARS!V125),Formatted_EDITED!W125,"--")</f>
        <v>--</v>
      </c>
      <c r="U125" t="str">
        <f>IF(ISTEXT(PARS!W125),Formatted_EDITED!Y125,"--")</f>
        <v>--</v>
      </c>
      <c r="V125" t="str">
        <f>IF(ISTEXT([1]PARS!Y126),[1]Formatted_EDITED!Y126,"--")</f>
        <v>--</v>
      </c>
      <c r="W125" t="str">
        <f>IF(ISTEXT(PARS!Y125),Formatted_EDITED!AA125,"--")</f>
        <v>--</v>
      </c>
      <c r="X125" t="str">
        <f>IF(ISTEXT(PARS!Z125),Formatted_EDITED!AB125,"--")</f>
        <v>--</v>
      </c>
      <c r="Y125" t="str">
        <f>IF(ISTEXT(PARS!AA125),Formatted_EDITED!AC125,"--")</f>
        <v>--</v>
      </c>
      <c r="Z125" t="str">
        <f>IF(ISTEXT(PARS!AB125),Formatted_EDITED!AD125,"--")</f>
        <v>--</v>
      </c>
      <c r="AA125" t="str">
        <f>IF(ISTEXT(PARS!AC125),Formatted_EDITED!AE125,"--")</f>
        <v>--</v>
      </c>
      <c r="AB125" t="str">
        <f>IF(ISTEXT(PARS!AD125),Formatted_EDITED!AF125,"--")</f>
        <v>--</v>
      </c>
      <c r="AC125" t="str">
        <f>IF(ISTEXT(PARS!AE125),Formatted_EDITED!AG125,"--")</f>
        <v>--</v>
      </c>
      <c r="AD125" t="str">
        <f>IF(ISTEXT(PARS!AF125),Formatted_EDITED!AH125,"--")</f>
        <v>--</v>
      </c>
      <c r="AE125" t="str">
        <f>IF(ISTEXT(PARS!AG125),Formatted_EDITED!AI125,"--")</f>
        <v>--</v>
      </c>
      <c r="AF125" t="str">
        <f>IF(ISTEXT(PARS!AH125),Formatted_EDITED!AJ125,"--")</f>
        <v>--</v>
      </c>
      <c r="AG125" t="str">
        <f>IF(ISTEXT(PARS!AI125),Formatted_EDITED!AK125,"--")</f>
        <v>--</v>
      </c>
      <c r="AH125" t="str">
        <f>IF(ISTEXT(PARS!AJ125),Formatted_EDITED!AL125,"--")</f>
        <v>--</v>
      </c>
      <c r="AI125" t="str">
        <f>IF(ISTEXT(PARS!AK125),Formatted_EDITED!AM125,"--")</f>
        <v>--</v>
      </c>
      <c r="AJ125" t="str">
        <f>IF(ISTEXT(PARS!AL125),Formatted_EDITED!AN125,"--")</f>
        <v>--</v>
      </c>
      <c r="AK125" t="str">
        <f>IF(ISTEXT(PARS!AM125),Formatted_EDITED!AO125,"--")</f>
        <v>--</v>
      </c>
      <c r="AL125" t="str">
        <f>IF(ISTEXT(PARS!AN125),Formatted_EDITED!AP125,"--")</f>
        <v>--</v>
      </c>
      <c r="AM125" t="str">
        <f>IF(ISTEXT(PARS!AO125),Formatted_EDITED!AQ125,"--")</f>
        <v>--</v>
      </c>
      <c r="AN125" t="str">
        <f>IF(ISTEXT(PARS!AP125),Formatted_EDITED!AR125,"--")</f>
        <v>--</v>
      </c>
      <c r="AO125" t="str">
        <f>IF(ISTEXT(PARS!AQ125),Formatted_EDITED!AS125,"--")</f>
        <v>--</v>
      </c>
      <c r="AP125" t="str">
        <f>IF(ISTEXT(PARS!AR125),Formatted_EDITED!AT125,"--")</f>
        <v>--</v>
      </c>
      <c r="AQ125" t="str">
        <f>IF(ISTEXT(PARS!AS125),Formatted_EDITED!AU125,"--")</f>
        <v>--</v>
      </c>
      <c r="AR125" t="str">
        <f>IF(ISTEXT(PARS!AT125),Formatted_EDITED!AV125,"--")</f>
        <v>--</v>
      </c>
      <c r="AS125" t="str">
        <f t="shared" si="1"/>
        <v>--</v>
      </c>
      <c r="AT125" t="str">
        <f>IF(ISTEXT(PARS!AV125),Formatted_EDITED!AX125,"--")</f>
        <v>--</v>
      </c>
    </row>
    <row r="126" spans="1:46" x14ac:dyDescent="0.3">
      <c r="A126">
        <v>122</v>
      </c>
      <c r="B126" s="23">
        <v>247</v>
      </c>
      <c r="C126" s="24" t="s">
        <v>214</v>
      </c>
      <c r="D126" t="str">
        <f>IF(ISTEXT(PARS!F126),Formatted_EDITED!F126,"--")</f>
        <v>--</v>
      </c>
      <c r="E126" t="str">
        <f>IF(ISTEXT(PARS!G126),Formatted_EDITED!G126,"--")</f>
        <v>--</v>
      </c>
      <c r="F126" t="str">
        <f>IF(ISTEXT(PARS!H126),Formatted_EDITED!H126,"--")</f>
        <v>--</v>
      </c>
      <c r="G126" s="70" t="str">
        <f>IF(ISTEXT(PARS!I126),Formatted_EDITED!I126,"--")</f>
        <v>--</v>
      </c>
      <c r="H126" t="str">
        <f>IF(ISTEXT(PARS!J126),Formatted_EDITED!J126,"--")</f>
        <v>--</v>
      </c>
      <c r="I126" t="str">
        <f>IF(ISTEXT(PARS!K126),Formatted_EDITED!K126,"--")</f>
        <v>--</v>
      </c>
      <c r="J126" t="str">
        <f>IF(ISTEXT(PARS!L126),Formatted_EDITED!L126,"--")</f>
        <v>--</v>
      </c>
      <c r="K126" t="str">
        <f>IF(ISTEXT(PARS!M126),Formatted_EDITED!M126,"--")</f>
        <v>--</v>
      </c>
      <c r="L126" t="str">
        <f>IF(ISTEXT(PARS!N126),Formatted_EDITED!O126,"--")</f>
        <v>--</v>
      </c>
      <c r="M126" t="str">
        <f>IF(ISTEXT(PARS!O126),Formatted_EDITED!P126,"--")</f>
        <v>--</v>
      </c>
      <c r="N126" t="str">
        <f>IF(ISTEXT(PARS!P126),Formatted_EDITED!Q126,"--")</f>
        <v>--</v>
      </c>
      <c r="O126" t="str">
        <f>IF(ISTEXT(PARS!Q126),Formatted_EDITED!R126,"--")</f>
        <v>--</v>
      </c>
      <c r="P126" t="str">
        <f>IF(ISTEXT(PARS!R126),Formatted_EDITED!S126,"--")</f>
        <v>--</v>
      </c>
      <c r="Q126" t="str">
        <f>IF(ISTEXT(PARS!S126),Formatted_EDITED!T126,"--")</f>
        <v>--</v>
      </c>
      <c r="R126" t="str">
        <f>IF(ISTEXT(PARS!T126),Formatted_EDITED!U126,"--")</f>
        <v>--</v>
      </c>
      <c r="S126" t="str">
        <f>IF(ISTEXT(PARS!U126),Formatted_EDITED!V126,"--")</f>
        <v>--</v>
      </c>
      <c r="T126" t="str">
        <f>IF(ISTEXT(PARS!V126),Formatted_EDITED!W126,"--")</f>
        <v>--</v>
      </c>
      <c r="U126" t="str">
        <f>IF(ISTEXT(PARS!W126),Formatted_EDITED!Y126,"--")</f>
        <v>--</v>
      </c>
      <c r="V126" t="str">
        <f>IF(ISTEXT([1]PARS!Y127),[1]Formatted_EDITED!Y127,"--")</f>
        <v>--</v>
      </c>
      <c r="W126" t="str">
        <f>IF(ISTEXT(PARS!Y126),Formatted_EDITED!AA126,"--")</f>
        <v>--</v>
      </c>
      <c r="X126" t="str">
        <f>IF(ISTEXT(PARS!Z126),Formatted_EDITED!AB126,"--")</f>
        <v>--</v>
      </c>
      <c r="Y126" t="str">
        <f>IF(ISTEXT(PARS!AA126),Formatted_EDITED!AC126,"--")</f>
        <v>--</v>
      </c>
      <c r="Z126" t="str">
        <f>IF(ISTEXT(PARS!AB126),Formatted_EDITED!AD126,"--")</f>
        <v>--</v>
      </c>
      <c r="AA126" t="str">
        <f>IF(ISTEXT(PARS!AC126),Formatted_EDITED!AE126,"--")</f>
        <v>--</v>
      </c>
      <c r="AB126" t="str">
        <f>IF(ISTEXT(PARS!AD126),Formatted_EDITED!AF126,"--")</f>
        <v>--</v>
      </c>
      <c r="AC126" t="str">
        <f>IF(ISTEXT(PARS!AE126),Formatted_EDITED!AG126,"--")</f>
        <v>--</v>
      </c>
      <c r="AD126" t="str">
        <f>IF(ISTEXT(PARS!AF126),Formatted_EDITED!AH126,"--")</f>
        <v>--</v>
      </c>
      <c r="AE126" t="str">
        <f>IF(ISTEXT(PARS!AG126),Formatted_EDITED!AI126,"--")</f>
        <v>--</v>
      </c>
      <c r="AF126" t="str">
        <f>IF(ISTEXT(PARS!AH126),Formatted_EDITED!AJ126,"--")</f>
        <v>--</v>
      </c>
      <c r="AG126" t="str">
        <f>IF(ISTEXT(PARS!AI126),Formatted_EDITED!AK126,"--")</f>
        <v>--</v>
      </c>
      <c r="AH126" t="str">
        <f>IF(ISTEXT(PARS!AJ126),Formatted_EDITED!AL126,"--")</f>
        <v>--</v>
      </c>
      <c r="AI126" t="str">
        <f>IF(ISTEXT(PARS!AK126),Formatted_EDITED!AM126,"--")</f>
        <v>--</v>
      </c>
      <c r="AJ126" t="str">
        <f>IF(ISTEXT(PARS!AL126),Formatted_EDITED!AN126,"--")</f>
        <v>--</v>
      </c>
      <c r="AK126" t="str">
        <f>IF(ISTEXT(PARS!AM126),Formatted_EDITED!AO126,"--")</f>
        <v>--</v>
      </c>
      <c r="AL126" t="str">
        <f>IF(ISTEXT(PARS!AN126),Formatted_EDITED!AP126,"--")</f>
        <v>--</v>
      </c>
      <c r="AM126" t="str">
        <f>IF(ISTEXT(PARS!AO126),Formatted_EDITED!AQ126,"--")</f>
        <v>--</v>
      </c>
      <c r="AN126" t="str">
        <f>IF(ISTEXT(PARS!AP126),Formatted_EDITED!AR126,"--")</f>
        <v>--</v>
      </c>
      <c r="AO126" t="str">
        <f>IF(ISTEXT(PARS!AQ126),Formatted_EDITED!AS126,"--")</f>
        <v>--</v>
      </c>
      <c r="AP126" t="str">
        <f>IF(ISTEXT(PARS!AR126),Formatted_EDITED!AT126,"--")</f>
        <v>--</v>
      </c>
      <c r="AQ126" t="str">
        <f>IF(ISTEXT(PARS!AS126),Formatted_EDITED!AU126,"--")</f>
        <v>--</v>
      </c>
      <c r="AR126" t="str">
        <f>IF(ISTEXT(PARS!AT126),Formatted_EDITED!AV126,"--")</f>
        <v>--</v>
      </c>
      <c r="AS126" t="str">
        <f t="shared" si="1"/>
        <v>--</v>
      </c>
      <c r="AT126" t="str">
        <f>IF(ISTEXT(PARS!AV126),Formatted_EDITED!AX126,"--")</f>
        <v>--</v>
      </c>
    </row>
    <row r="127" spans="1:46" x14ac:dyDescent="0.3">
      <c r="A127">
        <v>123</v>
      </c>
      <c r="B127" s="23">
        <v>248</v>
      </c>
      <c r="C127" s="24" t="s">
        <v>215</v>
      </c>
      <c r="D127" t="str">
        <f>IF(ISTEXT(PARS!F127),Formatted_EDITED!F127,"--")</f>
        <v>--</v>
      </c>
      <c r="E127" t="str">
        <f>IF(ISTEXT(PARS!G127),Formatted_EDITED!G127,"--")</f>
        <v>--</v>
      </c>
      <c r="F127" t="str">
        <f>IF(ISTEXT(PARS!H127),Formatted_EDITED!H127,"--")</f>
        <v>--</v>
      </c>
      <c r="G127" s="70" t="str">
        <f>IF(ISTEXT(PARS!I127),Formatted_EDITED!I127,"--")</f>
        <v>--</v>
      </c>
      <c r="H127" t="str">
        <f>IF(ISTEXT(PARS!J127),Formatted_EDITED!J127,"--")</f>
        <v>--</v>
      </c>
      <c r="I127" t="str">
        <f>IF(ISTEXT(PARS!K127),Formatted_EDITED!K127,"--")</f>
        <v>--</v>
      </c>
      <c r="J127" t="str">
        <f>IF(ISTEXT(PARS!L127),Formatted_EDITED!L127,"--")</f>
        <v>--</v>
      </c>
      <c r="K127" t="str">
        <f>IF(ISTEXT(PARS!M127),Formatted_EDITED!M127,"--")</f>
        <v>--</v>
      </c>
      <c r="L127" t="str">
        <f>IF(ISTEXT(PARS!N127),Formatted_EDITED!O127,"--")</f>
        <v>--</v>
      </c>
      <c r="M127" t="str">
        <f>IF(ISTEXT(PARS!O127),Formatted_EDITED!P127,"--")</f>
        <v>--</v>
      </c>
      <c r="N127" t="str">
        <f>IF(ISTEXT(PARS!P127),Formatted_EDITED!Q127,"--")</f>
        <v>--</v>
      </c>
      <c r="O127" t="str">
        <f>IF(ISTEXT(PARS!Q127),Formatted_EDITED!R127,"--")</f>
        <v>--</v>
      </c>
      <c r="P127" t="str">
        <f>IF(ISTEXT(PARS!R127),Formatted_EDITED!S127,"--")</f>
        <v>--</v>
      </c>
      <c r="Q127" t="str">
        <f>IF(ISTEXT(PARS!S127),Formatted_EDITED!T127,"--")</f>
        <v>--</v>
      </c>
      <c r="R127" t="str">
        <f>IF(ISTEXT(PARS!T127),Formatted_EDITED!U127,"--")</f>
        <v>--</v>
      </c>
      <c r="S127" t="str">
        <f>IF(ISTEXT(PARS!U127),Formatted_EDITED!V127,"--")</f>
        <v>--</v>
      </c>
      <c r="T127" t="str">
        <f>IF(ISTEXT(PARS!V127),Formatted_EDITED!W127,"--")</f>
        <v>--</v>
      </c>
      <c r="U127" t="str">
        <f>IF(ISTEXT(PARS!W127),Formatted_EDITED!Y127,"--")</f>
        <v>--</v>
      </c>
      <c r="V127" t="str">
        <f>IF(ISTEXT([1]PARS!Y128),[1]Formatted_EDITED!Y128,"--")</f>
        <v>--</v>
      </c>
      <c r="W127" t="str">
        <f>IF(ISTEXT(PARS!Y127),Formatted_EDITED!AA127,"--")</f>
        <v>--</v>
      </c>
      <c r="X127" t="str">
        <f>IF(ISTEXT(PARS!Z127),Formatted_EDITED!AB127,"--")</f>
        <v>--</v>
      </c>
      <c r="Y127" t="str">
        <f>IF(ISTEXT(PARS!AA127),Formatted_EDITED!AC127,"--")</f>
        <v>--</v>
      </c>
      <c r="Z127" t="str">
        <f>IF(ISTEXT(PARS!AB127),Formatted_EDITED!AD127,"--")</f>
        <v>--</v>
      </c>
      <c r="AA127" t="str">
        <f>IF(ISTEXT(PARS!AC127),Formatted_EDITED!AE127,"--")</f>
        <v>--</v>
      </c>
      <c r="AB127" t="str">
        <f>IF(ISTEXT(PARS!AD127),Formatted_EDITED!AF127,"--")</f>
        <v>--</v>
      </c>
      <c r="AC127" t="str">
        <f>IF(ISTEXT(PARS!AE127),Formatted_EDITED!AG127,"--")</f>
        <v>--</v>
      </c>
      <c r="AD127" t="str">
        <f>IF(ISTEXT(PARS!AF127),Formatted_EDITED!AH127,"--")</f>
        <v>--</v>
      </c>
      <c r="AE127" t="str">
        <f>IF(ISTEXT(PARS!AG127),Formatted_EDITED!AI127,"--")</f>
        <v>--</v>
      </c>
      <c r="AF127" t="str">
        <f>IF(ISTEXT(PARS!AH127),Formatted_EDITED!AJ127,"--")</f>
        <v>--</v>
      </c>
      <c r="AG127" t="str">
        <f>IF(ISTEXT(PARS!AI127),Formatted_EDITED!AK127,"--")</f>
        <v>--</v>
      </c>
      <c r="AH127" t="str">
        <f>IF(ISTEXT(PARS!AJ127),Formatted_EDITED!AL127,"--")</f>
        <v>--</v>
      </c>
      <c r="AI127" t="str">
        <f>IF(ISTEXT(PARS!AK127),Formatted_EDITED!AM127,"--")</f>
        <v>--</v>
      </c>
      <c r="AJ127" t="str">
        <f>IF(ISTEXT(PARS!AL127),Formatted_EDITED!AN127,"--")</f>
        <v>--</v>
      </c>
      <c r="AK127" t="str">
        <f>IF(ISTEXT(PARS!AM127),Formatted_EDITED!AO127,"--")</f>
        <v>--</v>
      </c>
      <c r="AL127" t="str">
        <f>IF(ISTEXT(PARS!AN127),Formatted_EDITED!AP127,"--")</f>
        <v>--</v>
      </c>
      <c r="AM127" t="str">
        <f>IF(ISTEXT(PARS!AO127),Formatted_EDITED!AQ127,"--")</f>
        <v>--</v>
      </c>
      <c r="AN127" t="str">
        <f>IF(ISTEXT(PARS!AP127),Formatted_EDITED!AR127,"--")</f>
        <v>--</v>
      </c>
      <c r="AO127" t="str">
        <f>IF(ISTEXT(PARS!AQ127),Formatted_EDITED!AS127,"--")</f>
        <v>--</v>
      </c>
      <c r="AP127" t="str">
        <f>IF(ISTEXT(PARS!AR127),Formatted_EDITED!AT127,"--")</f>
        <v>--</v>
      </c>
      <c r="AQ127" t="str">
        <f>IF(ISTEXT(PARS!AS127),Formatted_EDITED!AU127,"--")</f>
        <v>--</v>
      </c>
      <c r="AR127" t="str">
        <f>IF(ISTEXT(PARS!AT127),Formatted_EDITED!AV127,"--")</f>
        <v>--</v>
      </c>
      <c r="AS127" t="str">
        <f t="shared" si="1"/>
        <v>--</v>
      </c>
      <c r="AT127" t="str">
        <f>IF(ISTEXT(PARS!AV127),Formatted_EDITED!AX127,"--")</f>
        <v>--</v>
      </c>
    </row>
    <row r="128" spans="1:46" x14ac:dyDescent="0.3">
      <c r="A128">
        <v>124</v>
      </c>
      <c r="B128" s="23">
        <v>249</v>
      </c>
      <c r="C128" s="24" t="s">
        <v>216</v>
      </c>
      <c r="D128" t="str">
        <f>IF(ISTEXT(PARS!F128),Formatted_EDITED!F128,"--")</f>
        <v>--</v>
      </c>
      <c r="E128" t="str">
        <f>IF(ISTEXT(PARS!G128),Formatted_EDITED!G128,"--")</f>
        <v>--</v>
      </c>
      <c r="F128" t="str">
        <f>IF(ISTEXT(PARS!H128),Formatted_EDITED!H128,"--")</f>
        <v>--</v>
      </c>
      <c r="G128" s="70" t="str">
        <f>IF(ISTEXT(PARS!I128),Formatted_EDITED!I128,"--")</f>
        <v>--</v>
      </c>
      <c r="H128" t="str">
        <f>IF(ISTEXT(PARS!J128),Formatted_EDITED!J128,"--")</f>
        <v>--</v>
      </c>
      <c r="I128" t="str">
        <f>IF(ISTEXT(PARS!K128),Formatted_EDITED!K128,"--")</f>
        <v>--</v>
      </c>
      <c r="J128" t="str">
        <f>IF(ISTEXT(PARS!L128),Formatted_EDITED!L128,"--")</f>
        <v>--</v>
      </c>
      <c r="K128" t="str">
        <f>IF(ISTEXT(PARS!M128),Formatted_EDITED!M128,"--")</f>
        <v>--</v>
      </c>
      <c r="L128" t="str">
        <f>IF(ISTEXT(PARS!N128),Formatted_EDITED!O128,"--")</f>
        <v>--</v>
      </c>
      <c r="M128" t="str">
        <f>IF(ISTEXT(PARS!O128),Formatted_EDITED!P128,"--")</f>
        <v>--</v>
      </c>
      <c r="N128" t="str">
        <f>IF(ISTEXT(PARS!P128),Formatted_EDITED!Q128,"--")</f>
        <v>--</v>
      </c>
      <c r="O128" t="str">
        <f>IF(ISTEXT(PARS!Q128),Formatted_EDITED!R128,"--")</f>
        <v>--</v>
      </c>
      <c r="P128" t="str">
        <f>IF(ISTEXT(PARS!R128),Formatted_EDITED!S128,"--")</f>
        <v>--</v>
      </c>
      <c r="Q128" t="str">
        <f>IF(ISTEXT(PARS!S128),Formatted_EDITED!T128,"--")</f>
        <v>--</v>
      </c>
      <c r="R128" t="str">
        <f>IF(ISTEXT(PARS!T128),Formatted_EDITED!U128,"--")</f>
        <v>--</v>
      </c>
      <c r="S128" t="str">
        <f>IF(ISTEXT(PARS!U128),Formatted_EDITED!V128,"--")</f>
        <v>--</v>
      </c>
      <c r="T128" t="str">
        <f>IF(ISTEXT(PARS!V128),Formatted_EDITED!W128,"--")</f>
        <v>--</v>
      </c>
      <c r="U128" t="str">
        <f>IF(ISTEXT(PARS!W128),Formatted_EDITED!Y128,"--")</f>
        <v>--</v>
      </c>
      <c r="V128" t="str">
        <f>IF(ISTEXT([1]PARS!Y129),[1]Formatted_EDITED!Y129,"--")</f>
        <v>--</v>
      </c>
      <c r="W128" t="str">
        <f>IF(ISTEXT(PARS!Y128),Formatted_EDITED!AA128,"--")</f>
        <v>--</v>
      </c>
      <c r="X128" t="str">
        <f>IF(ISTEXT(PARS!Z128),Formatted_EDITED!AB128,"--")</f>
        <v>--</v>
      </c>
      <c r="Y128" t="str">
        <f>IF(ISTEXT(PARS!AA128),Formatted_EDITED!AC128,"--")</f>
        <v>--</v>
      </c>
      <c r="Z128" t="str">
        <f>IF(ISTEXT(PARS!AB128),Formatted_EDITED!AD128,"--")</f>
        <v>--</v>
      </c>
      <c r="AA128" t="str">
        <f>IF(ISTEXT(PARS!AC128),Formatted_EDITED!AE128,"--")</f>
        <v>--</v>
      </c>
      <c r="AB128" t="str">
        <f>IF(ISTEXT(PARS!AD128),Formatted_EDITED!AF128,"--")</f>
        <v>--</v>
      </c>
      <c r="AC128" t="str">
        <f>IF(ISTEXT(PARS!AE128),Formatted_EDITED!AG128,"--")</f>
        <v>--</v>
      </c>
      <c r="AD128" t="str">
        <f>IF(ISTEXT(PARS!AF128),Formatted_EDITED!AH128,"--")</f>
        <v>--</v>
      </c>
      <c r="AE128" t="str">
        <f>IF(ISTEXT(PARS!AG128),Formatted_EDITED!AI128,"--")</f>
        <v>--</v>
      </c>
      <c r="AF128" t="str">
        <f>IF(ISTEXT(PARS!AH128),Formatted_EDITED!AJ128,"--")</f>
        <v>--</v>
      </c>
      <c r="AG128" t="str">
        <f>IF(ISTEXT(PARS!AI128),Formatted_EDITED!AK128,"--")</f>
        <v>--</v>
      </c>
      <c r="AH128" t="str">
        <f>IF(ISTEXT(PARS!AJ128),Formatted_EDITED!AL128,"--")</f>
        <v>--</v>
      </c>
      <c r="AI128" t="str">
        <f>IF(ISTEXT(PARS!AK128),Formatted_EDITED!AM128,"--")</f>
        <v>--</v>
      </c>
      <c r="AJ128" t="str">
        <f>IF(ISTEXT(PARS!AL128),Formatted_EDITED!AN128,"--")</f>
        <v>--</v>
      </c>
      <c r="AK128" t="str">
        <f>IF(ISTEXT(PARS!AM128),Formatted_EDITED!AO128,"--")</f>
        <v>--</v>
      </c>
      <c r="AL128" t="str">
        <f>IF(ISTEXT(PARS!AN128),Formatted_EDITED!AP128,"--")</f>
        <v>--</v>
      </c>
      <c r="AM128" t="str">
        <f>IF(ISTEXT(PARS!AO128),Formatted_EDITED!AQ128,"--")</f>
        <v>--</v>
      </c>
      <c r="AN128" t="str">
        <f>IF(ISTEXT(PARS!AP128),Formatted_EDITED!AR128,"--")</f>
        <v>--</v>
      </c>
      <c r="AO128" t="str">
        <f>IF(ISTEXT(PARS!AQ128),Formatted_EDITED!AS128,"--")</f>
        <v>--</v>
      </c>
      <c r="AP128" t="str">
        <f>IF(ISTEXT(PARS!AR128),Formatted_EDITED!AT128,"--")</f>
        <v>--</v>
      </c>
      <c r="AQ128" t="str">
        <f>IF(ISTEXT(PARS!AS128),Formatted_EDITED!AU128,"--")</f>
        <v>--</v>
      </c>
      <c r="AR128" t="str">
        <f>IF(ISTEXT(PARS!AT128),Formatted_EDITED!AV128,"--")</f>
        <v>--</v>
      </c>
      <c r="AS128" t="str">
        <f t="shared" si="1"/>
        <v>--</v>
      </c>
      <c r="AT128" t="str">
        <f>IF(ISTEXT(PARS!AV128),Formatted_EDITED!AX128,"--")</f>
        <v>--</v>
      </c>
    </row>
    <row r="129" spans="1:46" x14ac:dyDescent="0.3">
      <c r="A129">
        <v>125</v>
      </c>
      <c r="B129" s="23">
        <v>250</v>
      </c>
      <c r="C129" s="24" t="s">
        <v>277</v>
      </c>
      <c r="D129" t="str">
        <f>IF(ISTEXT(PARS!F129),Formatted_EDITED!F129,"--")</f>
        <v>--</v>
      </c>
      <c r="E129" t="str">
        <f>IF(ISTEXT(PARS!G129),Formatted_EDITED!G129,"--")</f>
        <v>--</v>
      </c>
      <c r="F129" t="str">
        <f>IF(ISTEXT(PARS!H129),Formatted_EDITED!H129,"--")</f>
        <v>--</v>
      </c>
      <c r="G129" s="70" t="str">
        <f>IF(ISTEXT(PARS!I129),Formatted_EDITED!I129,"--")</f>
        <v>--</v>
      </c>
      <c r="H129" t="str">
        <f>IF(ISTEXT(PARS!J129),Formatted_EDITED!J129,"--")</f>
        <v>--</v>
      </c>
      <c r="I129" t="str">
        <f>IF(ISTEXT(PARS!K129),Formatted_EDITED!K129,"--")</f>
        <v>--</v>
      </c>
      <c r="J129" t="str">
        <f>IF(ISTEXT(PARS!L129),Formatted_EDITED!L129,"--")</f>
        <v>--</v>
      </c>
      <c r="K129" t="str">
        <f>IF(ISTEXT(PARS!M129),Formatted_EDITED!M129,"--")</f>
        <v>--</v>
      </c>
      <c r="L129" t="str">
        <f>IF(ISTEXT(PARS!N129),Formatted_EDITED!O129,"--")</f>
        <v>--</v>
      </c>
      <c r="M129" t="str">
        <f>IF(ISTEXT(PARS!O129),Formatted_EDITED!P129,"--")</f>
        <v>--</v>
      </c>
      <c r="N129" t="str">
        <f>IF(ISTEXT(PARS!P129),Formatted_EDITED!Q129,"--")</f>
        <v>--</v>
      </c>
      <c r="O129" t="str">
        <f>IF(ISTEXT(PARS!Q129),Formatted_EDITED!R129,"--")</f>
        <v>--</v>
      </c>
      <c r="P129" t="str">
        <f>IF(ISTEXT(PARS!R129),Formatted_EDITED!S129,"--")</f>
        <v>--</v>
      </c>
      <c r="Q129" t="str">
        <f>IF(ISTEXT(PARS!S129),Formatted_EDITED!T129,"--")</f>
        <v>--</v>
      </c>
      <c r="R129" t="str">
        <f>IF(ISTEXT(PARS!T129),Formatted_EDITED!U129,"--")</f>
        <v>--</v>
      </c>
      <c r="S129" t="str">
        <f>IF(ISTEXT(PARS!U129),Formatted_EDITED!V129,"--")</f>
        <v>--</v>
      </c>
      <c r="T129" t="str">
        <f>IF(ISTEXT(PARS!V129),Formatted_EDITED!W129,"--")</f>
        <v>--</v>
      </c>
      <c r="U129" t="str">
        <f>IF(ISTEXT(PARS!W129),Formatted_EDITED!Y129,"--")</f>
        <v>--</v>
      </c>
      <c r="V129" t="str">
        <f>IF(ISTEXT([1]PARS!Y130),[1]Formatted_EDITED!Y130,"--")</f>
        <v>--</v>
      </c>
      <c r="W129" t="str">
        <f>IF(ISTEXT(PARS!Y129),Formatted_EDITED!AA129,"--")</f>
        <v>--</v>
      </c>
      <c r="X129" t="str">
        <f>IF(ISTEXT(PARS!Z129),Formatted_EDITED!AB129,"--")</f>
        <v>--</v>
      </c>
      <c r="Y129" t="str">
        <f>IF(ISTEXT(PARS!AA129),Formatted_EDITED!AC129,"--")</f>
        <v>--</v>
      </c>
      <c r="Z129" t="str">
        <f>IF(ISTEXT(PARS!AB129),Formatted_EDITED!AD129,"--")</f>
        <v>--</v>
      </c>
      <c r="AA129" t="str">
        <f>IF(ISTEXT(PARS!AC129),Formatted_EDITED!AE129,"--")</f>
        <v>--</v>
      </c>
      <c r="AB129" t="str">
        <f>IF(ISTEXT(PARS!AD129),Formatted_EDITED!AF129,"--")</f>
        <v>--</v>
      </c>
      <c r="AC129" t="str">
        <f>IF(ISTEXT(PARS!AE129),Formatted_EDITED!AG129,"--")</f>
        <v>--</v>
      </c>
      <c r="AD129" t="str">
        <f>IF(ISTEXT(PARS!AF129),Formatted_EDITED!AH129,"--")</f>
        <v>--</v>
      </c>
      <c r="AE129" t="str">
        <f>IF(ISTEXT(PARS!AG129),Formatted_EDITED!AI129,"--")</f>
        <v>--</v>
      </c>
      <c r="AF129" t="str">
        <f>IF(ISTEXT(PARS!AH129),Formatted_EDITED!AJ129,"--")</f>
        <v>--</v>
      </c>
      <c r="AG129" t="str">
        <f>IF(ISTEXT(PARS!AI129),Formatted_EDITED!AK129,"--")</f>
        <v>--</v>
      </c>
      <c r="AH129" t="str">
        <f>IF(ISTEXT(PARS!AJ129),Formatted_EDITED!AL129,"--")</f>
        <v>--</v>
      </c>
      <c r="AI129" t="str">
        <f>IF(ISTEXT(PARS!AK129),Formatted_EDITED!AM129,"--")</f>
        <v>--</v>
      </c>
      <c r="AJ129" t="str">
        <f>IF(ISTEXT(PARS!AL129),Formatted_EDITED!AN129,"--")</f>
        <v>--</v>
      </c>
      <c r="AK129" t="str">
        <f>IF(ISTEXT(PARS!AM129),Formatted_EDITED!AO129,"--")</f>
        <v>--</v>
      </c>
      <c r="AL129" t="str">
        <f>IF(ISTEXT(PARS!AN129),Formatted_EDITED!AP129,"--")</f>
        <v>--</v>
      </c>
      <c r="AM129" t="str">
        <f>IF(ISTEXT(PARS!AO129),Formatted_EDITED!AQ129,"--")</f>
        <v>--</v>
      </c>
      <c r="AN129" t="str">
        <f>IF(ISTEXT(PARS!AP129),Formatted_EDITED!AR129,"--")</f>
        <v>--</v>
      </c>
      <c r="AO129" t="str">
        <f>IF(ISTEXT(PARS!AQ129),Formatted_EDITED!AS129,"--")</f>
        <v>--</v>
      </c>
      <c r="AP129" t="str">
        <f>IF(ISTEXT(PARS!AR129),Formatted_EDITED!AT129,"--")</f>
        <v>--</v>
      </c>
      <c r="AQ129" t="str">
        <f>IF(ISTEXT(PARS!AS129),Formatted_EDITED!AU129,"--")</f>
        <v>--</v>
      </c>
      <c r="AR129" t="str">
        <f>IF(ISTEXT(PARS!AT129),Formatted_EDITED!AV129,"--")</f>
        <v>--</v>
      </c>
      <c r="AS129" t="str">
        <f t="shared" si="1"/>
        <v>--</v>
      </c>
      <c r="AT129" t="str">
        <f>IF(ISTEXT(PARS!AV129),Formatted_EDITED!AX129,"--")</f>
        <v>--</v>
      </c>
    </row>
    <row r="130" spans="1:46" x14ac:dyDescent="0.3">
      <c r="A130">
        <v>126</v>
      </c>
      <c r="B130" s="23">
        <v>254</v>
      </c>
      <c r="C130" s="24" t="s">
        <v>219</v>
      </c>
      <c r="D130" t="str">
        <f>IF(ISTEXT(PARS!F130),Formatted_EDITED!F130,"--")</f>
        <v>--</v>
      </c>
      <c r="E130" t="str">
        <f>IF(ISTEXT(PARS!G130),Formatted_EDITED!G130,"--")</f>
        <v>--</v>
      </c>
      <c r="F130" t="str">
        <f>IF(ISTEXT(PARS!H130),Formatted_EDITED!H130,"--")</f>
        <v>--</v>
      </c>
      <c r="G130" s="70" t="str">
        <f>IF(ISTEXT(PARS!I130),Formatted_EDITED!I130,"--")</f>
        <v>--</v>
      </c>
      <c r="H130" t="str">
        <f>IF(ISTEXT(PARS!J130),Formatted_EDITED!J130,"--")</f>
        <v>--</v>
      </c>
      <c r="I130" t="str">
        <f>IF(ISTEXT(PARS!K130),Formatted_EDITED!K130,"--")</f>
        <v>--</v>
      </c>
      <c r="J130" t="str">
        <f>IF(ISTEXT(PARS!L130),Formatted_EDITED!L130,"--")</f>
        <v>--</v>
      </c>
      <c r="K130" t="str">
        <f>IF(ISTEXT(PARS!M130),Formatted_EDITED!M130,"--")</f>
        <v>--</v>
      </c>
      <c r="L130" t="str">
        <f>IF(ISTEXT(PARS!N130),Formatted_EDITED!O130,"--")</f>
        <v>--</v>
      </c>
      <c r="M130" t="str">
        <f>IF(ISTEXT(PARS!O130),Formatted_EDITED!P130,"--")</f>
        <v>--</v>
      </c>
      <c r="N130" t="str">
        <f>IF(ISTEXT(PARS!P130),Formatted_EDITED!Q130,"--")</f>
        <v>--</v>
      </c>
      <c r="O130" t="str">
        <f>IF(ISTEXT(PARS!Q130),Formatted_EDITED!R130,"--")</f>
        <v>--</v>
      </c>
      <c r="P130" t="str">
        <f>IF(ISTEXT(PARS!R130),Formatted_EDITED!S130,"--")</f>
        <v>--</v>
      </c>
      <c r="Q130" t="str">
        <f>IF(ISTEXT(PARS!S130),Formatted_EDITED!T130,"--")</f>
        <v>--</v>
      </c>
      <c r="R130" t="str">
        <f>IF(ISTEXT(PARS!T130),Formatted_EDITED!U130,"--")</f>
        <v>--</v>
      </c>
      <c r="S130" t="str">
        <f>IF(ISTEXT(PARS!U130),Formatted_EDITED!V130,"--")</f>
        <v>--</v>
      </c>
      <c r="T130" t="str">
        <f>IF(ISTEXT(PARS!V130),Formatted_EDITED!W130,"--")</f>
        <v>--</v>
      </c>
      <c r="U130" t="str">
        <f>IF(ISTEXT(PARS!W130),Formatted_EDITED!Y130,"--")</f>
        <v>--</v>
      </c>
      <c r="V130" t="str">
        <f>IF(ISTEXT([1]PARS!Y131),[1]Formatted_EDITED!Y131,"--")</f>
        <v>--</v>
      </c>
      <c r="W130" t="str">
        <f>IF(ISTEXT(PARS!Y130),Formatted_EDITED!AA130,"--")</f>
        <v>--</v>
      </c>
      <c r="X130" t="str">
        <f>IF(ISTEXT(PARS!Z130),Formatted_EDITED!AB130,"--")</f>
        <v>--</v>
      </c>
      <c r="Y130" t="str">
        <f>IF(ISTEXT(PARS!AA130),Formatted_EDITED!AC130,"--")</f>
        <v>--</v>
      </c>
      <c r="Z130" t="str">
        <f>IF(ISTEXT(PARS!AB130),Formatted_EDITED!AD130,"--")</f>
        <v>--</v>
      </c>
      <c r="AA130" t="str">
        <f>IF(ISTEXT(PARS!AC130),Formatted_EDITED!AE130,"--")</f>
        <v>--</v>
      </c>
      <c r="AB130" t="str">
        <f>IF(ISTEXT(PARS!AD130),Formatted_EDITED!AF130,"--")</f>
        <v>--</v>
      </c>
      <c r="AC130" t="str">
        <f>IF(ISTEXT(PARS!AE130),Formatted_EDITED!AG130,"--")</f>
        <v>--</v>
      </c>
      <c r="AD130" t="str">
        <f>IF(ISTEXT(PARS!AF130),Formatted_EDITED!AH130,"--")</f>
        <v>--</v>
      </c>
      <c r="AE130" t="str">
        <f>IF(ISTEXT(PARS!AG130),Formatted_EDITED!AI130,"--")</f>
        <v>--</v>
      </c>
      <c r="AF130" t="str">
        <f>IF(ISTEXT(PARS!AH130),Formatted_EDITED!AJ130,"--")</f>
        <v>--</v>
      </c>
      <c r="AG130" t="str">
        <f>IF(ISTEXT(PARS!AI130),Formatted_EDITED!AK130,"--")</f>
        <v>--</v>
      </c>
      <c r="AH130" t="str">
        <f>IF(ISTEXT(PARS!AJ130),Formatted_EDITED!AL130,"--")</f>
        <v>--</v>
      </c>
      <c r="AI130" t="str">
        <f>IF(ISTEXT(PARS!AK130),Formatted_EDITED!AM130,"--")</f>
        <v>--</v>
      </c>
      <c r="AJ130" t="str">
        <f>IF(ISTEXT(PARS!AL130),Formatted_EDITED!AN130,"--")</f>
        <v>--</v>
      </c>
      <c r="AK130" t="str">
        <f>IF(ISTEXT(PARS!AM130),Formatted_EDITED!AO130,"--")</f>
        <v>--</v>
      </c>
      <c r="AL130" t="str">
        <f>IF(ISTEXT(PARS!AN130),Formatted_EDITED!AP130,"--")</f>
        <v>--</v>
      </c>
      <c r="AM130" t="str">
        <f>IF(ISTEXT(PARS!AO130),Formatted_EDITED!AQ130,"--")</f>
        <v>--</v>
      </c>
      <c r="AN130" t="str">
        <f>IF(ISTEXT(PARS!AP130),Formatted_EDITED!AR130,"--")</f>
        <v>--</v>
      </c>
      <c r="AO130" t="str">
        <f>IF(ISTEXT(PARS!AQ130),Formatted_EDITED!AS130,"--")</f>
        <v>--</v>
      </c>
      <c r="AP130" t="str">
        <f>IF(ISTEXT(PARS!AR130),Formatted_EDITED!AT130,"--")</f>
        <v>--</v>
      </c>
      <c r="AQ130" t="str">
        <f>IF(ISTEXT(PARS!AS130),Formatted_EDITED!AU130,"--")</f>
        <v>--</v>
      </c>
      <c r="AR130" t="str">
        <f>IF(ISTEXT(PARS!AT130),Formatted_EDITED!AV130,"--")</f>
        <v>--</v>
      </c>
      <c r="AS130" t="str">
        <f t="shared" si="1"/>
        <v>--</v>
      </c>
      <c r="AT130" t="str">
        <f>IF(ISTEXT(PARS!AV130),Formatted_EDITED!AX130,"--")</f>
        <v>--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D075-F1E7-494A-A597-CA8636238B8E}">
  <dimension ref="A1:R130"/>
  <sheetViews>
    <sheetView zoomScale="75" zoomScaleNormal="75" workbookViewId="0">
      <selection activeCell="C2" sqref="C2"/>
    </sheetView>
  </sheetViews>
  <sheetFormatPr defaultRowHeight="14.4" x14ac:dyDescent="0.3"/>
  <cols>
    <col min="3" max="3" width="28.44140625" bestFit="1" customWidth="1"/>
    <col min="4" max="4" width="12.5546875" style="63" customWidth="1"/>
    <col min="5" max="5" width="16.88671875" style="32" bestFit="1" customWidth="1"/>
    <col min="6" max="8" width="18" style="32" bestFit="1" customWidth="1"/>
    <col min="9" max="9" width="16.88671875" style="32" bestFit="1" customWidth="1"/>
    <col min="10" max="10" width="15.33203125" style="32" bestFit="1" customWidth="1"/>
    <col min="11" max="12" width="16.88671875" style="32" bestFit="1" customWidth="1"/>
  </cols>
  <sheetData>
    <row r="1" spans="1:13" ht="18" x14ac:dyDescent="0.35">
      <c r="B1" s="46" t="s">
        <v>286</v>
      </c>
      <c r="C1" s="47" t="s">
        <v>502</v>
      </c>
      <c r="D1" s="59"/>
    </row>
    <row r="2" spans="1:13" x14ac:dyDescent="0.3">
      <c r="C2" s="48" t="s">
        <v>287</v>
      </c>
      <c r="D2" s="60" t="s">
        <v>446</v>
      </c>
      <c r="E2" s="49" t="s">
        <v>225</v>
      </c>
      <c r="F2" s="49" t="s">
        <v>226</v>
      </c>
      <c r="G2" s="49" t="s">
        <v>227</v>
      </c>
      <c r="H2" s="49" t="s">
        <v>228</v>
      </c>
      <c r="I2" s="49" t="s">
        <v>229</v>
      </c>
      <c r="J2" s="49" t="s">
        <v>230</v>
      </c>
      <c r="K2" s="49" t="s">
        <v>231</v>
      </c>
      <c r="L2" s="32" t="s">
        <v>288</v>
      </c>
      <c r="M2" s="50" t="s">
        <v>289</v>
      </c>
    </row>
    <row r="3" spans="1:13" x14ac:dyDescent="0.3">
      <c r="A3" t="s">
        <v>290</v>
      </c>
      <c r="B3" s="51" t="s">
        <v>291</v>
      </c>
      <c r="C3" s="52" t="s">
        <v>236</v>
      </c>
      <c r="D3" s="61"/>
      <c r="E3" s="32" t="s">
        <v>292</v>
      </c>
      <c r="F3" s="32" t="s">
        <v>293</v>
      </c>
      <c r="G3" s="32" t="s">
        <v>294</v>
      </c>
      <c r="H3" s="32" t="s">
        <v>295</v>
      </c>
      <c r="I3" s="32" t="s">
        <v>296</v>
      </c>
      <c r="J3" s="32" t="s">
        <v>297</v>
      </c>
      <c r="K3" s="32" t="s">
        <v>298</v>
      </c>
      <c r="L3" s="32" t="s">
        <v>299</v>
      </c>
    </row>
    <row r="4" spans="1:13" x14ac:dyDescent="0.3">
      <c r="B4" s="23">
        <v>1</v>
      </c>
      <c r="C4" s="24" t="s">
        <v>237</v>
      </c>
      <c r="D4" s="62">
        <f>SUM(E4:L4)</f>
        <v>10956571426</v>
      </c>
      <c r="E4" s="32">
        <v>387714285</v>
      </c>
      <c r="F4" s="32">
        <v>1881285714</v>
      </c>
      <c r="G4" s="32">
        <v>1944000000</v>
      </c>
      <c r="H4" s="32">
        <v>3751285714</v>
      </c>
      <c r="I4" s="32">
        <v>31285714</v>
      </c>
      <c r="J4" s="32">
        <v>874000000</v>
      </c>
      <c r="K4" s="32">
        <v>1895428571</v>
      </c>
      <c r="L4" s="32">
        <v>191571428</v>
      </c>
      <c r="M4" s="53">
        <f>L4/(SUM(E4:L4))</f>
        <v>1.7484614534196346E-2</v>
      </c>
    </row>
    <row r="5" spans="1:13" x14ac:dyDescent="0.3">
      <c r="B5" s="23">
        <v>2</v>
      </c>
      <c r="C5" s="24" t="s">
        <v>51</v>
      </c>
      <c r="D5" s="62">
        <f t="shared" ref="D5:D68" si="0">SUM(E5:L5)</f>
        <v>6143571425</v>
      </c>
      <c r="E5" s="32">
        <v>352714285</v>
      </c>
      <c r="F5" s="32">
        <v>1079428571</v>
      </c>
      <c r="G5" s="32">
        <v>1173285714</v>
      </c>
      <c r="H5" s="32">
        <v>1683428571</v>
      </c>
      <c r="I5" s="32">
        <v>13428571</v>
      </c>
      <c r="J5" s="32">
        <v>638142857</v>
      </c>
      <c r="K5" s="32">
        <v>1076428571</v>
      </c>
      <c r="L5" s="32">
        <v>126714285</v>
      </c>
      <c r="M5" s="53">
        <f t="shared" ref="M5:M13" si="1">L5/(SUM(E5:L5))</f>
        <v>2.0625508557508145E-2</v>
      </c>
    </row>
    <row r="6" spans="1:13" x14ac:dyDescent="0.3">
      <c r="B6" s="23">
        <v>3</v>
      </c>
      <c r="C6" s="24" t="s">
        <v>54</v>
      </c>
      <c r="D6" s="62">
        <f t="shared" si="0"/>
        <v>8048999997</v>
      </c>
      <c r="E6" s="32">
        <v>41285714</v>
      </c>
      <c r="F6" s="32">
        <v>273142857</v>
      </c>
      <c r="G6" s="32">
        <v>411000000</v>
      </c>
      <c r="H6" s="32">
        <v>5660714285</v>
      </c>
      <c r="I6" s="32">
        <v>20000000</v>
      </c>
      <c r="J6" s="32">
        <v>121571428</v>
      </c>
      <c r="K6" s="32">
        <v>1432714285</v>
      </c>
      <c r="L6" s="32">
        <v>88571428</v>
      </c>
      <c r="M6" s="53">
        <f t="shared" si="1"/>
        <v>1.1004028827557719E-2</v>
      </c>
    </row>
    <row r="7" spans="1:13" x14ac:dyDescent="0.3">
      <c r="B7" s="23">
        <v>4</v>
      </c>
      <c r="C7" s="24" t="s">
        <v>56</v>
      </c>
      <c r="D7" s="62">
        <f t="shared" si="0"/>
        <v>708999996</v>
      </c>
      <c r="E7" s="32">
        <v>23142857</v>
      </c>
      <c r="F7" s="32">
        <v>88857142</v>
      </c>
      <c r="G7" s="32">
        <v>75142857</v>
      </c>
      <c r="H7" s="32">
        <v>388428571</v>
      </c>
      <c r="I7" s="32">
        <v>1714285</v>
      </c>
      <c r="J7" s="32">
        <v>32857142</v>
      </c>
      <c r="K7" s="32">
        <v>80857142</v>
      </c>
      <c r="L7" s="32">
        <v>18000000</v>
      </c>
      <c r="M7" s="53">
        <f t="shared" si="1"/>
        <v>2.5387870383006321E-2</v>
      </c>
    </row>
    <row r="8" spans="1:13" x14ac:dyDescent="0.3">
      <c r="B8" s="23">
        <v>5</v>
      </c>
      <c r="C8" s="24" t="s">
        <v>238</v>
      </c>
      <c r="D8" s="62">
        <f t="shared" si="0"/>
        <v>43119142853</v>
      </c>
      <c r="E8" s="32">
        <v>875857142</v>
      </c>
      <c r="F8" s="32">
        <v>4210000000</v>
      </c>
      <c r="G8" s="32">
        <v>5390714285</v>
      </c>
      <c r="H8" s="32">
        <v>22788571428</v>
      </c>
      <c r="I8" s="32">
        <v>64571428</v>
      </c>
      <c r="J8" s="32">
        <v>2218428571</v>
      </c>
      <c r="K8" s="32">
        <v>6491857142</v>
      </c>
      <c r="L8" s="32">
        <v>1079142857</v>
      </c>
      <c r="M8" s="53">
        <f t="shared" si="1"/>
        <v>2.5027001595995756E-2</v>
      </c>
    </row>
    <row r="9" spans="1:13" x14ac:dyDescent="0.3">
      <c r="B9" s="23">
        <v>6</v>
      </c>
      <c r="C9" s="24" t="s">
        <v>239</v>
      </c>
      <c r="D9" s="62">
        <f t="shared" si="0"/>
        <v>2333331</v>
      </c>
      <c r="E9" s="32">
        <v>166666</v>
      </c>
      <c r="F9" s="32">
        <v>333333</v>
      </c>
      <c r="G9" s="32">
        <v>1000000</v>
      </c>
      <c r="H9" s="32">
        <v>500000</v>
      </c>
      <c r="I9" s="32">
        <v>0</v>
      </c>
      <c r="J9" s="32">
        <v>0</v>
      </c>
      <c r="K9" s="32">
        <v>166666</v>
      </c>
      <c r="L9" s="32">
        <v>166666</v>
      </c>
      <c r="M9" s="53">
        <f t="shared" si="1"/>
        <v>7.1428357142642854E-2</v>
      </c>
    </row>
    <row r="10" spans="1:13" x14ac:dyDescent="0.3">
      <c r="B10" s="23">
        <v>10</v>
      </c>
      <c r="C10" s="24" t="s">
        <v>62</v>
      </c>
      <c r="D10" s="62">
        <f t="shared" si="0"/>
        <v>432571425</v>
      </c>
      <c r="E10" s="32">
        <v>92428571</v>
      </c>
      <c r="F10" s="32">
        <v>143714285</v>
      </c>
      <c r="G10" s="32">
        <v>91714285</v>
      </c>
      <c r="H10" s="32">
        <v>27285714</v>
      </c>
      <c r="I10" s="32">
        <v>12571428</v>
      </c>
      <c r="J10" s="32">
        <v>21571428</v>
      </c>
      <c r="K10" s="32">
        <v>39000000</v>
      </c>
      <c r="L10" s="32">
        <v>4285714</v>
      </c>
      <c r="M10" s="53">
        <f t="shared" si="1"/>
        <v>9.9075291438864687E-3</v>
      </c>
    </row>
    <row r="11" spans="1:13" x14ac:dyDescent="0.3">
      <c r="B11" s="23">
        <v>11</v>
      </c>
      <c r="C11" s="24" t="s">
        <v>64</v>
      </c>
      <c r="D11" s="62">
        <f t="shared" si="0"/>
        <v>999999</v>
      </c>
      <c r="E11" s="32">
        <v>0</v>
      </c>
      <c r="F11" s="32">
        <v>0</v>
      </c>
      <c r="G11" s="32">
        <v>0</v>
      </c>
      <c r="H11" s="32">
        <v>333333</v>
      </c>
      <c r="I11" s="32">
        <v>0</v>
      </c>
      <c r="J11" s="32">
        <v>0</v>
      </c>
      <c r="K11" s="32">
        <v>666666</v>
      </c>
      <c r="L11" s="32">
        <v>0</v>
      </c>
      <c r="M11" s="53">
        <f t="shared" si="1"/>
        <v>0</v>
      </c>
    </row>
    <row r="12" spans="1:13" x14ac:dyDescent="0.3">
      <c r="B12" s="23">
        <v>12</v>
      </c>
      <c r="C12" s="24" t="s">
        <v>240</v>
      </c>
      <c r="D12" s="62">
        <f t="shared" si="0"/>
        <v>2999998</v>
      </c>
      <c r="E12" s="32">
        <v>333333</v>
      </c>
      <c r="F12" s="32">
        <v>1000000</v>
      </c>
      <c r="G12" s="32">
        <v>666666</v>
      </c>
      <c r="H12" s="32">
        <v>666666</v>
      </c>
      <c r="I12" s="32">
        <v>0</v>
      </c>
      <c r="J12" s="32">
        <v>333333</v>
      </c>
      <c r="K12" s="32">
        <v>0</v>
      </c>
      <c r="L12" s="32">
        <v>0</v>
      </c>
      <c r="M12" s="53">
        <f t="shared" si="1"/>
        <v>0</v>
      </c>
    </row>
    <row r="13" spans="1:13" x14ac:dyDescent="0.3">
      <c r="B13" s="23">
        <v>13</v>
      </c>
      <c r="C13" s="24" t="s">
        <v>67</v>
      </c>
      <c r="D13" s="62">
        <f t="shared" si="0"/>
        <v>34428569</v>
      </c>
      <c r="E13" s="32">
        <v>3142857</v>
      </c>
      <c r="F13" s="32">
        <v>1142857</v>
      </c>
      <c r="G13" s="32">
        <v>2142857</v>
      </c>
      <c r="H13" s="32">
        <v>5714285</v>
      </c>
      <c r="I13" s="32">
        <v>0</v>
      </c>
      <c r="J13" s="32">
        <v>12714285</v>
      </c>
      <c r="K13" s="32">
        <v>9571428</v>
      </c>
      <c r="L13" s="32">
        <v>0</v>
      </c>
      <c r="M13" s="53">
        <f t="shared" si="1"/>
        <v>0</v>
      </c>
    </row>
    <row r="14" spans="1:13" x14ac:dyDescent="0.3">
      <c r="B14" s="23">
        <v>14</v>
      </c>
      <c r="C14" s="24" t="s">
        <v>68</v>
      </c>
      <c r="D14" s="62">
        <f t="shared" si="0"/>
        <v>0</v>
      </c>
    </row>
    <row r="15" spans="1:13" x14ac:dyDescent="0.3">
      <c r="B15" s="23">
        <v>21</v>
      </c>
      <c r="C15" s="24" t="s">
        <v>69</v>
      </c>
      <c r="D15" s="62">
        <f t="shared" si="0"/>
        <v>0</v>
      </c>
    </row>
    <row r="16" spans="1:13" x14ac:dyDescent="0.3">
      <c r="B16" s="23">
        <v>22</v>
      </c>
      <c r="C16" s="24" t="s">
        <v>241</v>
      </c>
      <c r="D16" s="62">
        <f t="shared" si="0"/>
        <v>0</v>
      </c>
    </row>
    <row r="17" spans="2:13" x14ac:dyDescent="0.3">
      <c r="B17" s="23">
        <v>23</v>
      </c>
      <c r="C17" s="24" t="s">
        <v>72</v>
      </c>
      <c r="D17" s="62">
        <f t="shared" si="0"/>
        <v>0</v>
      </c>
    </row>
    <row r="18" spans="2:13" x14ac:dyDescent="0.3">
      <c r="B18" s="23">
        <v>24</v>
      </c>
      <c r="C18" s="24" t="s">
        <v>73</v>
      </c>
      <c r="D18" s="62">
        <f t="shared" si="0"/>
        <v>602714284</v>
      </c>
      <c r="E18" s="32">
        <v>38000000</v>
      </c>
      <c r="F18" s="32">
        <v>71285714</v>
      </c>
      <c r="G18" s="32">
        <v>68142857</v>
      </c>
      <c r="H18" s="32">
        <v>316428571</v>
      </c>
      <c r="I18" s="32">
        <v>2428571</v>
      </c>
      <c r="J18" s="32">
        <v>10142857</v>
      </c>
      <c r="K18" s="32">
        <v>80000000</v>
      </c>
      <c r="L18" s="32">
        <v>16285714</v>
      </c>
      <c r="M18" s="53">
        <f t="shared" ref="M18" si="2">L18/(SUM(E18:L18))</f>
        <v>2.702062060304514E-2</v>
      </c>
    </row>
    <row r="19" spans="2:13" x14ac:dyDescent="0.3">
      <c r="B19" s="23">
        <v>25</v>
      </c>
      <c r="C19" s="24" t="s">
        <v>74</v>
      </c>
      <c r="D19" s="62">
        <f t="shared" si="0"/>
        <v>0</v>
      </c>
    </row>
    <row r="20" spans="2:13" x14ac:dyDescent="0.3">
      <c r="B20" s="23">
        <v>26</v>
      </c>
      <c r="C20" s="24" t="s">
        <v>75</v>
      </c>
      <c r="D20" s="62">
        <f t="shared" si="0"/>
        <v>3112285712</v>
      </c>
      <c r="E20" s="32">
        <v>190285714</v>
      </c>
      <c r="F20" s="32">
        <v>510142857</v>
      </c>
      <c r="G20" s="32">
        <v>446000000</v>
      </c>
      <c r="H20" s="32">
        <v>1017285714</v>
      </c>
      <c r="I20" s="32">
        <v>10714285</v>
      </c>
      <c r="J20" s="32">
        <v>263142857</v>
      </c>
      <c r="K20" s="32">
        <v>619000000</v>
      </c>
      <c r="L20" s="32">
        <v>55714285</v>
      </c>
      <c r="M20" s="53">
        <f t="shared" ref="M20:M25" si="3">L20/(SUM(E20:L20))</f>
        <v>1.7901404355385224E-2</v>
      </c>
    </row>
    <row r="21" spans="2:13" x14ac:dyDescent="0.3">
      <c r="B21" s="23">
        <v>27</v>
      </c>
      <c r="C21" s="24" t="s">
        <v>242</v>
      </c>
      <c r="D21" s="62">
        <f t="shared" si="0"/>
        <v>14142853</v>
      </c>
      <c r="E21" s="32">
        <v>1857142</v>
      </c>
      <c r="F21" s="32">
        <v>1714285</v>
      </c>
      <c r="G21" s="32">
        <v>1857142</v>
      </c>
      <c r="H21" s="32">
        <v>2571428</v>
      </c>
      <c r="I21" s="32">
        <v>142857</v>
      </c>
      <c r="J21" s="32">
        <v>142857</v>
      </c>
      <c r="K21" s="32">
        <v>5428571</v>
      </c>
      <c r="L21" s="32">
        <v>428571</v>
      </c>
      <c r="M21" s="53">
        <f t="shared" si="3"/>
        <v>3.0303008876638962E-2</v>
      </c>
    </row>
    <row r="22" spans="2:13" x14ac:dyDescent="0.3">
      <c r="B22" s="23">
        <v>28</v>
      </c>
      <c r="C22" s="24" t="s">
        <v>243</v>
      </c>
      <c r="D22" s="62">
        <f t="shared" si="0"/>
        <v>10428568</v>
      </c>
      <c r="E22" s="32">
        <v>428571</v>
      </c>
      <c r="F22" s="32">
        <v>571428</v>
      </c>
      <c r="G22" s="32">
        <v>714285</v>
      </c>
      <c r="H22" s="32">
        <v>6714285</v>
      </c>
      <c r="I22" s="32">
        <v>0</v>
      </c>
      <c r="J22" s="32">
        <v>142857</v>
      </c>
      <c r="K22" s="32">
        <v>1000000</v>
      </c>
      <c r="L22">
        <v>857142</v>
      </c>
      <c r="M22" s="53">
        <f t="shared" si="3"/>
        <v>8.2191725652074193E-2</v>
      </c>
    </row>
    <row r="23" spans="2:13" x14ac:dyDescent="0.3">
      <c r="B23" s="23">
        <v>29</v>
      </c>
      <c r="C23" s="24" t="s">
        <v>244</v>
      </c>
      <c r="D23" s="62">
        <f t="shared" si="0"/>
        <v>8999997</v>
      </c>
      <c r="E23" s="32">
        <v>1285714</v>
      </c>
      <c r="F23" s="32">
        <v>3285714</v>
      </c>
      <c r="G23" s="32">
        <v>2000000</v>
      </c>
      <c r="H23" s="32">
        <v>428571</v>
      </c>
      <c r="I23" s="32">
        <v>428571</v>
      </c>
      <c r="J23" s="32">
        <v>714285</v>
      </c>
      <c r="K23" s="32">
        <v>714285</v>
      </c>
      <c r="L23" s="32">
        <v>142857</v>
      </c>
      <c r="M23" s="53">
        <f t="shared" si="3"/>
        <v>1.5873005291001763E-2</v>
      </c>
    </row>
    <row r="24" spans="2:13" x14ac:dyDescent="0.3">
      <c r="B24" s="23">
        <v>30</v>
      </c>
      <c r="C24" s="24" t="s">
        <v>79</v>
      </c>
      <c r="D24" s="62">
        <f t="shared" si="0"/>
        <v>0</v>
      </c>
    </row>
    <row r="25" spans="2:13" x14ac:dyDescent="0.3">
      <c r="B25" s="23">
        <v>31</v>
      </c>
      <c r="C25" s="24" t="s">
        <v>80</v>
      </c>
      <c r="D25" s="62">
        <f t="shared" si="0"/>
        <v>1000000</v>
      </c>
      <c r="E25" s="32">
        <v>0</v>
      </c>
      <c r="F25" s="32">
        <v>1000000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53">
        <f t="shared" si="3"/>
        <v>0</v>
      </c>
    </row>
    <row r="26" spans="2:13" x14ac:dyDescent="0.3">
      <c r="B26" s="23">
        <v>32</v>
      </c>
      <c r="C26" s="24" t="s">
        <v>81</v>
      </c>
      <c r="D26" s="62">
        <f t="shared" si="0"/>
        <v>0</v>
      </c>
    </row>
    <row r="27" spans="2:13" x14ac:dyDescent="0.3">
      <c r="B27" s="23">
        <v>33</v>
      </c>
      <c r="C27" s="24" t="s">
        <v>82</v>
      </c>
      <c r="D27" s="62">
        <f t="shared" si="0"/>
        <v>0</v>
      </c>
    </row>
    <row r="28" spans="2:13" x14ac:dyDescent="0.3">
      <c r="B28" s="23">
        <v>34</v>
      </c>
      <c r="C28" s="24" t="s">
        <v>83</v>
      </c>
      <c r="D28" s="62">
        <f t="shared" si="0"/>
        <v>0</v>
      </c>
    </row>
    <row r="29" spans="2:13" x14ac:dyDescent="0.3">
      <c r="B29" s="23">
        <v>35</v>
      </c>
      <c r="C29" s="24" t="s">
        <v>84</v>
      </c>
      <c r="D29" s="62">
        <f t="shared" si="0"/>
        <v>0</v>
      </c>
    </row>
    <row r="30" spans="2:13" x14ac:dyDescent="0.3">
      <c r="B30" s="23">
        <v>36</v>
      </c>
      <c r="C30" s="24" t="s">
        <v>245</v>
      </c>
      <c r="D30" s="62">
        <f t="shared" si="0"/>
        <v>4285712</v>
      </c>
      <c r="E30" s="32">
        <v>285714</v>
      </c>
      <c r="F30" s="32">
        <v>285714</v>
      </c>
      <c r="G30" s="32">
        <v>428571</v>
      </c>
      <c r="H30" s="32">
        <v>2142857</v>
      </c>
      <c r="I30" s="32">
        <v>0</v>
      </c>
      <c r="J30" s="32">
        <v>428571</v>
      </c>
      <c r="K30" s="32">
        <v>285714</v>
      </c>
      <c r="L30" s="32">
        <v>428571</v>
      </c>
      <c r="M30" s="53">
        <f t="shared" ref="M30:M31" si="4">L30/(SUM(E30:L30))</f>
        <v>9.9999953333308439E-2</v>
      </c>
    </row>
    <row r="31" spans="2:13" x14ac:dyDescent="0.3">
      <c r="B31" s="23">
        <v>37</v>
      </c>
      <c r="C31" s="24" t="s">
        <v>87</v>
      </c>
      <c r="D31" s="62">
        <f t="shared" si="0"/>
        <v>1782428568</v>
      </c>
      <c r="E31" s="32">
        <v>57000000</v>
      </c>
      <c r="F31" s="32">
        <v>371428571</v>
      </c>
      <c r="G31" s="32">
        <v>320285714</v>
      </c>
      <c r="H31" s="32">
        <v>490714285</v>
      </c>
      <c r="I31" s="32">
        <v>3428571</v>
      </c>
      <c r="J31" s="32">
        <v>123714285</v>
      </c>
      <c r="K31" s="32">
        <v>356000000</v>
      </c>
      <c r="L31" s="32">
        <v>59857142</v>
      </c>
      <c r="M31" s="53">
        <f t="shared" si="4"/>
        <v>3.3581790078220965E-2</v>
      </c>
    </row>
    <row r="32" spans="2:13" x14ac:dyDescent="0.3">
      <c r="B32" s="23">
        <v>38</v>
      </c>
      <c r="C32" s="24" t="s">
        <v>89</v>
      </c>
      <c r="D32" s="62">
        <f t="shared" si="0"/>
        <v>0</v>
      </c>
    </row>
    <row r="33" spans="2:13" x14ac:dyDescent="0.3">
      <c r="B33" s="23">
        <v>39</v>
      </c>
      <c r="C33" s="24" t="s">
        <v>90</v>
      </c>
      <c r="D33" s="62">
        <f t="shared" si="0"/>
        <v>2000000</v>
      </c>
      <c r="E33" s="32">
        <v>0</v>
      </c>
      <c r="F33" s="32">
        <v>0</v>
      </c>
      <c r="G33" s="32">
        <v>0</v>
      </c>
      <c r="H33" s="32">
        <v>1000000</v>
      </c>
      <c r="I33" s="32">
        <v>0</v>
      </c>
      <c r="J33" s="32">
        <v>1000000</v>
      </c>
      <c r="K33" s="32">
        <v>0</v>
      </c>
      <c r="L33" s="32">
        <v>0</v>
      </c>
      <c r="M33" s="53">
        <f t="shared" ref="M33" si="5">L33/(SUM(E33:L33))</f>
        <v>0</v>
      </c>
    </row>
    <row r="34" spans="2:13" x14ac:dyDescent="0.3">
      <c r="B34" s="23">
        <v>41</v>
      </c>
      <c r="C34" s="24" t="s">
        <v>246</v>
      </c>
      <c r="D34" s="62">
        <f t="shared" si="0"/>
        <v>0</v>
      </c>
    </row>
    <row r="35" spans="2:13" x14ac:dyDescent="0.3">
      <c r="B35" s="23">
        <v>42</v>
      </c>
      <c r="C35" s="24" t="s">
        <v>247</v>
      </c>
      <c r="D35" s="62">
        <f t="shared" si="0"/>
        <v>1000000</v>
      </c>
      <c r="E35" s="32">
        <v>0</v>
      </c>
      <c r="F35" s="32">
        <v>1000000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53">
        <f t="shared" ref="M35:M41" si="6">L35/(SUM(E35:L35))</f>
        <v>0</v>
      </c>
    </row>
    <row r="36" spans="2:13" x14ac:dyDescent="0.3">
      <c r="B36" s="23">
        <v>43</v>
      </c>
      <c r="C36" s="24" t="s">
        <v>248</v>
      </c>
      <c r="D36" s="62">
        <f t="shared" si="0"/>
        <v>2499997</v>
      </c>
      <c r="E36" s="32">
        <v>1666666</v>
      </c>
      <c r="F36" s="32">
        <v>333333</v>
      </c>
      <c r="G36" s="32">
        <v>166666</v>
      </c>
      <c r="H36" s="32">
        <v>0</v>
      </c>
      <c r="I36" s="32">
        <v>0</v>
      </c>
      <c r="J36" s="32">
        <v>166666</v>
      </c>
      <c r="K36" s="32">
        <v>166666</v>
      </c>
      <c r="L36" s="32">
        <v>0</v>
      </c>
      <c r="M36" s="53">
        <f t="shared" si="6"/>
        <v>0</v>
      </c>
    </row>
    <row r="37" spans="2:13" x14ac:dyDescent="0.3">
      <c r="B37" s="23">
        <v>44</v>
      </c>
      <c r="C37" s="24" t="s">
        <v>96</v>
      </c>
      <c r="D37" s="62">
        <f t="shared" si="0"/>
        <v>1999998</v>
      </c>
      <c r="E37" s="32">
        <v>666666</v>
      </c>
      <c r="F37" s="32">
        <v>333333</v>
      </c>
      <c r="G37" s="32">
        <v>333333</v>
      </c>
      <c r="H37" s="32">
        <v>333333</v>
      </c>
      <c r="I37" s="32">
        <v>0</v>
      </c>
      <c r="J37" s="32">
        <v>0</v>
      </c>
      <c r="K37" s="32">
        <v>333333</v>
      </c>
      <c r="L37" s="32">
        <v>0</v>
      </c>
      <c r="M37" s="53">
        <f t="shared" si="6"/>
        <v>0</v>
      </c>
    </row>
    <row r="38" spans="2:13" x14ac:dyDescent="0.3">
      <c r="B38" s="23">
        <v>45</v>
      </c>
      <c r="C38" s="24" t="s">
        <v>97</v>
      </c>
      <c r="D38" s="62">
        <f t="shared" si="0"/>
        <v>2299857139</v>
      </c>
      <c r="E38" s="32">
        <v>2142857</v>
      </c>
      <c r="F38" s="32">
        <v>134571428</v>
      </c>
      <c r="G38" s="32">
        <v>982714285</v>
      </c>
      <c r="H38" s="32">
        <v>778285714</v>
      </c>
      <c r="I38" s="32">
        <v>8000000</v>
      </c>
      <c r="J38" s="32">
        <v>8571428</v>
      </c>
      <c r="K38" s="32">
        <v>340857142</v>
      </c>
      <c r="L38" s="32">
        <v>44714285</v>
      </c>
      <c r="M38" s="53">
        <f t="shared" si="6"/>
        <v>1.9442201100996301E-2</v>
      </c>
    </row>
    <row r="39" spans="2:13" x14ac:dyDescent="0.3">
      <c r="B39" s="23">
        <v>46</v>
      </c>
      <c r="C39" s="24" t="s">
        <v>99</v>
      </c>
      <c r="D39" s="62">
        <f t="shared" si="0"/>
        <v>94571426</v>
      </c>
      <c r="E39" s="32">
        <v>1142857</v>
      </c>
      <c r="F39" s="32">
        <v>12571428</v>
      </c>
      <c r="G39" s="32">
        <v>21000000</v>
      </c>
      <c r="H39" s="32">
        <v>28285714</v>
      </c>
      <c r="I39" s="32">
        <v>428571</v>
      </c>
      <c r="J39" s="32">
        <v>6714285</v>
      </c>
      <c r="K39" s="32">
        <v>22428571</v>
      </c>
      <c r="L39" s="32">
        <v>2000000</v>
      </c>
      <c r="M39" s="53">
        <f t="shared" si="6"/>
        <v>2.1148036828798584E-2</v>
      </c>
    </row>
    <row r="40" spans="2:13" x14ac:dyDescent="0.3">
      <c r="B40" s="23">
        <v>47</v>
      </c>
      <c r="C40" s="24" t="s">
        <v>101</v>
      </c>
      <c r="D40" s="62">
        <f t="shared" si="0"/>
        <v>1000000</v>
      </c>
      <c r="E40" s="32">
        <v>0</v>
      </c>
      <c r="F40" s="32">
        <v>1000000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53">
        <f t="shared" si="6"/>
        <v>0</v>
      </c>
    </row>
    <row r="41" spans="2:13" x14ac:dyDescent="0.3">
      <c r="B41" s="23">
        <v>48</v>
      </c>
      <c r="C41" s="24" t="s">
        <v>102</v>
      </c>
      <c r="D41" s="62">
        <f t="shared" si="0"/>
        <v>4857141</v>
      </c>
      <c r="E41" s="32">
        <v>1571428</v>
      </c>
      <c r="F41" s="32">
        <v>2285714</v>
      </c>
      <c r="G41" s="32">
        <v>0</v>
      </c>
      <c r="H41" s="32">
        <v>285714</v>
      </c>
      <c r="I41" s="32">
        <v>285714</v>
      </c>
      <c r="J41" s="32">
        <v>142857</v>
      </c>
      <c r="K41" s="32">
        <v>285714</v>
      </c>
      <c r="L41" s="32">
        <v>0</v>
      </c>
      <c r="M41" s="53">
        <f t="shared" si="6"/>
        <v>0</v>
      </c>
    </row>
    <row r="42" spans="2:13" x14ac:dyDescent="0.3">
      <c r="B42" s="23">
        <v>49</v>
      </c>
      <c r="C42" s="24" t="s">
        <v>249</v>
      </c>
      <c r="D42" s="62">
        <f t="shared" si="0"/>
        <v>0</v>
      </c>
    </row>
    <row r="43" spans="2:13" x14ac:dyDescent="0.3">
      <c r="B43" s="23">
        <v>50</v>
      </c>
      <c r="C43" s="24" t="s">
        <v>105</v>
      </c>
      <c r="D43" s="62">
        <f t="shared" si="0"/>
        <v>0</v>
      </c>
    </row>
    <row r="44" spans="2:13" x14ac:dyDescent="0.3">
      <c r="B44" s="23">
        <v>51</v>
      </c>
      <c r="C44" s="24" t="s">
        <v>106</v>
      </c>
      <c r="D44" s="62">
        <f t="shared" si="0"/>
        <v>0</v>
      </c>
    </row>
    <row r="45" spans="2:13" x14ac:dyDescent="0.3">
      <c r="B45" s="23">
        <v>52</v>
      </c>
      <c r="C45" s="24" t="s">
        <v>107</v>
      </c>
      <c r="D45" s="62">
        <f t="shared" si="0"/>
        <v>0</v>
      </c>
    </row>
    <row r="46" spans="2:13" x14ac:dyDescent="0.3">
      <c r="B46" s="23">
        <v>53</v>
      </c>
      <c r="C46" s="24" t="s">
        <v>250</v>
      </c>
      <c r="D46" s="62">
        <f t="shared" si="0"/>
        <v>4714283</v>
      </c>
      <c r="E46" s="32">
        <v>857142</v>
      </c>
      <c r="F46" s="32">
        <v>1285714</v>
      </c>
      <c r="G46" s="32">
        <v>571428</v>
      </c>
      <c r="H46" s="32">
        <v>1142857</v>
      </c>
      <c r="I46" s="32">
        <v>0</v>
      </c>
      <c r="J46" s="32">
        <v>428571</v>
      </c>
      <c r="K46" s="32">
        <v>428571</v>
      </c>
      <c r="L46" s="32">
        <v>0</v>
      </c>
      <c r="M46" s="53">
        <f t="shared" ref="M46:M47" si="7">L46/(SUM(E46:L46))</f>
        <v>0</v>
      </c>
    </row>
    <row r="47" spans="2:13" x14ac:dyDescent="0.3">
      <c r="B47" s="23">
        <v>54</v>
      </c>
      <c r="C47" s="24" t="s">
        <v>109</v>
      </c>
      <c r="D47" s="62">
        <f t="shared" si="0"/>
        <v>1000000</v>
      </c>
      <c r="E47" s="32">
        <v>0</v>
      </c>
      <c r="F47" s="32">
        <v>0</v>
      </c>
      <c r="G47" s="32">
        <v>1000000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53">
        <f t="shared" si="7"/>
        <v>0</v>
      </c>
    </row>
    <row r="48" spans="2:13" x14ac:dyDescent="0.3">
      <c r="B48" s="23">
        <v>55</v>
      </c>
      <c r="C48" s="24" t="s">
        <v>110</v>
      </c>
      <c r="D48" s="62">
        <f t="shared" si="0"/>
        <v>0</v>
      </c>
    </row>
    <row r="49" spans="2:18" x14ac:dyDescent="0.3">
      <c r="B49" s="23">
        <v>56</v>
      </c>
      <c r="C49" s="24" t="s">
        <v>111</v>
      </c>
      <c r="D49" s="62">
        <f t="shared" si="0"/>
        <v>0</v>
      </c>
    </row>
    <row r="50" spans="2:18" x14ac:dyDescent="0.3">
      <c r="B50" s="23">
        <v>57</v>
      </c>
      <c r="C50" s="24" t="s">
        <v>251</v>
      </c>
      <c r="D50" s="62">
        <f t="shared" si="0"/>
        <v>4333332</v>
      </c>
      <c r="E50" s="32">
        <v>0</v>
      </c>
      <c r="F50" s="32">
        <v>333333</v>
      </c>
      <c r="G50" s="32">
        <v>0</v>
      </c>
      <c r="H50" s="32">
        <v>1000000</v>
      </c>
      <c r="I50" s="32">
        <v>0</v>
      </c>
      <c r="J50" s="32">
        <v>333333</v>
      </c>
      <c r="K50" s="32">
        <v>2666666</v>
      </c>
      <c r="L50" s="32">
        <v>0</v>
      </c>
      <c r="M50" s="53">
        <f t="shared" ref="M50:M52" si="8">L50/(SUM(E50:L50))</f>
        <v>0</v>
      </c>
    </row>
    <row r="51" spans="2:18" x14ac:dyDescent="0.3">
      <c r="B51" s="23">
        <v>58</v>
      </c>
      <c r="C51" s="24" t="s">
        <v>252</v>
      </c>
      <c r="D51" s="62">
        <f t="shared" si="0"/>
        <v>8833332</v>
      </c>
      <c r="E51" s="32">
        <v>0</v>
      </c>
      <c r="F51" s="32">
        <v>4333333</v>
      </c>
      <c r="G51" s="32">
        <v>0</v>
      </c>
      <c r="H51" s="32">
        <v>3500000</v>
      </c>
      <c r="I51" s="32">
        <v>0</v>
      </c>
      <c r="J51" s="32">
        <v>0</v>
      </c>
      <c r="K51" s="32">
        <v>666666</v>
      </c>
      <c r="L51">
        <v>333333</v>
      </c>
      <c r="M51" s="53">
        <f t="shared" si="8"/>
        <v>3.7735817016727097E-2</v>
      </c>
      <c r="N51">
        <v>0</v>
      </c>
      <c r="O51">
        <v>1000000</v>
      </c>
      <c r="P51">
        <v>0</v>
      </c>
      <c r="Q51">
        <v>0</v>
      </c>
      <c r="R51">
        <v>1000000</v>
      </c>
    </row>
    <row r="52" spans="2:18" x14ac:dyDescent="0.3">
      <c r="B52" s="23">
        <v>59</v>
      </c>
      <c r="C52" s="24" t="s">
        <v>116</v>
      </c>
      <c r="D52" s="62">
        <f t="shared" si="0"/>
        <v>105714283</v>
      </c>
      <c r="E52" s="32">
        <v>12285714</v>
      </c>
      <c r="F52" s="32">
        <v>21571428</v>
      </c>
      <c r="G52" s="32">
        <v>27857142</v>
      </c>
      <c r="H52" s="32">
        <v>12000000</v>
      </c>
      <c r="I52" s="32">
        <v>4142857</v>
      </c>
      <c r="J52" s="32">
        <v>6142857</v>
      </c>
      <c r="K52" s="32">
        <v>19571428</v>
      </c>
      <c r="L52" s="32">
        <v>2142857</v>
      </c>
      <c r="M52" s="53">
        <f t="shared" si="8"/>
        <v>2.0270269439371782E-2</v>
      </c>
    </row>
    <row r="53" spans="2:18" x14ac:dyDescent="0.3">
      <c r="B53" s="23">
        <v>60</v>
      </c>
      <c r="C53" s="24" t="s">
        <v>118</v>
      </c>
      <c r="D53" s="62">
        <f t="shared" si="0"/>
        <v>0</v>
      </c>
    </row>
    <row r="54" spans="2:18" x14ac:dyDescent="0.3">
      <c r="B54" s="23">
        <v>61</v>
      </c>
      <c r="C54" s="24" t="s">
        <v>253</v>
      </c>
      <c r="D54" s="62">
        <f t="shared" si="0"/>
        <v>6608428567</v>
      </c>
      <c r="E54" s="32">
        <v>118857142</v>
      </c>
      <c r="F54" s="32">
        <v>444714285</v>
      </c>
      <c r="G54" s="32">
        <v>688571428</v>
      </c>
      <c r="H54" s="32">
        <v>3789428571</v>
      </c>
      <c r="I54" s="32">
        <v>21857142</v>
      </c>
      <c r="J54" s="32">
        <v>104142857</v>
      </c>
      <c r="K54" s="32">
        <v>1283285714</v>
      </c>
      <c r="L54" s="32">
        <v>157571428</v>
      </c>
      <c r="M54" s="53">
        <f t="shared" ref="M54" si="9">L54/(SUM(E54:L54))</f>
        <v>2.3844008662944817E-2</v>
      </c>
    </row>
    <row r="55" spans="2:18" x14ac:dyDescent="0.3">
      <c r="B55" s="23">
        <v>66</v>
      </c>
      <c r="C55" s="24" t="s">
        <v>122</v>
      </c>
      <c r="D55" s="62">
        <f t="shared" si="0"/>
        <v>0</v>
      </c>
    </row>
    <row r="56" spans="2:18" x14ac:dyDescent="0.3">
      <c r="B56" s="23">
        <v>67</v>
      </c>
      <c r="C56" s="24" t="s">
        <v>124</v>
      </c>
      <c r="D56" s="62">
        <f t="shared" si="0"/>
        <v>2714284</v>
      </c>
      <c r="E56" s="32">
        <v>0</v>
      </c>
      <c r="F56" s="32">
        <v>428571</v>
      </c>
      <c r="G56" s="32">
        <v>285714</v>
      </c>
      <c r="H56" s="32">
        <v>428571</v>
      </c>
      <c r="I56" s="32">
        <v>0</v>
      </c>
      <c r="J56" s="32">
        <v>285714</v>
      </c>
      <c r="K56" s="32">
        <v>1142857</v>
      </c>
      <c r="L56" s="32">
        <v>142857</v>
      </c>
      <c r="M56" s="53">
        <f t="shared" ref="M56" si="10">L56/(SUM(E56:L56))</f>
        <v>5.2631559556774454E-2</v>
      </c>
    </row>
    <row r="57" spans="2:18" x14ac:dyDescent="0.3">
      <c r="B57" s="23">
        <v>68</v>
      </c>
      <c r="C57" s="24" t="s">
        <v>125</v>
      </c>
      <c r="D57" s="62">
        <f t="shared" si="0"/>
        <v>0</v>
      </c>
    </row>
    <row r="58" spans="2:18" x14ac:dyDescent="0.3">
      <c r="B58" s="23">
        <v>69</v>
      </c>
      <c r="C58" s="24" t="s">
        <v>126</v>
      </c>
      <c r="D58" s="62">
        <f t="shared" si="0"/>
        <v>0</v>
      </c>
    </row>
    <row r="59" spans="2:18" x14ac:dyDescent="0.3">
      <c r="B59" s="23">
        <v>70</v>
      </c>
      <c r="C59" s="24" t="s">
        <v>254</v>
      </c>
      <c r="D59" s="62">
        <f t="shared" si="0"/>
        <v>0</v>
      </c>
    </row>
    <row r="60" spans="2:18" x14ac:dyDescent="0.3">
      <c r="B60" s="23">
        <v>71</v>
      </c>
      <c r="C60" s="24" t="s">
        <v>129</v>
      </c>
      <c r="D60" s="62">
        <f t="shared" si="0"/>
        <v>0</v>
      </c>
    </row>
    <row r="61" spans="2:18" x14ac:dyDescent="0.3">
      <c r="B61" s="23">
        <v>72</v>
      </c>
      <c r="C61" s="24" t="s">
        <v>130</v>
      </c>
      <c r="D61" s="62">
        <f t="shared" si="0"/>
        <v>0</v>
      </c>
    </row>
    <row r="62" spans="2:18" x14ac:dyDescent="0.3">
      <c r="B62" s="23">
        <v>74</v>
      </c>
      <c r="C62" s="24" t="s">
        <v>131</v>
      </c>
      <c r="D62" s="62">
        <f t="shared" si="0"/>
        <v>114285711</v>
      </c>
      <c r="E62" s="32">
        <v>14000000</v>
      </c>
      <c r="F62" s="32">
        <v>16142857</v>
      </c>
      <c r="G62" s="32">
        <v>11714285</v>
      </c>
      <c r="H62" s="32">
        <v>56571428</v>
      </c>
      <c r="I62" s="32">
        <v>428571</v>
      </c>
      <c r="J62" s="32">
        <v>1142857</v>
      </c>
      <c r="K62" s="32">
        <v>10857142</v>
      </c>
      <c r="L62" s="32">
        <v>3428571</v>
      </c>
      <c r="M62" s="53">
        <f t="shared" ref="M62" si="11">L62/(SUM(E62:L62))</f>
        <v>2.9999997112499916E-2</v>
      </c>
    </row>
    <row r="63" spans="2:18" x14ac:dyDescent="0.3">
      <c r="B63" s="23">
        <v>75</v>
      </c>
      <c r="C63" s="24" t="s">
        <v>132</v>
      </c>
      <c r="D63" s="62">
        <f t="shared" si="0"/>
        <v>0</v>
      </c>
    </row>
    <row r="64" spans="2:18" x14ac:dyDescent="0.3">
      <c r="B64" s="23">
        <v>76</v>
      </c>
      <c r="C64" s="24" t="s">
        <v>133</v>
      </c>
      <c r="D64" s="62">
        <f t="shared" si="0"/>
        <v>0</v>
      </c>
    </row>
    <row r="65" spans="2:13" x14ac:dyDescent="0.3">
      <c r="B65" s="23">
        <v>77</v>
      </c>
      <c r="C65" s="24" t="s">
        <v>134</v>
      </c>
      <c r="D65" s="62">
        <f t="shared" si="0"/>
        <v>0</v>
      </c>
    </row>
    <row r="66" spans="2:13" x14ac:dyDescent="0.3">
      <c r="B66" s="23">
        <v>87</v>
      </c>
      <c r="C66" s="25" t="s">
        <v>255</v>
      </c>
      <c r="D66" s="62">
        <f t="shared" si="0"/>
        <v>0</v>
      </c>
    </row>
    <row r="67" spans="2:13" x14ac:dyDescent="0.3">
      <c r="B67" s="23">
        <v>92</v>
      </c>
      <c r="C67" s="24" t="s">
        <v>135</v>
      </c>
      <c r="D67" s="62">
        <f t="shared" si="0"/>
        <v>628857141</v>
      </c>
      <c r="E67" s="32">
        <v>285714</v>
      </c>
      <c r="F67" s="32">
        <v>3000000</v>
      </c>
      <c r="G67" s="32">
        <v>15142857</v>
      </c>
      <c r="H67" s="32">
        <v>490714285</v>
      </c>
      <c r="I67" s="32">
        <v>3142857</v>
      </c>
      <c r="J67" s="32">
        <v>285714</v>
      </c>
      <c r="K67" s="32">
        <v>103285714</v>
      </c>
      <c r="L67" s="32">
        <v>13000000</v>
      </c>
      <c r="M67" s="53">
        <f t="shared" ref="M67:M80" si="12">L67/(SUM(E67:L67))</f>
        <v>2.0672421687583254E-2</v>
      </c>
    </row>
    <row r="68" spans="2:13" x14ac:dyDescent="0.3">
      <c r="B68" s="23">
        <v>111</v>
      </c>
      <c r="C68" s="24" t="s">
        <v>256</v>
      </c>
      <c r="D68" s="62">
        <f t="shared" si="0"/>
        <v>15622285711</v>
      </c>
      <c r="E68" s="32">
        <v>435714285</v>
      </c>
      <c r="F68" s="32">
        <v>579285714</v>
      </c>
      <c r="G68" s="32">
        <v>900857142</v>
      </c>
      <c r="H68" s="32">
        <v>3837285714</v>
      </c>
      <c r="I68" s="32">
        <v>708714285</v>
      </c>
      <c r="J68" s="32">
        <v>248000000</v>
      </c>
      <c r="K68" s="32">
        <v>741285714</v>
      </c>
      <c r="L68" s="32">
        <v>8171142857</v>
      </c>
      <c r="M68" s="53">
        <f t="shared" si="12"/>
        <v>0.52304400317339705</v>
      </c>
    </row>
    <row r="69" spans="2:13" x14ac:dyDescent="0.3">
      <c r="B69" s="23">
        <v>121</v>
      </c>
      <c r="C69" s="24" t="s">
        <v>257</v>
      </c>
      <c r="D69" s="62">
        <f t="shared" ref="D69:D130" si="13">SUM(E69:L69)</f>
        <v>10067571425</v>
      </c>
      <c r="E69" s="32">
        <v>545142857</v>
      </c>
      <c r="F69" s="32">
        <v>1997714285</v>
      </c>
      <c r="G69" s="32">
        <v>2235714285</v>
      </c>
      <c r="H69" s="32">
        <v>2238285714</v>
      </c>
      <c r="I69" s="32">
        <v>62142857</v>
      </c>
      <c r="J69" s="32">
        <v>640714285</v>
      </c>
      <c r="K69" s="32">
        <v>1839000000</v>
      </c>
      <c r="L69" s="32">
        <v>508857142</v>
      </c>
      <c r="M69" s="53">
        <f t="shared" si="12"/>
        <v>5.0544179973374265E-2</v>
      </c>
    </row>
    <row r="70" spans="2:13" x14ac:dyDescent="0.3">
      <c r="B70" s="23">
        <v>122</v>
      </c>
      <c r="C70" s="24" t="s">
        <v>258</v>
      </c>
      <c r="D70" s="62">
        <f t="shared" si="13"/>
        <v>6169428568</v>
      </c>
      <c r="E70" s="32">
        <v>226714285</v>
      </c>
      <c r="F70" s="32">
        <v>804285714</v>
      </c>
      <c r="G70" s="32">
        <v>1248571428</v>
      </c>
      <c r="H70" s="32">
        <v>1999571428</v>
      </c>
      <c r="I70" s="32">
        <v>41857142</v>
      </c>
      <c r="J70" s="32">
        <v>276285714</v>
      </c>
      <c r="K70" s="32">
        <v>1196142857</v>
      </c>
      <c r="L70" s="32">
        <v>376000000</v>
      </c>
      <c r="M70" s="53">
        <f t="shared" si="12"/>
        <v>6.0945676873586263E-2</v>
      </c>
    </row>
    <row r="71" spans="2:13" x14ac:dyDescent="0.3">
      <c r="B71" s="23">
        <v>123</v>
      </c>
      <c r="C71" s="24" t="s">
        <v>259</v>
      </c>
      <c r="D71" s="62">
        <f t="shared" si="13"/>
        <v>1439285712</v>
      </c>
      <c r="E71" s="32">
        <v>66428571</v>
      </c>
      <c r="F71" s="32">
        <v>177571428</v>
      </c>
      <c r="G71" s="32">
        <v>268000000</v>
      </c>
      <c r="H71" s="32">
        <v>411571428</v>
      </c>
      <c r="I71" s="32">
        <v>6285714</v>
      </c>
      <c r="J71" s="32">
        <v>100142857</v>
      </c>
      <c r="K71" s="32">
        <v>260285714</v>
      </c>
      <c r="L71" s="32">
        <v>149000000</v>
      </c>
      <c r="M71" s="53">
        <f t="shared" si="12"/>
        <v>0.10352357336539723</v>
      </c>
    </row>
    <row r="72" spans="2:13" x14ac:dyDescent="0.3">
      <c r="B72" s="23">
        <v>124</v>
      </c>
      <c r="C72" s="24" t="s">
        <v>260</v>
      </c>
      <c r="D72" s="62">
        <f t="shared" si="13"/>
        <v>568142853</v>
      </c>
      <c r="E72" s="32">
        <v>26714285</v>
      </c>
      <c r="F72" s="32">
        <v>75428571</v>
      </c>
      <c r="G72" s="32">
        <v>98428571</v>
      </c>
      <c r="H72" s="32">
        <v>190714285</v>
      </c>
      <c r="I72" s="32">
        <v>1428571</v>
      </c>
      <c r="J72" s="32">
        <v>30428571</v>
      </c>
      <c r="K72" s="32">
        <v>63571428</v>
      </c>
      <c r="L72" s="32">
        <v>81428571</v>
      </c>
      <c r="M72" s="53">
        <f t="shared" si="12"/>
        <v>0.14332411394427944</v>
      </c>
    </row>
    <row r="73" spans="2:13" x14ac:dyDescent="0.3">
      <c r="B73" s="23">
        <v>131</v>
      </c>
      <c r="C73" s="24" t="s">
        <v>261</v>
      </c>
      <c r="D73" s="62">
        <f t="shared" si="13"/>
        <v>284142853</v>
      </c>
      <c r="E73" s="32">
        <v>24428571</v>
      </c>
      <c r="F73" s="32">
        <v>40285714</v>
      </c>
      <c r="G73" s="32">
        <v>36857142</v>
      </c>
      <c r="H73" s="32">
        <v>52285714</v>
      </c>
      <c r="I73" s="32">
        <v>3428571</v>
      </c>
      <c r="J73" s="32">
        <v>16857142</v>
      </c>
      <c r="K73" s="32">
        <v>28142857</v>
      </c>
      <c r="L73" s="32">
        <v>81857142</v>
      </c>
      <c r="M73" s="53">
        <f t="shared" si="12"/>
        <v>0.2880844657387881</v>
      </c>
    </row>
    <row r="74" spans="2:13" x14ac:dyDescent="0.3">
      <c r="B74" s="23">
        <v>141</v>
      </c>
      <c r="C74" s="24" t="s">
        <v>262</v>
      </c>
      <c r="D74" s="62">
        <f t="shared" si="13"/>
        <v>47871428567</v>
      </c>
      <c r="E74" s="32">
        <v>1013142857</v>
      </c>
      <c r="F74" s="32">
        <v>18203714285</v>
      </c>
      <c r="G74" s="32">
        <v>11940571428</v>
      </c>
      <c r="H74" s="32">
        <v>6692571428</v>
      </c>
      <c r="I74" s="32">
        <v>17857142</v>
      </c>
      <c r="J74" s="32">
        <v>2659142857</v>
      </c>
      <c r="K74" s="32">
        <v>5071571428</v>
      </c>
      <c r="L74" s="32">
        <v>2272857142</v>
      </c>
      <c r="M74" s="53">
        <f t="shared" si="12"/>
        <v>4.7478364653750611E-2</v>
      </c>
    </row>
    <row r="75" spans="2:13" x14ac:dyDescent="0.3">
      <c r="B75" s="23">
        <v>142</v>
      </c>
      <c r="C75" s="24" t="s">
        <v>263</v>
      </c>
      <c r="D75" s="62">
        <f t="shared" si="13"/>
        <v>91366571425</v>
      </c>
      <c r="E75" s="32">
        <v>5322428571</v>
      </c>
      <c r="F75" s="32">
        <v>18660000000</v>
      </c>
      <c r="G75" s="32">
        <v>23562857142</v>
      </c>
      <c r="H75" s="32">
        <v>18959428571</v>
      </c>
      <c r="I75" s="32">
        <v>803571428</v>
      </c>
      <c r="J75" s="32">
        <v>3863857142</v>
      </c>
      <c r="K75" s="32">
        <v>19354285714</v>
      </c>
      <c r="L75" s="32">
        <v>840142857</v>
      </c>
      <c r="M75" s="53">
        <f t="shared" si="12"/>
        <v>9.1952980602938283E-3</v>
      </c>
    </row>
    <row r="76" spans="2:13" x14ac:dyDescent="0.3">
      <c r="B76" s="23">
        <v>143</v>
      </c>
      <c r="C76" s="24" t="s">
        <v>264</v>
      </c>
      <c r="D76" s="62">
        <f t="shared" si="13"/>
        <v>10212857140</v>
      </c>
      <c r="E76" s="32">
        <v>692571428</v>
      </c>
      <c r="F76" s="32">
        <v>2988000000</v>
      </c>
      <c r="G76" s="32">
        <v>2581428571</v>
      </c>
      <c r="H76" s="32">
        <v>1699428571</v>
      </c>
      <c r="I76" s="32">
        <v>65285714</v>
      </c>
      <c r="J76" s="32">
        <v>551428571</v>
      </c>
      <c r="K76" s="32">
        <v>1471571428</v>
      </c>
      <c r="L76" s="32">
        <v>163142857</v>
      </c>
      <c r="M76" s="53">
        <f t="shared" si="12"/>
        <v>1.5974262125045255E-2</v>
      </c>
    </row>
    <row r="77" spans="2:13" x14ac:dyDescent="0.3">
      <c r="B77" s="23">
        <v>151</v>
      </c>
      <c r="C77" s="24" t="s">
        <v>155</v>
      </c>
      <c r="D77" s="62">
        <f t="shared" si="13"/>
        <v>0</v>
      </c>
    </row>
    <row r="78" spans="2:13" x14ac:dyDescent="0.3">
      <c r="B78" s="23">
        <v>152</v>
      </c>
      <c r="C78" s="24" t="s">
        <v>265</v>
      </c>
      <c r="D78" s="62">
        <f t="shared" si="13"/>
        <v>28849571426</v>
      </c>
      <c r="E78" s="32">
        <v>1698428571</v>
      </c>
      <c r="F78" s="32">
        <v>7791000000</v>
      </c>
      <c r="G78" s="32">
        <v>6537428571</v>
      </c>
      <c r="H78" s="32">
        <v>4833285714</v>
      </c>
      <c r="I78" s="32">
        <v>170000000</v>
      </c>
      <c r="J78" s="32">
        <v>1441857142</v>
      </c>
      <c r="K78" s="32">
        <v>5599000000</v>
      </c>
      <c r="L78" s="32">
        <v>778571428</v>
      </c>
      <c r="M78" s="53">
        <f t="shared" si="12"/>
        <v>2.6987278823086113E-2</v>
      </c>
    </row>
    <row r="79" spans="2:13" x14ac:dyDescent="0.3">
      <c r="B79" s="23">
        <v>171</v>
      </c>
      <c r="C79" s="24" t="s">
        <v>159</v>
      </c>
      <c r="D79" s="62">
        <f t="shared" si="13"/>
        <v>0</v>
      </c>
    </row>
    <row r="80" spans="2:13" x14ac:dyDescent="0.3">
      <c r="B80" s="23">
        <v>176</v>
      </c>
      <c r="C80" s="24" t="s">
        <v>266</v>
      </c>
      <c r="D80" s="62">
        <f t="shared" si="13"/>
        <v>34987999996</v>
      </c>
      <c r="E80" s="32">
        <v>1056285714</v>
      </c>
      <c r="F80" s="32">
        <v>7488714285</v>
      </c>
      <c r="G80" s="32">
        <v>7884714285</v>
      </c>
      <c r="H80" s="32">
        <v>9713571428</v>
      </c>
      <c r="I80" s="32">
        <v>83285714</v>
      </c>
      <c r="J80" s="32">
        <v>1606714285</v>
      </c>
      <c r="K80" s="32">
        <v>6274428571</v>
      </c>
      <c r="L80" s="32">
        <v>880285714</v>
      </c>
      <c r="M80" s="53">
        <f t="shared" si="12"/>
        <v>2.5159646567412788E-2</v>
      </c>
    </row>
    <row r="81" spans="2:13" x14ac:dyDescent="0.3">
      <c r="B81" s="23">
        <v>181</v>
      </c>
      <c r="C81" s="24" t="s">
        <v>163</v>
      </c>
      <c r="D81" s="62">
        <f t="shared" si="13"/>
        <v>0</v>
      </c>
    </row>
    <row r="82" spans="2:13" x14ac:dyDescent="0.3">
      <c r="B82" s="23">
        <v>182</v>
      </c>
      <c r="C82" s="24" t="s">
        <v>165</v>
      </c>
      <c r="D82" s="62">
        <f t="shared" si="13"/>
        <v>0</v>
      </c>
    </row>
    <row r="83" spans="2:13" x14ac:dyDescent="0.3">
      <c r="B83" s="23">
        <v>190</v>
      </c>
      <c r="C83" s="24" t="s">
        <v>267</v>
      </c>
      <c r="D83" s="62">
        <f t="shared" si="13"/>
        <v>68570285710</v>
      </c>
      <c r="E83" s="32">
        <v>2600285714</v>
      </c>
      <c r="F83" s="32">
        <v>6416714285</v>
      </c>
      <c r="G83" s="32">
        <v>10121285714</v>
      </c>
      <c r="H83" s="32">
        <v>26060857142</v>
      </c>
      <c r="I83" s="32">
        <v>1023714285</v>
      </c>
      <c r="J83" s="32">
        <v>4732000000</v>
      </c>
      <c r="K83" s="32">
        <v>14585714285</v>
      </c>
      <c r="L83" s="32">
        <v>3029714285</v>
      </c>
      <c r="M83" s="53">
        <f t="shared" ref="M83:M84" si="14">L83/(SUM(E83:L83))</f>
        <v>4.4184069726840282E-2</v>
      </c>
    </row>
    <row r="84" spans="2:13" x14ac:dyDescent="0.3">
      <c r="B84" s="23">
        <v>195</v>
      </c>
      <c r="C84" s="24" t="s">
        <v>268</v>
      </c>
      <c r="D84" s="62">
        <f t="shared" si="13"/>
        <v>14538857139</v>
      </c>
      <c r="E84" s="32">
        <v>186428571</v>
      </c>
      <c r="F84" s="32">
        <v>54857142</v>
      </c>
      <c r="G84" s="32">
        <v>226571428</v>
      </c>
      <c r="H84" s="32">
        <v>5867142857</v>
      </c>
      <c r="I84" s="32">
        <v>3592714285</v>
      </c>
      <c r="J84" s="32">
        <v>395285714</v>
      </c>
      <c r="K84" s="32">
        <v>1520000000</v>
      </c>
      <c r="L84" s="32">
        <v>2695857142</v>
      </c>
      <c r="M84" s="53">
        <f t="shared" si="14"/>
        <v>0.18542428171802122</v>
      </c>
    </row>
    <row r="85" spans="2:13" x14ac:dyDescent="0.3">
      <c r="B85" s="23">
        <v>204</v>
      </c>
      <c r="C85" s="24" t="s">
        <v>171</v>
      </c>
      <c r="D85" s="62">
        <f t="shared" si="13"/>
        <v>0</v>
      </c>
    </row>
    <row r="86" spans="2:13" x14ac:dyDescent="0.3">
      <c r="B86" s="23">
        <v>205</v>
      </c>
      <c r="C86" s="24" t="s">
        <v>269</v>
      </c>
      <c r="D86" s="62">
        <f t="shared" si="13"/>
        <v>1000000</v>
      </c>
      <c r="E86" s="32">
        <v>0</v>
      </c>
      <c r="F86" s="32">
        <v>0</v>
      </c>
      <c r="G86" s="32">
        <v>0</v>
      </c>
      <c r="H86" s="32">
        <v>1000000</v>
      </c>
      <c r="I86" s="32">
        <v>0</v>
      </c>
      <c r="J86" s="32">
        <v>0</v>
      </c>
      <c r="K86" s="32">
        <v>0</v>
      </c>
      <c r="L86" s="32">
        <v>0</v>
      </c>
      <c r="M86" s="53">
        <f t="shared" ref="M86" si="15">L86/(SUM(E86:L86))</f>
        <v>0</v>
      </c>
    </row>
    <row r="87" spans="2:13" x14ac:dyDescent="0.3">
      <c r="B87" s="23">
        <v>206</v>
      </c>
      <c r="C87" s="24" t="s">
        <v>270</v>
      </c>
      <c r="D87" s="62">
        <f t="shared" si="13"/>
        <v>0</v>
      </c>
    </row>
    <row r="88" spans="2:13" x14ac:dyDescent="0.3">
      <c r="B88" s="23">
        <v>207</v>
      </c>
      <c r="C88" s="24" t="s">
        <v>174</v>
      </c>
      <c r="D88" s="62">
        <f t="shared" si="13"/>
        <v>0</v>
      </c>
    </row>
    <row r="89" spans="2:13" x14ac:dyDescent="0.3">
      <c r="B89" s="23">
        <v>208</v>
      </c>
      <c r="C89" s="24" t="s">
        <v>175</v>
      </c>
      <c r="D89" s="62">
        <f t="shared" si="13"/>
        <v>0</v>
      </c>
    </row>
    <row r="90" spans="2:13" x14ac:dyDescent="0.3">
      <c r="B90" s="23">
        <v>209</v>
      </c>
      <c r="C90" s="24" t="s">
        <v>176</v>
      </c>
      <c r="D90" s="62">
        <f t="shared" si="13"/>
        <v>1000000</v>
      </c>
      <c r="E90" s="32">
        <v>0</v>
      </c>
      <c r="F90" s="32">
        <v>500000</v>
      </c>
      <c r="G90" s="32">
        <v>0</v>
      </c>
      <c r="H90" s="32">
        <v>0</v>
      </c>
      <c r="I90" s="32">
        <v>0</v>
      </c>
      <c r="J90" s="32">
        <v>0</v>
      </c>
      <c r="K90" s="32">
        <v>500000</v>
      </c>
      <c r="L90" s="32">
        <v>0</v>
      </c>
      <c r="M90" s="53">
        <f t="shared" ref="M90" si="16">L90/(SUM(E90:L90))</f>
        <v>0</v>
      </c>
    </row>
    <row r="91" spans="2:13" x14ac:dyDescent="0.3">
      <c r="B91" s="23">
        <v>210</v>
      </c>
      <c r="C91" s="24" t="s">
        <v>177</v>
      </c>
      <c r="D91" s="62">
        <f t="shared" si="13"/>
        <v>0</v>
      </c>
    </row>
    <row r="92" spans="2:13" x14ac:dyDescent="0.3">
      <c r="B92" s="23">
        <v>211</v>
      </c>
      <c r="C92" s="24" t="s">
        <v>178</v>
      </c>
      <c r="D92" s="62">
        <f t="shared" si="13"/>
        <v>0</v>
      </c>
    </row>
    <row r="93" spans="2:13" x14ac:dyDescent="0.3">
      <c r="B93" s="23">
        <v>212</v>
      </c>
      <c r="C93" s="24" t="s">
        <v>179</v>
      </c>
      <c r="D93" s="62">
        <f t="shared" si="13"/>
        <v>1000000</v>
      </c>
      <c r="E93" s="32">
        <v>1000000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53">
        <f t="shared" ref="M93" si="17">L93/(SUM(E93:L93))</f>
        <v>0</v>
      </c>
    </row>
    <row r="94" spans="2:13" x14ac:dyDescent="0.3">
      <c r="B94" s="23">
        <v>213</v>
      </c>
      <c r="C94" s="24" t="s">
        <v>180</v>
      </c>
      <c r="D94" s="62">
        <f t="shared" si="13"/>
        <v>0</v>
      </c>
    </row>
    <row r="95" spans="2:13" x14ac:dyDescent="0.3">
      <c r="B95" s="23">
        <v>214</v>
      </c>
      <c r="C95" s="24" t="s">
        <v>181</v>
      </c>
      <c r="D95" s="62">
        <f t="shared" si="13"/>
        <v>0</v>
      </c>
    </row>
    <row r="96" spans="2:13" x14ac:dyDescent="0.3">
      <c r="B96" s="23">
        <v>216</v>
      </c>
      <c r="C96" s="24" t="s">
        <v>182</v>
      </c>
      <c r="D96" s="62">
        <f t="shared" si="13"/>
        <v>0</v>
      </c>
    </row>
    <row r="97" spans="2:13" x14ac:dyDescent="0.3">
      <c r="B97" s="23">
        <v>217</v>
      </c>
      <c r="C97" s="24" t="s">
        <v>183</v>
      </c>
      <c r="D97" s="62">
        <f t="shared" si="13"/>
        <v>0</v>
      </c>
    </row>
    <row r="98" spans="2:13" x14ac:dyDescent="0.3">
      <c r="B98" s="23">
        <v>218</v>
      </c>
      <c r="C98" s="24" t="s">
        <v>184</v>
      </c>
      <c r="D98" s="62">
        <f t="shared" si="13"/>
        <v>0</v>
      </c>
    </row>
    <row r="99" spans="2:13" x14ac:dyDescent="0.3">
      <c r="B99" s="23">
        <v>219</v>
      </c>
      <c r="C99" s="24" t="s">
        <v>185</v>
      </c>
      <c r="D99" s="62">
        <f t="shared" si="13"/>
        <v>1333332</v>
      </c>
      <c r="E99" s="32">
        <v>0</v>
      </c>
      <c r="F99" s="32">
        <v>666666</v>
      </c>
      <c r="G99" s="32">
        <v>333333</v>
      </c>
      <c r="H99" s="32">
        <v>333333</v>
      </c>
      <c r="I99" s="32">
        <v>0</v>
      </c>
      <c r="J99" s="32">
        <v>0</v>
      </c>
      <c r="K99" s="32">
        <v>0</v>
      </c>
      <c r="L99" s="32">
        <v>0</v>
      </c>
      <c r="M99" s="53">
        <f t="shared" ref="M99" si="18">L99/(SUM(E99:L99))</f>
        <v>0</v>
      </c>
    </row>
    <row r="100" spans="2:13" x14ac:dyDescent="0.3">
      <c r="B100" s="23">
        <v>220</v>
      </c>
      <c r="C100" s="24" t="s">
        <v>186</v>
      </c>
      <c r="D100" s="62">
        <f t="shared" si="13"/>
        <v>0</v>
      </c>
    </row>
    <row r="101" spans="2:13" x14ac:dyDescent="0.3">
      <c r="B101" s="23">
        <v>221</v>
      </c>
      <c r="C101" s="24" t="s">
        <v>271</v>
      </c>
      <c r="D101" s="62">
        <f t="shared" si="13"/>
        <v>0</v>
      </c>
    </row>
    <row r="102" spans="2:13" x14ac:dyDescent="0.3">
      <c r="B102" s="23">
        <v>222</v>
      </c>
      <c r="C102" s="24" t="s">
        <v>188</v>
      </c>
      <c r="D102" s="62">
        <f t="shared" si="13"/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53" t="e">
        <f t="shared" ref="M102" si="19">L102/(SUM(E102:L102))</f>
        <v>#DIV/0!</v>
      </c>
    </row>
    <row r="103" spans="2:13" x14ac:dyDescent="0.3">
      <c r="B103" s="23">
        <v>223</v>
      </c>
      <c r="C103" s="24" t="s">
        <v>189</v>
      </c>
      <c r="D103" s="62">
        <f t="shared" si="13"/>
        <v>0</v>
      </c>
    </row>
    <row r="104" spans="2:13" x14ac:dyDescent="0.3">
      <c r="B104" s="23">
        <v>224</v>
      </c>
      <c r="C104" s="24" t="s">
        <v>190</v>
      </c>
      <c r="D104" s="62">
        <f t="shared" si="13"/>
        <v>0</v>
      </c>
    </row>
    <row r="105" spans="2:13" x14ac:dyDescent="0.3">
      <c r="B105" s="23">
        <v>225</v>
      </c>
      <c r="C105" s="24" t="s">
        <v>272</v>
      </c>
      <c r="D105" s="62">
        <f t="shared" si="13"/>
        <v>8857141</v>
      </c>
      <c r="E105" s="32">
        <v>142857</v>
      </c>
      <c r="F105" s="32">
        <v>2142857</v>
      </c>
      <c r="G105" s="32">
        <v>571428</v>
      </c>
      <c r="H105" s="32">
        <v>4285714</v>
      </c>
      <c r="I105" s="32">
        <v>0</v>
      </c>
      <c r="J105" s="32">
        <v>571428</v>
      </c>
      <c r="K105" s="32">
        <v>1142857</v>
      </c>
      <c r="L105" s="32">
        <v>0</v>
      </c>
      <c r="M105" s="53">
        <f t="shared" ref="M105:M106" si="20">L105/(SUM(E105:L105))</f>
        <v>0</v>
      </c>
    </row>
    <row r="106" spans="2:13" x14ac:dyDescent="0.3">
      <c r="B106" s="23">
        <v>226</v>
      </c>
      <c r="C106" s="24" t="s">
        <v>273</v>
      </c>
      <c r="D106" s="62">
        <f t="shared" si="13"/>
        <v>2333332</v>
      </c>
      <c r="E106" s="32">
        <v>1666666</v>
      </c>
      <c r="F106" s="32">
        <v>333333</v>
      </c>
      <c r="G106" s="32">
        <v>0</v>
      </c>
      <c r="H106" s="32">
        <v>333333</v>
      </c>
      <c r="I106" s="32">
        <v>0</v>
      </c>
      <c r="J106" s="32">
        <v>0</v>
      </c>
      <c r="K106" s="32">
        <v>0</v>
      </c>
      <c r="L106" s="32">
        <v>0</v>
      </c>
      <c r="M106" s="53">
        <f t="shared" si="20"/>
        <v>0</v>
      </c>
    </row>
    <row r="107" spans="2:13" x14ac:dyDescent="0.3">
      <c r="B107" s="23">
        <v>227</v>
      </c>
      <c r="C107" s="24" t="s">
        <v>195</v>
      </c>
      <c r="D107" s="62">
        <f t="shared" si="13"/>
        <v>0</v>
      </c>
    </row>
    <row r="108" spans="2:13" x14ac:dyDescent="0.3">
      <c r="B108" s="23">
        <v>229</v>
      </c>
      <c r="C108" s="24" t="s">
        <v>196</v>
      </c>
      <c r="D108" s="62">
        <f t="shared" si="13"/>
        <v>1333332</v>
      </c>
      <c r="E108" s="32">
        <v>0</v>
      </c>
      <c r="F108" s="32">
        <v>333333</v>
      </c>
      <c r="G108" s="32">
        <v>333333</v>
      </c>
      <c r="H108" s="32">
        <v>0</v>
      </c>
      <c r="I108" s="32">
        <v>0</v>
      </c>
      <c r="J108" s="32">
        <v>333333</v>
      </c>
      <c r="K108" s="32">
        <v>333333</v>
      </c>
      <c r="L108" s="32">
        <v>0</v>
      </c>
      <c r="M108" s="53">
        <f t="shared" ref="M108" si="21">L108/(SUM(E108:L108))</f>
        <v>0</v>
      </c>
    </row>
    <row r="109" spans="2:13" x14ac:dyDescent="0.3">
      <c r="B109" s="23">
        <v>230</v>
      </c>
      <c r="C109" s="24" t="s">
        <v>197</v>
      </c>
      <c r="D109" s="62">
        <f t="shared" si="13"/>
        <v>0</v>
      </c>
    </row>
    <row r="110" spans="2:13" x14ac:dyDescent="0.3">
      <c r="B110" s="23">
        <v>231</v>
      </c>
      <c r="C110" s="24" t="s">
        <v>198</v>
      </c>
      <c r="D110" s="62">
        <f t="shared" si="13"/>
        <v>0</v>
      </c>
    </row>
    <row r="111" spans="2:13" x14ac:dyDescent="0.3">
      <c r="B111" s="23">
        <v>232</v>
      </c>
      <c r="C111" s="24" t="s">
        <v>199</v>
      </c>
      <c r="D111" s="62">
        <f t="shared" si="13"/>
        <v>0</v>
      </c>
    </row>
    <row r="112" spans="2:13" x14ac:dyDescent="0.3">
      <c r="B112" s="23">
        <v>233</v>
      </c>
      <c r="C112" s="24" t="s">
        <v>200</v>
      </c>
      <c r="D112" s="62">
        <f t="shared" si="13"/>
        <v>0</v>
      </c>
    </row>
    <row r="113" spans="2:13" x14ac:dyDescent="0.3">
      <c r="B113" s="23">
        <v>234</v>
      </c>
      <c r="C113" s="24" t="s">
        <v>201</v>
      </c>
      <c r="D113" s="62">
        <f t="shared" si="13"/>
        <v>0</v>
      </c>
    </row>
    <row r="114" spans="2:13" x14ac:dyDescent="0.3">
      <c r="B114" s="23">
        <v>235</v>
      </c>
      <c r="C114" s="24" t="s">
        <v>202</v>
      </c>
      <c r="D114" s="62">
        <f t="shared" si="13"/>
        <v>0</v>
      </c>
    </row>
    <row r="115" spans="2:13" x14ac:dyDescent="0.3">
      <c r="B115" s="23">
        <v>236</v>
      </c>
      <c r="C115" s="24" t="s">
        <v>203</v>
      </c>
      <c r="D115" s="62">
        <f t="shared" si="13"/>
        <v>7600000</v>
      </c>
      <c r="E115" s="32">
        <v>400000</v>
      </c>
      <c r="F115" s="32">
        <v>400000</v>
      </c>
      <c r="G115" s="32">
        <v>1000000</v>
      </c>
      <c r="H115" s="32">
        <v>5000000</v>
      </c>
      <c r="I115" s="32">
        <v>0</v>
      </c>
      <c r="J115" s="32">
        <v>200000</v>
      </c>
      <c r="K115" s="32">
        <v>400000</v>
      </c>
      <c r="L115" s="32">
        <v>200000</v>
      </c>
      <c r="M115" s="53">
        <f t="shared" ref="M115" si="22">L115/(SUM(E115:L115))</f>
        <v>2.6315789473684209E-2</v>
      </c>
    </row>
    <row r="116" spans="2:13" x14ac:dyDescent="0.3">
      <c r="B116" s="23">
        <v>237</v>
      </c>
      <c r="C116" s="24" t="s">
        <v>204</v>
      </c>
      <c r="D116" s="62">
        <f t="shared" si="13"/>
        <v>0</v>
      </c>
    </row>
    <row r="117" spans="2:13" x14ac:dyDescent="0.3">
      <c r="B117" s="23">
        <v>238</v>
      </c>
      <c r="C117" s="24" t="s">
        <v>205</v>
      </c>
      <c r="D117" s="62">
        <f t="shared" si="13"/>
        <v>23666664</v>
      </c>
      <c r="E117" s="32">
        <v>3166666</v>
      </c>
      <c r="F117" s="32">
        <v>8333333</v>
      </c>
      <c r="G117" s="32">
        <v>5833333</v>
      </c>
      <c r="H117" s="32">
        <v>3333333</v>
      </c>
      <c r="I117" s="32">
        <v>833333</v>
      </c>
      <c r="J117" s="32">
        <v>0</v>
      </c>
      <c r="K117" s="32">
        <v>2166666</v>
      </c>
      <c r="L117" s="32">
        <v>0</v>
      </c>
      <c r="M117" s="53">
        <f t="shared" ref="M117:M121" si="23">L117/(SUM(E117:L117))</f>
        <v>0</v>
      </c>
    </row>
    <row r="118" spans="2:13" x14ac:dyDescent="0.3">
      <c r="B118" s="23">
        <v>239</v>
      </c>
      <c r="C118" s="24" t="s">
        <v>206</v>
      </c>
      <c r="D118" s="62">
        <f t="shared" si="13"/>
        <v>15999997</v>
      </c>
      <c r="E118" s="32">
        <v>1666666</v>
      </c>
      <c r="F118" s="32">
        <v>1666666</v>
      </c>
      <c r="G118" s="32">
        <v>1333333</v>
      </c>
      <c r="H118" s="32">
        <v>4333333</v>
      </c>
      <c r="I118" s="32">
        <v>0</v>
      </c>
      <c r="J118" s="32">
        <v>4000000</v>
      </c>
      <c r="K118" s="32">
        <v>2333333</v>
      </c>
      <c r="L118" s="32">
        <v>666666</v>
      </c>
      <c r="M118" s="53">
        <f t="shared" si="23"/>
        <v>4.1666632812493651E-2</v>
      </c>
    </row>
    <row r="119" spans="2:13" x14ac:dyDescent="0.3">
      <c r="B119" s="23">
        <v>240</v>
      </c>
      <c r="C119" s="24" t="s">
        <v>207</v>
      </c>
      <c r="D119" s="62">
        <f t="shared" si="13"/>
        <v>11999998</v>
      </c>
      <c r="E119" s="32">
        <v>1714285</v>
      </c>
      <c r="F119" s="32">
        <v>1000000</v>
      </c>
      <c r="G119" s="32">
        <v>1428571</v>
      </c>
      <c r="H119" s="32">
        <v>2285714</v>
      </c>
      <c r="I119" s="32">
        <v>0</v>
      </c>
      <c r="J119" s="32">
        <v>428571</v>
      </c>
      <c r="K119" s="32">
        <v>5000000</v>
      </c>
      <c r="L119" s="32">
        <v>142857</v>
      </c>
      <c r="M119" s="53">
        <f t="shared" si="23"/>
        <v>1.1904751984125331E-2</v>
      </c>
    </row>
    <row r="120" spans="2:13" x14ac:dyDescent="0.3">
      <c r="B120" s="23">
        <v>241</v>
      </c>
      <c r="C120" s="24" t="s">
        <v>274</v>
      </c>
      <c r="D120" s="62">
        <f t="shared" si="13"/>
        <v>9000000</v>
      </c>
      <c r="E120" s="32">
        <v>200000</v>
      </c>
      <c r="F120" s="32">
        <v>400000</v>
      </c>
      <c r="G120" s="32">
        <v>1400000</v>
      </c>
      <c r="H120" s="32">
        <v>3400000</v>
      </c>
      <c r="I120" s="32">
        <v>0</v>
      </c>
      <c r="J120" s="32">
        <v>1400000</v>
      </c>
      <c r="K120" s="32">
        <v>2000000</v>
      </c>
      <c r="L120" s="32">
        <v>200000</v>
      </c>
      <c r="M120" s="53">
        <f t="shared" si="23"/>
        <v>2.2222222222222223E-2</v>
      </c>
    </row>
    <row r="121" spans="2:13" x14ac:dyDescent="0.3">
      <c r="B121" s="23">
        <v>242</v>
      </c>
      <c r="C121" s="24" t="s">
        <v>275</v>
      </c>
      <c r="D121" s="62">
        <f t="shared" si="13"/>
        <v>2833330</v>
      </c>
      <c r="E121" s="32">
        <v>0</v>
      </c>
      <c r="F121" s="32">
        <v>1666666</v>
      </c>
      <c r="G121" s="32">
        <v>166666</v>
      </c>
      <c r="H121" s="32">
        <v>666666</v>
      </c>
      <c r="I121" s="32">
        <v>0</v>
      </c>
      <c r="J121" s="32">
        <v>166666</v>
      </c>
      <c r="K121" s="32">
        <v>166666</v>
      </c>
      <c r="L121" s="32">
        <v>0</v>
      </c>
      <c r="M121" s="53">
        <f t="shared" si="23"/>
        <v>0</v>
      </c>
    </row>
    <row r="122" spans="2:13" x14ac:dyDescent="0.3">
      <c r="B122" s="23">
        <v>243</v>
      </c>
      <c r="C122" s="24" t="s">
        <v>276</v>
      </c>
      <c r="D122" s="62">
        <f t="shared" si="13"/>
        <v>0</v>
      </c>
    </row>
    <row r="123" spans="2:13" x14ac:dyDescent="0.3">
      <c r="B123" s="23">
        <v>244</v>
      </c>
      <c r="C123" s="24" t="s">
        <v>211</v>
      </c>
      <c r="D123" s="62">
        <f t="shared" si="13"/>
        <v>0</v>
      </c>
    </row>
    <row r="124" spans="2:13" x14ac:dyDescent="0.3">
      <c r="B124" s="23">
        <v>245</v>
      </c>
      <c r="C124" s="24" t="s">
        <v>212</v>
      </c>
      <c r="D124" s="62">
        <f t="shared" si="13"/>
        <v>0</v>
      </c>
    </row>
    <row r="125" spans="2:13" x14ac:dyDescent="0.3">
      <c r="B125" s="23">
        <v>246</v>
      </c>
      <c r="C125" s="24" t="s">
        <v>213</v>
      </c>
      <c r="D125" s="62">
        <f t="shared" si="13"/>
        <v>0</v>
      </c>
    </row>
    <row r="126" spans="2:13" x14ac:dyDescent="0.3">
      <c r="B126" s="23">
        <v>247</v>
      </c>
      <c r="C126" s="24" t="s">
        <v>214</v>
      </c>
      <c r="D126" s="62">
        <f t="shared" si="13"/>
        <v>0</v>
      </c>
    </row>
    <row r="127" spans="2:13" x14ac:dyDescent="0.3">
      <c r="B127" s="23">
        <v>248</v>
      </c>
      <c r="C127" s="24" t="s">
        <v>215</v>
      </c>
      <c r="D127" s="62">
        <f t="shared" si="13"/>
        <v>0</v>
      </c>
    </row>
    <row r="128" spans="2:13" x14ac:dyDescent="0.3">
      <c r="B128" s="23">
        <v>249</v>
      </c>
      <c r="C128" s="24" t="s">
        <v>216</v>
      </c>
      <c r="D128" s="62">
        <f t="shared" si="13"/>
        <v>0</v>
      </c>
    </row>
    <row r="129" spans="2:13" x14ac:dyDescent="0.3">
      <c r="B129" s="23">
        <v>250</v>
      </c>
      <c r="C129" s="24" t="s">
        <v>277</v>
      </c>
      <c r="D129" s="62">
        <f t="shared" si="13"/>
        <v>0</v>
      </c>
    </row>
    <row r="130" spans="2:13" x14ac:dyDescent="0.3">
      <c r="B130" s="23">
        <v>254</v>
      </c>
      <c r="C130" s="24" t="s">
        <v>219</v>
      </c>
      <c r="D130" s="62">
        <f t="shared" si="13"/>
        <v>1333332</v>
      </c>
      <c r="E130" s="32">
        <v>0</v>
      </c>
      <c r="F130" s="32">
        <v>666666</v>
      </c>
      <c r="G130" s="32">
        <v>333333</v>
      </c>
      <c r="H130" s="32">
        <v>333333</v>
      </c>
      <c r="I130" s="32">
        <v>0</v>
      </c>
      <c r="J130" s="32">
        <v>0</v>
      </c>
      <c r="K130" s="32">
        <v>0</v>
      </c>
      <c r="L130" s="32">
        <v>0</v>
      </c>
      <c r="M130" s="53">
        <f t="shared" ref="M130" si="24">L130/(SUM(E130:L130))</f>
        <v>0</v>
      </c>
    </row>
  </sheetData>
  <conditionalFormatting sqref="E4:L130">
    <cfRule type="top10" dxfId="6" priority="3" rank="12"/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21">
    <cfRule type="cellIs" dxfId="5" priority="1" operator="greaterThan">
      <formula>0.05</formula>
    </cfRule>
    <cfRule type="cellIs" dxfId="4" priority="2" operator="greaterThan">
      <formula>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Formatted_EDITED</vt:lpstr>
      <vt:lpstr>TextExport</vt:lpstr>
      <vt:lpstr>PARS</vt:lpstr>
      <vt:lpstr>TPL_Export</vt:lpstr>
      <vt:lpstr>OrigTextVersion</vt:lpstr>
      <vt:lpstr>Parnme</vt:lpstr>
      <vt:lpstr>ParVal1</vt:lpstr>
      <vt:lpstr>Crosstab_1000m_LU_vs_HYDGRP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Martha G.</dc:creator>
  <cp:lastModifiedBy>Nielsen, Martha G.</cp:lastModifiedBy>
  <dcterms:created xsi:type="dcterms:W3CDTF">2019-10-24T19:26:08Z</dcterms:created>
  <dcterms:modified xsi:type="dcterms:W3CDTF">2020-09-09T19:49:00Z</dcterms:modified>
</cp:coreProperties>
</file>