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ID_Data\0188_offline\modeldev\PARS\TABLES\"/>
    </mc:Choice>
  </mc:AlternateContent>
  <xr:revisionPtr revIDLastSave="0" documentId="13_ncr:1_{BF8FC2BA-84A4-49B4-A682-096D91E44C43}" xr6:coauthVersionLast="45" xr6:coauthVersionMax="45" xr10:uidLastSave="{00000000-0000-0000-0000-000000000000}"/>
  <bookViews>
    <workbookView xWindow="10152" yWindow="36" windowWidth="12072" windowHeight="12096" xr2:uid="{00000000-000D-0000-FFFF-FFFF00000000}"/>
  </bookViews>
  <sheets>
    <sheet name="Formatted_EDITED" sheetId="1" r:id="rId1"/>
    <sheet name="TextExport" sheetId="5" r:id="rId2"/>
    <sheet name="PARS" sheetId="3" r:id="rId3"/>
    <sheet name="TPL_Export" sheetId="6" r:id="rId4"/>
    <sheet name="RootingDepthInfo" sheetId="9" r:id="rId5"/>
    <sheet name="Parnme" sheetId="7" r:id="rId6"/>
    <sheet name="ParVal1" sheetId="8" r:id="rId7"/>
    <sheet name="Crosstab_1000m_LU_vs_HYDGRP" sheetId="4" r:id="rId8"/>
    <sheet name="OrigTextVersion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L53" i="1"/>
  <c r="K53" i="1"/>
  <c r="M67" i="1"/>
  <c r="L67" i="1"/>
  <c r="K67" i="1"/>
  <c r="K72" i="1"/>
  <c r="M55" i="1"/>
  <c r="L55" i="1"/>
  <c r="K55" i="1"/>
  <c r="AG67" i="1"/>
  <c r="AF67" i="1"/>
  <c r="AE67" i="1"/>
  <c r="AD67" i="1"/>
  <c r="AC67" i="1"/>
  <c r="AB67" i="1"/>
  <c r="AA67" i="1"/>
  <c r="AG82" i="1"/>
  <c r="AF82" i="1"/>
  <c r="AE82" i="1"/>
  <c r="AD82" i="1"/>
  <c r="AC82" i="1"/>
  <c r="AB82" i="1"/>
  <c r="AA82" i="1" s="1"/>
  <c r="AG81" i="1"/>
  <c r="AF81" i="1"/>
  <c r="AE81" i="1"/>
  <c r="AD81" i="1"/>
  <c r="AC81" i="1"/>
  <c r="AB81" i="1"/>
  <c r="AA81" i="1"/>
  <c r="AG80" i="1"/>
  <c r="AF80" i="1"/>
  <c r="AE80" i="1"/>
  <c r="AD80" i="1"/>
  <c r="AC80" i="1"/>
  <c r="AB80" i="1"/>
  <c r="AA80" i="1"/>
  <c r="AG32" i="1"/>
  <c r="AF32" i="1"/>
  <c r="AE32" i="1"/>
  <c r="AD32" i="1"/>
  <c r="AC32" i="1"/>
  <c r="AB32" i="1"/>
  <c r="AA32" i="1"/>
  <c r="M39" i="1"/>
  <c r="L39" i="1"/>
  <c r="K39" i="1"/>
  <c r="M19" i="1"/>
  <c r="L19" i="1"/>
  <c r="K19" i="1"/>
  <c r="J19" i="1"/>
  <c r="I19" i="1"/>
  <c r="H19" i="1"/>
  <c r="G19" i="1"/>
  <c r="M5" i="1"/>
  <c r="M8" i="1" s="1"/>
  <c r="M116" i="1"/>
  <c r="L116" i="1"/>
  <c r="K116" i="1"/>
  <c r="J116" i="1"/>
  <c r="I116" i="1"/>
  <c r="H116" i="1"/>
  <c r="G116" i="1"/>
  <c r="M107" i="1"/>
  <c r="L107" i="1"/>
  <c r="K107" i="1"/>
  <c r="J107" i="1"/>
  <c r="I107" i="1"/>
  <c r="H107" i="1"/>
  <c r="G107" i="1"/>
  <c r="M106" i="1"/>
  <c r="L106" i="1"/>
  <c r="K106" i="1"/>
  <c r="J106" i="1"/>
  <c r="I106" i="1"/>
  <c r="H106" i="1"/>
  <c r="G10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2" i="1"/>
  <c r="M73" i="1" s="1"/>
  <c r="L72" i="1"/>
  <c r="L73" i="1" s="1"/>
  <c r="K73" i="1"/>
  <c r="J73" i="1"/>
  <c r="I73" i="1"/>
  <c r="H73" i="1"/>
  <c r="G73" i="1"/>
  <c r="M71" i="1"/>
  <c r="L71" i="1"/>
  <c r="K71" i="1"/>
  <c r="J71" i="1"/>
  <c r="I71" i="1"/>
  <c r="H71" i="1"/>
  <c r="G71" i="1"/>
  <c r="M70" i="1"/>
  <c r="L70" i="1"/>
  <c r="K70" i="1"/>
  <c r="M22" i="1"/>
  <c r="L22" i="1"/>
  <c r="K22" i="1"/>
  <c r="J22" i="1"/>
  <c r="I22" i="1"/>
  <c r="H22" i="1"/>
  <c r="G22" i="1"/>
  <c r="G9" i="1"/>
  <c r="G118" i="1" s="1"/>
  <c r="M9" i="1"/>
  <c r="M11" i="1" s="1"/>
  <c r="L9" i="1"/>
  <c r="L118" i="1" s="1"/>
  <c r="M120" i="1"/>
  <c r="L120" i="1"/>
  <c r="K120" i="1"/>
  <c r="J120" i="1"/>
  <c r="I120" i="1"/>
  <c r="H120" i="1"/>
  <c r="J82" i="1"/>
  <c r="I82" i="1"/>
  <c r="H82" i="1"/>
  <c r="G82" i="1"/>
  <c r="J81" i="1"/>
  <c r="I81" i="1"/>
  <c r="H81" i="1"/>
  <c r="G81" i="1"/>
  <c r="J80" i="1"/>
  <c r="I80" i="1"/>
  <c r="H80" i="1"/>
  <c r="G80" i="1"/>
  <c r="J55" i="1"/>
  <c r="I55" i="1"/>
  <c r="H55" i="1"/>
  <c r="G55" i="1"/>
  <c r="I53" i="1"/>
  <c r="J53" i="1"/>
  <c r="M53" i="1"/>
  <c r="H53" i="1"/>
  <c r="G53" i="1"/>
  <c r="K21" i="1"/>
  <c r="J21" i="1"/>
  <c r="I21" i="1"/>
  <c r="H21" i="1"/>
  <c r="G21" i="1"/>
  <c r="M131" i="1"/>
  <c r="L131" i="1"/>
  <c r="K131" i="1"/>
  <c r="J131" i="1"/>
  <c r="I131" i="1"/>
  <c r="H131" i="1"/>
  <c r="K119" i="1"/>
  <c r="J119" i="1"/>
  <c r="I119" i="1"/>
  <c r="H119" i="1"/>
  <c r="G119" i="1"/>
  <c r="M118" i="1"/>
  <c r="K118" i="1"/>
  <c r="J118" i="1"/>
  <c r="I118" i="1"/>
  <c r="H118" i="1"/>
  <c r="K40" i="1"/>
  <c r="J40" i="1"/>
  <c r="I40" i="1"/>
  <c r="H40" i="1"/>
  <c r="I11" i="1"/>
  <c r="J11" i="1"/>
  <c r="K11" i="1"/>
  <c r="H11" i="1"/>
  <c r="L14" i="1"/>
  <c r="K14" i="1"/>
  <c r="J14" i="1"/>
  <c r="I14" i="1"/>
  <c r="H14" i="1"/>
  <c r="G14" i="1"/>
  <c r="L13" i="1"/>
  <c r="K13" i="1"/>
  <c r="J13" i="1"/>
  <c r="I13" i="1"/>
  <c r="H13" i="1"/>
  <c r="G13" i="1"/>
  <c r="L8" i="1"/>
  <c r="K8" i="1"/>
  <c r="J8" i="1"/>
  <c r="I8" i="1"/>
  <c r="H8" i="1"/>
  <c r="G8" i="1"/>
  <c r="M7" i="1"/>
  <c r="L7" i="1"/>
  <c r="K7" i="1"/>
  <c r="M6" i="1"/>
  <c r="L6" i="1"/>
  <c r="K6" i="1"/>
  <c r="L5" i="1"/>
  <c r="K9" i="1"/>
  <c r="K5" i="1"/>
  <c r="M13" i="1" l="1"/>
  <c r="M14" i="1"/>
  <c r="G40" i="1"/>
  <c r="G120" i="1"/>
  <c r="G11" i="1"/>
  <c r="G131" i="1"/>
  <c r="M40" i="1"/>
  <c r="M119" i="1"/>
  <c r="M21" i="1"/>
  <c r="L40" i="1"/>
  <c r="L119" i="1"/>
  <c r="L11" i="1"/>
  <c r="L21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79" i="1"/>
  <c r="AE78" i="1"/>
  <c r="AE77" i="1"/>
  <c r="AE76" i="1"/>
  <c r="AE75" i="1"/>
  <c r="AE74" i="1"/>
  <c r="AE73" i="1"/>
  <c r="AE72" i="1"/>
  <c r="AE71" i="1"/>
  <c r="AE70" i="1"/>
  <c r="AE68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A131" i="1"/>
  <c r="AA130" i="1"/>
  <c r="AA124" i="1"/>
  <c r="AA125" i="1"/>
  <c r="AA126" i="1"/>
  <c r="AA127" i="1"/>
  <c r="AA128" i="1"/>
  <c r="AA129" i="1"/>
  <c r="AA123" i="1"/>
  <c r="AA122" i="1"/>
  <c r="AA112" i="1"/>
  <c r="AA113" i="1"/>
  <c r="AA114" i="1"/>
  <c r="AA115" i="1"/>
  <c r="AA116" i="1"/>
  <c r="AA117" i="1"/>
  <c r="AA118" i="1"/>
  <c r="AA119" i="1"/>
  <c r="AA120" i="1"/>
  <c r="AA121" i="1"/>
  <c r="AA105" i="1"/>
  <c r="AA107" i="1"/>
  <c r="AA108" i="1"/>
  <c r="AA109" i="1"/>
  <c r="AA110" i="1"/>
  <c r="AA111" i="1"/>
  <c r="AA106" i="1"/>
  <c r="AA104" i="1"/>
  <c r="AA101" i="1"/>
  <c r="AA102" i="1"/>
  <c r="AA103" i="1"/>
  <c r="AA100" i="1"/>
  <c r="AA97" i="1"/>
  <c r="AA96" i="1"/>
  <c r="AA95" i="1"/>
  <c r="AA99" i="1"/>
  <c r="AA98" i="1"/>
  <c r="AA94" i="1"/>
  <c r="AA93" i="1"/>
  <c r="AA90" i="1"/>
  <c r="AA91" i="1"/>
  <c r="AA92" i="1"/>
  <c r="AA86" i="1"/>
  <c r="AA85" i="1"/>
  <c r="AA89" i="1"/>
  <c r="AA88" i="1"/>
  <c r="AA87" i="1"/>
  <c r="AA83" i="1"/>
  <c r="AB83" i="1"/>
  <c r="AA84" i="1"/>
  <c r="AA79" i="1"/>
  <c r="AA78" i="1"/>
  <c r="AA77" i="1"/>
  <c r="AA76" i="1"/>
  <c r="AA75" i="1"/>
  <c r="AA68" i="1"/>
  <c r="AA70" i="1"/>
  <c r="AA71" i="1"/>
  <c r="AA72" i="1"/>
  <c r="AA73" i="1"/>
  <c r="AA74" i="1"/>
  <c r="AG84" i="1"/>
  <c r="AF84" i="1"/>
  <c r="AB84" i="1"/>
  <c r="AD84" i="1"/>
  <c r="AC84" i="1"/>
  <c r="AG77" i="1"/>
  <c r="AG76" i="1"/>
  <c r="AG75" i="1"/>
  <c r="AF77" i="1"/>
  <c r="AF76" i="1"/>
  <c r="AF75" i="1"/>
  <c r="AB77" i="1"/>
  <c r="AB76" i="1"/>
  <c r="AB75" i="1"/>
  <c r="AD77" i="1"/>
  <c r="AD76" i="1"/>
  <c r="AD75" i="1"/>
  <c r="AC77" i="1"/>
  <c r="AC76" i="1"/>
  <c r="AC75" i="1"/>
  <c r="AA60" i="1"/>
  <c r="AA57" i="1"/>
  <c r="AA58" i="1"/>
  <c r="AA59" i="1"/>
  <c r="AA61" i="1"/>
  <c r="AA62" i="1"/>
  <c r="AA63" i="1"/>
  <c r="AA64" i="1"/>
  <c r="AA65" i="1"/>
  <c r="AA66" i="1"/>
  <c r="AA56" i="1"/>
  <c r="AA55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79" i="1"/>
  <c r="AG78" i="1"/>
  <c r="AG74" i="1"/>
  <c r="AG73" i="1"/>
  <c r="AG72" i="1"/>
  <c r="AG71" i="1"/>
  <c r="AG70" i="1"/>
  <c r="AG68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79" i="1"/>
  <c r="AF78" i="1"/>
  <c r="AF74" i="1"/>
  <c r="AF73" i="1"/>
  <c r="AF72" i="1"/>
  <c r="AF71" i="1"/>
  <c r="AF70" i="1"/>
  <c r="AF68" i="1"/>
  <c r="AF66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79" i="1"/>
  <c r="AD78" i="1"/>
  <c r="AD74" i="1"/>
  <c r="AD73" i="1"/>
  <c r="AD72" i="1"/>
  <c r="AD71" i="1"/>
  <c r="AD70" i="1"/>
  <c r="AD68" i="1"/>
  <c r="AD66" i="1"/>
  <c r="AD65" i="1"/>
  <c r="AD64" i="1"/>
  <c r="AD63" i="1"/>
  <c r="AD62" i="1"/>
  <c r="AD61" i="1"/>
  <c r="AD60" i="1"/>
  <c r="AD59" i="1"/>
  <c r="AD58" i="1"/>
  <c r="AD57" i="1"/>
  <c r="AD56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79" i="1"/>
  <c r="AB78" i="1"/>
  <c r="AB74" i="1"/>
  <c r="AB73" i="1"/>
  <c r="AB72" i="1"/>
  <c r="AB71" i="1"/>
  <c r="AB70" i="1"/>
  <c r="AB68" i="1"/>
  <c r="AB66" i="1"/>
  <c r="AB65" i="1"/>
  <c r="AB64" i="1"/>
  <c r="AB63" i="1"/>
  <c r="AB62" i="1"/>
  <c r="AB61" i="1"/>
  <c r="AB60" i="1"/>
  <c r="AB59" i="1"/>
  <c r="AB58" i="1"/>
  <c r="AB57" i="1"/>
  <c r="AB56" i="1"/>
  <c r="AB54" i="1"/>
  <c r="AB53" i="1"/>
  <c r="AB52" i="1"/>
  <c r="AA52" i="1" s="1"/>
  <c r="AB51" i="1"/>
  <c r="AA51" i="1" s="1"/>
  <c r="AB50" i="1"/>
  <c r="AB49" i="1"/>
  <c r="AB48" i="1"/>
  <c r="AA48" i="1" s="1"/>
  <c r="AB47" i="1"/>
  <c r="AB46" i="1"/>
  <c r="AB45" i="1"/>
  <c r="AA45" i="1" s="1"/>
  <c r="AB44" i="1"/>
  <c r="AB43" i="1"/>
  <c r="AA43" i="1" s="1"/>
  <c r="AB42" i="1"/>
  <c r="AA42" i="1" s="1"/>
  <c r="AB41" i="1"/>
  <c r="AB40" i="1"/>
  <c r="AB39" i="1"/>
  <c r="AA39" i="1" s="1"/>
  <c r="AB38" i="1"/>
  <c r="AB37" i="1"/>
  <c r="AB36" i="1"/>
  <c r="AA36" i="1" s="1"/>
  <c r="AB35" i="1"/>
  <c r="AB34" i="1"/>
  <c r="AB33" i="1"/>
  <c r="AA33" i="1" s="1"/>
  <c r="AB31" i="1"/>
  <c r="AA31" i="1" s="1"/>
  <c r="AB30" i="1"/>
  <c r="AA30" i="1" s="1"/>
  <c r="AB29" i="1"/>
  <c r="AB28" i="1"/>
  <c r="AB27" i="1"/>
  <c r="AA27" i="1" s="1"/>
  <c r="AB26" i="1"/>
  <c r="AB25" i="1"/>
  <c r="AB24" i="1"/>
  <c r="AA24" i="1" s="1"/>
  <c r="AB23" i="1"/>
  <c r="AB22" i="1"/>
  <c r="AB21" i="1"/>
  <c r="AA21" i="1" s="1"/>
  <c r="AB20" i="1"/>
  <c r="AB19" i="1"/>
  <c r="AA19" i="1" s="1"/>
  <c r="AB18" i="1"/>
  <c r="AA18" i="1" s="1"/>
  <c r="AB17" i="1"/>
  <c r="AB16" i="1"/>
  <c r="AA16" i="1" s="1"/>
  <c r="AB15" i="1"/>
  <c r="AA15" i="1" s="1"/>
  <c r="AB14" i="1"/>
  <c r="AB13" i="1"/>
  <c r="AB12" i="1"/>
  <c r="AA12" i="1" s="1"/>
  <c r="AB11" i="1"/>
  <c r="AB10" i="1"/>
  <c r="AA10" i="1" s="1"/>
  <c r="AB9" i="1"/>
  <c r="AA9" i="1" s="1"/>
  <c r="AB8" i="1"/>
  <c r="AB7" i="1"/>
  <c r="AA7" i="1" s="1"/>
  <c r="AB6" i="1"/>
  <c r="AB5" i="1"/>
  <c r="AA53" i="1"/>
  <c r="AA54" i="1"/>
  <c r="AA8" i="1"/>
  <c r="AA11" i="1"/>
  <c r="AA13" i="1"/>
  <c r="AA14" i="1"/>
  <c r="AA17" i="1"/>
  <c r="AA20" i="1"/>
  <c r="AA22" i="1"/>
  <c r="AA23" i="1"/>
  <c r="AA25" i="1"/>
  <c r="AA26" i="1"/>
  <c r="AA28" i="1"/>
  <c r="AA29" i="1"/>
  <c r="AA34" i="1"/>
  <c r="AA35" i="1"/>
  <c r="AA37" i="1"/>
  <c r="AA38" i="1"/>
  <c r="AA40" i="1"/>
  <c r="AA41" i="1"/>
  <c r="AA44" i="1"/>
  <c r="AA46" i="1"/>
  <c r="AA47" i="1"/>
  <c r="AA49" i="1"/>
  <c r="AA50" i="1"/>
  <c r="AA6" i="1"/>
  <c r="AA5" i="1"/>
  <c r="AC129" i="1"/>
  <c r="AC124" i="1"/>
  <c r="AC125" i="1"/>
  <c r="AC126" i="1"/>
  <c r="AC127" i="1"/>
  <c r="AC128" i="1"/>
  <c r="AC123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06" i="1"/>
  <c r="AC105" i="1"/>
  <c r="AC104" i="1"/>
  <c r="AC101" i="1"/>
  <c r="AC102" i="1"/>
  <c r="AC103" i="1"/>
  <c r="AC100" i="1"/>
  <c r="AC96" i="1"/>
  <c r="AC97" i="1"/>
  <c r="AC95" i="1"/>
  <c r="AC93" i="1"/>
  <c r="AC88" i="1"/>
  <c r="AC89" i="1"/>
  <c r="AC90" i="1"/>
  <c r="AC91" i="1"/>
  <c r="AC92" i="1"/>
  <c r="AC87" i="1"/>
  <c r="AC130" i="1"/>
  <c r="AC122" i="1"/>
  <c r="AC99" i="1"/>
  <c r="AC98" i="1"/>
  <c r="AC94" i="1"/>
  <c r="AC86" i="1"/>
  <c r="AC85" i="1"/>
  <c r="AC79" i="1"/>
  <c r="AC78" i="1"/>
  <c r="AC70" i="1"/>
  <c r="AC74" i="1"/>
  <c r="AC73" i="1"/>
  <c r="AC72" i="1"/>
  <c r="AC71" i="1"/>
  <c r="AC68" i="1"/>
  <c r="AC62" i="1"/>
  <c r="AC63" i="1"/>
  <c r="AC64" i="1"/>
  <c r="AC65" i="1"/>
  <c r="AC66" i="1"/>
  <c r="AC61" i="1"/>
  <c r="AC60" i="1"/>
  <c r="AC57" i="1"/>
  <c r="AC58" i="1"/>
  <c r="AC59" i="1"/>
  <c r="AC56" i="1"/>
  <c r="AC53" i="1"/>
  <c r="AC54" i="1"/>
  <c r="AC5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" i="1"/>
  <c r="E11" i="9"/>
  <c r="G11" i="9" s="1"/>
  <c r="E12" i="9"/>
  <c r="G12" i="9" s="1"/>
  <c r="E13" i="9"/>
  <c r="E14" i="9"/>
  <c r="E15" i="9"/>
  <c r="E16" i="9"/>
  <c r="E10" i="9"/>
  <c r="G10" i="9" s="1"/>
  <c r="G13" i="9"/>
  <c r="G14" i="9"/>
  <c r="G15" i="9"/>
  <c r="G16" i="9"/>
  <c r="F11" i="9"/>
  <c r="F12" i="9"/>
  <c r="F13" i="9"/>
  <c r="F14" i="9"/>
  <c r="F15" i="9"/>
  <c r="F16" i="9"/>
  <c r="F10" i="9"/>
  <c r="C16" i="9"/>
  <c r="C15" i="9"/>
  <c r="C14" i="9"/>
  <c r="C13" i="9"/>
  <c r="C12" i="9"/>
  <c r="C11" i="9"/>
  <c r="C10" i="9"/>
  <c r="L130" i="4" l="1"/>
  <c r="L121" i="4"/>
  <c r="L120" i="4"/>
  <c r="L119" i="4"/>
  <c r="L118" i="4"/>
  <c r="L117" i="4"/>
  <c r="L115" i="4"/>
  <c r="L108" i="4"/>
  <c r="L106" i="4"/>
  <c r="L105" i="4"/>
  <c r="L102" i="4"/>
  <c r="L99" i="4"/>
  <c r="L93" i="4"/>
  <c r="L90" i="4"/>
  <c r="L86" i="4"/>
  <c r="L84" i="4"/>
  <c r="L83" i="4"/>
  <c r="L80" i="4"/>
  <c r="L78" i="4"/>
  <c r="L69" i="4"/>
  <c r="L70" i="4"/>
  <c r="L71" i="4"/>
  <c r="L72" i="4"/>
  <c r="L73" i="4"/>
  <c r="L74" i="4"/>
  <c r="L75" i="4"/>
  <c r="L76" i="4"/>
  <c r="L68" i="4"/>
  <c r="L67" i="4"/>
  <c r="L62" i="4"/>
  <c r="L56" i="4"/>
  <c r="L54" i="4"/>
  <c r="L52" i="4"/>
  <c r="L51" i="4"/>
  <c r="L50" i="4"/>
  <c r="L47" i="4"/>
  <c r="L46" i="4"/>
  <c r="L36" i="4"/>
  <c r="L37" i="4"/>
  <c r="L38" i="4"/>
  <c r="L39" i="4"/>
  <c r="L40" i="4"/>
  <c r="L41" i="4"/>
  <c r="L35" i="4"/>
  <c r="L33" i="4"/>
  <c r="L31" i="4"/>
  <c r="L30" i="4"/>
  <c r="L25" i="4"/>
  <c r="L21" i="4"/>
  <c r="L22" i="4"/>
  <c r="L23" i="4"/>
  <c r="L20" i="4"/>
  <c r="L18" i="4"/>
  <c r="L5" i="4"/>
  <c r="L6" i="4"/>
  <c r="L7" i="4"/>
  <c r="L8" i="4"/>
  <c r="L9" i="4"/>
  <c r="L10" i="4"/>
  <c r="L11" i="4"/>
  <c r="L12" i="4"/>
  <c r="L13" i="4"/>
  <c r="L4" i="4"/>
  <c r="R6" i="8" l="1"/>
  <c r="S6" i="8"/>
  <c r="T6" i="8"/>
  <c r="U6" i="8"/>
  <c r="V6" i="8"/>
  <c r="W6" i="8"/>
  <c r="X6" i="8"/>
  <c r="Y6" i="8"/>
  <c r="Z6" i="8"/>
  <c r="AA6" i="8"/>
  <c r="AB6" i="8"/>
  <c r="AC6" i="8"/>
  <c r="AD6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K67" i="8"/>
  <c r="L67" i="8"/>
  <c r="M67" i="8"/>
  <c r="N67" i="8"/>
  <c r="O67" i="8"/>
  <c r="P67" i="8"/>
  <c r="Q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Z5" i="8"/>
  <c r="AA5" i="8"/>
  <c r="AB5" i="8"/>
  <c r="AC5" i="8"/>
  <c r="AD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E5" i="8"/>
  <c r="F5" i="8"/>
  <c r="G5" i="8"/>
  <c r="H5" i="8"/>
  <c r="I5" i="8"/>
  <c r="J5" i="8"/>
  <c r="D5" i="8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K67" i="7"/>
  <c r="L67" i="7"/>
  <c r="M67" i="7"/>
  <c r="N67" i="7"/>
  <c r="O67" i="7"/>
  <c r="P67" i="7"/>
  <c r="Q67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D6" i="7"/>
  <c r="E6" i="7"/>
  <c r="F6" i="7"/>
  <c r="G6" i="7"/>
  <c r="H6" i="7"/>
  <c r="I6" i="7"/>
  <c r="J6" i="7"/>
  <c r="D7" i="7"/>
  <c r="E7" i="7"/>
  <c r="F7" i="7"/>
  <c r="G7" i="7"/>
  <c r="H7" i="7"/>
  <c r="I7" i="7"/>
  <c r="J7" i="7"/>
  <c r="D8" i="7"/>
  <c r="E8" i="7"/>
  <c r="F8" i="7"/>
  <c r="G8" i="7"/>
  <c r="H8" i="7"/>
  <c r="I8" i="7"/>
  <c r="J8" i="7"/>
  <c r="D9" i="7"/>
  <c r="E9" i="7"/>
  <c r="F9" i="7"/>
  <c r="G9" i="7"/>
  <c r="H9" i="7"/>
  <c r="I9" i="7"/>
  <c r="J9" i="7"/>
  <c r="D10" i="7"/>
  <c r="E10" i="7"/>
  <c r="F10" i="7"/>
  <c r="G10" i="7"/>
  <c r="H10" i="7"/>
  <c r="I10" i="7"/>
  <c r="J10" i="7"/>
  <c r="D11" i="7"/>
  <c r="E11" i="7"/>
  <c r="F11" i="7"/>
  <c r="G11" i="7"/>
  <c r="H11" i="7"/>
  <c r="I11" i="7"/>
  <c r="J11" i="7"/>
  <c r="D12" i="7"/>
  <c r="E12" i="7"/>
  <c r="F12" i="7"/>
  <c r="G12" i="7"/>
  <c r="H12" i="7"/>
  <c r="I12" i="7"/>
  <c r="J12" i="7"/>
  <c r="D13" i="7"/>
  <c r="E13" i="7"/>
  <c r="F13" i="7"/>
  <c r="G13" i="7"/>
  <c r="H13" i="7"/>
  <c r="I13" i="7"/>
  <c r="J13" i="7"/>
  <c r="D14" i="7"/>
  <c r="E14" i="7"/>
  <c r="F14" i="7"/>
  <c r="G14" i="7"/>
  <c r="H14" i="7"/>
  <c r="I14" i="7"/>
  <c r="J14" i="7"/>
  <c r="D15" i="7"/>
  <c r="E15" i="7"/>
  <c r="F15" i="7"/>
  <c r="G15" i="7"/>
  <c r="H15" i="7"/>
  <c r="I15" i="7"/>
  <c r="J15" i="7"/>
  <c r="D16" i="7"/>
  <c r="E16" i="7"/>
  <c r="F16" i="7"/>
  <c r="G16" i="7"/>
  <c r="H16" i="7"/>
  <c r="I16" i="7"/>
  <c r="J16" i="7"/>
  <c r="D17" i="7"/>
  <c r="E17" i="7"/>
  <c r="F17" i="7"/>
  <c r="G17" i="7"/>
  <c r="H17" i="7"/>
  <c r="I17" i="7"/>
  <c r="J17" i="7"/>
  <c r="D18" i="7"/>
  <c r="E18" i="7"/>
  <c r="F18" i="7"/>
  <c r="G18" i="7"/>
  <c r="H18" i="7"/>
  <c r="I18" i="7"/>
  <c r="J18" i="7"/>
  <c r="D19" i="7"/>
  <c r="E19" i="7"/>
  <c r="F19" i="7"/>
  <c r="G19" i="7"/>
  <c r="H19" i="7"/>
  <c r="I19" i="7"/>
  <c r="J19" i="7"/>
  <c r="D20" i="7"/>
  <c r="E20" i="7"/>
  <c r="F20" i="7"/>
  <c r="G20" i="7"/>
  <c r="H20" i="7"/>
  <c r="I20" i="7"/>
  <c r="J20" i="7"/>
  <c r="D21" i="7"/>
  <c r="E21" i="7"/>
  <c r="F21" i="7"/>
  <c r="G21" i="7"/>
  <c r="H21" i="7"/>
  <c r="I21" i="7"/>
  <c r="J21" i="7"/>
  <c r="D22" i="7"/>
  <c r="E22" i="7"/>
  <c r="F22" i="7"/>
  <c r="G22" i="7"/>
  <c r="H22" i="7"/>
  <c r="I22" i="7"/>
  <c r="J22" i="7"/>
  <c r="D23" i="7"/>
  <c r="E23" i="7"/>
  <c r="F23" i="7"/>
  <c r="G23" i="7"/>
  <c r="H23" i="7"/>
  <c r="I23" i="7"/>
  <c r="J23" i="7"/>
  <c r="D24" i="7"/>
  <c r="E24" i="7"/>
  <c r="F24" i="7"/>
  <c r="G24" i="7"/>
  <c r="H24" i="7"/>
  <c r="I24" i="7"/>
  <c r="J24" i="7"/>
  <c r="D25" i="7"/>
  <c r="E25" i="7"/>
  <c r="F25" i="7"/>
  <c r="G25" i="7"/>
  <c r="H25" i="7"/>
  <c r="I25" i="7"/>
  <c r="J25" i="7"/>
  <c r="D26" i="7"/>
  <c r="E26" i="7"/>
  <c r="F26" i="7"/>
  <c r="G26" i="7"/>
  <c r="H26" i="7"/>
  <c r="I26" i="7"/>
  <c r="J26" i="7"/>
  <c r="D27" i="7"/>
  <c r="E27" i="7"/>
  <c r="F27" i="7"/>
  <c r="G27" i="7"/>
  <c r="H27" i="7"/>
  <c r="I27" i="7"/>
  <c r="J27" i="7"/>
  <c r="D28" i="7"/>
  <c r="E28" i="7"/>
  <c r="F28" i="7"/>
  <c r="G28" i="7"/>
  <c r="H28" i="7"/>
  <c r="I28" i="7"/>
  <c r="J28" i="7"/>
  <c r="D29" i="7"/>
  <c r="E29" i="7"/>
  <c r="F29" i="7"/>
  <c r="G29" i="7"/>
  <c r="H29" i="7"/>
  <c r="I29" i="7"/>
  <c r="J29" i="7"/>
  <c r="D30" i="7"/>
  <c r="E30" i="7"/>
  <c r="F30" i="7"/>
  <c r="G30" i="7"/>
  <c r="H30" i="7"/>
  <c r="I30" i="7"/>
  <c r="J30" i="7"/>
  <c r="D31" i="7"/>
  <c r="E31" i="7"/>
  <c r="F31" i="7"/>
  <c r="G31" i="7"/>
  <c r="H31" i="7"/>
  <c r="I31" i="7"/>
  <c r="J31" i="7"/>
  <c r="D32" i="7"/>
  <c r="E32" i="7"/>
  <c r="F32" i="7"/>
  <c r="G32" i="7"/>
  <c r="H32" i="7"/>
  <c r="I32" i="7"/>
  <c r="J32" i="7"/>
  <c r="D33" i="7"/>
  <c r="E33" i="7"/>
  <c r="F33" i="7"/>
  <c r="G33" i="7"/>
  <c r="H33" i="7"/>
  <c r="I33" i="7"/>
  <c r="J33" i="7"/>
  <c r="D34" i="7"/>
  <c r="E34" i="7"/>
  <c r="F34" i="7"/>
  <c r="G34" i="7"/>
  <c r="H34" i="7"/>
  <c r="I34" i="7"/>
  <c r="J34" i="7"/>
  <c r="D35" i="7"/>
  <c r="E35" i="7"/>
  <c r="F35" i="7"/>
  <c r="G35" i="7"/>
  <c r="H35" i="7"/>
  <c r="I35" i="7"/>
  <c r="J35" i="7"/>
  <c r="D36" i="7"/>
  <c r="E36" i="7"/>
  <c r="F36" i="7"/>
  <c r="G36" i="7"/>
  <c r="H36" i="7"/>
  <c r="I36" i="7"/>
  <c r="J36" i="7"/>
  <c r="D37" i="7"/>
  <c r="E37" i="7"/>
  <c r="F37" i="7"/>
  <c r="G37" i="7"/>
  <c r="H37" i="7"/>
  <c r="I37" i="7"/>
  <c r="J37" i="7"/>
  <c r="D38" i="7"/>
  <c r="E38" i="7"/>
  <c r="F38" i="7"/>
  <c r="G38" i="7"/>
  <c r="H38" i="7"/>
  <c r="I38" i="7"/>
  <c r="J38" i="7"/>
  <c r="D39" i="7"/>
  <c r="E39" i="7"/>
  <c r="F39" i="7"/>
  <c r="G39" i="7"/>
  <c r="H39" i="7"/>
  <c r="I39" i="7"/>
  <c r="J39" i="7"/>
  <c r="D40" i="7"/>
  <c r="E40" i="7"/>
  <c r="F40" i="7"/>
  <c r="G40" i="7"/>
  <c r="H40" i="7"/>
  <c r="I40" i="7"/>
  <c r="J40" i="7"/>
  <c r="D41" i="7"/>
  <c r="E41" i="7"/>
  <c r="F41" i="7"/>
  <c r="G41" i="7"/>
  <c r="H41" i="7"/>
  <c r="I41" i="7"/>
  <c r="J41" i="7"/>
  <c r="D42" i="7"/>
  <c r="E42" i="7"/>
  <c r="F42" i="7"/>
  <c r="G42" i="7"/>
  <c r="H42" i="7"/>
  <c r="I42" i="7"/>
  <c r="J42" i="7"/>
  <c r="D43" i="7"/>
  <c r="E43" i="7"/>
  <c r="F43" i="7"/>
  <c r="G43" i="7"/>
  <c r="H43" i="7"/>
  <c r="I43" i="7"/>
  <c r="J43" i="7"/>
  <c r="D44" i="7"/>
  <c r="E44" i="7"/>
  <c r="F44" i="7"/>
  <c r="G44" i="7"/>
  <c r="H44" i="7"/>
  <c r="I44" i="7"/>
  <c r="J44" i="7"/>
  <c r="D45" i="7"/>
  <c r="E45" i="7"/>
  <c r="F45" i="7"/>
  <c r="G45" i="7"/>
  <c r="H45" i="7"/>
  <c r="I45" i="7"/>
  <c r="J45" i="7"/>
  <c r="D46" i="7"/>
  <c r="E46" i="7"/>
  <c r="F46" i="7"/>
  <c r="G46" i="7"/>
  <c r="H46" i="7"/>
  <c r="I46" i="7"/>
  <c r="J46" i="7"/>
  <c r="D47" i="7"/>
  <c r="E47" i="7"/>
  <c r="F47" i="7"/>
  <c r="G47" i="7"/>
  <c r="H47" i="7"/>
  <c r="I47" i="7"/>
  <c r="J47" i="7"/>
  <c r="D48" i="7"/>
  <c r="E48" i="7"/>
  <c r="F48" i="7"/>
  <c r="G48" i="7"/>
  <c r="H48" i="7"/>
  <c r="I48" i="7"/>
  <c r="J48" i="7"/>
  <c r="D49" i="7"/>
  <c r="E49" i="7"/>
  <c r="F49" i="7"/>
  <c r="G49" i="7"/>
  <c r="H49" i="7"/>
  <c r="I49" i="7"/>
  <c r="J49" i="7"/>
  <c r="D50" i="7"/>
  <c r="E50" i="7"/>
  <c r="F50" i="7"/>
  <c r="G50" i="7"/>
  <c r="H50" i="7"/>
  <c r="I50" i="7"/>
  <c r="J50" i="7"/>
  <c r="D51" i="7"/>
  <c r="E51" i="7"/>
  <c r="F51" i="7"/>
  <c r="G51" i="7"/>
  <c r="H51" i="7"/>
  <c r="I51" i="7"/>
  <c r="J51" i="7"/>
  <c r="D52" i="7"/>
  <c r="E52" i="7"/>
  <c r="F52" i="7"/>
  <c r="G52" i="7"/>
  <c r="H52" i="7"/>
  <c r="I52" i="7"/>
  <c r="J52" i="7"/>
  <c r="D53" i="7"/>
  <c r="E53" i="7"/>
  <c r="F53" i="7"/>
  <c r="G53" i="7"/>
  <c r="H53" i="7"/>
  <c r="I53" i="7"/>
  <c r="J53" i="7"/>
  <c r="D54" i="7"/>
  <c r="E54" i="7"/>
  <c r="F54" i="7"/>
  <c r="G54" i="7"/>
  <c r="H54" i="7"/>
  <c r="I54" i="7"/>
  <c r="J54" i="7"/>
  <c r="D55" i="7"/>
  <c r="E55" i="7"/>
  <c r="F55" i="7"/>
  <c r="G55" i="7"/>
  <c r="H55" i="7"/>
  <c r="I55" i="7"/>
  <c r="J55" i="7"/>
  <c r="D56" i="7"/>
  <c r="E56" i="7"/>
  <c r="F56" i="7"/>
  <c r="G56" i="7"/>
  <c r="H56" i="7"/>
  <c r="I56" i="7"/>
  <c r="J56" i="7"/>
  <c r="D57" i="7"/>
  <c r="E57" i="7"/>
  <c r="F57" i="7"/>
  <c r="G57" i="7"/>
  <c r="H57" i="7"/>
  <c r="I57" i="7"/>
  <c r="J57" i="7"/>
  <c r="D58" i="7"/>
  <c r="E58" i="7"/>
  <c r="F58" i="7"/>
  <c r="G58" i="7"/>
  <c r="H58" i="7"/>
  <c r="I58" i="7"/>
  <c r="J58" i="7"/>
  <c r="D59" i="7"/>
  <c r="E59" i="7"/>
  <c r="F59" i="7"/>
  <c r="G59" i="7"/>
  <c r="H59" i="7"/>
  <c r="I59" i="7"/>
  <c r="J59" i="7"/>
  <c r="D60" i="7"/>
  <c r="E60" i="7"/>
  <c r="F60" i="7"/>
  <c r="G60" i="7"/>
  <c r="H60" i="7"/>
  <c r="I60" i="7"/>
  <c r="J60" i="7"/>
  <c r="D61" i="7"/>
  <c r="E61" i="7"/>
  <c r="F61" i="7"/>
  <c r="G61" i="7"/>
  <c r="H61" i="7"/>
  <c r="I61" i="7"/>
  <c r="J61" i="7"/>
  <c r="D62" i="7"/>
  <c r="E62" i="7"/>
  <c r="F62" i="7"/>
  <c r="G62" i="7"/>
  <c r="H62" i="7"/>
  <c r="I62" i="7"/>
  <c r="J62" i="7"/>
  <c r="D63" i="7"/>
  <c r="E63" i="7"/>
  <c r="F63" i="7"/>
  <c r="G63" i="7"/>
  <c r="H63" i="7"/>
  <c r="I63" i="7"/>
  <c r="J63" i="7"/>
  <c r="D64" i="7"/>
  <c r="E64" i="7"/>
  <c r="F64" i="7"/>
  <c r="G64" i="7"/>
  <c r="H64" i="7"/>
  <c r="I64" i="7"/>
  <c r="J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J66" i="7"/>
  <c r="D68" i="7"/>
  <c r="E68" i="7"/>
  <c r="F68" i="7"/>
  <c r="G68" i="7"/>
  <c r="H68" i="7"/>
  <c r="I68" i="7"/>
  <c r="J68" i="7"/>
  <c r="D69" i="7"/>
  <c r="E69" i="7"/>
  <c r="F69" i="7"/>
  <c r="G69" i="7"/>
  <c r="H69" i="7"/>
  <c r="I69" i="7"/>
  <c r="J69" i="7"/>
  <c r="D70" i="7"/>
  <c r="E70" i="7"/>
  <c r="F70" i="7"/>
  <c r="G70" i="7"/>
  <c r="H70" i="7"/>
  <c r="I70" i="7"/>
  <c r="J70" i="7"/>
  <c r="D71" i="7"/>
  <c r="E71" i="7"/>
  <c r="F71" i="7"/>
  <c r="G71" i="7"/>
  <c r="H71" i="7"/>
  <c r="I71" i="7"/>
  <c r="J71" i="7"/>
  <c r="D72" i="7"/>
  <c r="E72" i="7"/>
  <c r="F72" i="7"/>
  <c r="G72" i="7"/>
  <c r="H72" i="7"/>
  <c r="I72" i="7"/>
  <c r="J72" i="7"/>
  <c r="D73" i="7"/>
  <c r="E73" i="7"/>
  <c r="F73" i="7"/>
  <c r="G73" i="7"/>
  <c r="H73" i="7"/>
  <c r="I73" i="7"/>
  <c r="J73" i="7"/>
  <c r="D74" i="7"/>
  <c r="E74" i="7"/>
  <c r="F74" i="7"/>
  <c r="G74" i="7"/>
  <c r="H74" i="7"/>
  <c r="I74" i="7"/>
  <c r="J74" i="7"/>
  <c r="D75" i="7"/>
  <c r="E75" i="7"/>
  <c r="F75" i="7"/>
  <c r="G75" i="7"/>
  <c r="H75" i="7"/>
  <c r="I75" i="7"/>
  <c r="J75" i="7"/>
  <c r="D76" i="7"/>
  <c r="E76" i="7"/>
  <c r="F76" i="7"/>
  <c r="G76" i="7"/>
  <c r="H76" i="7"/>
  <c r="I76" i="7"/>
  <c r="J76" i="7"/>
  <c r="D77" i="7"/>
  <c r="E77" i="7"/>
  <c r="F77" i="7"/>
  <c r="G77" i="7"/>
  <c r="H77" i="7"/>
  <c r="I77" i="7"/>
  <c r="J77" i="7"/>
  <c r="D78" i="7"/>
  <c r="E78" i="7"/>
  <c r="F78" i="7"/>
  <c r="G78" i="7"/>
  <c r="H78" i="7"/>
  <c r="I78" i="7"/>
  <c r="J78" i="7"/>
  <c r="D79" i="7"/>
  <c r="E79" i="7"/>
  <c r="F79" i="7"/>
  <c r="G79" i="7"/>
  <c r="H79" i="7"/>
  <c r="I79" i="7"/>
  <c r="J79" i="7"/>
  <c r="D80" i="7"/>
  <c r="E80" i="7"/>
  <c r="F80" i="7"/>
  <c r="G80" i="7"/>
  <c r="H80" i="7"/>
  <c r="I80" i="7"/>
  <c r="J80" i="7"/>
  <c r="D81" i="7"/>
  <c r="E81" i="7"/>
  <c r="F81" i="7"/>
  <c r="G81" i="7"/>
  <c r="H81" i="7"/>
  <c r="I81" i="7"/>
  <c r="J81" i="7"/>
  <c r="D82" i="7"/>
  <c r="E82" i="7"/>
  <c r="F82" i="7"/>
  <c r="G82" i="7"/>
  <c r="H82" i="7"/>
  <c r="I82" i="7"/>
  <c r="J82" i="7"/>
  <c r="D83" i="7"/>
  <c r="E83" i="7"/>
  <c r="F83" i="7"/>
  <c r="G83" i="7"/>
  <c r="H83" i="7"/>
  <c r="I83" i="7"/>
  <c r="J83" i="7"/>
  <c r="D84" i="7"/>
  <c r="E84" i="7"/>
  <c r="F84" i="7"/>
  <c r="G84" i="7"/>
  <c r="H84" i="7"/>
  <c r="I84" i="7"/>
  <c r="J84" i="7"/>
  <c r="D85" i="7"/>
  <c r="E85" i="7"/>
  <c r="F85" i="7"/>
  <c r="G85" i="7"/>
  <c r="H85" i="7"/>
  <c r="I85" i="7"/>
  <c r="J85" i="7"/>
  <c r="D86" i="7"/>
  <c r="E86" i="7"/>
  <c r="F86" i="7"/>
  <c r="G86" i="7"/>
  <c r="H86" i="7"/>
  <c r="I86" i="7"/>
  <c r="J86" i="7"/>
  <c r="D87" i="7"/>
  <c r="E87" i="7"/>
  <c r="F87" i="7"/>
  <c r="G87" i="7"/>
  <c r="H87" i="7"/>
  <c r="I87" i="7"/>
  <c r="J87" i="7"/>
  <c r="D88" i="7"/>
  <c r="E88" i="7"/>
  <c r="F88" i="7"/>
  <c r="G88" i="7"/>
  <c r="H88" i="7"/>
  <c r="I88" i="7"/>
  <c r="J88" i="7"/>
  <c r="D89" i="7"/>
  <c r="E89" i="7"/>
  <c r="F89" i="7"/>
  <c r="G89" i="7"/>
  <c r="H89" i="7"/>
  <c r="I89" i="7"/>
  <c r="J89" i="7"/>
  <c r="D90" i="7"/>
  <c r="E90" i="7"/>
  <c r="F90" i="7"/>
  <c r="G90" i="7"/>
  <c r="H90" i="7"/>
  <c r="I90" i="7"/>
  <c r="J90" i="7"/>
  <c r="D91" i="7"/>
  <c r="E91" i="7"/>
  <c r="F91" i="7"/>
  <c r="G91" i="7"/>
  <c r="H91" i="7"/>
  <c r="I91" i="7"/>
  <c r="J91" i="7"/>
  <c r="D92" i="7"/>
  <c r="E92" i="7"/>
  <c r="F92" i="7"/>
  <c r="G92" i="7"/>
  <c r="H92" i="7"/>
  <c r="I92" i="7"/>
  <c r="J92" i="7"/>
  <c r="D93" i="7"/>
  <c r="E93" i="7"/>
  <c r="F93" i="7"/>
  <c r="G93" i="7"/>
  <c r="H93" i="7"/>
  <c r="I93" i="7"/>
  <c r="J93" i="7"/>
  <c r="D94" i="7"/>
  <c r="E94" i="7"/>
  <c r="F94" i="7"/>
  <c r="G94" i="7"/>
  <c r="H94" i="7"/>
  <c r="I94" i="7"/>
  <c r="J94" i="7"/>
  <c r="D95" i="7"/>
  <c r="E95" i="7"/>
  <c r="F95" i="7"/>
  <c r="G95" i="7"/>
  <c r="H95" i="7"/>
  <c r="I95" i="7"/>
  <c r="J95" i="7"/>
  <c r="D96" i="7"/>
  <c r="E96" i="7"/>
  <c r="F96" i="7"/>
  <c r="G96" i="7"/>
  <c r="H96" i="7"/>
  <c r="I96" i="7"/>
  <c r="J96" i="7"/>
  <c r="D97" i="7"/>
  <c r="E97" i="7"/>
  <c r="F97" i="7"/>
  <c r="G97" i="7"/>
  <c r="H97" i="7"/>
  <c r="I97" i="7"/>
  <c r="J97" i="7"/>
  <c r="D98" i="7"/>
  <c r="E98" i="7"/>
  <c r="F98" i="7"/>
  <c r="G98" i="7"/>
  <c r="H98" i="7"/>
  <c r="I98" i="7"/>
  <c r="J98" i="7"/>
  <c r="D99" i="7"/>
  <c r="E99" i="7"/>
  <c r="F99" i="7"/>
  <c r="G99" i="7"/>
  <c r="H99" i="7"/>
  <c r="I99" i="7"/>
  <c r="J99" i="7"/>
  <c r="D100" i="7"/>
  <c r="E100" i="7"/>
  <c r="F100" i="7"/>
  <c r="G100" i="7"/>
  <c r="H100" i="7"/>
  <c r="I100" i="7"/>
  <c r="J100" i="7"/>
  <c r="D101" i="7"/>
  <c r="E101" i="7"/>
  <c r="F101" i="7"/>
  <c r="G101" i="7"/>
  <c r="H101" i="7"/>
  <c r="I101" i="7"/>
  <c r="J101" i="7"/>
  <c r="D102" i="7"/>
  <c r="E102" i="7"/>
  <c r="F102" i="7"/>
  <c r="G102" i="7"/>
  <c r="H102" i="7"/>
  <c r="I102" i="7"/>
  <c r="J102" i="7"/>
  <c r="D103" i="7"/>
  <c r="E103" i="7"/>
  <c r="F103" i="7"/>
  <c r="G103" i="7"/>
  <c r="H103" i="7"/>
  <c r="I103" i="7"/>
  <c r="J103" i="7"/>
  <c r="D104" i="7"/>
  <c r="E104" i="7"/>
  <c r="F104" i="7"/>
  <c r="G104" i="7"/>
  <c r="H104" i="7"/>
  <c r="I104" i="7"/>
  <c r="J104" i="7"/>
  <c r="D105" i="7"/>
  <c r="E105" i="7"/>
  <c r="F105" i="7"/>
  <c r="G105" i="7"/>
  <c r="H105" i="7"/>
  <c r="I105" i="7"/>
  <c r="J105" i="7"/>
  <c r="D106" i="7"/>
  <c r="E106" i="7"/>
  <c r="F106" i="7"/>
  <c r="G106" i="7"/>
  <c r="H106" i="7"/>
  <c r="I106" i="7"/>
  <c r="J106" i="7"/>
  <c r="D107" i="7"/>
  <c r="E107" i="7"/>
  <c r="F107" i="7"/>
  <c r="G107" i="7"/>
  <c r="H107" i="7"/>
  <c r="I107" i="7"/>
  <c r="J107" i="7"/>
  <c r="D108" i="7"/>
  <c r="E108" i="7"/>
  <c r="F108" i="7"/>
  <c r="G108" i="7"/>
  <c r="H108" i="7"/>
  <c r="I108" i="7"/>
  <c r="J108" i="7"/>
  <c r="D109" i="7"/>
  <c r="E109" i="7"/>
  <c r="F109" i="7"/>
  <c r="G109" i="7"/>
  <c r="H109" i="7"/>
  <c r="I109" i="7"/>
  <c r="J109" i="7"/>
  <c r="D110" i="7"/>
  <c r="E110" i="7"/>
  <c r="F110" i="7"/>
  <c r="G110" i="7"/>
  <c r="H110" i="7"/>
  <c r="I110" i="7"/>
  <c r="J110" i="7"/>
  <c r="D111" i="7"/>
  <c r="E111" i="7"/>
  <c r="F111" i="7"/>
  <c r="G111" i="7"/>
  <c r="H111" i="7"/>
  <c r="I111" i="7"/>
  <c r="J111" i="7"/>
  <c r="D112" i="7"/>
  <c r="E112" i="7"/>
  <c r="F112" i="7"/>
  <c r="G112" i="7"/>
  <c r="H112" i="7"/>
  <c r="I112" i="7"/>
  <c r="J112" i="7"/>
  <c r="D113" i="7"/>
  <c r="E113" i="7"/>
  <c r="F113" i="7"/>
  <c r="G113" i="7"/>
  <c r="H113" i="7"/>
  <c r="I113" i="7"/>
  <c r="J113" i="7"/>
  <c r="D114" i="7"/>
  <c r="E114" i="7"/>
  <c r="F114" i="7"/>
  <c r="G114" i="7"/>
  <c r="H114" i="7"/>
  <c r="I114" i="7"/>
  <c r="J114" i="7"/>
  <c r="D115" i="7"/>
  <c r="E115" i="7"/>
  <c r="F115" i="7"/>
  <c r="G115" i="7"/>
  <c r="H115" i="7"/>
  <c r="I115" i="7"/>
  <c r="J115" i="7"/>
  <c r="D116" i="7"/>
  <c r="E116" i="7"/>
  <c r="F116" i="7"/>
  <c r="G116" i="7"/>
  <c r="H116" i="7"/>
  <c r="I116" i="7"/>
  <c r="J116" i="7"/>
  <c r="D117" i="7"/>
  <c r="E117" i="7"/>
  <c r="F117" i="7"/>
  <c r="G117" i="7"/>
  <c r="H117" i="7"/>
  <c r="I117" i="7"/>
  <c r="J117" i="7"/>
  <c r="D118" i="7"/>
  <c r="E118" i="7"/>
  <c r="F118" i="7"/>
  <c r="G118" i="7"/>
  <c r="H118" i="7"/>
  <c r="I118" i="7"/>
  <c r="J118" i="7"/>
  <c r="D119" i="7"/>
  <c r="E119" i="7"/>
  <c r="F119" i="7"/>
  <c r="G119" i="7"/>
  <c r="H119" i="7"/>
  <c r="I119" i="7"/>
  <c r="J119" i="7"/>
  <c r="D120" i="7"/>
  <c r="E120" i="7"/>
  <c r="F120" i="7"/>
  <c r="G120" i="7"/>
  <c r="H120" i="7"/>
  <c r="I120" i="7"/>
  <c r="J120" i="7"/>
  <c r="D121" i="7"/>
  <c r="E121" i="7"/>
  <c r="F121" i="7"/>
  <c r="G121" i="7"/>
  <c r="H121" i="7"/>
  <c r="I121" i="7"/>
  <c r="J121" i="7"/>
  <c r="D122" i="7"/>
  <c r="E122" i="7"/>
  <c r="F122" i="7"/>
  <c r="G122" i="7"/>
  <c r="H122" i="7"/>
  <c r="I122" i="7"/>
  <c r="J122" i="7"/>
  <c r="D123" i="7"/>
  <c r="E123" i="7"/>
  <c r="F123" i="7"/>
  <c r="G123" i="7"/>
  <c r="H123" i="7"/>
  <c r="I123" i="7"/>
  <c r="J123" i="7"/>
  <c r="D124" i="7"/>
  <c r="E124" i="7"/>
  <c r="F124" i="7"/>
  <c r="G124" i="7"/>
  <c r="H124" i="7"/>
  <c r="I124" i="7"/>
  <c r="J124" i="7"/>
  <c r="D125" i="7"/>
  <c r="E125" i="7"/>
  <c r="F125" i="7"/>
  <c r="G125" i="7"/>
  <c r="H125" i="7"/>
  <c r="I125" i="7"/>
  <c r="J125" i="7"/>
  <c r="D126" i="7"/>
  <c r="E126" i="7"/>
  <c r="F126" i="7"/>
  <c r="G126" i="7"/>
  <c r="H126" i="7"/>
  <c r="I126" i="7"/>
  <c r="J126" i="7"/>
  <c r="D127" i="7"/>
  <c r="E127" i="7"/>
  <c r="F127" i="7"/>
  <c r="G127" i="7"/>
  <c r="H127" i="7"/>
  <c r="I127" i="7"/>
  <c r="J127" i="7"/>
  <c r="D128" i="7"/>
  <c r="E128" i="7"/>
  <c r="F128" i="7"/>
  <c r="G128" i="7"/>
  <c r="H128" i="7"/>
  <c r="I128" i="7"/>
  <c r="J128" i="7"/>
  <c r="D129" i="7"/>
  <c r="E129" i="7"/>
  <c r="F129" i="7"/>
  <c r="G129" i="7"/>
  <c r="H129" i="7"/>
  <c r="I129" i="7"/>
  <c r="J129" i="7"/>
  <c r="D130" i="7"/>
  <c r="E130" i="7"/>
  <c r="F130" i="7"/>
  <c r="G130" i="7"/>
  <c r="H130" i="7"/>
  <c r="I130" i="7"/>
  <c r="J130" i="7"/>
  <c r="D131" i="7"/>
  <c r="E131" i="7"/>
  <c r="F131" i="7"/>
  <c r="G131" i="7"/>
  <c r="H131" i="7"/>
  <c r="I131" i="7"/>
  <c r="J131" i="7"/>
  <c r="AC5" i="7"/>
  <c r="A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D5" i="7"/>
  <c r="W67" i="7" l="1"/>
  <c r="W67" i="8"/>
  <c r="V67" i="7"/>
  <c r="V67" i="8"/>
  <c r="U67" i="7"/>
  <c r="U67" i="8"/>
  <c r="T67" i="7"/>
  <c r="T67" i="8"/>
  <c r="S67" i="8"/>
  <c r="S67" i="7"/>
  <c r="R67" i="8"/>
  <c r="R67" i="7"/>
  <c r="X67" i="8"/>
  <c r="X67" i="7"/>
  <c r="AD67" i="8"/>
  <c r="AD67" i="7"/>
  <c r="AC67" i="8"/>
  <c r="AC67" i="7"/>
  <c r="AB67" i="7"/>
  <c r="AB67" i="8"/>
  <c r="AA67" i="7"/>
  <c r="AA67" i="8"/>
  <c r="Z67" i="7"/>
  <c r="Z67" i="8"/>
  <c r="Y67" i="7"/>
  <c r="Y67" i="8"/>
  <c r="J67" i="7"/>
  <c r="J67" i="8"/>
  <c r="E67" i="7"/>
  <c r="E67" i="8"/>
  <c r="G67" i="7"/>
  <c r="G67" i="8"/>
  <c r="D67" i="7"/>
  <c r="D67" i="8"/>
  <c r="I67" i="8"/>
  <c r="I67" i="7"/>
  <c r="H67" i="8"/>
  <c r="H67" i="7"/>
  <c r="F67" i="8"/>
  <c r="F67" i="7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F2" i="6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2" i="5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2" i="5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B2" i="6"/>
  <c r="C2" i="6"/>
  <c r="D2" i="6"/>
  <c r="E2" i="6"/>
  <c r="A2" i="6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tc={F656A5B9-B948-4E49-8745-E617A83F4D12}</author>
    <author>tc={554C113C-9734-4654-AF5B-88115D784EE1}</author>
    <author>tc={1FBBA12E-DEA5-4976-B409-1398780CCC0B}</author>
  </authors>
  <commentList>
    <comment ref="N2" authorId="0" shapeId="0" xr:uid="{F656A5B9-B948-4E49-8745-E617A83F4D1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revised 7/14/2020.  Will try new optimization run with these new values.</t>
      </text>
    </comment>
    <comment ref="B4" authorId="1" shapeId="0" xr:uid="{554C113C-9734-4654-AF5B-88115D784E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list against 2013, 2014, 2015 500m LU grids</t>
      </text>
    </comment>
    <comment ref="K5" authorId="2" shapeId="0" xr:uid="{1FBBA12E-DEA5-4976-B409-1398780C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CROPS, if the soil type is X/D, we could assume that the field is DRAINED with tile drainage and that the soil will have runoff values that mimic the drained version.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tc={64FEC338-5734-4C75-B43A-01A412AC93F0}</author>
  </authors>
  <commentList>
    <comment ref="A1" authorId="0" shapeId="0" xr:uid="{64FEC338-5734-4C75-B43A-01A412AC93F0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 to unprotect = SWB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tc={E62E6578-98D2-4D92-8A2B-DC19E22A3332}</author>
    <author>tc={63844B62-4BE9-493C-9E61-F14E83931DA4}</author>
    <author>tc={91F5CD1C-D66A-40CE-A05F-3E1155D2F303}</author>
    <author>tc={BEAF4935-D9FB-4DAF-8C32-B23135F0D922}</author>
  </authors>
  <commentList>
    <comment ref="B4" authorId="0" shapeId="0" xr:uid="{E62E6578-98D2-4D92-8A2B-DC19E22A33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list against 2013, 2014, 2015 500m LU grids</t>
      </text>
    </comment>
    <comment ref="K5" authorId="1" shapeId="0" xr:uid="{63844B62-4BE9-493C-9E61-F14E83931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the A/D, B/D, C/D soils parameter values the same as the A, B, C values.</t>
      </text>
    </comment>
    <comment ref="K13" authorId="2" shapeId="0" xr:uid="{91F5CD1C-D66A-40CE-A05F-3E1155D2F303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the A/D, B/D, C/D soils parameter values the same as the A, B, C values.</t>
      </text>
    </comment>
    <comment ref="K14" authorId="3" shapeId="0" xr:uid="{BEAF4935-D9FB-4DAF-8C32-B23135F0D922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the A/D, B/D, C/D soils parameter values the same as the A, B, C values.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tc={088BFFA5-2545-46F8-8D81-53DE6D0B6850}</author>
  </authors>
  <commentList>
    <comment ref="A1" authorId="0" shapeId="0" xr:uid="{088BFFA5-2545-46F8-8D81-53DE6D0B6850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 to Unprotect = SWB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tc={1C2B11D7-8ABF-4117-B1BC-F6E28A8A1C58}</author>
  </authors>
  <commentList>
    <comment ref="B4" authorId="0" shapeId="0" xr:uid="{1C2B11D7-8ABF-4117-B1BC-F6E28A8A1C5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list against 2013, 2014, 2015 500m LU grids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tc={6EB19BFE-7E36-4E31-B2D6-72ABAB461DF1}</author>
  </authors>
  <commentList>
    <comment ref="B4" authorId="0" shapeId="0" xr:uid="{6EB19BFE-7E36-4E31-B2D6-72ABAB461DF1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list against 2013, 2014, 2015 500m LU grids</t>
      </text>
    </comment>
  </commentList>
</comments>
</file>

<file path=xl/sharedStrings.xml><?xml version="1.0" encoding="utf-8"?>
<sst xmlns="http://schemas.openxmlformats.org/spreadsheetml/2006/main" count="2445" uniqueCount="609">
  <si>
    <t>lu_code</t>
  </si>
  <si>
    <t>description</t>
  </si>
  <si>
    <t>lu_group</t>
  </si>
  <si>
    <t>note</t>
  </si>
  <si>
    <t>cn_1</t>
  </si>
  <si>
    <t>cn_2</t>
  </si>
  <si>
    <t>cn_3</t>
  </si>
  <si>
    <t>cn_4</t>
  </si>
  <si>
    <t>cn_5</t>
  </si>
  <si>
    <t>cn_6</t>
  </si>
  <si>
    <t>cn_7</t>
  </si>
  <si>
    <t>max_net_infil_1</t>
  </si>
  <si>
    <t>max_net_infil_2</t>
  </si>
  <si>
    <t>max_net_infil_3</t>
  </si>
  <si>
    <t>max_net_infil_4</t>
  </si>
  <si>
    <t>max_net_infil_5</t>
  </si>
  <si>
    <t>max_net_infil_6</t>
  </si>
  <si>
    <t>max_net_infil_7</t>
  </si>
  <si>
    <t>growing_season_interception_a</t>
  </si>
  <si>
    <t>growing_season_interception_b</t>
  </si>
  <si>
    <t>growing_season_interception_n</t>
  </si>
  <si>
    <t>nongrowing_season_interception_a</t>
  </si>
  <si>
    <t>nongrowing_season_interception_b</t>
  </si>
  <si>
    <t>nongrowing_season_interception_n</t>
  </si>
  <si>
    <t>rz_1</t>
  </si>
  <si>
    <t>rz_2</t>
  </si>
  <si>
    <t>rz_3</t>
  </si>
  <si>
    <t>rz_4</t>
  </si>
  <si>
    <t>rz_5</t>
  </si>
  <si>
    <t>rz_6</t>
  </si>
  <si>
    <t>rz_7</t>
  </si>
  <si>
    <t xml:space="preserve"> Corn</t>
  </si>
  <si>
    <t>corn</t>
  </si>
  <si>
    <t>straight row w crop residue; avg of poor and good</t>
  </si>
  <si>
    <t>Cotton</t>
  </si>
  <si>
    <t>cott</t>
  </si>
  <si>
    <t>straight row w crop residue; good</t>
  </si>
  <si>
    <t>Rice</t>
  </si>
  <si>
    <t>rice</t>
  </si>
  <si>
    <t>AMC II</t>
  </si>
  <si>
    <t xml:space="preserve"> Sorghum</t>
  </si>
  <si>
    <t>sorg</t>
  </si>
  <si>
    <t>assume same as corn</t>
  </si>
  <si>
    <t xml:space="preserve"> Soybeans</t>
  </si>
  <si>
    <t>soybn</t>
  </si>
  <si>
    <t>small grains, good, SR</t>
  </si>
  <si>
    <t xml:space="preserve"> Sunflowers</t>
  </si>
  <si>
    <t>sunf</t>
  </si>
  <si>
    <t>row crops, SR, avg</t>
  </si>
  <si>
    <t>Peanuts</t>
  </si>
  <si>
    <t>clseed</t>
  </si>
  <si>
    <t>close-seeded, avg, SR</t>
  </si>
  <si>
    <t>Tobacco</t>
  </si>
  <si>
    <t>tobac</t>
  </si>
  <si>
    <t xml:space="preserve"> Sweet Corn</t>
  </si>
  <si>
    <t>Pop or Orn Corn</t>
  </si>
  <si>
    <t>Mint</t>
  </si>
  <si>
    <t>close-seeded, SR, avg</t>
  </si>
  <si>
    <t>Barley</t>
  </si>
  <si>
    <t>smgrn</t>
  </si>
  <si>
    <t>small grain, SR, avg</t>
  </si>
  <si>
    <t>Durum Wheat</t>
  </si>
  <si>
    <t>Spring Wheat</t>
  </si>
  <si>
    <t>Winter Wheat</t>
  </si>
  <si>
    <t>Other Small Grains</t>
  </si>
  <si>
    <t>Dbl Crop WinWht/Soybeans</t>
  </si>
  <si>
    <t xml:space="preserve"> Rye</t>
  </si>
  <si>
    <t xml:space="preserve"> Oats</t>
  </si>
  <si>
    <t xml:space="preserve"> Millet</t>
  </si>
  <si>
    <t>Speltz</t>
  </si>
  <si>
    <t>Canola</t>
  </si>
  <si>
    <t xml:space="preserve"> Flaxseed</t>
  </si>
  <si>
    <t>Safflower</t>
  </si>
  <si>
    <t>Rape Seed</t>
  </si>
  <si>
    <t>Mustard</t>
  </si>
  <si>
    <t xml:space="preserve"> Alfalfa</t>
  </si>
  <si>
    <t>alfalf</t>
  </si>
  <si>
    <t xml:space="preserve"> Other Hay/Non Alfalfa</t>
  </si>
  <si>
    <t>hayoth</t>
  </si>
  <si>
    <t>continuous grass, protected from grazing</t>
  </si>
  <si>
    <t xml:space="preserve"> Camelina</t>
  </si>
  <si>
    <t>Buckwheat</t>
  </si>
  <si>
    <t xml:space="preserve"> Sugarbeets</t>
  </si>
  <si>
    <t>rootvg</t>
  </si>
  <si>
    <t xml:space="preserve"> Dry Beans</t>
  </si>
  <si>
    <t>smveg</t>
  </si>
  <si>
    <t xml:space="preserve"> Potatoes</t>
  </si>
  <si>
    <t>Other Crops</t>
  </si>
  <si>
    <t>Sugarcane</t>
  </si>
  <si>
    <t>sugcane</t>
  </si>
  <si>
    <t>Sweet Potatoes</t>
  </si>
  <si>
    <t>swtpot</t>
  </si>
  <si>
    <t>Misc Vegs and Fruits</t>
  </si>
  <si>
    <t>Watermelons</t>
  </si>
  <si>
    <t>melon</t>
  </si>
  <si>
    <t xml:space="preserve"> Onions</t>
  </si>
  <si>
    <t xml:space="preserve"> Cucumbers</t>
  </si>
  <si>
    <t>Chick Peas</t>
  </si>
  <si>
    <t>Lentils</t>
  </si>
  <si>
    <t xml:space="preserve"> Peas</t>
  </si>
  <si>
    <t>Tomatoes</t>
  </si>
  <si>
    <t>Caneberries</t>
  </si>
  <si>
    <t>Hops</t>
  </si>
  <si>
    <t xml:space="preserve"> Herbs</t>
  </si>
  <si>
    <t xml:space="preserve"> Clover/Wildflowers</t>
  </si>
  <si>
    <t>clover</t>
  </si>
  <si>
    <t>Sod/Grass Seed</t>
  </si>
  <si>
    <t>sod</t>
  </si>
  <si>
    <t>Switchgrass</t>
  </si>
  <si>
    <t>swtchgr</t>
  </si>
  <si>
    <t xml:space="preserve"> Fallow/Idle Cropland</t>
  </si>
  <si>
    <t>fallow</t>
  </si>
  <si>
    <t>Cherries</t>
  </si>
  <si>
    <t>frttr</t>
  </si>
  <si>
    <t>woods-grass combination, poor</t>
  </si>
  <si>
    <t>Peaches</t>
  </si>
  <si>
    <t>Apples</t>
  </si>
  <si>
    <t>Grapes</t>
  </si>
  <si>
    <t xml:space="preserve"> Christmas Trees</t>
  </si>
  <si>
    <t>xmastr</t>
  </si>
  <si>
    <t>woods-grass combination, fair</t>
  </si>
  <si>
    <t>Other Tree Crops</t>
  </si>
  <si>
    <t>Citrus</t>
  </si>
  <si>
    <t>Pecans</t>
  </si>
  <si>
    <t>Almonds</t>
  </si>
  <si>
    <t>Walnuts</t>
  </si>
  <si>
    <t>Pears</t>
  </si>
  <si>
    <t xml:space="preserve"> Aquaculture</t>
  </si>
  <si>
    <t>aqua</t>
  </si>
  <si>
    <t xml:space="preserve"> Open Water</t>
  </si>
  <si>
    <t>openwat</t>
  </si>
  <si>
    <t xml:space="preserve"> Developed/Open Space</t>
  </si>
  <si>
    <t>devopen</t>
  </si>
  <si>
    <t>open space, fair</t>
  </si>
  <si>
    <t xml:space="preserve"> Developed/Low Intensity</t>
  </si>
  <si>
    <t>devlow</t>
  </si>
  <si>
    <t>developed, residential, 1/8 acre or less</t>
  </si>
  <si>
    <t xml:space="preserve"> Developed/Medium Intensity</t>
  </si>
  <si>
    <t>devmed</t>
  </si>
  <si>
    <t>developed, industrial</t>
  </si>
  <si>
    <t xml:space="preserve"> Developed/High Intensity</t>
  </si>
  <si>
    <t>devhi</t>
  </si>
  <si>
    <t>developed, commercial</t>
  </si>
  <si>
    <t xml:space="preserve"> Barren</t>
  </si>
  <si>
    <t>barren</t>
  </si>
  <si>
    <t xml:space="preserve"> Deciduous Forest</t>
  </si>
  <si>
    <t>decfrst</t>
  </si>
  <si>
    <t>woods, poor; CNs for forested LU tend to be too low</t>
  </si>
  <si>
    <t xml:space="preserve"> Evergreen Forest</t>
  </si>
  <si>
    <t>evfrst</t>
  </si>
  <si>
    <t xml:space="preserve"> Mixed Forest</t>
  </si>
  <si>
    <t>mixfrst</t>
  </si>
  <si>
    <t>Dwarf Scrub</t>
  </si>
  <si>
    <t>dwscrub</t>
  </si>
  <si>
    <t>brush, poor</t>
  </si>
  <si>
    <t xml:space="preserve"> Shrubland</t>
  </si>
  <si>
    <t>shrub</t>
  </si>
  <si>
    <t>Grassland/Herbaceous (arid)</t>
  </si>
  <si>
    <t>grsherb</t>
  </si>
  <si>
    <t>grassland, poor</t>
  </si>
  <si>
    <t xml:space="preserve"> Grass/Pasture</t>
  </si>
  <si>
    <t>pasture</t>
  </si>
  <si>
    <t>grassland, fair</t>
  </si>
  <si>
    <t>Pasture/Hay (fair)</t>
  </si>
  <si>
    <t>hay</t>
  </si>
  <si>
    <t>Cultivated Crops (SR+CR poor)</t>
  </si>
  <si>
    <t>gencrop</t>
  </si>
  <si>
    <t xml:space="preserve"> Woody Wetlands</t>
  </si>
  <si>
    <t>wdwetl</t>
  </si>
  <si>
    <t xml:space="preserve"> Herbaceous Wetlands</t>
  </si>
  <si>
    <t>hbwetl</t>
  </si>
  <si>
    <t>Pistachios</t>
  </si>
  <si>
    <t xml:space="preserve"> Triticale</t>
  </si>
  <si>
    <t xml:space="preserve"> 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</si>
  <si>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</si>
  <si>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</si>
  <si>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</si>
  <si>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</si>
  <si>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</si>
  <si>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</si>
  <si>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</si>
  <si>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</si>
  <si>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Peppers</t>
  </si>
  <si>
    <t>Pomegranates</t>
  </si>
  <si>
    <t>Nectarines</t>
  </si>
  <si>
    <t>Greens</t>
  </si>
  <si>
    <t>Plums</t>
  </si>
  <si>
    <t xml:space="preserve"> Strawberries</t>
  </si>
  <si>
    <t>Squash</t>
  </si>
  <si>
    <t>Apricots</t>
  </si>
  <si>
    <t>Vetch</t>
  </si>
  <si>
    <t>vetch</t>
  </si>
  <si>
    <t xml:space="preserve"> Dbl Crop WinWht/Corn</t>
  </si>
  <si>
    <t>dblcrp</t>
  </si>
  <si>
    <t>small grain, SR, poor</t>
  </si>
  <si>
    <t xml:space="preserve"> Dbl Crop Oats/Corn</t>
  </si>
  <si>
    <t>Lettuce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</si>
  <si>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</si>
  <si>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</si>
  <si>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</si>
  <si>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</si>
  <si>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</si>
  <si>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</si>
  <si>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</si>
  <si>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</si>
  <si>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</si>
  <si>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</si>
  <si>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</si>
  <si>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</si>
  <si>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 xml:space="preserve"> Dbl Crop Corn/Soybeans</t>
  </si>
  <si>
    <t xml:space="preserve"> Blueberries</t>
  </si>
  <si>
    <t xml:space="preserve"> Cabbage</t>
  </si>
  <si>
    <t>Cauliflower</t>
  </si>
  <si>
    <t>Celery</t>
  </si>
  <si>
    <t>Radishes</t>
  </si>
  <si>
    <t>Turnips</t>
  </si>
  <si>
    <t>Eggplants</t>
  </si>
  <si>
    <t>Gourds</t>
  </si>
  <si>
    <t xml:space="preserve"> Cranberries</t>
  </si>
  <si>
    <t>cran</t>
  </si>
  <si>
    <t>Dbl Crop Barley/Soybeans</t>
  </si>
  <si>
    <t>#</t>
  </si>
  <si>
    <t>CODE</t>
  </si>
  <si>
    <t>CURVE NUMBERS</t>
  </si>
  <si>
    <t>A</t>
  </si>
  <si>
    <t>B</t>
  </si>
  <si>
    <t>C</t>
  </si>
  <si>
    <t>D</t>
  </si>
  <si>
    <t>A/D</t>
  </si>
  <si>
    <t>B/D</t>
  </si>
  <si>
    <t>C/D</t>
  </si>
  <si>
    <t>MAX NET INFILTRATION RATE (in/day)</t>
  </si>
  <si>
    <t>INTERCEPTION</t>
  </si>
  <si>
    <t>(a)</t>
  </si>
  <si>
    <t>(b)</t>
  </si>
  <si>
    <t>(n)</t>
  </si>
  <si>
    <t>Growing Season</t>
  </si>
  <si>
    <t>Non-Growing Season</t>
  </si>
  <si>
    <t>ROOTING ZONE DEPTHS (ft)</t>
  </si>
  <si>
    <t>DESCRIPTION</t>
  </si>
  <si>
    <t>Rowid_</t>
  </si>
  <si>
    <t>VALUE_1</t>
  </si>
  <si>
    <t>VALUE_2</t>
  </si>
  <si>
    <t>VALUE_3</t>
  </si>
  <si>
    <t>VALUE_4</t>
  </si>
  <si>
    <t>VALUE_5</t>
  </si>
  <si>
    <t>VALUE_6</t>
  </si>
  <si>
    <t>VALUE_7</t>
  </si>
  <si>
    <t>TotalCells</t>
  </si>
  <si>
    <t>COUNTS</t>
  </si>
  <si>
    <t>(2008)</t>
  </si>
  <si>
    <t>Highlighted have &gt; 1 cell of that kind</t>
  </si>
  <si>
    <t xml:space="preserve">1000m CELL </t>
  </si>
  <si>
    <t>Wetlands</t>
  </si>
  <si>
    <t>Grassland/Pasture</t>
  </si>
  <si>
    <t>Corn</t>
  </si>
  <si>
    <t>Sorghum</t>
  </si>
  <si>
    <t>Soybeans</t>
  </si>
  <si>
    <t>Sunflower</t>
  </si>
  <si>
    <t>Sweet Corn</t>
  </si>
  <si>
    <t>Durham Wheat</t>
  </si>
  <si>
    <t>Rye</t>
  </si>
  <si>
    <t>Oats</t>
  </si>
  <si>
    <t>Millet</t>
  </si>
  <si>
    <t>Flaxseed</t>
  </si>
  <si>
    <t>Alfalfa</t>
  </si>
  <si>
    <t>Camelina</t>
  </si>
  <si>
    <t>Sugarbeets</t>
  </si>
  <si>
    <t>Snap beans</t>
  </si>
  <si>
    <t>Potatoes</t>
  </si>
  <si>
    <t>Onions</t>
  </si>
  <si>
    <t>Cucumbers</t>
  </si>
  <si>
    <t>Peas</t>
  </si>
  <si>
    <t>Herbs</t>
  </si>
  <si>
    <t>Clover/Wildflowers</t>
  </si>
  <si>
    <t>Fallow / Idle</t>
  </si>
  <si>
    <t>Christmas Trees</t>
  </si>
  <si>
    <t>Wetland</t>
  </si>
  <si>
    <t>Aquaculture</t>
  </si>
  <si>
    <t>OPEN WATER</t>
  </si>
  <si>
    <t>Developed, Open Space</t>
  </si>
  <si>
    <t>Developed, Low Intensity</t>
  </si>
  <si>
    <t>Developed, Medium Intensity</t>
  </si>
  <si>
    <t>Developed, High Intensity</t>
  </si>
  <si>
    <t>Barren Land</t>
  </si>
  <si>
    <t>Deciduous Forest</t>
  </si>
  <si>
    <t>Evergreen Forest</t>
  </si>
  <si>
    <t>Mixed Forest</t>
  </si>
  <si>
    <t>Shrub/Scrub</t>
  </si>
  <si>
    <t>Grass/Pasture</t>
  </si>
  <si>
    <t>Woody Wetlands</t>
  </si>
  <si>
    <t>Emergent Herbaceous Wetlands</t>
  </si>
  <si>
    <t>Triticale</t>
  </si>
  <si>
    <t>Carrots</t>
  </si>
  <si>
    <t>Strawberries</t>
  </si>
  <si>
    <t>Dbl Crop WinWht/Corn</t>
  </si>
  <si>
    <t>Dbl Crop Oats/Corn</t>
  </si>
  <si>
    <t>Dbl Crop Corn/Soybeans</t>
  </si>
  <si>
    <t>Blueberries</t>
  </si>
  <si>
    <t>Cabbage</t>
  </si>
  <si>
    <t>Cranberries</t>
  </si>
  <si>
    <t>Other Hay/Non Alfalfa</t>
  </si>
  <si>
    <t>NEW:</t>
  </si>
  <si>
    <t>NoData</t>
  </si>
  <si>
    <t>gNATSGO_vs_CDL - MEANS of 2012 - 2018</t>
  </si>
  <si>
    <t>2012-2018 AVE</t>
  </si>
  <si>
    <t>gNATSGO NO DATA</t>
  </si>
  <si>
    <t>NoDataPercent</t>
  </si>
  <si>
    <t>wetland</t>
  </si>
  <si>
    <t>Woody wetlands</t>
  </si>
  <si>
    <t>Emergent Herbaceous wetlands</t>
  </si>
  <si>
    <t>Evergreen forest</t>
  </si>
  <si>
    <t>Mixed forest</t>
  </si>
  <si>
    <t>deciduous forest</t>
  </si>
  <si>
    <t>~ crop1_a_cn ~</t>
  </si>
  <si>
    <t>~ cot_a_cn ~</t>
  </si>
  <si>
    <t>~ rice_a_cn ~</t>
  </si>
  <si>
    <t>~  crop2_a_cn  ~</t>
  </si>
  <si>
    <t>~ crop1_b_cn ~</t>
  </si>
  <si>
    <t>~ cot_b_cn ~</t>
  </si>
  <si>
    <t>~ rice_b_cn ~</t>
  </si>
  <si>
    <t>~  crop2_b_cn  ~</t>
  </si>
  <si>
    <t>~ crop1_c_cn ~</t>
  </si>
  <si>
    <t>~ cot_c_cn ~</t>
  </si>
  <si>
    <t>~ rice_c_cn ~</t>
  </si>
  <si>
    <t>~  crop2_c_cn  ~</t>
  </si>
  <si>
    <t>~ crop1_d_cn ~</t>
  </si>
  <si>
    <t>~ cot_d_cn ~</t>
  </si>
  <si>
    <t>~ rice_d_cn ~</t>
  </si>
  <si>
    <t>~  crop2_d_cn  ~</t>
  </si>
  <si>
    <t>~ crop1_a_mni ~</t>
  </si>
  <si>
    <t>~ crop1_b_mni ~</t>
  </si>
  <si>
    <t>~ crop1_c_mni ~</t>
  </si>
  <si>
    <t>~ crop1_d_mni ~</t>
  </si>
  <si>
    <t>~ crop1_ad_mni ~</t>
  </si>
  <si>
    <t>~ crop1_bd_mni ~</t>
  </si>
  <si>
    <t>~ crop1_cd_mni ~</t>
  </si>
  <si>
    <t>~ cot_a_mni ~</t>
  </si>
  <si>
    <t>~ cot_b_mni ~</t>
  </si>
  <si>
    <t>~ cot_c_mni ~</t>
  </si>
  <si>
    <t>~ cot_d_mni ~</t>
  </si>
  <si>
    <t>~ cot_ad_mni ~</t>
  </si>
  <si>
    <t>~ cot_bd_mni ~</t>
  </si>
  <si>
    <t>~ cot_cd_mni ~</t>
  </si>
  <si>
    <t>~ rice_a_mni ~</t>
  </si>
  <si>
    <t>~ rice_b_mni ~</t>
  </si>
  <si>
    <t>~ rice_c_mni ~</t>
  </si>
  <si>
    <t>~ rice_d_mni ~</t>
  </si>
  <si>
    <t>~ rice_ad_mni ~</t>
  </si>
  <si>
    <t>~ rice_bd_mni ~</t>
  </si>
  <si>
    <t>~ rice_cd_mni ~</t>
  </si>
  <si>
    <t>~  crop2_a_mni  ~</t>
  </si>
  <si>
    <t>~  crop2_b_mni  ~</t>
  </si>
  <si>
    <t>~  crop2_c_mni  ~</t>
  </si>
  <si>
    <t>~  crop2_d_mni  ~</t>
  </si>
  <si>
    <t>~  crop2_ad_mni  ~</t>
  </si>
  <si>
    <t>~  crop2_bd_mni  ~</t>
  </si>
  <si>
    <t>~  crop2_cd_mni  ~</t>
  </si>
  <si>
    <t>~ crop1_a_rz ~</t>
  </si>
  <si>
    <t>~ crop1_b_rz ~</t>
  </si>
  <si>
    <t>~ crop1_c_rz ~</t>
  </si>
  <si>
    <t>~ crop1_d_rz ~</t>
  </si>
  <si>
    <t>~ crop1_ad_rz ~</t>
  </si>
  <si>
    <t>~ crop1_bd_rz ~</t>
  </si>
  <si>
    <t>~ crop1_cd_rz ~</t>
  </si>
  <si>
    <t>~ cot_a_rz ~</t>
  </si>
  <si>
    <t>~ cot_b_rz ~</t>
  </si>
  <si>
    <t>~ cot_c_rz ~</t>
  </si>
  <si>
    <t>~ cot_d_rz ~</t>
  </si>
  <si>
    <t>~ cot_ad_rz ~</t>
  </si>
  <si>
    <t>~ cot_bd_rz ~</t>
  </si>
  <si>
    <t>~ cot_cd_rz ~</t>
  </si>
  <si>
    <t>~ rice_a_rz ~</t>
  </si>
  <si>
    <t>~ rice_b_rz ~</t>
  </si>
  <si>
    <t>~ rice_c_rz ~</t>
  </si>
  <si>
    <t>~ rice_d_rz ~</t>
  </si>
  <si>
    <t>~ rice_ad_rz ~</t>
  </si>
  <si>
    <t>~ rice_bd_rz ~</t>
  </si>
  <si>
    <t>~ rice_cd_rz ~</t>
  </si>
  <si>
    <t>~  crop2_a_rz  ~</t>
  </si>
  <si>
    <t>~  crop2_b_rz  ~</t>
  </si>
  <si>
    <t>~  crop2_c_rz  ~</t>
  </si>
  <si>
    <t>~  crop2_d_rz  ~</t>
  </si>
  <si>
    <t>~  crop2_ad_rz  ~</t>
  </si>
  <si>
    <t>~  crop2_bd_rz  ~</t>
  </si>
  <si>
    <t>~  crop2_cd_rz  ~</t>
  </si>
  <si>
    <t>Data here from Yang and others, 2016: Global estimation of effective plant rooting depth: Implications
for hydrological modeling</t>
  </si>
  <si>
    <t>Figures 3 &amp; 7</t>
  </si>
  <si>
    <t>Evergreen needle forest</t>
  </si>
  <si>
    <t>mixed forest</t>
  </si>
  <si>
    <t>Deciduous broadleaf forest</t>
  </si>
  <si>
    <t>savannah</t>
  </si>
  <si>
    <t>crop</t>
  </si>
  <si>
    <t>grass</t>
  </si>
  <si>
    <t>Ave</t>
  </si>
  <si>
    <t>StDev</t>
  </si>
  <si>
    <t>meters</t>
  </si>
  <si>
    <t>is generally abundant throughout the year, plants are usually in a water-optimal condition and thus do not</t>
  </si>
  <si>
    <t>need to allocate more carbon to construct deeper roots but rather invest more carbon into the aboveground</t>
  </si>
  <si>
    <t>"For extreme humid regions where water</t>
  </si>
  <si>
    <t>sector (e.g., more leaves) to maximize their light absorption [Field et al., 1992]"</t>
  </si>
  <si>
    <t>feet</t>
  </si>
  <si>
    <t>Ave+1 SD</t>
  </si>
  <si>
    <t>(Guswa’s carbon cost-benefit model of Zr)</t>
  </si>
  <si>
    <t>~  crop3_a_cn  ~</t>
  </si>
  <si>
    <t>~  crop3_b_cn  ~</t>
  </si>
  <si>
    <t>~  crop3_c_cn  ~</t>
  </si>
  <si>
    <t>~  crop3_d_cn  ~</t>
  </si>
  <si>
    <t>~  crop3_a_mni  ~</t>
  </si>
  <si>
    <t>~  crop3_b_mni  ~</t>
  </si>
  <si>
    <t>~  crop3_c_mni  ~</t>
  </si>
  <si>
    <t>~  crop3_d_mni  ~</t>
  </si>
  <si>
    <t>~  crop3_ad_mni  ~</t>
  </si>
  <si>
    <t>~  crop3_bd_mni  ~</t>
  </si>
  <si>
    <t>~  crop3_cd_mni  ~</t>
  </si>
  <si>
    <t>~  crop3_a_rz  ~</t>
  </si>
  <si>
    <t>~  crop3_b_rz  ~</t>
  </si>
  <si>
    <t>~  crop3_c_rz  ~</t>
  </si>
  <si>
    <t>~  crop3_d_rz  ~</t>
  </si>
  <si>
    <t>~  crop3_ad_rz  ~</t>
  </si>
  <si>
    <t>~  crop3_bd_rz  ~</t>
  </si>
  <si>
    <t>~  crop3_cd_rz  ~</t>
  </si>
  <si>
    <t>~  sugcn_a_cn  ~</t>
  </si>
  <si>
    <t>~  sugcn_b_cn  ~</t>
  </si>
  <si>
    <t>~  sugcn_c_cn  ~</t>
  </si>
  <si>
    <t>~  sugcn_d_cn  ~</t>
  </si>
  <si>
    <t>~  sugcn_a_mni  ~</t>
  </si>
  <si>
    <t>~  sugcn_b_mni  ~</t>
  </si>
  <si>
    <t>~  sugcn_c_mni  ~</t>
  </si>
  <si>
    <t>~  sugcn_d_mni  ~</t>
  </si>
  <si>
    <t>~  sugcn_ad_mni  ~</t>
  </si>
  <si>
    <t>~  sugcn_bd_mni  ~</t>
  </si>
  <si>
    <t>~  sugcn_cd_mni  ~</t>
  </si>
  <si>
    <t>~  sugcn_a_rz  ~</t>
  </si>
  <si>
    <t>~  sugcn_b_rz  ~</t>
  </si>
  <si>
    <t>~  sugcn_c_rz  ~</t>
  </si>
  <si>
    <t>~  sugcn_d_rz  ~</t>
  </si>
  <si>
    <t>~  sugcn_ad_rz  ~</t>
  </si>
  <si>
    <t>~  sugcn_bd_rz  ~</t>
  </si>
  <si>
    <t>~  sugcn_cd_rz  ~</t>
  </si>
  <si>
    <t>~  dvlow_a_cn  ~</t>
  </si>
  <si>
    <t>~  dvlow_b_cn  ~</t>
  </si>
  <si>
    <t>~  dvlow_c_cn  ~</t>
  </si>
  <si>
    <t>~  dvlow_d_cn  ~</t>
  </si>
  <si>
    <t>~  dvlow_a_mni  ~</t>
  </si>
  <si>
    <t>~  dvlow_b_mni  ~</t>
  </si>
  <si>
    <t>~  dvlow_c_mni  ~</t>
  </si>
  <si>
    <t>~  dvlow_d_mni  ~</t>
  </si>
  <si>
    <t>~  dvlow_ad_mni  ~</t>
  </si>
  <si>
    <t>~  dvlow_bd_mni  ~</t>
  </si>
  <si>
    <t>~  dvlow_cd_mni  ~</t>
  </si>
  <si>
    <t>~  dvlow_a_rz  ~</t>
  </si>
  <si>
    <t>~  dvlow_b_rz  ~</t>
  </si>
  <si>
    <t>~  dvlow_c_rz  ~</t>
  </si>
  <si>
    <t>~  dvlow_d_rz  ~</t>
  </si>
  <si>
    <t>~  dvlow_ad_rz  ~</t>
  </si>
  <si>
    <t>~  dvlow_bd_rz  ~</t>
  </si>
  <si>
    <t>~  dvlow_cd_rz  ~</t>
  </si>
  <si>
    <t>~  dvmhi_a_cn  ~</t>
  </si>
  <si>
    <t>~  dvmhi_b_cn  ~</t>
  </si>
  <si>
    <t>~  dvmhi_c_cn  ~</t>
  </si>
  <si>
    <t>~  dvmhi_d_cn  ~</t>
  </si>
  <si>
    <t>~  dvmhi_a_mni  ~</t>
  </si>
  <si>
    <t>~  dvmhi_b_mni  ~</t>
  </si>
  <si>
    <t>~  dvmhi_c_mni  ~</t>
  </si>
  <si>
    <t>~  dvmhi_d_mni  ~</t>
  </si>
  <si>
    <t>~  dvmhi_ad_mni  ~</t>
  </si>
  <si>
    <t>~  dvmhi_bd_mni  ~</t>
  </si>
  <si>
    <t>~  dvmhi_cd_mni  ~</t>
  </si>
  <si>
    <t>~  dvmhi_a_rz  ~</t>
  </si>
  <si>
    <t>~  dvmhi_b_rz  ~</t>
  </si>
  <si>
    <t>~  dvmhi_c_rz  ~</t>
  </si>
  <si>
    <t>~  dvmhi_d_rz  ~</t>
  </si>
  <si>
    <t>~  dvmhi_ad_rz  ~</t>
  </si>
  <si>
    <t>~  dvmhi_bd_rz  ~</t>
  </si>
  <si>
    <t>~  dvmhi_cd_rz  ~</t>
  </si>
  <si>
    <t>~  bare_a_cn  ~</t>
  </si>
  <si>
    <t>~  bare_b_cn  ~</t>
  </si>
  <si>
    <t>~  bare_c_cn  ~</t>
  </si>
  <si>
    <t>~  bare_d_cn  ~</t>
  </si>
  <si>
    <t>~  bare_a_mni  ~</t>
  </si>
  <si>
    <t>~  bare_b_mni  ~</t>
  </si>
  <si>
    <t>~  bare_c_mni  ~</t>
  </si>
  <si>
    <t>~  bare_d_mni  ~</t>
  </si>
  <si>
    <t>~  bare_ad_mni  ~</t>
  </si>
  <si>
    <t>~  bare_bd_mni  ~</t>
  </si>
  <si>
    <t>~  bare_cd_mni  ~</t>
  </si>
  <si>
    <t>~  bare_a_rz  ~</t>
  </si>
  <si>
    <t>~  bare_b_rz  ~</t>
  </si>
  <si>
    <t>~  bare_c_rz  ~</t>
  </si>
  <si>
    <t>~  bare_d_rz  ~</t>
  </si>
  <si>
    <t>~  bare_ad_rz  ~</t>
  </si>
  <si>
    <t>~  bare_bd_rz  ~</t>
  </si>
  <si>
    <t>~  bare_cd_rz  ~</t>
  </si>
  <si>
    <t>~  decid_a_cn  ~</t>
  </si>
  <si>
    <t>~  decid_b_cn  ~</t>
  </si>
  <si>
    <t>~  decid_c_cn  ~</t>
  </si>
  <si>
    <t>~  decid_d_cn  ~</t>
  </si>
  <si>
    <t>~  decid_a_mni  ~</t>
  </si>
  <si>
    <t>~  decid_b_mni  ~</t>
  </si>
  <si>
    <t>~  decid_c_mni  ~</t>
  </si>
  <si>
    <t>~  decid_d_mni  ~</t>
  </si>
  <si>
    <t>~  decid_ad_mni  ~</t>
  </si>
  <si>
    <t>~  decid_bd_mni  ~</t>
  </si>
  <si>
    <t>~  decid_cd_mni  ~</t>
  </si>
  <si>
    <t>~  decid_a_rz  ~</t>
  </si>
  <si>
    <t>~  decid_b_rz  ~</t>
  </si>
  <si>
    <t>~  decid_c_rz  ~</t>
  </si>
  <si>
    <t>~  decid_d_rz  ~</t>
  </si>
  <si>
    <t>~  decid_ad_rz  ~</t>
  </si>
  <si>
    <t>~  decid_bd_rz  ~</t>
  </si>
  <si>
    <t>~  decid_cd_rz  ~</t>
  </si>
  <si>
    <t>~  evrgr_a_cn  ~</t>
  </si>
  <si>
    <t>~  evrgr_b_cn  ~</t>
  </si>
  <si>
    <t>~  evrgr_c_cn  ~</t>
  </si>
  <si>
    <t>~  evrgr_d_cn  ~</t>
  </si>
  <si>
    <t>~  evrgr_a_mni  ~</t>
  </si>
  <si>
    <t>~  evrgr_b_mni  ~</t>
  </si>
  <si>
    <t>~  evrgr_c_mni  ~</t>
  </si>
  <si>
    <t>~  evrgr_d_mni  ~</t>
  </si>
  <si>
    <t>~  evrgr_ad_mni  ~</t>
  </si>
  <si>
    <t>~  evrgr_bd_mni  ~</t>
  </si>
  <si>
    <t>~  evrgr_cd_mni  ~</t>
  </si>
  <si>
    <t>~  evrgr_a_rz  ~</t>
  </si>
  <si>
    <t>~  evrgr_b_rz  ~</t>
  </si>
  <si>
    <t>~  evrgr_c_rz  ~</t>
  </si>
  <si>
    <t>~  evrgr_d_rz  ~</t>
  </si>
  <si>
    <t>~  evrgr_ad_rz  ~</t>
  </si>
  <si>
    <t>~  evrgr_bd_rz  ~</t>
  </si>
  <si>
    <t>~  evrgr_cd_rz  ~</t>
  </si>
  <si>
    <t>~  mixf_a_cn  ~</t>
  </si>
  <si>
    <t>~  mixf_b_cn  ~</t>
  </si>
  <si>
    <t>~  mixf_c_cn  ~</t>
  </si>
  <si>
    <t>~  mixf_d_cn  ~</t>
  </si>
  <si>
    <t>~  mixf_a_mni  ~</t>
  </si>
  <si>
    <t>~  mixf_b_mni  ~</t>
  </si>
  <si>
    <t>~  mixf_c_mni  ~</t>
  </si>
  <si>
    <t>~  mixf_d_mni  ~</t>
  </si>
  <si>
    <t>~  mixf_ad_mni  ~</t>
  </si>
  <si>
    <t>~  mixf_bd_mni  ~</t>
  </si>
  <si>
    <t>~  mixf_cd_mni  ~</t>
  </si>
  <si>
    <t>~  mixf_a_rz  ~</t>
  </si>
  <si>
    <t>~  mixf_b_rz  ~</t>
  </si>
  <si>
    <t>~  mixf_c_rz  ~</t>
  </si>
  <si>
    <t>~  mixf_d_rz  ~</t>
  </si>
  <si>
    <t>~  mixf_ad_rz  ~</t>
  </si>
  <si>
    <t>~  mixf_bd_rz  ~</t>
  </si>
  <si>
    <t>~  mixf_cd_rz  ~</t>
  </si>
  <si>
    <t>~  shrub_a_cn  ~</t>
  </si>
  <si>
    <t>~  shrub_b_cn  ~</t>
  </si>
  <si>
    <t>~  shrub_c_cn  ~</t>
  </si>
  <si>
    <t>~  shrub_d_cn  ~</t>
  </si>
  <si>
    <t>~  shrub_a_mni  ~</t>
  </si>
  <si>
    <t>~  shrub_b_mni  ~</t>
  </si>
  <si>
    <t>~  shrub_c_mni  ~</t>
  </si>
  <si>
    <t>~  shrub_d_mni  ~</t>
  </si>
  <si>
    <t>~  shrub_ad_mni  ~</t>
  </si>
  <si>
    <t>~  shrub_bd_mni  ~</t>
  </si>
  <si>
    <t>~  shrub_cd_mni  ~</t>
  </si>
  <si>
    <t>~  shrub_a_rz  ~</t>
  </si>
  <si>
    <t>~  shrub_b_rz  ~</t>
  </si>
  <si>
    <t>~  shrub_c_rz  ~</t>
  </si>
  <si>
    <t>~  shrub_d_rz  ~</t>
  </si>
  <si>
    <t>~  shrub_ad_rz  ~</t>
  </si>
  <si>
    <t>~  shrub_bd_rz  ~</t>
  </si>
  <si>
    <t>~  shrub_cd_rz  ~</t>
  </si>
  <si>
    <t>~  wetf_a_cn  ~</t>
  </si>
  <si>
    <t>~  wetf_b_cn  ~</t>
  </si>
  <si>
    <t>~  wetf_c_cn  ~</t>
  </si>
  <si>
    <t>~  wetf_d_cn  ~</t>
  </si>
  <si>
    <t>~  wetf_a_mni  ~</t>
  </si>
  <si>
    <t>~  wetf_b_mni  ~</t>
  </si>
  <si>
    <t>~  wetf_c_mni  ~</t>
  </si>
  <si>
    <t>~  wetf_d_mni  ~</t>
  </si>
  <si>
    <t>~  wetf_ad_mni  ~</t>
  </si>
  <si>
    <t>~  wetf_bd_mni  ~</t>
  </si>
  <si>
    <t>~  wetf_cd_mni  ~</t>
  </si>
  <si>
    <t>~  wetf_a_rz  ~</t>
  </si>
  <si>
    <t>~  wetf_b_rz  ~</t>
  </si>
  <si>
    <t>~  wetf_c_rz  ~</t>
  </si>
  <si>
    <t>~  wetf_d_rz  ~</t>
  </si>
  <si>
    <t>~  wetf_ad_rz  ~</t>
  </si>
  <si>
    <t>~  wetf_bd_rz  ~</t>
  </si>
  <si>
    <t>~  wetf_cd_rz  ~</t>
  </si>
  <si>
    <t>~  wetem_a_cn  ~</t>
  </si>
  <si>
    <t>~  wetem_b_cn  ~</t>
  </si>
  <si>
    <t>~  wetem_c_cn  ~</t>
  </si>
  <si>
    <t>~  wetem_d_cn  ~</t>
  </si>
  <si>
    <t>~  wetem_a_mni  ~</t>
  </si>
  <si>
    <t>~  wetem_b_mni  ~</t>
  </si>
  <si>
    <t>~  wetem_c_mni  ~</t>
  </si>
  <si>
    <t>~  wetem_d_mni  ~</t>
  </si>
  <si>
    <t>~  wetem_ad_mni  ~</t>
  </si>
  <si>
    <t>~  wetem_bd_mni  ~</t>
  </si>
  <si>
    <t>~  wetem_cd_mni  ~</t>
  </si>
  <si>
    <t>~  wetem_a_rz  ~</t>
  </si>
  <si>
    <t>~  wetem_b_rz  ~</t>
  </si>
  <si>
    <t>~  wetem_c_rz  ~</t>
  </si>
  <si>
    <t>~  wetem_d_rz  ~</t>
  </si>
  <si>
    <t>~  wetem_ad_rz  ~</t>
  </si>
  <si>
    <t>~  wetem_bd_rz  ~</t>
  </si>
  <si>
    <t>~  wetem_cd_rz  ~</t>
  </si>
  <si>
    <t>~  grass_a_rz  ~</t>
  </si>
  <si>
    <t>~  grass_b_rz  ~</t>
  </si>
  <si>
    <t>~  grass_c_rz  ~</t>
  </si>
  <si>
    <t>~  grass_d_rz  ~</t>
  </si>
  <si>
    <t>~  grass_ad_rz  ~</t>
  </si>
  <si>
    <t>~  grass_bd_rz  ~</t>
  </si>
  <si>
    <t>~  grass_cd_rz 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</si>
</sst>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gray125">
        <bgColor theme="4" tint="0.79995117038483843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3B2DC"/>
        <bgColor indexed="64"/>
      </patternFill>
    </fill>
    <fill>
      <patternFill patternType="solid">
        <fgColor rgb="FF8EC7D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0" fillId="34" borderId="0" xfId="0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16" fillId="0" borderId="0" xfId="0" applyFont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9" fillId="35" borderId="0" xfId="0" applyFont="1" applyFill="1"/>
    <xf numFmtId="0" fontId="19" fillId="35" borderId="10" xfId="0" applyFont="1" applyFill="1" applyBorder="1"/>
    <xf numFmtId="0" fontId="19" fillId="36" borderId="0" xfId="0" applyFont="1" applyFill="1"/>
    <xf numFmtId="0" fontId="19" fillId="36" borderId="10" xfId="0" applyFont="1" applyFill="1" applyBorder="1"/>
    <xf numFmtId="0" fontId="18" fillId="37" borderId="0" xfId="0" applyFont="1" applyFill="1"/>
    <xf numFmtId="0" fontId="18" fillId="37" borderId="10" xfId="0" applyFont="1" applyFill="1" applyBorder="1"/>
    <xf numFmtId="0" fontId="19" fillId="38" borderId="0" xfId="0" applyFont="1" applyFill="1"/>
    <xf numFmtId="0" fontId="19" fillId="38" borderId="10" xfId="0" applyFont="1" applyFill="1" applyBorder="1"/>
    <xf numFmtId="0" fontId="13" fillId="33" borderId="18" xfId="0" applyFont="1" applyFill="1" applyBorder="1" applyAlignment="1">
      <alignment horizontal="center"/>
    </xf>
    <xf numFmtId="0" fontId="16" fillId="34" borderId="20" xfId="0" applyFont="1" applyFill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0" fillId="39" borderId="0" xfId="0" applyFill="1"/>
    <xf numFmtId="164" fontId="0" fillId="0" borderId="14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5" fontId="19" fillId="35" borderId="10" xfId="42" applyNumberFormat="1" applyFont="1" applyFill="1" applyBorder="1"/>
    <xf numFmtId="165" fontId="0" fillId="0" borderId="0" xfId="42" applyNumberFormat="1" applyFont="1"/>
    <xf numFmtId="165" fontId="0" fillId="39" borderId="0" xfId="42" applyNumberFormat="1" applyFont="1" applyFill="1"/>
    <xf numFmtId="0" fontId="18" fillId="40" borderId="0" xfId="0" quotePrefix="1" applyFont="1" applyFill="1"/>
    <xf numFmtId="0" fontId="18" fillId="40" borderId="0" xfId="0" applyFont="1" applyFill="1"/>
    <xf numFmtId="0" fontId="18" fillId="40" borderId="10" xfId="0" applyFont="1" applyFill="1" applyBorder="1"/>
    <xf numFmtId="0" fontId="16" fillId="40" borderId="19" xfId="0" applyFont="1" applyFill="1" applyBorder="1"/>
    <xf numFmtId="0" fontId="0" fillId="40" borderId="0" xfId="0" applyFill="1"/>
    <xf numFmtId="164" fontId="0" fillId="0" borderId="21" xfId="0" applyNumberFormat="1" applyBorder="1"/>
    <xf numFmtId="164" fontId="0" fillId="39" borderId="14" xfId="0" applyNumberFormat="1" applyFill="1" applyBorder="1"/>
    <xf numFmtId="164" fontId="0" fillId="39" borderId="0" xfId="0" applyNumberFormat="1" applyFill="1" applyBorder="1"/>
    <xf numFmtId="0" fontId="0" fillId="39" borderId="14" xfId="0" applyFill="1" applyBorder="1"/>
    <xf numFmtId="0" fontId="0" fillId="39" borderId="0" xfId="0" applyFill="1" applyBorder="1"/>
    <xf numFmtId="0" fontId="0" fillId="39" borderId="15" xfId="0" applyFill="1" applyBorder="1"/>
    <xf numFmtId="0" fontId="0" fillId="41" borderId="0" xfId="0" applyFill="1"/>
    <xf numFmtId="0" fontId="0" fillId="42" borderId="0" xfId="0" applyFill="1"/>
    <xf numFmtId="2" fontId="14" fillId="0" borderId="0" xfId="0" applyNumberFormat="1" applyFont="1" applyBorder="1"/>
    <xf numFmtId="2" fontId="0" fillId="39" borderId="0" xfId="0" applyNumberFormat="1" applyFill="1" applyBorder="1"/>
    <xf numFmtId="2" fontId="20" fillId="0" borderId="11" xfId="0" applyNumberFormat="1" applyFont="1" applyBorder="1"/>
    <xf numFmtId="2" fontId="20" fillId="0" borderId="12" xfId="0" applyNumberFormat="1" applyFont="1" applyBorder="1"/>
    <xf numFmtId="2" fontId="14" fillId="0" borderId="14" xfId="0" applyNumberFormat="1" applyFont="1" applyBorder="1"/>
    <xf numFmtId="2" fontId="14" fillId="0" borderId="15" xfId="0" applyNumberFormat="1" applyFont="1" applyBorder="1"/>
    <xf numFmtId="2" fontId="0" fillId="39" borderId="14" xfId="0" applyNumberFormat="1" applyFill="1" applyBorder="1"/>
    <xf numFmtId="2" fontId="0" fillId="39" borderId="15" xfId="0" applyNumberFormat="1" applyFill="1" applyBorder="1"/>
    <xf numFmtId="0" fontId="21" fillId="0" borderId="0" xfId="0" applyFont="1"/>
    <xf numFmtId="0" fontId="20" fillId="0" borderId="0" xfId="0" applyFont="1"/>
    <xf numFmtId="165" fontId="19" fillId="35" borderId="0" xfId="42" applyNumberFormat="1" applyFont="1" applyFill="1" applyBorder="1"/>
    <xf numFmtId="166" fontId="0" fillId="0" borderId="0" xfId="43" applyNumberFormat="1" applyFont="1"/>
    <xf numFmtId="164" fontId="0" fillId="0" borderId="0" xfId="0" applyNumberFormat="1" applyFill="1" applyBorder="1"/>
    <xf numFmtId="0" fontId="0" fillId="0" borderId="0" xfId="0" applyFill="1" applyBorder="1"/>
    <xf numFmtId="2" fontId="22" fillId="0" borderId="0" xfId="0" applyNumberFormat="1" applyFont="1" applyFill="1" applyBorder="1"/>
    <xf numFmtId="2" fontId="23" fillId="0" borderId="0" xfId="0" applyNumberFormat="1" applyFont="1" applyFill="1" applyBorder="1"/>
    <xf numFmtId="0" fontId="0" fillId="0" borderId="0" xfId="0" applyAlignment="1"/>
    <xf numFmtId="164" fontId="0" fillId="0" borderId="0" xfId="0" applyNumberFormat="1"/>
    <xf numFmtId="164" fontId="0" fillId="36" borderId="0" xfId="0" applyNumberFormat="1" applyFill="1"/>
    <xf numFmtId="2" fontId="0" fillId="40" borderId="0" xfId="0" applyNumberFormat="1" applyFill="1"/>
    <xf numFmtId="2" fontId="0" fillId="0" borderId="0" xfId="0" applyNumberFormat="1" applyBorder="1"/>
    <xf numFmtId="2" fontId="0" fillId="40" borderId="21" xfId="0" applyNumberFormat="1" applyFill="1" applyBorder="1"/>
    <xf numFmtId="2" fontId="0" fillId="0" borderId="21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40" borderId="22" xfId="0" applyNumberFormat="1" applyFill="1" applyBorder="1"/>
    <xf numFmtId="2" fontId="0" fillId="0" borderId="22" xfId="0" applyNumberFormat="1" applyBorder="1"/>
    <xf numFmtId="0" fontId="0" fillId="43" borderId="0" xfId="0" applyFill="1"/>
    <xf numFmtId="0" fontId="0" fillId="44" borderId="0" xfId="0" applyFill="1"/>
    <xf numFmtId="0" fontId="0" fillId="4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71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/>
        <color rgb="FFFF0000"/>
      </font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ont>
        <color theme="0" tint="-0.34998626667073579"/>
      </font>
    </dxf>
    <dxf>
      <font>
        <b/>
        <i/>
        <u/>
        <color rgb="FFC00000"/>
      </font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EC7D2"/>
      <color rgb="FFD3B2DC"/>
      <color rgb="FFFFCCFF"/>
      <color rgb="FF66FFFF"/>
      <color rgb="FFFF66FF"/>
      <color rgb="FFCC99FF"/>
      <color rgb="FFFFCC66"/>
      <color rgb="FFCC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elsen, Martha G" id="{2FD2107A-7B32-425C-BA61-6036CE3F4CC8}" userId="S::mnielsen@usgs.gov::a8090348-16bc-425a-a1bf-54829a3216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0-07-14T20:29:12.01" personId="{2FD2107A-7B32-425C-BA61-6036CE3F4CC8}" id="{F656A5B9-B948-4E49-8745-E617A83F4D12}">
    <text>Numbers revised 7/14/2020.  Will try new optimization run with these new values.</text>
  </threadedComment>
  <threadedComment ref="B4" dT="2019-10-24T16:28:09.51" personId="{2FD2107A-7B32-425C-BA61-6036CE3F4CC8}" id="{554C113C-9734-4654-AF5B-88115D784EE1}">
    <text>Checked list against 2013, 2014, 2015 500m LU grids</text>
  </threadedComment>
  <threadedComment ref="K5" dT="2020-04-20T19:48:22.72" personId="{2FD2107A-7B32-425C-BA61-6036CE3F4CC8}" id="{1FBBA12E-DEA5-4976-B409-1398780CCC0B}">
    <text>For CROPS, if the soil type is X/D, we could assume that the field is DRAINED with tile drainage and that the soil will have runoff values that mimic the drained version.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1-09T16:36:02.80" personId="{2FD2107A-7B32-425C-BA61-6036CE3F4CC8}" id="{64FEC338-5734-4C75-B43A-01A412AC93F0}">
    <text>Password to unprotect = SWB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" dT="2019-10-24T16:28:09.51" personId="{2FD2107A-7B32-425C-BA61-6036CE3F4CC8}" id="{E62E6578-98D2-4D92-8A2B-DC19E22A3332}">
    <text>Checked list against 2013, 2014, 2015 500m LU grids</text>
  </threadedComment>
  <threadedComment ref="K5" dT="2020-04-20T19:49:51.65" personId="{2FD2107A-7B32-425C-BA61-6036CE3F4CC8}" id="{63844B62-4BE9-493C-9E61-F14E83931DA4}">
    <text>Make the A/D, B/D, C/D soils parameter values the same as the A, B, C values.</text>
  </threadedComment>
  <threadedComment ref="K13" dT="2020-04-20T19:49:51.65" personId="{2FD2107A-7B32-425C-BA61-6036CE3F4CC8}" id="{91F5CD1C-D66A-40CE-A05F-3E1155D2F303}">
    <text>Make the A/D, B/D, C/D soils parameter values the same as the A, B, C values.</text>
  </threadedComment>
  <threadedComment ref="K14" dT="2020-04-20T19:49:51.65" personId="{2FD2107A-7B32-425C-BA61-6036CE3F4CC8}" id="{BEAF4935-D9FB-4DAF-8C32-B23135F0D922}">
    <text>Make the A/D, B/D, C/D soils parameter values the same as the A, B, C values.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1-09T16:36:30.82" personId="{2FD2107A-7B32-425C-BA61-6036CE3F4CC8}" id="{088BFFA5-2545-46F8-8D81-53DE6D0B6850}">
    <text>Password to Unprotect = SWB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4" dT="2019-10-24T16:28:09.51" personId="{2FD2107A-7B32-425C-BA61-6036CE3F4CC8}" id="{1C2B11D7-8ABF-4117-B1BC-F6E28A8A1C58}">
    <text>Checked list against 2013, 2014, 2015 500m LU grids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4" dT="2019-10-24T16:28:09.51" personId="{2FD2107A-7B32-425C-BA61-6036CE3F4CC8}" id="{6EB19BFE-7E36-4E31-B2D6-72ABAB461DF1}">
    <text>Checked list against 2013, 2014, 2015 500m LU grids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H131"/>
  <sheetViews>
    <sheetView tabSelected="1" zoomScale="75" zoomScaleNormal="75" workbookViewId="0">
      <pane xSplit="3" ySplit="3" topLeftCell="E31" activePane="bottomRight" state="frozen"/>
      <selection pane="topRight" activeCell="D1" sqref="D1"/>
      <selection pane="bottomLeft" activeCell="A4" sqref="A4"/>
      <selection pane="bottomRight" activeCell="M33" sqref="M33"/>
    </sheetView>
  </sheetViews>
  <sheetFormatPr defaultRowHeight="14.4" x14ac:dyDescent="0.3"/>
  <cols>
    <col min="2" max="2" width="9.109375" style="1"/>
    <col min="3" max="3" width="28.44140625" bestFit="1" customWidth="1"/>
    <col min="4" max="4" width="11.109375" customWidth="1"/>
    <col min="5" max="5" width="14.33203125" customWidth="1"/>
    <col min="6" max="6" width="14.109375" customWidth="1"/>
  </cols>
  <sheetData>
    <row r="1" spans="1:34" s="3" customFormat="1" ht="13.8" x14ac:dyDescent="0.25">
      <c r="A1" s="3" t="s">
        <v>221</v>
      </c>
      <c r="B1" s="4"/>
      <c r="E1" s="40" t="s">
        <v>305</v>
      </c>
      <c r="G1" s="20" t="s">
        <v>251</v>
      </c>
      <c r="H1" s="20"/>
      <c r="I1" s="20"/>
      <c r="J1" s="20"/>
      <c r="K1" s="20"/>
      <c r="L1" s="20"/>
      <c r="M1" s="20"/>
      <c r="N1" s="26"/>
      <c r="O1" s="26"/>
      <c r="P1" s="26"/>
      <c r="Q1" s="26"/>
      <c r="R1" s="26"/>
      <c r="S1" s="26"/>
      <c r="T1" s="26"/>
      <c r="U1" s="22" t="s">
        <v>232</v>
      </c>
      <c r="V1" s="22"/>
      <c r="W1" s="22"/>
      <c r="X1" s="22"/>
      <c r="Y1" s="22"/>
      <c r="Z1" s="22"/>
      <c r="AA1" s="24"/>
      <c r="AB1" s="24"/>
      <c r="AC1" s="24"/>
      <c r="AD1" s="24"/>
      <c r="AE1" s="24"/>
      <c r="AF1" s="24"/>
      <c r="AG1" s="24"/>
    </row>
    <row r="2" spans="1:34" s="3" customFormat="1" ht="13.8" x14ac:dyDescent="0.25">
      <c r="A2" s="3" t="s">
        <v>221</v>
      </c>
      <c r="B2" s="4"/>
      <c r="E2" s="41" t="s">
        <v>252</v>
      </c>
      <c r="G2" s="20" t="s">
        <v>223</v>
      </c>
      <c r="H2" s="20"/>
      <c r="I2" s="20"/>
      <c r="J2" s="20"/>
      <c r="K2" s="20"/>
      <c r="L2" s="20"/>
      <c r="M2" s="20"/>
      <c r="N2" s="26" t="s">
        <v>231</v>
      </c>
      <c r="O2" s="26"/>
      <c r="P2" s="26"/>
      <c r="Q2" s="26"/>
      <c r="R2" s="26"/>
      <c r="S2" s="26"/>
      <c r="T2" s="26"/>
      <c r="U2" s="22" t="s">
        <v>236</v>
      </c>
      <c r="V2" s="22"/>
      <c r="W2" s="22"/>
      <c r="X2" s="22" t="s">
        <v>237</v>
      </c>
      <c r="Y2" s="22"/>
      <c r="Z2" s="22"/>
      <c r="AA2" s="24" t="s">
        <v>238</v>
      </c>
      <c r="AB2" s="24"/>
      <c r="AC2" s="24"/>
      <c r="AD2" s="24"/>
      <c r="AE2" s="24"/>
      <c r="AF2" s="24"/>
      <c r="AG2" s="24"/>
    </row>
    <row r="3" spans="1:34" s="5" customFormat="1" ht="13.8" x14ac:dyDescent="0.25">
      <c r="A3" s="5" t="s">
        <v>221</v>
      </c>
      <c r="B3" s="6" t="s">
        <v>222</v>
      </c>
      <c r="C3" s="5" t="s">
        <v>239</v>
      </c>
      <c r="E3" s="42" t="s">
        <v>249</v>
      </c>
      <c r="G3" s="21" t="s">
        <v>224</v>
      </c>
      <c r="H3" s="21" t="s">
        <v>225</v>
      </c>
      <c r="I3" s="21" t="s">
        <v>226</v>
      </c>
      <c r="J3" s="21" t="s">
        <v>227</v>
      </c>
      <c r="K3" s="21" t="s">
        <v>228</v>
      </c>
      <c r="L3" s="21" t="s">
        <v>229</v>
      </c>
      <c r="M3" s="21" t="s">
        <v>230</v>
      </c>
      <c r="N3" s="27" t="s">
        <v>224</v>
      </c>
      <c r="O3" s="27" t="s">
        <v>225</v>
      </c>
      <c r="P3" s="27" t="s">
        <v>226</v>
      </c>
      <c r="Q3" s="27" t="s">
        <v>227</v>
      </c>
      <c r="R3" s="27" t="s">
        <v>228</v>
      </c>
      <c r="S3" s="27" t="s">
        <v>229</v>
      </c>
      <c r="T3" s="27" t="s">
        <v>230</v>
      </c>
      <c r="U3" s="23" t="s">
        <v>233</v>
      </c>
      <c r="V3" s="23" t="s">
        <v>234</v>
      </c>
      <c r="W3" s="23" t="s">
        <v>235</v>
      </c>
      <c r="X3" s="23" t="s">
        <v>233</v>
      </c>
      <c r="Y3" s="23" t="s">
        <v>234</v>
      </c>
      <c r="Z3" s="23" t="s">
        <v>235</v>
      </c>
      <c r="AA3" s="25" t="s">
        <v>224</v>
      </c>
      <c r="AB3" s="25" t="s">
        <v>225</v>
      </c>
      <c r="AC3" s="25" t="s">
        <v>226</v>
      </c>
      <c r="AD3" s="25" t="s">
        <v>227</v>
      </c>
      <c r="AE3" s="25" t="s">
        <v>228</v>
      </c>
      <c r="AF3" s="25" t="s">
        <v>229</v>
      </c>
      <c r="AG3" s="25" t="s">
        <v>230</v>
      </c>
    </row>
    <row r="4" spans="1:34" s="16" customFormat="1" ht="15" thickBot="1" x14ac:dyDescent="0.35">
      <c r="B4" s="28" t="s">
        <v>0</v>
      </c>
      <c r="C4" s="29" t="s">
        <v>1</v>
      </c>
      <c r="D4" s="30" t="s">
        <v>2</v>
      </c>
      <c r="E4" s="43" t="s">
        <v>248</v>
      </c>
      <c r="F4" s="32" t="s">
        <v>3</v>
      </c>
      <c r="G4" s="30" t="s">
        <v>4</v>
      </c>
      <c r="H4" s="31" t="s">
        <v>5</v>
      </c>
      <c r="I4" s="31" t="s">
        <v>6</v>
      </c>
      <c r="J4" s="18" t="s">
        <v>7</v>
      </c>
      <c r="K4" s="31" t="s">
        <v>8</v>
      </c>
      <c r="L4" s="31" t="s">
        <v>9</v>
      </c>
      <c r="M4" s="32" t="s">
        <v>10</v>
      </c>
      <c r="N4" s="17" t="s">
        <v>11</v>
      </c>
      <c r="O4" s="18" t="s">
        <v>12</v>
      </c>
      <c r="P4" s="18" t="s">
        <v>13</v>
      </c>
      <c r="Q4" s="18" t="s">
        <v>14</v>
      </c>
      <c r="R4" s="18" t="s">
        <v>15</v>
      </c>
      <c r="S4" s="18" t="s">
        <v>16</v>
      </c>
      <c r="T4" s="19" t="s">
        <v>17</v>
      </c>
      <c r="U4" s="17" t="s">
        <v>18</v>
      </c>
      <c r="V4" s="18" t="s">
        <v>19</v>
      </c>
      <c r="W4" s="18" t="s">
        <v>20</v>
      </c>
      <c r="X4" s="18" t="s">
        <v>21</v>
      </c>
      <c r="Y4" s="18" t="s">
        <v>22</v>
      </c>
      <c r="Z4" s="19" t="s">
        <v>23</v>
      </c>
      <c r="AA4" s="16" t="s">
        <v>24</v>
      </c>
      <c r="AB4" s="16" t="s">
        <v>25</v>
      </c>
      <c r="AC4" s="16" t="s">
        <v>26</v>
      </c>
      <c r="AD4" s="16" t="s">
        <v>27</v>
      </c>
      <c r="AE4" s="16" t="s">
        <v>28</v>
      </c>
      <c r="AF4" s="16" t="s">
        <v>29</v>
      </c>
      <c r="AG4" s="16" t="s">
        <v>30</v>
      </c>
    </row>
    <row r="5" spans="1:34" ht="15" thickBot="1" x14ac:dyDescent="0.35">
      <c r="A5">
        <v>0</v>
      </c>
      <c r="B5" s="2">
        <v>1</v>
      </c>
      <c r="C5" s="80" t="s">
        <v>255</v>
      </c>
      <c r="D5" t="s">
        <v>32</v>
      </c>
      <c r="E5" s="38">
        <f>SUM(Crosstab_1000m_LU_vs_HYDGRP!D4:J4)/1000000</f>
        <v>10764.999997999999</v>
      </c>
      <c r="F5" t="s">
        <v>33</v>
      </c>
      <c r="G5" s="34">
        <v>56.95</v>
      </c>
      <c r="H5" s="35">
        <v>73.222899999999996</v>
      </c>
      <c r="I5" s="35">
        <v>82.306399999999996</v>
      </c>
      <c r="J5" s="45">
        <v>85.879599999999996</v>
      </c>
      <c r="K5" s="35">
        <f>G5</f>
        <v>56.95</v>
      </c>
      <c r="L5" s="35">
        <f>H5</f>
        <v>73.222899999999996</v>
      </c>
      <c r="M5" s="35">
        <f>I5</f>
        <v>82.306399999999996</v>
      </c>
      <c r="N5" s="55">
        <v>3.75</v>
      </c>
      <c r="O5" s="56">
        <v>2</v>
      </c>
      <c r="P5" s="56">
        <v>0.2213</v>
      </c>
      <c r="Q5" s="56">
        <v>9.8100000000000007E-2</v>
      </c>
      <c r="R5" s="56">
        <v>3</v>
      </c>
      <c r="S5" s="56">
        <v>0.75</v>
      </c>
      <c r="T5" s="56">
        <v>0.06</v>
      </c>
      <c r="U5" s="8">
        <v>2.5000000000000001E-2</v>
      </c>
      <c r="V5" s="9">
        <v>0.1133</v>
      </c>
      <c r="W5" s="9">
        <v>1</v>
      </c>
      <c r="X5" s="9">
        <v>0</v>
      </c>
      <c r="Y5" s="9">
        <v>0</v>
      </c>
      <c r="Z5" s="9">
        <v>1</v>
      </c>
      <c r="AA5" s="76">
        <f>AB5+RootingDepthInfo!$F$16/2</f>
        <v>2.7350394000000002</v>
      </c>
      <c r="AB5" s="73">
        <f>RootingDepthInfo!$E$16</f>
        <v>1.8</v>
      </c>
      <c r="AC5" s="73">
        <f>RootingDepthInfo!$E$16</f>
        <v>1.8</v>
      </c>
      <c r="AD5" s="73">
        <f>RootingDepthInfo!$E$16</f>
        <v>1.8</v>
      </c>
      <c r="AE5" s="76">
        <f>AF5+RootingDepthInfo!$F$16/2</f>
        <v>2.7350394000000002</v>
      </c>
      <c r="AF5" s="73">
        <f>RootingDepthInfo!$E$16</f>
        <v>1.8</v>
      </c>
      <c r="AG5" s="77">
        <f>RootingDepthInfo!$E$16</f>
        <v>1.8</v>
      </c>
      <c r="AH5" s="11"/>
    </row>
    <row r="6" spans="1:34" x14ac:dyDescent="0.3">
      <c r="A6">
        <v>1</v>
      </c>
      <c r="B6" s="2">
        <v>2</v>
      </c>
      <c r="C6" s="7" t="s">
        <v>34</v>
      </c>
      <c r="D6" t="s">
        <v>35</v>
      </c>
      <c r="E6" s="38">
        <f>SUM(Crosstab_1000m_LU_vs_HYDGRP!D5:J5)/1000000</f>
        <v>6016.8571400000001</v>
      </c>
      <c r="F6" t="s">
        <v>36</v>
      </c>
      <c r="G6" s="34">
        <v>54.4</v>
      </c>
      <c r="H6" s="35">
        <v>71.636799999999994</v>
      </c>
      <c r="I6" s="35">
        <v>81.258399999999995</v>
      </c>
      <c r="J6" s="35">
        <v>85.043199999999999</v>
      </c>
      <c r="K6" s="35">
        <f>G6</f>
        <v>54.4</v>
      </c>
      <c r="L6" s="35">
        <f>H6</f>
        <v>71.636799999999994</v>
      </c>
      <c r="M6" s="36">
        <f>I6</f>
        <v>81.258399999999995</v>
      </c>
      <c r="N6" s="57">
        <v>3.75</v>
      </c>
      <c r="O6" s="53">
        <v>2</v>
      </c>
      <c r="P6" s="53">
        <v>0.2213</v>
      </c>
      <c r="Q6" s="53">
        <v>9.8100000000000007E-2</v>
      </c>
      <c r="R6" s="53">
        <v>3</v>
      </c>
      <c r="S6" s="53">
        <v>0.75</v>
      </c>
      <c r="T6" s="58">
        <v>0.06</v>
      </c>
      <c r="U6" s="10">
        <v>0.02</v>
      </c>
      <c r="V6" s="11">
        <v>0.14000000000000001</v>
      </c>
      <c r="W6" s="11">
        <v>1</v>
      </c>
      <c r="X6" s="11">
        <v>0</v>
      </c>
      <c r="Y6" s="11">
        <v>0</v>
      </c>
      <c r="Z6" s="11">
        <v>1</v>
      </c>
      <c r="AA6" s="76">
        <f>AB6+RootingDepthInfo!$F$16/2</f>
        <v>2.7350394000000002</v>
      </c>
      <c r="AB6" s="73">
        <f>RootingDepthInfo!$E$16</f>
        <v>1.8</v>
      </c>
      <c r="AC6" s="73">
        <f>RootingDepthInfo!$E$16</f>
        <v>1.8</v>
      </c>
      <c r="AD6" s="73">
        <f>RootingDepthInfo!$E$16</f>
        <v>1.8</v>
      </c>
      <c r="AE6" s="76">
        <f>AF6+RootingDepthInfo!$F$16/2</f>
        <v>2.7350394000000002</v>
      </c>
      <c r="AF6" s="73">
        <f>RootingDepthInfo!$E$16</f>
        <v>1.8</v>
      </c>
      <c r="AG6" s="77">
        <f>RootingDepthInfo!$E$16</f>
        <v>1.8</v>
      </c>
    </row>
    <row r="7" spans="1:34" x14ac:dyDescent="0.3">
      <c r="A7">
        <v>2</v>
      </c>
      <c r="B7" s="2">
        <v>3</v>
      </c>
      <c r="C7" s="7" t="s">
        <v>37</v>
      </c>
      <c r="D7" t="s">
        <v>38</v>
      </c>
      <c r="E7" s="38">
        <f>SUM(Crosstab_1000m_LU_vs_HYDGRP!D6:J6)/1000000</f>
        <v>7960.4285689999997</v>
      </c>
      <c r="F7" t="s">
        <v>39</v>
      </c>
      <c r="G7" s="34">
        <v>94.4636</v>
      </c>
      <c r="H7" s="35">
        <v>96.556299999999993</v>
      </c>
      <c r="I7" s="35">
        <v>97.724500000000006</v>
      </c>
      <c r="J7" s="35">
        <v>98</v>
      </c>
      <c r="K7" s="35">
        <f>G7</f>
        <v>94.4636</v>
      </c>
      <c r="L7" s="35">
        <f>H7</f>
        <v>96.556299999999993</v>
      </c>
      <c r="M7" s="35">
        <f>I7</f>
        <v>97.724500000000006</v>
      </c>
      <c r="N7" s="57">
        <v>3.75</v>
      </c>
      <c r="O7" s="53">
        <v>2</v>
      </c>
      <c r="P7" s="53">
        <v>0.2213</v>
      </c>
      <c r="Q7" s="53">
        <v>9.8100000000000007E-2</v>
      </c>
      <c r="R7" s="53">
        <v>3</v>
      </c>
      <c r="S7" s="53">
        <v>0.75</v>
      </c>
      <c r="T7" s="58">
        <v>0.06</v>
      </c>
      <c r="U7" s="10">
        <v>7.3800000000000004E-2</v>
      </c>
      <c r="V7" s="11">
        <v>0.1</v>
      </c>
      <c r="W7" s="11">
        <v>1</v>
      </c>
      <c r="X7" s="11">
        <v>0</v>
      </c>
      <c r="Y7" s="11">
        <v>0</v>
      </c>
      <c r="Z7" s="11">
        <v>1</v>
      </c>
      <c r="AA7" s="76">
        <f>AB7+RootingDepthInfo!$F$16/2</f>
        <v>2.7350394000000002</v>
      </c>
      <c r="AB7" s="73">
        <f>RootingDepthInfo!$E$16</f>
        <v>1.8</v>
      </c>
      <c r="AC7" s="73">
        <f>RootingDepthInfo!$E$16</f>
        <v>1.8</v>
      </c>
      <c r="AD7" s="73">
        <f>RootingDepthInfo!$E$16</f>
        <v>1.8</v>
      </c>
      <c r="AE7" s="76">
        <f>AF7+RootingDepthInfo!$F$16/2</f>
        <v>2.7350394000000002</v>
      </c>
      <c r="AF7" s="73">
        <f>RootingDepthInfo!$E$16</f>
        <v>1.8</v>
      </c>
      <c r="AG7" s="77">
        <f>RootingDepthInfo!$E$16</f>
        <v>1.8</v>
      </c>
    </row>
    <row r="8" spans="1:34" ht="15" thickBot="1" x14ac:dyDescent="0.35">
      <c r="A8">
        <v>3</v>
      </c>
      <c r="B8" s="2">
        <v>4</v>
      </c>
      <c r="C8" s="80" t="s">
        <v>256</v>
      </c>
      <c r="D8" t="s">
        <v>41</v>
      </c>
      <c r="E8" s="38">
        <f>SUM(Crosstab_1000m_LU_vs_HYDGRP!D7:J7)/1000000</f>
        <v>690.99999600000001</v>
      </c>
      <c r="F8" t="s">
        <v>42</v>
      </c>
      <c r="G8" s="34">
        <f>G$5</f>
        <v>56.95</v>
      </c>
      <c r="H8" s="35">
        <f>H$5</f>
        <v>73.222899999999996</v>
      </c>
      <c r="I8" s="35">
        <f>I$5</f>
        <v>82.306399999999996</v>
      </c>
      <c r="J8" s="35">
        <f>J$5</f>
        <v>85.879599999999996</v>
      </c>
      <c r="K8" s="35">
        <f>K$5</f>
        <v>56.95</v>
      </c>
      <c r="L8" s="35">
        <f>L$5</f>
        <v>73.222899999999996</v>
      </c>
      <c r="M8" s="35">
        <f>M$5</f>
        <v>82.306399999999996</v>
      </c>
      <c r="N8" s="57">
        <v>3.75</v>
      </c>
      <c r="O8" s="53">
        <v>2</v>
      </c>
      <c r="P8" s="53">
        <v>0.2213</v>
      </c>
      <c r="Q8" s="53">
        <v>9.8100000000000007E-2</v>
      </c>
      <c r="R8" s="53">
        <v>3</v>
      </c>
      <c r="S8" s="53">
        <v>0.75</v>
      </c>
      <c r="T8" s="58">
        <v>0.06</v>
      </c>
      <c r="U8" s="10">
        <v>4.4900000000000002E-2</v>
      </c>
      <c r="V8" s="11">
        <v>0.1</v>
      </c>
      <c r="W8" s="11">
        <v>1</v>
      </c>
      <c r="X8" s="11">
        <v>0</v>
      </c>
      <c r="Y8" s="11">
        <v>0</v>
      </c>
      <c r="Z8" s="11">
        <v>1</v>
      </c>
      <c r="AA8" s="76">
        <f>AB8+RootingDepthInfo!$F$16/2</f>
        <v>2.7350394000000002</v>
      </c>
      <c r="AB8" s="73">
        <f>RootingDepthInfo!$E$16</f>
        <v>1.8</v>
      </c>
      <c r="AC8" s="73">
        <f>RootingDepthInfo!$E$16</f>
        <v>1.8</v>
      </c>
      <c r="AD8" s="73">
        <f>RootingDepthInfo!$E$16</f>
        <v>1.8</v>
      </c>
      <c r="AE8" s="76">
        <f>AF8+RootingDepthInfo!$F$16/2</f>
        <v>2.7350394000000002</v>
      </c>
      <c r="AF8" s="73">
        <f>RootingDepthInfo!$E$16</f>
        <v>1.8</v>
      </c>
      <c r="AG8" s="77">
        <f>RootingDepthInfo!$E$16</f>
        <v>1.8</v>
      </c>
    </row>
    <row r="9" spans="1:34" ht="15" thickBot="1" x14ac:dyDescent="0.35">
      <c r="A9">
        <v>4</v>
      </c>
      <c r="B9" s="2">
        <v>5</v>
      </c>
      <c r="C9" s="81" t="s">
        <v>257</v>
      </c>
      <c r="D9" t="s">
        <v>44</v>
      </c>
      <c r="E9" s="38">
        <f>SUM(Crosstab_1000m_LU_vs_HYDGRP!D8:J8)/1000000</f>
        <v>42039.999995999999</v>
      </c>
      <c r="F9" t="s">
        <v>45</v>
      </c>
      <c r="G9" s="34">
        <f>G5</f>
        <v>56.95</v>
      </c>
      <c r="H9" s="35">
        <v>71.108099999999993</v>
      </c>
      <c r="I9" s="45">
        <v>80.909000000000006</v>
      </c>
      <c r="J9" s="45">
        <v>84.764399999999995</v>
      </c>
      <c r="K9" s="35">
        <f>K5</f>
        <v>56.95</v>
      </c>
      <c r="L9" s="35">
        <f>H9</f>
        <v>71.108099999999993</v>
      </c>
      <c r="M9" s="36">
        <f>I9</f>
        <v>80.909000000000006</v>
      </c>
      <c r="N9" s="57">
        <v>3.75</v>
      </c>
      <c r="O9" s="53">
        <v>2</v>
      </c>
      <c r="P9" s="53">
        <v>0.2213</v>
      </c>
      <c r="Q9" s="53">
        <v>9.8100000000000007E-2</v>
      </c>
      <c r="R9" s="53">
        <v>3</v>
      </c>
      <c r="S9" s="53">
        <v>0.75</v>
      </c>
      <c r="T9" s="58">
        <v>0.06</v>
      </c>
      <c r="U9" s="10">
        <v>0.01</v>
      </c>
      <c r="V9" s="11">
        <v>0.15</v>
      </c>
      <c r="W9" s="11">
        <v>1</v>
      </c>
      <c r="X9" s="11">
        <v>0</v>
      </c>
      <c r="Y9" s="11">
        <v>0</v>
      </c>
      <c r="Z9" s="12">
        <v>1</v>
      </c>
      <c r="AA9" s="76">
        <f>AB9+RootingDepthInfo!$F$16/2</f>
        <v>2.7350394000000002</v>
      </c>
      <c r="AB9" s="73">
        <f>RootingDepthInfo!$E$16</f>
        <v>1.8</v>
      </c>
      <c r="AC9" s="73">
        <f>RootingDepthInfo!$E$16</f>
        <v>1.8</v>
      </c>
      <c r="AD9" s="73">
        <f>RootingDepthInfo!$E$16</f>
        <v>1.8</v>
      </c>
      <c r="AE9" s="76">
        <f>AF9+RootingDepthInfo!$F$16/2</f>
        <v>2.7350394000000002</v>
      </c>
      <c r="AF9" s="73">
        <f>RootingDepthInfo!$E$16</f>
        <v>1.8</v>
      </c>
      <c r="AG9" s="77">
        <f>RootingDepthInfo!$E$16</f>
        <v>1.8</v>
      </c>
    </row>
    <row r="10" spans="1:34" x14ac:dyDescent="0.3">
      <c r="A10">
        <v>5</v>
      </c>
      <c r="B10" s="2">
        <v>6</v>
      </c>
      <c r="C10" s="7" t="s">
        <v>258</v>
      </c>
      <c r="D10" t="s">
        <v>47</v>
      </c>
      <c r="E10" s="38">
        <f>SUM(Crosstab_1000m_LU_vs_HYDGRP!D9:J9)/1000000</f>
        <v>2.1666650000000001</v>
      </c>
      <c r="F10" t="s">
        <v>48</v>
      </c>
      <c r="G10" s="34">
        <v>70</v>
      </c>
      <c r="H10" s="35">
        <v>81.34</v>
      </c>
      <c r="I10" s="35">
        <v>87.67</v>
      </c>
      <c r="J10" s="35">
        <v>90.16</v>
      </c>
      <c r="K10" s="35">
        <v>81.34</v>
      </c>
      <c r="L10" s="35">
        <v>87.67</v>
      </c>
      <c r="M10" s="36">
        <v>90.16</v>
      </c>
      <c r="N10" s="57">
        <v>3.75</v>
      </c>
      <c r="O10" s="53">
        <v>2</v>
      </c>
      <c r="P10" s="53">
        <v>0.2213</v>
      </c>
      <c r="Q10" s="53">
        <v>9.8100000000000007E-2</v>
      </c>
      <c r="R10" s="53">
        <v>3</v>
      </c>
      <c r="S10" s="53">
        <v>0.75</v>
      </c>
      <c r="T10" s="58">
        <v>0.06</v>
      </c>
      <c r="U10" s="10">
        <v>0.02</v>
      </c>
      <c r="V10" s="11">
        <v>0.17</v>
      </c>
      <c r="W10" s="11">
        <v>1</v>
      </c>
      <c r="X10" s="11">
        <v>0</v>
      </c>
      <c r="Y10" s="11">
        <v>0</v>
      </c>
      <c r="Z10" s="12">
        <v>1</v>
      </c>
      <c r="AA10" s="76">
        <f>AB10+RootingDepthInfo!$F$16/2</f>
        <v>2.7350394000000002</v>
      </c>
      <c r="AB10" s="73">
        <f>RootingDepthInfo!$E$16</f>
        <v>1.8</v>
      </c>
      <c r="AC10" s="73">
        <f>RootingDepthInfo!$E$16</f>
        <v>1.8</v>
      </c>
      <c r="AD10" s="73">
        <f>RootingDepthInfo!$E$16</f>
        <v>1.8</v>
      </c>
      <c r="AE10" s="76">
        <f>AF10+RootingDepthInfo!$F$16/2</f>
        <v>2.7350394000000002</v>
      </c>
      <c r="AF10" s="73">
        <f>RootingDepthInfo!$E$16</f>
        <v>1.8</v>
      </c>
      <c r="AG10" s="77">
        <f>RootingDepthInfo!$E$16</f>
        <v>1.8</v>
      </c>
    </row>
    <row r="11" spans="1:34" x14ac:dyDescent="0.3">
      <c r="A11">
        <v>6</v>
      </c>
      <c r="B11" s="2">
        <v>10</v>
      </c>
      <c r="C11" s="81" t="s">
        <v>49</v>
      </c>
      <c r="D11" t="s">
        <v>50</v>
      </c>
      <c r="E11" s="38">
        <f>SUM(Crosstab_1000m_LU_vs_HYDGRP!D10:J10)/1000000</f>
        <v>428.28571099999999</v>
      </c>
      <c r="F11" t="s">
        <v>51</v>
      </c>
      <c r="G11" s="34">
        <f>G$9</f>
        <v>56.95</v>
      </c>
      <c r="H11" s="35">
        <f>H$9</f>
        <v>71.108099999999993</v>
      </c>
      <c r="I11" s="35">
        <f t="shared" ref="I11:M11" si="0">I$9</f>
        <v>80.909000000000006</v>
      </c>
      <c r="J11" s="35">
        <f t="shared" si="0"/>
        <v>84.764399999999995</v>
      </c>
      <c r="K11" s="35">
        <f t="shared" si="0"/>
        <v>56.95</v>
      </c>
      <c r="L11" s="35">
        <f t="shared" si="0"/>
        <v>71.108099999999993</v>
      </c>
      <c r="M11" s="35">
        <f t="shared" si="0"/>
        <v>80.909000000000006</v>
      </c>
      <c r="N11" s="57">
        <v>3.75</v>
      </c>
      <c r="O11" s="53">
        <v>2</v>
      </c>
      <c r="P11" s="53">
        <v>0.2213</v>
      </c>
      <c r="Q11" s="53">
        <v>9.8100000000000007E-2</v>
      </c>
      <c r="R11" s="53">
        <v>3</v>
      </c>
      <c r="S11" s="53">
        <v>0.75</v>
      </c>
      <c r="T11" s="58">
        <v>0.06</v>
      </c>
      <c r="U11" s="10">
        <v>1.46E-2</v>
      </c>
      <c r="V11" s="11">
        <v>0.15</v>
      </c>
      <c r="W11" s="11">
        <v>1</v>
      </c>
      <c r="X11" s="11">
        <v>0</v>
      </c>
      <c r="Y11" s="11">
        <v>0</v>
      </c>
      <c r="Z11" s="12">
        <v>1</v>
      </c>
      <c r="AA11" s="76">
        <f>AB11+RootingDepthInfo!$F$16/2</f>
        <v>2.7350394000000002</v>
      </c>
      <c r="AB11" s="73">
        <f>RootingDepthInfo!$E$16</f>
        <v>1.8</v>
      </c>
      <c r="AC11" s="73">
        <f>RootingDepthInfo!$E$16</f>
        <v>1.8</v>
      </c>
      <c r="AD11" s="73">
        <f>RootingDepthInfo!$E$16</f>
        <v>1.8</v>
      </c>
      <c r="AE11" s="76">
        <f>AF11+RootingDepthInfo!$F$16/2</f>
        <v>2.7350394000000002</v>
      </c>
      <c r="AF11" s="73">
        <f>RootingDepthInfo!$E$16</f>
        <v>1.8</v>
      </c>
      <c r="AG11" s="77">
        <f>RootingDepthInfo!$E$16</f>
        <v>1.8</v>
      </c>
    </row>
    <row r="12" spans="1:34" x14ac:dyDescent="0.3">
      <c r="A12">
        <v>7</v>
      </c>
      <c r="B12" s="2">
        <v>11</v>
      </c>
      <c r="C12" s="7" t="s">
        <v>52</v>
      </c>
      <c r="D12" t="s">
        <v>53</v>
      </c>
      <c r="E12" s="38">
        <f>SUM(Crosstab_1000m_LU_vs_HYDGRP!D11:J11)/1000000</f>
        <v>0.99999899999999997</v>
      </c>
      <c r="F12" t="s">
        <v>48</v>
      </c>
      <c r="G12" s="34">
        <v>70</v>
      </c>
      <c r="H12" s="35">
        <v>81.34</v>
      </c>
      <c r="I12" s="35">
        <v>87.67</v>
      </c>
      <c r="J12" s="35">
        <v>90.16</v>
      </c>
      <c r="K12" s="35">
        <v>81.34</v>
      </c>
      <c r="L12" s="35">
        <v>87.67</v>
      </c>
      <c r="M12" s="36">
        <v>90.16</v>
      </c>
      <c r="N12" s="57">
        <v>3.75</v>
      </c>
      <c r="O12" s="53">
        <v>2</v>
      </c>
      <c r="P12" s="53">
        <v>0.2213</v>
      </c>
      <c r="Q12" s="53">
        <v>9.8100000000000007E-2</v>
      </c>
      <c r="R12" s="53">
        <v>3</v>
      </c>
      <c r="S12" s="53">
        <v>0.75</v>
      </c>
      <c r="T12" s="58">
        <v>0.06</v>
      </c>
      <c r="U12" s="10">
        <v>0.03</v>
      </c>
      <c r="V12" s="11">
        <v>0.24</v>
      </c>
      <c r="W12" s="11">
        <v>1</v>
      </c>
      <c r="X12" s="11">
        <v>0</v>
      </c>
      <c r="Y12" s="11">
        <v>0</v>
      </c>
      <c r="Z12" s="12">
        <v>1</v>
      </c>
      <c r="AA12" s="76">
        <f>AB12+RootingDepthInfo!$F$16/2</f>
        <v>2.7350394000000002</v>
      </c>
      <c r="AB12" s="73">
        <f>RootingDepthInfo!$E$16</f>
        <v>1.8</v>
      </c>
      <c r="AC12" s="73">
        <f>RootingDepthInfo!$E$16</f>
        <v>1.8</v>
      </c>
      <c r="AD12" s="73">
        <f>RootingDepthInfo!$E$16</f>
        <v>1.8</v>
      </c>
      <c r="AE12" s="76">
        <f>AF12+RootingDepthInfo!$F$16/2</f>
        <v>2.7350394000000002</v>
      </c>
      <c r="AF12" s="73">
        <f>RootingDepthInfo!$E$16</f>
        <v>1.8</v>
      </c>
      <c r="AG12" s="77">
        <f>RootingDepthInfo!$E$16</f>
        <v>1.8</v>
      </c>
    </row>
    <row r="13" spans="1:34" x14ac:dyDescent="0.3">
      <c r="A13">
        <v>8</v>
      </c>
      <c r="B13" s="2">
        <v>12</v>
      </c>
      <c r="C13" s="80" t="s">
        <v>259</v>
      </c>
      <c r="D13" t="s">
        <v>32</v>
      </c>
      <c r="E13" s="38">
        <f>SUM(Crosstab_1000m_LU_vs_HYDGRP!D12:J12)/1000000</f>
        <v>2.9999980000000002</v>
      </c>
      <c r="F13" t="s">
        <v>42</v>
      </c>
      <c r="G13" s="34">
        <f>G$5</f>
        <v>56.95</v>
      </c>
      <c r="H13" s="35">
        <f>H$5</f>
        <v>73.222899999999996</v>
      </c>
      <c r="I13" s="35">
        <f>I$5</f>
        <v>82.306399999999996</v>
      </c>
      <c r="J13" s="35">
        <f>J$5</f>
        <v>85.879599999999996</v>
      </c>
      <c r="K13" s="35">
        <f>K$5</f>
        <v>56.95</v>
      </c>
      <c r="L13" s="35">
        <f>L$5</f>
        <v>73.222899999999996</v>
      </c>
      <c r="M13" s="35">
        <f>M$5</f>
        <v>82.306399999999996</v>
      </c>
      <c r="N13" s="57">
        <v>3.75</v>
      </c>
      <c r="O13" s="53">
        <v>2</v>
      </c>
      <c r="P13" s="53">
        <v>0.2213</v>
      </c>
      <c r="Q13" s="53">
        <v>9.8100000000000007E-2</v>
      </c>
      <c r="R13" s="53">
        <v>3</v>
      </c>
      <c r="S13" s="53">
        <v>0.75</v>
      </c>
      <c r="T13" s="58">
        <v>0.06</v>
      </c>
      <c r="U13" s="10">
        <v>2.5000000000000001E-2</v>
      </c>
      <c r="V13" s="11">
        <v>0.1133</v>
      </c>
      <c r="W13" s="11">
        <v>1</v>
      </c>
      <c r="X13" s="11">
        <v>0</v>
      </c>
      <c r="Y13" s="11">
        <v>0</v>
      </c>
      <c r="Z13" s="12">
        <v>1</v>
      </c>
      <c r="AA13" s="76">
        <f>AB13+RootingDepthInfo!$F$16/2</f>
        <v>2.7350394000000002</v>
      </c>
      <c r="AB13" s="73">
        <f>RootingDepthInfo!$E$16</f>
        <v>1.8</v>
      </c>
      <c r="AC13" s="73">
        <f>RootingDepthInfo!$E$16</f>
        <v>1.8</v>
      </c>
      <c r="AD13" s="73">
        <f>RootingDepthInfo!$E$16</f>
        <v>1.8</v>
      </c>
      <c r="AE13" s="76">
        <f>AF13+RootingDepthInfo!$F$16/2</f>
        <v>2.7350394000000002</v>
      </c>
      <c r="AF13" s="73">
        <f>RootingDepthInfo!$E$16</f>
        <v>1.8</v>
      </c>
      <c r="AG13" s="77">
        <f>RootingDepthInfo!$E$16</f>
        <v>1.8</v>
      </c>
    </row>
    <row r="14" spans="1:34" x14ac:dyDescent="0.3">
      <c r="A14">
        <v>9</v>
      </c>
      <c r="B14" s="2">
        <v>13</v>
      </c>
      <c r="C14" s="80" t="s">
        <v>55</v>
      </c>
      <c r="D14" t="s">
        <v>32</v>
      </c>
      <c r="E14" s="38">
        <f>SUM(Crosstab_1000m_LU_vs_HYDGRP!D13:J13)/1000000</f>
        <v>34.428569000000003</v>
      </c>
      <c r="F14" t="s">
        <v>42</v>
      </c>
      <c r="G14" s="34">
        <f>G$5</f>
        <v>56.95</v>
      </c>
      <c r="H14" s="35">
        <f>H$5</f>
        <v>73.222899999999996</v>
      </c>
      <c r="I14" s="35">
        <f>I$5</f>
        <v>82.306399999999996</v>
      </c>
      <c r="J14" s="35">
        <f>J$5</f>
        <v>85.879599999999996</v>
      </c>
      <c r="K14" s="35">
        <f>K$5</f>
        <v>56.95</v>
      </c>
      <c r="L14" s="35">
        <f>L$5</f>
        <v>73.222899999999996</v>
      </c>
      <c r="M14" s="35">
        <f>M$5</f>
        <v>82.306399999999996</v>
      </c>
      <c r="N14" s="57">
        <v>3.75</v>
      </c>
      <c r="O14" s="53">
        <v>2</v>
      </c>
      <c r="P14" s="53">
        <v>0.2213</v>
      </c>
      <c r="Q14" s="53">
        <v>9.8100000000000007E-2</v>
      </c>
      <c r="R14" s="53">
        <v>3</v>
      </c>
      <c r="S14" s="53">
        <v>0.75</v>
      </c>
      <c r="T14" s="58">
        <v>0.06</v>
      </c>
      <c r="U14" s="10">
        <v>2.5000000000000001E-2</v>
      </c>
      <c r="V14" s="11">
        <v>0.1133</v>
      </c>
      <c r="W14" s="11">
        <v>1</v>
      </c>
      <c r="X14" s="11">
        <v>0</v>
      </c>
      <c r="Y14" s="11">
        <v>0</v>
      </c>
      <c r="Z14" s="12">
        <v>1</v>
      </c>
      <c r="AA14" s="76">
        <f>AB14+RootingDepthInfo!$F$16/2</f>
        <v>2.7350394000000002</v>
      </c>
      <c r="AB14" s="73">
        <f>RootingDepthInfo!$E$16</f>
        <v>1.8</v>
      </c>
      <c r="AC14" s="73">
        <f>RootingDepthInfo!$E$16</f>
        <v>1.8</v>
      </c>
      <c r="AD14" s="73">
        <f>RootingDepthInfo!$E$16</f>
        <v>1.8</v>
      </c>
      <c r="AE14" s="76">
        <f>AF14+RootingDepthInfo!$F$16/2</f>
        <v>2.7350394000000002</v>
      </c>
      <c r="AF14" s="73">
        <f>RootingDepthInfo!$E$16</f>
        <v>1.8</v>
      </c>
      <c r="AG14" s="77">
        <f>RootingDepthInfo!$E$16</f>
        <v>1.8</v>
      </c>
    </row>
    <row r="15" spans="1:34" x14ac:dyDescent="0.3">
      <c r="A15">
        <v>10</v>
      </c>
      <c r="B15" s="2">
        <v>14</v>
      </c>
      <c r="C15" s="7" t="s">
        <v>56</v>
      </c>
      <c r="D15" t="s">
        <v>50</v>
      </c>
      <c r="E15" s="38">
        <f>SUM(Crosstab_1000m_LU_vs_HYDGRP!D14:J14)/1000000</f>
        <v>0</v>
      </c>
      <c r="F15" t="s">
        <v>57</v>
      </c>
      <c r="G15" s="34">
        <v>63.0017</v>
      </c>
      <c r="H15" s="35">
        <v>76.986999999999995</v>
      </c>
      <c r="I15" s="35">
        <v>84.793700000000001</v>
      </c>
      <c r="J15" s="35">
        <v>87.864500000000007</v>
      </c>
      <c r="K15" s="35">
        <v>76.986999999999995</v>
      </c>
      <c r="L15" s="35">
        <v>84.793700000000001</v>
      </c>
      <c r="M15" s="36">
        <v>87.864500000000007</v>
      </c>
      <c r="N15" s="57">
        <v>3.75</v>
      </c>
      <c r="O15" s="53">
        <v>2</v>
      </c>
      <c r="P15" s="53">
        <v>0.2213</v>
      </c>
      <c r="Q15" s="53">
        <v>9.8100000000000007E-2</v>
      </c>
      <c r="R15" s="53">
        <v>3</v>
      </c>
      <c r="S15" s="53">
        <v>0.75</v>
      </c>
      <c r="T15" s="58">
        <v>0.06</v>
      </c>
      <c r="U15" s="10">
        <v>1.46E-2</v>
      </c>
      <c r="V15" s="11">
        <v>0.15</v>
      </c>
      <c r="W15" s="11">
        <v>1</v>
      </c>
      <c r="X15" s="11">
        <v>0</v>
      </c>
      <c r="Y15" s="11">
        <v>0</v>
      </c>
      <c r="Z15" s="12">
        <v>1</v>
      </c>
      <c r="AA15" s="76">
        <f>AB15+RootingDepthInfo!$F$16/2</f>
        <v>2.7350394000000002</v>
      </c>
      <c r="AB15" s="73">
        <f>RootingDepthInfo!$E$16</f>
        <v>1.8</v>
      </c>
      <c r="AC15" s="73">
        <f>RootingDepthInfo!$E$16</f>
        <v>1.8</v>
      </c>
      <c r="AD15" s="73">
        <f>RootingDepthInfo!$E$16</f>
        <v>1.8</v>
      </c>
      <c r="AE15" s="76">
        <f>AF15+RootingDepthInfo!$F$16/2</f>
        <v>2.7350394000000002</v>
      </c>
      <c r="AF15" s="73">
        <f>RootingDepthInfo!$E$16</f>
        <v>1.8</v>
      </c>
      <c r="AG15" s="77">
        <f>RootingDepthInfo!$E$16</f>
        <v>1.8</v>
      </c>
    </row>
    <row r="16" spans="1:34" x14ac:dyDescent="0.3">
      <c r="A16">
        <v>11</v>
      </c>
      <c r="B16" s="2">
        <v>21</v>
      </c>
      <c r="C16" s="7" t="s">
        <v>58</v>
      </c>
      <c r="D16" t="s">
        <v>59</v>
      </c>
      <c r="E16" s="38">
        <f>SUM(Crosstab_1000m_LU_vs_HYDGRP!D15:J15)/1000000</f>
        <v>0</v>
      </c>
      <c r="F16" t="s">
        <v>60</v>
      </c>
      <c r="G16" s="34">
        <v>55.169699999999999</v>
      </c>
      <c r="H16" s="35">
        <v>72.115600000000001</v>
      </c>
      <c r="I16" s="35">
        <v>81.574799999999996</v>
      </c>
      <c r="J16" s="35">
        <v>85.295699999999997</v>
      </c>
      <c r="K16" s="35">
        <v>72.115600000000001</v>
      </c>
      <c r="L16" s="35">
        <v>81.574799999999996</v>
      </c>
      <c r="M16" s="36">
        <v>85.295699999999997</v>
      </c>
      <c r="N16" s="57">
        <v>3.75</v>
      </c>
      <c r="O16" s="53">
        <v>2</v>
      </c>
      <c r="P16" s="53">
        <v>0.2213</v>
      </c>
      <c r="Q16" s="53">
        <v>9.8100000000000007E-2</v>
      </c>
      <c r="R16" s="53">
        <v>3</v>
      </c>
      <c r="S16" s="53">
        <v>0.75</v>
      </c>
      <c r="T16" s="58">
        <v>0.06</v>
      </c>
      <c r="U16" s="10">
        <v>7.6E-3</v>
      </c>
      <c r="V16" s="11">
        <v>0.15</v>
      </c>
      <c r="W16" s="11">
        <v>1</v>
      </c>
      <c r="X16" s="11">
        <v>2.0000000000000001E-4</v>
      </c>
      <c r="Y16" s="11">
        <v>4.1999999999999997E-3</v>
      </c>
      <c r="Z16" s="12">
        <v>1</v>
      </c>
      <c r="AA16" s="76">
        <f>AB16+RootingDepthInfo!$F$16/2</f>
        <v>2.7350394000000002</v>
      </c>
      <c r="AB16" s="73">
        <f>RootingDepthInfo!$E$16</f>
        <v>1.8</v>
      </c>
      <c r="AC16" s="73">
        <f>RootingDepthInfo!$E$16</f>
        <v>1.8</v>
      </c>
      <c r="AD16" s="73">
        <f>RootingDepthInfo!$E$16</f>
        <v>1.8</v>
      </c>
      <c r="AE16" s="76">
        <f>AF16+RootingDepthInfo!$F$16/2</f>
        <v>2.7350394000000002</v>
      </c>
      <c r="AF16" s="73">
        <f>RootingDepthInfo!$E$16</f>
        <v>1.8</v>
      </c>
      <c r="AG16" s="77">
        <f>RootingDepthInfo!$E$16</f>
        <v>1.8</v>
      </c>
    </row>
    <row r="17" spans="1:33" x14ac:dyDescent="0.3">
      <c r="A17">
        <v>12</v>
      </c>
      <c r="B17" s="2">
        <v>22</v>
      </c>
      <c r="C17" s="7" t="s">
        <v>260</v>
      </c>
      <c r="D17" t="s">
        <v>59</v>
      </c>
      <c r="E17" s="38">
        <f>SUM(Crosstab_1000m_LU_vs_HYDGRP!D16:J16)/1000000</f>
        <v>0</v>
      </c>
      <c r="F17" t="s">
        <v>60</v>
      </c>
      <c r="G17" s="34">
        <v>55.169699999999999</v>
      </c>
      <c r="H17" s="35">
        <v>72.115600000000001</v>
      </c>
      <c r="I17" s="35">
        <v>81.574799999999996</v>
      </c>
      <c r="J17" s="35">
        <v>85.295699999999997</v>
      </c>
      <c r="K17" s="35">
        <v>72.115600000000001</v>
      </c>
      <c r="L17" s="35">
        <v>81.574799999999996</v>
      </c>
      <c r="M17" s="36">
        <v>85.295699999999997</v>
      </c>
      <c r="N17" s="57">
        <v>3.75</v>
      </c>
      <c r="O17" s="53">
        <v>2</v>
      </c>
      <c r="P17" s="53">
        <v>0.2213</v>
      </c>
      <c r="Q17" s="53">
        <v>9.8100000000000007E-2</v>
      </c>
      <c r="R17" s="53">
        <v>3</v>
      </c>
      <c r="S17" s="53">
        <v>0.75</v>
      </c>
      <c r="T17" s="58">
        <v>0.06</v>
      </c>
      <c r="U17" s="10">
        <v>7.6E-3</v>
      </c>
      <c r="V17" s="11">
        <v>0.15</v>
      </c>
      <c r="W17" s="11">
        <v>1</v>
      </c>
      <c r="X17" s="11">
        <v>2.0000000000000001E-4</v>
      </c>
      <c r="Y17" s="11">
        <v>4.1999999999999997E-3</v>
      </c>
      <c r="Z17" s="12">
        <v>1</v>
      </c>
      <c r="AA17" s="76">
        <f>AB17+RootingDepthInfo!$F$16/2</f>
        <v>2.7350394000000002</v>
      </c>
      <c r="AB17" s="73">
        <f>RootingDepthInfo!$E$16</f>
        <v>1.8</v>
      </c>
      <c r="AC17" s="73">
        <f>RootingDepthInfo!$E$16</f>
        <v>1.8</v>
      </c>
      <c r="AD17" s="73">
        <f>RootingDepthInfo!$E$16</f>
        <v>1.8</v>
      </c>
      <c r="AE17" s="76">
        <f>AF17+RootingDepthInfo!$F$16/2</f>
        <v>2.7350394000000002</v>
      </c>
      <c r="AF17" s="73">
        <f>RootingDepthInfo!$E$16</f>
        <v>1.8</v>
      </c>
      <c r="AG17" s="77">
        <f>RootingDepthInfo!$E$16</f>
        <v>1.8</v>
      </c>
    </row>
    <row r="18" spans="1:33" x14ac:dyDescent="0.3">
      <c r="A18">
        <v>13</v>
      </c>
      <c r="B18" s="2">
        <v>23</v>
      </c>
      <c r="C18" s="7" t="s">
        <v>62</v>
      </c>
      <c r="D18" t="s">
        <v>59</v>
      </c>
      <c r="E18" s="38">
        <f>SUM(Crosstab_1000m_LU_vs_HYDGRP!D17:J17)/1000000</f>
        <v>0</v>
      </c>
      <c r="F18" t="s">
        <v>60</v>
      </c>
      <c r="G18" s="34">
        <v>55.169699999999999</v>
      </c>
      <c r="H18" s="35">
        <v>72.115600000000001</v>
      </c>
      <c r="I18" s="35">
        <v>81.574799999999996</v>
      </c>
      <c r="J18" s="35">
        <v>85.295699999999997</v>
      </c>
      <c r="K18" s="35">
        <v>72.115600000000001</v>
      </c>
      <c r="L18" s="35">
        <v>81.574799999999996</v>
      </c>
      <c r="M18" s="36">
        <v>85.295699999999997</v>
      </c>
      <c r="N18" s="57">
        <v>3.75</v>
      </c>
      <c r="O18" s="53">
        <v>2</v>
      </c>
      <c r="P18" s="53">
        <v>0.2213</v>
      </c>
      <c r="Q18" s="53">
        <v>9.8100000000000007E-2</v>
      </c>
      <c r="R18" s="53">
        <v>3</v>
      </c>
      <c r="S18" s="53">
        <v>0.75</v>
      </c>
      <c r="T18" s="58">
        <v>0.06</v>
      </c>
      <c r="U18" s="10">
        <v>7.6E-3</v>
      </c>
      <c r="V18" s="11">
        <v>0.15</v>
      </c>
      <c r="W18" s="11">
        <v>1</v>
      </c>
      <c r="X18" s="11">
        <v>2.0000000000000001E-4</v>
      </c>
      <c r="Y18" s="11">
        <v>4.1999999999999997E-3</v>
      </c>
      <c r="Z18" s="12">
        <v>1</v>
      </c>
      <c r="AA18" s="76">
        <f>AB18+RootingDepthInfo!$F$16/2</f>
        <v>2.7350394000000002</v>
      </c>
      <c r="AB18" s="73">
        <f>RootingDepthInfo!$E$16</f>
        <v>1.8</v>
      </c>
      <c r="AC18" s="73">
        <f>RootingDepthInfo!$E$16</f>
        <v>1.8</v>
      </c>
      <c r="AD18" s="73">
        <f>RootingDepthInfo!$E$16</f>
        <v>1.8</v>
      </c>
      <c r="AE18" s="76">
        <f>AF18+RootingDepthInfo!$F$16/2</f>
        <v>2.7350394000000002</v>
      </c>
      <c r="AF18" s="73">
        <f>RootingDepthInfo!$E$16</f>
        <v>1.8</v>
      </c>
      <c r="AG18" s="77">
        <f>RootingDepthInfo!$E$16</f>
        <v>1.8</v>
      </c>
    </row>
    <row r="19" spans="1:33" x14ac:dyDescent="0.3">
      <c r="A19">
        <v>14</v>
      </c>
      <c r="B19" s="2">
        <v>24</v>
      </c>
      <c r="C19" s="81" t="s">
        <v>63</v>
      </c>
      <c r="D19" t="s">
        <v>59</v>
      </c>
      <c r="E19" s="38">
        <f>SUM(Crosstab_1000m_LU_vs_HYDGRP!D18:J18)/1000000</f>
        <v>586.42857000000004</v>
      </c>
      <c r="F19" t="s">
        <v>60</v>
      </c>
      <c r="G19" s="34">
        <f>G$9</f>
        <v>56.95</v>
      </c>
      <c r="H19" s="35">
        <f>H$9</f>
        <v>71.108099999999993</v>
      </c>
      <c r="I19" s="35">
        <f t="shared" ref="I19:M19" si="1">I$9</f>
        <v>80.909000000000006</v>
      </c>
      <c r="J19" s="35">
        <f t="shared" si="1"/>
        <v>84.764399999999995</v>
      </c>
      <c r="K19" s="35">
        <f t="shared" si="1"/>
        <v>56.95</v>
      </c>
      <c r="L19" s="35">
        <f t="shared" si="1"/>
        <v>71.108099999999993</v>
      </c>
      <c r="M19" s="35">
        <f t="shared" si="1"/>
        <v>80.909000000000006</v>
      </c>
      <c r="N19" s="57">
        <v>3.75</v>
      </c>
      <c r="O19" s="53">
        <v>2</v>
      </c>
      <c r="P19" s="53">
        <v>0.2213</v>
      </c>
      <c r="Q19" s="53">
        <v>9.8100000000000007E-2</v>
      </c>
      <c r="R19" s="53">
        <v>3</v>
      </c>
      <c r="S19" s="53">
        <v>0.75</v>
      </c>
      <c r="T19" s="58">
        <v>0.06</v>
      </c>
      <c r="U19" s="10">
        <v>7.6E-3</v>
      </c>
      <c r="V19" s="11">
        <v>0.15</v>
      </c>
      <c r="W19" s="11">
        <v>1</v>
      </c>
      <c r="X19" s="11">
        <v>2.0000000000000001E-4</v>
      </c>
      <c r="Y19" s="11">
        <v>4.1999999999999997E-3</v>
      </c>
      <c r="Z19" s="12">
        <v>1</v>
      </c>
      <c r="AA19" s="76">
        <f>AB19+RootingDepthInfo!$F$16/2</f>
        <v>2.7350394000000002</v>
      </c>
      <c r="AB19" s="73">
        <f>RootingDepthInfo!$E$16</f>
        <v>1.8</v>
      </c>
      <c r="AC19" s="73">
        <f>RootingDepthInfo!$E$16</f>
        <v>1.8</v>
      </c>
      <c r="AD19" s="73">
        <f>RootingDepthInfo!$E$16</f>
        <v>1.8</v>
      </c>
      <c r="AE19" s="76">
        <f>AF19+RootingDepthInfo!$F$16/2</f>
        <v>2.7350394000000002</v>
      </c>
      <c r="AF19" s="73">
        <f>RootingDepthInfo!$E$16</f>
        <v>1.8</v>
      </c>
      <c r="AG19" s="77">
        <f>RootingDepthInfo!$E$16</f>
        <v>1.8</v>
      </c>
    </row>
    <row r="20" spans="1:33" x14ac:dyDescent="0.3">
      <c r="A20">
        <v>15</v>
      </c>
      <c r="B20" s="2">
        <v>25</v>
      </c>
      <c r="C20" s="7" t="s">
        <v>64</v>
      </c>
      <c r="D20" t="s">
        <v>59</v>
      </c>
      <c r="E20" s="38">
        <f>SUM(Crosstab_1000m_LU_vs_HYDGRP!D19:J19)/1000000</f>
        <v>0</v>
      </c>
      <c r="F20" t="s">
        <v>60</v>
      </c>
      <c r="G20" s="34">
        <v>55.169699999999999</v>
      </c>
      <c r="H20" s="35">
        <v>72.115600000000001</v>
      </c>
      <c r="I20" s="35">
        <v>81.574799999999996</v>
      </c>
      <c r="J20" s="35">
        <v>85.295699999999997</v>
      </c>
      <c r="K20" s="35">
        <v>72.115600000000001</v>
      </c>
      <c r="L20" s="35">
        <v>81.574799999999996</v>
      </c>
      <c r="M20" s="36">
        <v>85.295699999999997</v>
      </c>
      <c r="N20" s="57">
        <v>3.75</v>
      </c>
      <c r="O20" s="53">
        <v>2</v>
      </c>
      <c r="P20" s="53">
        <v>0.2213</v>
      </c>
      <c r="Q20" s="53">
        <v>9.8100000000000007E-2</v>
      </c>
      <c r="R20" s="53">
        <v>3</v>
      </c>
      <c r="S20" s="53">
        <v>0.75</v>
      </c>
      <c r="T20" s="58">
        <v>0.06</v>
      </c>
      <c r="U20" s="10">
        <v>7.6E-3</v>
      </c>
      <c r="V20" s="11">
        <v>0.15</v>
      </c>
      <c r="W20" s="11">
        <v>1</v>
      </c>
      <c r="X20" s="11">
        <v>2.0000000000000001E-4</v>
      </c>
      <c r="Y20" s="11">
        <v>4.1999999999999997E-3</v>
      </c>
      <c r="Z20" s="12">
        <v>1</v>
      </c>
      <c r="AA20" s="76">
        <f>AB20+RootingDepthInfo!$F$16/2</f>
        <v>2.7350394000000002</v>
      </c>
      <c r="AB20" s="73">
        <f>RootingDepthInfo!$E$16</f>
        <v>1.8</v>
      </c>
      <c r="AC20" s="73">
        <f>RootingDepthInfo!$E$16</f>
        <v>1.8</v>
      </c>
      <c r="AD20" s="73">
        <f>RootingDepthInfo!$E$16</f>
        <v>1.8</v>
      </c>
      <c r="AE20" s="76">
        <f>AF20+RootingDepthInfo!$F$16/2</f>
        <v>2.7350394000000002</v>
      </c>
      <c r="AF20" s="73">
        <f>RootingDepthInfo!$E$16</f>
        <v>1.8</v>
      </c>
      <c r="AG20" s="77">
        <f>RootingDepthInfo!$E$16</f>
        <v>1.8</v>
      </c>
    </row>
    <row r="21" spans="1:33" x14ac:dyDescent="0.3">
      <c r="A21">
        <v>16</v>
      </c>
      <c r="B21" s="2">
        <v>26</v>
      </c>
      <c r="C21" s="81" t="s">
        <v>65</v>
      </c>
      <c r="D21" t="s">
        <v>59</v>
      </c>
      <c r="E21" s="38">
        <f>SUM(Crosstab_1000m_LU_vs_HYDGRP!D20:J20)/1000000</f>
        <v>3056.5714269999999</v>
      </c>
      <c r="F21" t="s">
        <v>60</v>
      </c>
      <c r="G21" s="34">
        <f>G$9</f>
        <v>56.95</v>
      </c>
      <c r="H21" s="35">
        <f>H$9</f>
        <v>71.108099999999993</v>
      </c>
      <c r="I21" s="35">
        <f t="shared" ref="I21:M22" si="2">I$9</f>
        <v>80.909000000000006</v>
      </c>
      <c r="J21" s="35">
        <f t="shared" si="2"/>
        <v>84.764399999999995</v>
      </c>
      <c r="K21" s="35">
        <f t="shared" si="2"/>
        <v>56.95</v>
      </c>
      <c r="L21" s="35">
        <f t="shared" si="2"/>
        <v>71.108099999999993</v>
      </c>
      <c r="M21" s="35">
        <f t="shared" si="2"/>
        <v>80.909000000000006</v>
      </c>
      <c r="N21" s="57">
        <v>3.75</v>
      </c>
      <c r="O21" s="53">
        <v>2</v>
      </c>
      <c r="P21" s="53">
        <v>0.2213</v>
      </c>
      <c r="Q21" s="53">
        <v>9.8100000000000007E-2</v>
      </c>
      <c r="R21" s="53">
        <v>3</v>
      </c>
      <c r="S21" s="53">
        <v>0.75</v>
      </c>
      <c r="T21" s="58">
        <v>0.06</v>
      </c>
      <c r="U21" s="10">
        <v>7.6E-3</v>
      </c>
      <c r="V21" s="11">
        <v>0.15</v>
      </c>
      <c r="W21" s="11">
        <v>1</v>
      </c>
      <c r="X21" s="11">
        <v>2.0000000000000001E-4</v>
      </c>
      <c r="Y21" s="11">
        <v>4.1999999999999997E-3</v>
      </c>
      <c r="Z21" s="12">
        <v>1</v>
      </c>
      <c r="AA21" s="76">
        <f>AB21+RootingDepthInfo!$F$16/2</f>
        <v>2.7350394000000002</v>
      </c>
      <c r="AB21" s="73">
        <f>RootingDepthInfo!$E$16</f>
        <v>1.8</v>
      </c>
      <c r="AC21" s="73">
        <f>RootingDepthInfo!$E$16</f>
        <v>1.8</v>
      </c>
      <c r="AD21" s="73">
        <f>RootingDepthInfo!$E$16</f>
        <v>1.8</v>
      </c>
      <c r="AE21" s="76">
        <f>AF21+RootingDepthInfo!$F$16/2</f>
        <v>2.7350394000000002</v>
      </c>
      <c r="AF21" s="73">
        <f>RootingDepthInfo!$E$16</f>
        <v>1.8</v>
      </c>
      <c r="AG21" s="77">
        <f>RootingDepthInfo!$E$16</f>
        <v>1.8</v>
      </c>
    </row>
    <row r="22" spans="1:33" x14ac:dyDescent="0.3">
      <c r="A22">
        <v>17</v>
      </c>
      <c r="B22" s="2">
        <v>27</v>
      </c>
      <c r="C22" s="81" t="s">
        <v>261</v>
      </c>
      <c r="D22" t="s">
        <v>59</v>
      </c>
      <c r="E22" s="38">
        <f>SUM(Crosstab_1000m_LU_vs_HYDGRP!D21:J21)/1000000</f>
        <v>13.714282000000001</v>
      </c>
      <c r="F22" t="s">
        <v>60</v>
      </c>
      <c r="G22" s="34">
        <f>G$9</f>
        <v>56.95</v>
      </c>
      <c r="H22" s="35">
        <f>H$9</f>
        <v>71.108099999999993</v>
      </c>
      <c r="I22" s="35">
        <f t="shared" si="2"/>
        <v>80.909000000000006</v>
      </c>
      <c r="J22" s="35">
        <f t="shared" si="2"/>
        <v>84.764399999999995</v>
      </c>
      <c r="K22" s="35">
        <f t="shared" si="2"/>
        <v>56.95</v>
      </c>
      <c r="L22" s="35">
        <f t="shared" si="2"/>
        <v>71.108099999999993</v>
      </c>
      <c r="M22" s="35">
        <f t="shared" si="2"/>
        <v>80.909000000000006</v>
      </c>
      <c r="N22" s="57">
        <v>3.75</v>
      </c>
      <c r="O22" s="53">
        <v>2</v>
      </c>
      <c r="P22" s="53">
        <v>0.2213</v>
      </c>
      <c r="Q22" s="53">
        <v>9.8100000000000007E-2</v>
      </c>
      <c r="R22" s="53">
        <v>3</v>
      </c>
      <c r="S22" s="53">
        <v>0.75</v>
      </c>
      <c r="T22" s="58">
        <v>0.06</v>
      </c>
      <c r="U22" s="10">
        <v>7.6E-3</v>
      </c>
      <c r="V22" s="11">
        <v>0.15</v>
      </c>
      <c r="W22" s="11">
        <v>1</v>
      </c>
      <c r="X22" s="11">
        <v>2.0000000000000001E-4</v>
      </c>
      <c r="Y22" s="11">
        <v>4.1999999999999997E-3</v>
      </c>
      <c r="Z22" s="12">
        <v>1</v>
      </c>
      <c r="AA22" s="76">
        <f>AB22+RootingDepthInfo!$F$16/2</f>
        <v>2.7350394000000002</v>
      </c>
      <c r="AB22" s="73">
        <f>RootingDepthInfo!$E$16</f>
        <v>1.8</v>
      </c>
      <c r="AC22" s="73">
        <f>RootingDepthInfo!$E$16</f>
        <v>1.8</v>
      </c>
      <c r="AD22" s="73">
        <f>RootingDepthInfo!$E$16</f>
        <v>1.8</v>
      </c>
      <c r="AE22" s="76">
        <f>AF22+RootingDepthInfo!$F$16/2</f>
        <v>2.7350394000000002</v>
      </c>
      <c r="AF22" s="73">
        <f>RootingDepthInfo!$E$16</f>
        <v>1.8</v>
      </c>
      <c r="AG22" s="77">
        <f>RootingDepthInfo!$E$16</f>
        <v>1.8</v>
      </c>
    </row>
    <row r="23" spans="1:33" x14ac:dyDescent="0.3">
      <c r="A23">
        <v>18</v>
      </c>
      <c r="B23" s="2">
        <v>28</v>
      </c>
      <c r="C23" s="7" t="s">
        <v>262</v>
      </c>
      <c r="D23" t="s">
        <v>59</v>
      </c>
      <c r="E23" s="38">
        <f>SUM(Crosstab_1000m_LU_vs_HYDGRP!D22:J22)/1000000</f>
        <v>9.5714260000000007</v>
      </c>
      <c r="F23" t="s">
        <v>60</v>
      </c>
      <c r="G23" s="34">
        <v>55.169699999999999</v>
      </c>
      <c r="H23" s="35">
        <v>72.115600000000001</v>
      </c>
      <c r="I23" s="35">
        <v>81.574799999999996</v>
      </c>
      <c r="J23" s="35">
        <v>85.295699999999997</v>
      </c>
      <c r="K23" s="35">
        <v>72.115600000000001</v>
      </c>
      <c r="L23" s="35">
        <v>81.574799999999996</v>
      </c>
      <c r="M23" s="36">
        <v>85.295699999999997</v>
      </c>
      <c r="N23" s="57">
        <v>3.75</v>
      </c>
      <c r="O23" s="53">
        <v>2</v>
      </c>
      <c r="P23" s="53">
        <v>0.2213</v>
      </c>
      <c r="Q23" s="53">
        <v>9.8100000000000007E-2</v>
      </c>
      <c r="R23" s="53">
        <v>3</v>
      </c>
      <c r="S23" s="53">
        <v>0.75</v>
      </c>
      <c r="T23" s="58">
        <v>0.06</v>
      </c>
      <c r="U23" s="10">
        <v>7.6E-3</v>
      </c>
      <c r="V23" s="11">
        <v>0.15</v>
      </c>
      <c r="W23" s="11">
        <v>1</v>
      </c>
      <c r="X23" s="11">
        <v>2.0000000000000001E-4</v>
      </c>
      <c r="Y23" s="11">
        <v>4.1999999999999997E-3</v>
      </c>
      <c r="Z23" s="12">
        <v>1</v>
      </c>
      <c r="AA23" s="76">
        <f>AB23+RootingDepthInfo!$F$16/2</f>
        <v>2.7350394000000002</v>
      </c>
      <c r="AB23" s="73">
        <f>RootingDepthInfo!$E$16</f>
        <v>1.8</v>
      </c>
      <c r="AC23" s="73">
        <f>RootingDepthInfo!$E$16</f>
        <v>1.8</v>
      </c>
      <c r="AD23" s="73">
        <f>RootingDepthInfo!$E$16</f>
        <v>1.8</v>
      </c>
      <c r="AE23" s="76">
        <f>AF23+RootingDepthInfo!$F$16/2</f>
        <v>2.7350394000000002</v>
      </c>
      <c r="AF23" s="73">
        <f>RootingDepthInfo!$E$16</f>
        <v>1.8</v>
      </c>
      <c r="AG23" s="77">
        <f>RootingDepthInfo!$E$16</f>
        <v>1.8</v>
      </c>
    </row>
    <row r="24" spans="1:33" x14ac:dyDescent="0.3">
      <c r="A24">
        <v>19</v>
      </c>
      <c r="B24" s="2">
        <v>29</v>
      </c>
      <c r="C24" s="7" t="s">
        <v>263</v>
      </c>
      <c r="D24" t="s">
        <v>59</v>
      </c>
      <c r="E24" s="38">
        <f>SUM(Crosstab_1000m_LU_vs_HYDGRP!D23:J23)/1000000</f>
        <v>8.8571399999999993</v>
      </c>
      <c r="F24" t="s">
        <v>60</v>
      </c>
      <c r="G24" s="34">
        <v>55.169699999999999</v>
      </c>
      <c r="H24" s="35">
        <v>72.115600000000001</v>
      </c>
      <c r="I24" s="35">
        <v>81.574799999999996</v>
      </c>
      <c r="J24" s="35">
        <v>85.295699999999997</v>
      </c>
      <c r="K24" s="35">
        <v>72.115600000000001</v>
      </c>
      <c r="L24" s="35">
        <v>81.574799999999996</v>
      </c>
      <c r="M24" s="36">
        <v>85.295699999999997</v>
      </c>
      <c r="N24" s="57">
        <v>3.75</v>
      </c>
      <c r="O24" s="53">
        <v>2</v>
      </c>
      <c r="P24" s="53">
        <v>0.2213</v>
      </c>
      <c r="Q24" s="53">
        <v>9.8100000000000007E-2</v>
      </c>
      <c r="R24" s="53">
        <v>3</v>
      </c>
      <c r="S24" s="53">
        <v>0.75</v>
      </c>
      <c r="T24" s="58">
        <v>0.06</v>
      </c>
      <c r="U24" s="10">
        <v>7.6E-3</v>
      </c>
      <c r="V24" s="11">
        <v>0.15</v>
      </c>
      <c r="W24" s="11">
        <v>1</v>
      </c>
      <c r="X24" s="11">
        <v>2.0000000000000001E-4</v>
      </c>
      <c r="Y24" s="11">
        <v>4.1999999999999997E-3</v>
      </c>
      <c r="Z24" s="12">
        <v>1</v>
      </c>
      <c r="AA24" s="76">
        <f>AB24+RootingDepthInfo!$F$16/2</f>
        <v>2.7350394000000002</v>
      </c>
      <c r="AB24" s="73">
        <f>RootingDepthInfo!$E$16</f>
        <v>1.8</v>
      </c>
      <c r="AC24" s="73">
        <f>RootingDepthInfo!$E$16</f>
        <v>1.8</v>
      </c>
      <c r="AD24" s="73">
        <f>RootingDepthInfo!$E$16</f>
        <v>1.8</v>
      </c>
      <c r="AE24" s="76">
        <f>AF24+RootingDepthInfo!$F$16/2</f>
        <v>2.7350394000000002</v>
      </c>
      <c r="AF24" s="73">
        <f>RootingDepthInfo!$E$16</f>
        <v>1.8</v>
      </c>
      <c r="AG24" s="77">
        <f>RootingDepthInfo!$E$16</f>
        <v>1.8</v>
      </c>
    </row>
    <row r="25" spans="1:33" x14ac:dyDescent="0.3">
      <c r="A25">
        <v>20</v>
      </c>
      <c r="B25" s="2">
        <v>30</v>
      </c>
      <c r="C25" s="7" t="s">
        <v>69</v>
      </c>
      <c r="D25" t="s">
        <v>59</v>
      </c>
      <c r="E25" s="38">
        <f>SUM(Crosstab_1000m_LU_vs_HYDGRP!D24:J24)/1000000</f>
        <v>0</v>
      </c>
      <c r="F25" t="s">
        <v>60</v>
      </c>
      <c r="G25" s="34">
        <v>55.169699999999999</v>
      </c>
      <c r="H25" s="35">
        <v>72.115600000000001</v>
      </c>
      <c r="I25" s="35">
        <v>81.574799999999996</v>
      </c>
      <c r="J25" s="35">
        <v>85.295699999999997</v>
      </c>
      <c r="K25" s="35">
        <v>72.115600000000001</v>
      </c>
      <c r="L25" s="35">
        <v>81.574799999999996</v>
      </c>
      <c r="M25" s="36">
        <v>85.295699999999997</v>
      </c>
      <c r="N25" s="57">
        <v>3.75</v>
      </c>
      <c r="O25" s="53">
        <v>2</v>
      </c>
      <c r="P25" s="53">
        <v>0.2213</v>
      </c>
      <c r="Q25" s="53">
        <v>9.8100000000000007E-2</v>
      </c>
      <c r="R25" s="53">
        <v>3</v>
      </c>
      <c r="S25" s="53">
        <v>0.75</v>
      </c>
      <c r="T25" s="58">
        <v>0.06</v>
      </c>
      <c r="U25" s="10">
        <v>7.6E-3</v>
      </c>
      <c r="V25" s="11">
        <v>0.15</v>
      </c>
      <c r="W25" s="11">
        <v>1</v>
      </c>
      <c r="X25" s="11">
        <v>2.0000000000000001E-4</v>
      </c>
      <c r="Y25" s="11">
        <v>4.1999999999999997E-3</v>
      </c>
      <c r="Z25" s="12">
        <v>1</v>
      </c>
      <c r="AA25" s="76">
        <f>AB25+RootingDepthInfo!$F$16/2</f>
        <v>2.7350394000000002</v>
      </c>
      <c r="AB25" s="73">
        <f>RootingDepthInfo!$E$16</f>
        <v>1.8</v>
      </c>
      <c r="AC25" s="73">
        <f>RootingDepthInfo!$E$16</f>
        <v>1.8</v>
      </c>
      <c r="AD25" s="73">
        <f>RootingDepthInfo!$E$16</f>
        <v>1.8</v>
      </c>
      <c r="AE25" s="76">
        <f>AF25+RootingDepthInfo!$F$16/2</f>
        <v>2.7350394000000002</v>
      </c>
      <c r="AF25" s="73">
        <f>RootingDepthInfo!$E$16</f>
        <v>1.8</v>
      </c>
      <c r="AG25" s="77">
        <f>RootingDepthInfo!$E$16</f>
        <v>1.8</v>
      </c>
    </row>
    <row r="26" spans="1:33" x14ac:dyDescent="0.3">
      <c r="A26">
        <v>21</v>
      </c>
      <c r="B26" s="2">
        <v>31</v>
      </c>
      <c r="C26" s="7" t="s">
        <v>70</v>
      </c>
      <c r="D26" t="s">
        <v>59</v>
      </c>
      <c r="E26" s="38">
        <f>SUM(Crosstab_1000m_LU_vs_HYDGRP!D25:J25)/1000000</f>
        <v>1</v>
      </c>
      <c r="F26" t="s">
        <v>60</v>
      </c>
      <c r="G26" s="34">
        <v>55.169699999999999</v>
      </c>
      <c r="H26" s="35">
        <v>72.115600000000001</v>
      </c>
      <c r="I26" s="35">
        <v>81.574799999999996</v>
      </c>
      <c r="J26" s="35">
        <v>85.295699999999997</v>
      </c>
      <c r="K26" s="35">
        <v>72.115600000000001</v>
      </c>
      <c r="L26" s="35">
        <v>81.574799999999996</v>
      </c>
      <c r="M26" s="36">
        <v>85.295699999999997</v>
      </c>
      <c r="N26" s="57">
        <v>3.75</v>
      </c>
      <c r="O26" s="53">
        <v>2</v>
      </c>
      <c r="P26" s="53">
        <v>0.2213</v>
      </c>
      <c r="Q26" s="53">
        <v>9.8100000000000007E-2</v>
      </c>
      <c r="R26" s="53">
        <v>3</v>
      </c>
      <c r="S26" s="53">
        <v>0.75</v>
      </c>
      <c r="T26" s="58">
        <v>0.06</v>
      </c>
      <c r="U26" s="10">
        <v>7.6E-3</v>
      </c>
      <c r="V26" s="11">
        <v>0.15</v>
      </c>
      <c r="W26" s="11">
        <v>1</v>
      </c>
      <c r="X26" s="11">
        <v>2.0000000000000001E-4</v>
      </c>
      <c r="Y26" s="11">
        <v>4.1999999999999997E-3</v>
      </c>
      <c r="Z26" s="12">
        <v>1</v>
      </c>
      <c r="AA26" s="76">
        <f>AB26+RootingDepthInfo!$F$16/2</f>
        <v>2.7350394000000002</v>
      </c>
      <c r="AB26" s="73">
        <f>RootingDepthInfo!$E$16</f>
        <v>1.8</v>
      </c>
      <c r="AC26" s="73">
        <f>RootingDepthInfo!$E$16</f>
        <v>1.8</v>
      </c>
      <c r="AD26" s="73">
        <f>RootingDepthInfo!$E$16</f>
        <v>1.8</v>
      </c>
      <c r="AE26" s="76">
        <f>AF26+RootingDepthInfo!$F$16/2</f>
        <v>2.7350394000000002</v>
      </c>
      <c r="AF26" s="73">
        <f>RootingDepthInfo!$E$16</f>
        <v>1.8</v>
      </c>
      <c r="AG26" s="77">
        <f>RootingDepthInfo!$E$16</f>
        <v>1.8</v>
      </c>
    </row>
    <row r="27" spans="1:33" x14ac:dyDescent="0.3">
      <c r="A27">
        <v>22</v>
      </c>
      <c r="B27" s="2">
        <v>32</v>
      </c>
      <c r="C27" s="7" t="s">
        <v>264</v>
      </c>
      <c r="D27" t="s">
        <v>59</v>
      </c>
      <c r="E27" s="38">
        <f>SUM(Crosstab_1000m_LU_vs_HYDGRP!D26:J26)/1000000</f>
        <v>0</v>
      </c>
      <c r="F27" t="s">
        <v>60</v>
      </c>
      <c r="G27" s="34">
        <v>55.169699999999999</v>
      </c>
      <c r="H27" s="35">
        <v>72.115600000000001</v>
      </c>
      <c r="I27" s="35">
        <v>81.574799999999996</v>
      </c>
      <c r="J27" s="35">
        <v>85.295699999999997</v>
      </c>
      <c r="K27" s="35">
        <v>72.115600000000001</v>
      </c>
      <c r="L27" s="35">
        <v>81.574799999999996</v>
      </c>
      <c r="M27" s="36">
        <v>85.295699999999997</v>
      </c>
      <c r="N27" s="57">
        <v>3.75</v>
      </c>
      <c r="O27" s="53">
        <v>2</v>
      </c>
      <c r="P27" s="53">
        <v>0.2213</v>
      </c>
      <c r="Q27" s="53">
        <v>9.8100000000000007E-2</v>
      </c>
      <c r="R27" s="53">
        <v>3</v>
      </c>
      <c r="S27" s="53">
        <v>0.75</v>
      </c>
      <c r="T27" s="58">
        <v>0.06</v>
      </c>
      <c r="U27" s="10">
        <v>7.6E-3</v>
      </c>
      <c r="V27" s="11">
        <v>0.15</v>
      </c>
      <c r="W27" s="11">
        <v>1</v>
      </c>
      <c r="X27" s="11">
        <v>2.0000000000000001E-4</v>
      </c>
      <c r="Y27" s="11">
        <v>4.1999999999999997E-3</v>
      </c>
      <c r="Z27" s="12">
        <v>1</v>
      </c>
      <c r="AA27" s="76">
        <f>AB27+RootingDepthInfo!$F$16/2</f>
        <v>2.7350394000000002</v>
      </c>
      <c r="AB27" s="73">
        <f>RootingDepthInfo!$E$16</f>
        <v>1.8</v>
      </c>
      <c r="AC27" s="73">
        <f>RootingDepthInfo!$E$16</f>
        <v>1.8</v>
      </c>
      <c r="AD27" s="73">
        <f>RootingDepthInfo!$E$16</f>
        <v>1.8</v>
      </c>
      <c r="AE27" s="76">
        <f>AF27+RootingDepthInfo!$F$16/2</f>
        <v>2.7350394000000002</v>
      </c>
      <c r="AF27" s="73">
        <f>RootingDepthInfo!$E$16</f>
        <v>1.8</v>
      </c>
      <c r="AG27" s="77">
        <f>RootingDepthInfo!$E$16</f>
        <v>1.8</v>
      </c>
    </row>
    <row r="28" spans="1:33" x14ac:dyDescent="0.3">
      <c r="A28">
        <v>23</v>
      </c>
      <c r="B28" s="2">
        <v>33</v>
      </c>
      <c r="C28" s="7" t="s">
        <v>72</v>
      </c>
      <c r="D28" t="s">
        <v>59</v>
      </c>
      <c r="E28" s="38">
        <f>SUM(Crosstab_1000m_LU_vs_HYDGRP!D27:J27)/1000000</f>
        <v>0</v>
      </c>
      <c r="F28" t="s">
        <v>60</v>
      </c>
      <c r="G28" s="34">
        <v>55.169699999999999</v>
      </c>
      <c r="H28" s="35">
        <v>72.115600000000001</v>
      </c>
      <c r="I28" s="35">
        <v>81.574799999999996</v>
      </c>
      <c r="J28" s="35">
        <v>85.295699999999997</v>
      </c>
      <c r="K28" s="35">
        <v>72.115600000000001</v>
      </c>
      <c r="L28" s="35">
        <v>81.574799999999996</v>
      </c>
      <c r="M28" s="36">
        <v>85.295699999999997</v>
      </c>
      <c r="N28" s="57">
        <v>3.75</v>
      </c>
      <c r="O28" s="53">
        <v>2</v>
      </c>
      <c r="P28" s="53">
        <v>0.2213</v>
      </c>
      <c r="Q28" s="53">
        <v>9.8100000000000007E-2</v>
      </c>
      <c r="R28" s="53">
        <v>3</v>
      </c>
      <c r="S28" s="53">
        <v>0.75</v>
      </c>
      <c r="T28" s="58">
        <v>0.06</v>
      </c>
      <c r="U28" s="10">
        <v>7.6E-3</v>
      </c>
      <c r="V28" s="11">
        <v>0.15</v>
      </c>
      <c r="W28" s="11">
        <v>1</v>
      </c>
      <c r="X28" s="11">
        <v>2.0000000000000001E-4</v>
      </c>
      <c r="Y28" s="11">
        <v>4.1999999999999997E-3</v>
      </c>
      <c r="Z28" s="12">
        <v>1</v>
      </c>
      <c r="AA28" s="76">
        <f>AB28+RootingDepthInfo!$F$16/2</f>
        <v>2.7350394000000002</v>
      </c>
      <c r="AB28" s="73">
        <f>RootingDepthInfo!$E$16</f>
        <v>1.8</v>
      </c>
      <c r="AC28" s="73">
        <f>RootingDepthInfo!$E$16</f>
        <v>1.8</v>
      </c>
      <c r="AD28" s="73">
        <f>RootingDepthInfo!$E$16</f>
        <v>1.8</v>
      </c>
      <c r="AE28" s="76">
        <f>AF28+RootingDepthInfo!$F$16/2</f>
        <v>2.7350394000000002</v>
      </c>
      <c r="AF28" s="73">
        <f>RootingDepthInfo!$E$16</f>
        <v>1.8</v>
      </c>
      <c r="AG28" s="77">
        <f>RootingDepthInfo!$E$16</f>
        <v>1.8</v>
      </c>
    </row>
    <row r="29" spans="1:33" x14ac:dyDescent="0.3">
      <c r="A29">
        <v>24</v>
      </c>
      <c r="B29" s="2">
        <v>34</v>
      </c>
      <c r="C29" s="7" t="s">
        <v>73</v>
      </c>
      <c r="D29" t="s">
        <v>59</v>
      </c>
      <c r="E29" s="38">
        <f>SUM(Crosstab_1000m_LU_vs_HYDGRP!D28:J28)/1000000</f>
        <v>0</v>
      </c>
      <c r="F29" t="s">
        <v>60</v>
      </c>
      <c r="G29" s="34">
        <v>55.169699999999999</v>
      </c>
      <c r="H29" s="35">
        <v>72.115600000000001</v>
      </c>
      <c r="I29" s="35">
        <v>81.574799999999996</v>
      </c>
      <c r="J29" s="35">
        <v>85.295699999999997</v>
      </c>
      <c r="K29" s="35">
        <v>72.115600000000001</v>
      </c>
      <c r="L29" s="35">
        <v>81.574799999999996</v>
      </c>
      <c r="M29" s="36">
        <v>85.295699999999997</v>
      </c>
      <c r="N29" s="57">
        <v>3.75</v>
      </c>
      <c r="O29" s="53">
        <v>2</v>
      </c>
      <c r="P29" s="53">
        <v>0.2213</v>
      </c>
      <c r="Q29" s="53">
        <v>9.8100000000000007E-2</v>
      </c>
      <c r="R29" s="53">
        <v>3</v>
      </c>
      <c r="S29" s="53">
        <v>0.75</v>
      </c>
      <c r="T29" s="58">
        <v>0.06</v>
      </c>
      <c r="U29" s="10">
        <v>7.6E-3</v>
      </c>
      <c r="V29" s="11">
        <v>0.15</v>
      </c>
      <c r="W29" s="11">
        <v>1</v>
      </c>
      <c r="X29" s="11">
        <v>2.0000000000000001E-4</v>
      </c>
      <c r="Y29" s="11">
        <v>4.1999999999999997E-3</v>
      </c>
      <c r="Z29" s="12">
        <v>1</v>
      </c>
      <c r="AA29" s="76">
        <f>AB29+RootingDepthInfo!$F$16/2</f>
        <v>2.7350394000000002</v>
      </c>
      <c r="AB29" s="73">
        <f>RootingDepthInfo!$E$16</f>
        <v>1.8</v>
      </c>
      <c r="AC29" s="73">
        <f>RootingDepthInfo!$E$16</f>
        <v>1.8</v>
      </c>
      <c r="AD29" s="73">
        <f>RootingDepthInfo!$E$16</f>
        <v>1.8</v>
      </c>
      <c r="AE29" s="76">
        <f>AF29+RootingDepthInfo!$F$16/2</f>
        <v>2.7350394000000002</v>
      </c>
      <c r="AF29" s="73">
        <f>RootingDepthInfo!$E$16</f>
        <v>1.8</v>
      </c>
      <c r="AG29" s="77">
        <f>RootingDepthInfo!$E$16</f>
        <v>1.8</v>
      </c>
    </row>
    <row r="30" spans="1:33" x14ac:dyDescent="0.3">
      <c r="A30">
        <v>25</v>
      </c>
      <c r="B30" s="2">
        <v>35</v>
      </c>
      <c r="C30" s="7" t="s">
        <v>74</v>
      </c>
      <c r="D30" t="s">
        <v>59</v>
      </c>
      <c r="E30" s="38">
        <f>SUM(Crosstab_1000m_LU_vs_HYDGRP!D29:J29)/1000000</f>
        <v>0</v>
      </c>
      <c r="F30" t="s">
        <v>60</v>
      </c>
      <c r="G30" s="34">
        <v>55.169699999999999</v>
      </c>
      <c r="H30" s="35">
        <v>72.115600000000001</v>
      </c>
      <c r="I30" s="35">
        <v>81.574799999999996</v>
      </c>
      <c r="J30" s="35">
        <v>85.295699999999997</v>
      </c>
      <c r="K30" s="35">
        <v>72.115600000000001</v>
      </c>
      <c r="L30" s="35">
        <v>81.574799999999996</v>
      </c>
      <c r="M30" s="36">
        <v>85.295699999999997</v>
      </c>
      <c r="N30" s="57">
        <v>3.75</v>
      </c>
      <c r="O30" s="53">
        <v>2</v>
      </c>
      <c r="P30" s="53">
        <v>0.2213</v>
      </c>
      <c r="Q30" s="53">
        <v>9.8100000000000007E-2</v>
      </c>
      <c r="R30" s="53">
        <v>3</v>
      </c>
      <c r="S30" s="53">
        <v>0.75</v>
      </c>
      <c r="T30" s="58">
        <v>0.06</v>
      </c>
      <c r="U30" s="10">
        <v>7.6E-3</v>
      </c>
      <c r="V30" s="11">
        <v>0.15</v>
      </c>
      <c r="W30" s="11">
        <v>1</v>
      </c>
      <c r="X30" s="11">
        <v>2.0000000000000001E-4</v>
      </c>
      <c r="Y30" s="11">
        <v>4.1999999999999997E-3</v>
      </c>
      <c r="Z30" s="12">
        <v>1</v>
      </c>
      <c r="AA30" s="76">
        <f>AB30+RootingDepthInfo!$F$16/2</f>
        <v>2.7350394000000002</v>
      </c>
      <c r="AB30" s="73">
        <f>RootingDepthInfo!$E$16</f>
        <v>1.8</v>
      </c>
      <c r="AC30" s="73">
        <f>RootingDepthInfo!$E$16</f>
        <v>1.8</v>
      </c>
      <c r="AD30" s="73">
        <f>RootingDepthInfo!$E$16</f>
        <v>1.8</v>
      </c>
      <c r="AE30" s="76">
        <f>AF30+RootingDepthInfo!$F$16/2</f>
        <v>2.7350394000000002</v>
      </c>
      <c r="AF30" s="73">
        <f>RootingDepthInfo!$E$16</f>
        <v>1.8</v>
      </c>
      <c r="AG30" s="77">
        <f>RootingDepthInfo!$E$16</f>
        <v>1.8</v>
      </c>
    </row>
    <row r="31" spans="1:33" x14ac:dyDescent="0.3">
      <c r="A31">
        <v>26</v>
      </c>
      <c r="B31" s="2">
        <v>36</v>
      </c>
      <c r="C31" s="7" t="s">
        <v>265</v>
      </c>
      <c r="D31" t="s">
        <v>76</v>
      </c>
      <c r="E31" s="38">
        <f>SUM(Crosstab_1000m_LU_vs_HYDGRP!D30:J30)/1000000</f>
        <v>3.8571409999999999</v>
      </c>
      <c r="F31" t="s">
        <v>57</v>
      </c>
      <c r="G31" s="34">
        <v>62.710500000000003</v>
      </c>
      <c r="H31" s="35">
        <v>76.805899999999994</v>
      </c>
      <c r="I31" s="35">
        <v>84.674000000000007</v>
      </c>
      <c r="J31" s="35">
        <v>87.769000000000005</v>
      </c>
      <c r="K31" s="35">
        <v>76.805899999999994</v>
      </c>
      <c r="L31" s="35">
        <v>84.674000000000007</v>
      </c>
      <c r="M31" s="36">
        <v>87.769000000000005</v>
      </c>
      <c r="N31" s="57">
        <v>3.75</v>
      </c>
      <c r="O31" s="53">
        <v>2</v>
      </c>
      <c r="P31" s="53">
        <v>0.2213</v>
      </c>
      <c r="Q31" s="53">
        <v>9.8100000000000007E-2</v>
      </c>
      <c r="R31" s="53">
        <v>3</v>
      </c>
      <c r="S31" s="53">
        <v>0.75</v>
      </c>
      <c r="T31" s="58">
        <v>0.06</v>
      </c>
      <c r="U31" s="10">
        <v>7.4999999999999997E-3</v>
      </c>
      <c r="V31" s="11">
        <v>0.15</v>
      </c>
      <c r="W31" s="11">
        <v>1</v>
      </c>
      <c r="X31" s="11">
        <v>0</v>
      </c>
      <c r="Y31" s="11">
        <v>0</v>
      </c>
      <c r="Z31" s="12">
        <v>1</v>
      </c>
      <c r="AA31" s="76">
        <f>AB31+RootingDepthInfo!$F$16/2</f>
        <v>2.7350394000000002</v>
      </c>
      <c r="AB31" s="73">
        <f>RootingDepthInfo!$E$16</f>
        <v>1.8</v>
      </c>
      <c r="AC31" s="73">
        <f>RootingDepthInfo!$E$16</f>
        <v>1.8</v>
      </c>
      <c r="AD31" s="73">
        <f>RootingDepthInfo!$E$16</f>
        <v>1.8</v>
      </c>
      <c r="AE31" s="76">
        <f>AF31+RootingDepthInfo!$F$16/2</f>
        <v>2.7350394000000002</v>
      </c>
      <c r="AF31" s="73">
        <f>RootingDepthInfo!$E$16</f>
        <v>1.8</v>
      </c>
      <c r="AG31" s="77">
        <f>RootingDepthInfo!$E$16</f>
        <v>1.8</v>
      </c>
    </row>
    <row r="32" spans="1:33" x14ac:dyDescent="0.3">
      <c r="A32">
        <v>27</v>
      </c>
      <c r="B32" s="2">
        <v>37</v>
      </c>
      <c r="C32" s="51" t="s">
        <v>301</v>
      </c>
      <c r="D32" t="s">
        <v>78</v>
      </c>
      <c r="E32" s="38">
        <f>SUM(Crosstab_1000m_LU_vs_HYDGRP!D31:J31)/1000000</f>
        <v>1722.571426</v>
      </c>
      <c r="F32" t="s">
        <v>79</v>
      </c>
      <c r="G32" s="34">
        <v>53.393999999999998</v>
      </c>
      <c r="H32" s="35">
        <v>71.011099999999999</v>
      </c>
      <c r="I32" s="35">
        <v>80.844999999999999</v>
      </c>
      <c r="J32" s="35">
        <v>84.713200000000001</v>
      </c>
      <c r="K32" s="35">
        <f>G32</f>
        <v>53.393999999999998</v>
      </c>
      <c r="L32" s="35">
        <f>H32</f>
        <v>71.011099999999999</v>
      </c>
      <c r="M32" s="36">
        <f>I32</f>
        <v>80.844999999999999</v>
      </c>
      <c r="N32" s="57">
        <v>3.75</v>
      </c>
      <c r="O32" s="53">
        <v>2</v>
      </c>
      <c r="P32" s="53">
        <v>0.2213</v>
      </c>
      <c r="Q32" s="53">
        <v>9.8100000000000007E-2</v>
      </c>
      <c r="R32" s="53">
        <v>3</v>
      </c>
      <c r="S32" s="53">
        <v>0.75</v>
      </c>
      <c r="T32" s="58">
        <v>0.06</v>
      </c>
      <c r="U32" s="10">
        <v>7.4999999999999997E-3</v>
      </c>
      <c r="V32" s="11">
        <v>0.15</v>
      </c>
      <c r="W32" s="11">
        <v>1</v>
      </c>
      <c r="X32" s="11">
        <v>0</v>
      </c>
      <c r="Y32" s="11">
        <v>0</v>
      </c>
      <c r="Z32" s="12">
        <v>1</v>
      </c>
      <c r="AA32" s="76">
        <f>AB32+RootingDepthInfo!$F$15/2</f>
        <v>2.7690814000000001</v>
      </c>
      <c r="AB32" s="73">
        <f>RootingDepthInfo!$E$15</f>
        <v>1.67</v>
      </c>
      <c r="AC32" s="73">
        <f>RootingDepthInfo!$E$15</f>
        <v>1.67</v>
      </c>
      <c r="AD32" s="73">
        <f>RootingDepthInfo!$E$15</f>
        <v>1.67</v>
      </c>
      <c r="AE32" s="76">
        <f>AF32+RootingDepthInfo!$F$15/2</f>
        <v>2.7690814000000001</v>
      </c>
      <c r="AF32" s="73">
        <f>RootingDepthInfo!$E$15</f>
        <v>1.67</v>
      </c>
      <c r="AG32" s="77">
        <f>RootingDepthInfo!$E$15</f>
        <v>1.67</v>
      </c>
    </row>
    <row r="33" spans="1:33" x14ac:dyDescent="0.3">
      <c r="A33">
        <v>28</v>
      </c>
      <c r="B33" s="2">
        <v>38</v>
      </c>
      <c r="C33" s="7" t="s">
        <v>266</v>
      </c>
      <c r="D33" t="s">
        <v>59</v>
      </c>
      <c r="E33" s="38">
        <f>SUM(Crosstab_1000m_LU_vs_HYDGRP!D32:J32)/1000000</f>
        <v>0</v>
      </c>
      <c r="G33" s="34">
        <v>55.169699999999999</v>
      </c>
      <c r="H33" s="35">
        <v>72.115600000000001</v>
      </c>
      <c r="I33" s="35">
        <v>81.574799999999996</v>
      </c>
      <c r="J33" s="35">
        <v>85.295699999999997</v>
      </c>
      <c r="K33" s="35">
        <v>72.115600000000001</v>
      </c>
      <c r="L33" s="35">
        <v>81.574799999999996</v>
      </c>
      <c r="M33" s="36">
        <v>85.295699999999997</v>
      </c>
      <c r="N33" s="57">
        <v>3.75</v>
      </c>
      <c r="O33" s="53">
        <v>2</v>
      </c>
      <c r="P33" s="53">
        <v>0.2213</v>
      </c>
      <c r="Q33" s="53">
        <v>9.8100000000000007E-2</v>
      </c>
      <c r="R33" s="53">
        <v>3</v>
      </c>
      <c r="S33" s="53">
        <v>0.75</v>
      </c>
      <c r="T33" s="58">
        <v>0.06</v>
      </c>
      <c r="U33" s="10">
        <v>7.6E-3</v>
      </c>
      <c r="V33" s="11">
        <v>0.15</v>
      </c>
      <c r="W33" s="11">
        <v>1</v>
      </c>
      <c r="X33" s="11">
        <v>2.0000000000000001E-4</v>
      </c>
      <c r="Y33" s="11">
        <v>4.1999999999999997E-3</v>
      </c>
      <c r="Z33" s="12">
        <v>1</v>
      </c>
      <c r="AA33" s="76">
        <f>AB33+RootingDepthInfo!$F$16/2</f>
        <v>2.7350394000000002</v>
      </c>
      <c r="AB33" s="73">
        <f>RootingDepthInfo!$E$16</f>
        <v>1.8</v>
      </c>
      <c r="AC33" s="73">
        <f>RootingDepthInfo!$E$16</f>
        <v>1.8</v>
      </c>
      <c r="AD33" s="73">
        <f>RootingDepthInfo!$E$16</f>
        <v>1.8</v>
      </c>
      <c r="AE33" s="76">
        <f>AF33+RootingDepthInfo!$F$16/2</f>
        <v>2.7350394000000002</v>
      </c>
      <c r="AF33" s="73">
        <f>RootingDepthInfo!$E$16</f>
        <v>1.8</v>
      </c>
      <c r="AG33" s="77">
        <f>RootingDepthInfo!$E$16</f>
        <v>1.8</v>
      </c>
    </row>
    <row r="34" spans="1:33" x14ac:dyDescent="0.3">
      <c r="A34">
        <v>29</v>
      </c>
      <c r="B34" s="2">
        <v>39</v>
      </c>
      <c r="C34" s="7" t="s">
        <v>81</v>
      </c>
      <c r="D34" t="s">
        <v>59</v>
      </c>
      <c r="E34" s="38">
        <f>SUM(Crosstab_1000m_LU_vs_HYDGRP!D33:J33)/1000000</f>
        <v>2</v>
      </c>
      <c r="F34" t="s">
        <v>60</v>
      </c>
      <c r="G34" s="34">
        <v>55.169699999999999</v>
      </c>
      <c r="H34" s="35">
        <v>72.115600000000001</v>
      </c>
      <c r="I34" s="35">
        <v>81.574799999999996</v>
      </c>
      <c r="J34" s="35">
        <v>85.295699999999997</v>
      </c>
      <c r="K34" s="35">
        <v>72.115600000000001</v>
      </c>
      <c r="L34" s="35">
        <v>81.574799999999996</v>
      </c>
      <c r="M34" s="36">
        <v>85.295699999999997</v>
      </c>
      <c r="N34" s="57">
        <v>3.75</v>
      </c>
      <c r="O34" s="53">
        <v>2</v>
      </c>
      <c r="P34" s="53">
        <v>0.2213</v>
      </c>
      <c r="Q34" s="53">
        <v>9.8100000000000007E-2</v>
      </c>
      <c r="R34" s="53">
        <v>3</v>
      </c>
      <c r="S34" s="53">
        <v>0.75</v>
      </c>
      <c r="T34" s="58">
        <v>0.06</v>
      </c>
      <c r="U34" s="10">
        <v>7.6E-3</v>
      </c>
      <c r="V34" s="11">
        <v>0.15</v>
      </c>
      <c r="W34" s="11">
        <v>1</v>
      </c>
      <c r="X34" s="11">
        <v>2.0000000000000001E-4</v>
      </c>
      <c r="Y34" s="11">
        <v>4.1999999999999997E-3</v>
      </c>
      <c r="Z34" s="12">
        <v>1</v>
      </c>
      <c r="AA34" s="76">
        <f>AB34+RootingDepthInfo!$F$16/2</f>
        <v>2.7350394000000002</v>
      </c>
      <c r="AB34" s="73">
        <f>RootingDepthInfo!$E$16</f>
        <v>1.8</v>
      </c>
      <c r="AC34" s="73">
        <f>RootingDepthInfo!$E$16</f>
        <v>1.8</v>
      </c>
      <c r="AD34" s="73">
        <f>RootingDepthInfo!$E$16</f>
        <v>1.8</v>
      </c>
      <c r="AE34" s="76">
        <f>AF34+RootingDepthInfo!$F$16/2</f>
        <v>2.7350394000000002</v>
      </c>
      <c r="AF34" s="73">
        <f>RootingDepthInfo!$E$16</f>
        <v>1.8</v>
      </c>
      <c r="AG34" s="77">
        <f>RootingDepthInfo!$E$16</f>
        <v>1.8</v>
      </c>
    </row>
    <row r="35" spans="1:33" x14ac:dyDescent="0.3">
      <c r="A35">
        <v>30</v>
      </c>
      <c r="B35" s="2">
        <v>41</v>
      </c>
      <c r="C35" s="7" t="s">
        <v>267</v>
      </c>
      <c r="D35" t="s">
        <v>83</v>
      </c>
      <c r="E35" s="38">
        <f>SUM(Crosstab_1000m_LU_vs_HYDGRP!D34:J34)/1000000</f>
        <v>0</v>
      </c>
      <c r="G35" s="34">
        <v>67</v>
      </c>
      <c r="H35" s="35">
        <v>79.474000000000004</v>
      </c>
      <c r="I35" s="35">
        <v>86.436999999999998</v>
      </c>
      <c r="J35" s="35">
        <v>89.176000000000002</v>
      </c>
      <c r="K35" s="35">
        <v>79.474000000000004</v>
      </c>
      <c r="L35" s="35">
        <v>86.436999999999998</v>
      </c>
      <c r="M35" s="36">
        <v>89.176000000000002</v>
      </c>
      <c r="N35" s="57">
        <v>3.75</v>
      </c>
      <c r="O35" s="53">
        <v>2</v>
      </c>
      <c r="P35" s="53">
        <v>0.2213</v>
      </c>
      <c r="Q35" s="53">
        <v>9.8100000000000007E-2</v>
      </c>
      <c r="R35" s="53">
        <v>3</v>
      </c>
      <c r="S35" s="53">
        <v>0.75</v>
      </c>
      <c r="T35" s="58">
        <v>0.06</v>
      </c>
      <c r="U35" s="10">
        <v>0.02</v>
      </c>
      <c r="V35" s="11">
        <v>0.13600000000000001</v>
      </c>
      <c r="W35" s="11">
        <v>1</v>
      </c>
      <c r="X35" s="11">
        <v>0</v>
      </c>
      <c r="Y35" s="11">
        <v>0</v>
      </c>
      <c r="Z35" s="12">
        <v>1</v>
      </c>
      <c r="AA35" s="76">
        <f>AB35+RootingDepthInfo!$F$16/2</f>
        <v>2.7350394000000002</v>
      </c>
      <c r="AB35" s="73">
        <f>RootingDepthInfo!$E$16</f>
        <v>1.8</v>
      </c>
      <c r="AC35" s="73">
        <f>RootingDepthInfo!$E$16</f>
        <v>1.8</v>
      </c>
      <c r="AD35" s="73">
        <f>RootingDepthInfo!$E$16</f>
        <v>1.8</v>
      </c>
      <c r="AE35" s="76">
        <f>AF35+RootingDepthInfo!$F$16/2</f>
        <v>2.7350394000000002</v>
      </c>
      <c r="AF35" s="73">
        <f>RootingDepthInfo!$E$16</f>
        <v>1.8</v>
      </c>
      <c r="AG35" s="77">
        <f>RootingDepthInfo!$E$16</f>
        <v>1.8</v>
      </c>
    </row>
    <row r="36" spans="1:33" x14ac:dyDescent="0.3">
      <c r="A36">
        <v>31</v>
      </c>
      <c r="B36" s="2">
        <v>42</v>
      </c>
      <c r="C36" s="7" t="s">
        <v>268</v>
      </c>
      <c r="D36" t="s">
        <v>85</v>
      </c>
      <c r="E36" s="38">
        <f>SUM(Crosstab_1000m_LU_vs_HYDGRP!D35:J35)/1000000</f>
        <v>1</v>
      </c>
      <c r="G36" s="34">
        <v>66.394499999999994</v>
      </c>
      <c r="H36" s="35">
        <v>79.097399999999993</v>
      </c>
      <c r="I36" s="35">
        <v>86.188199999999995</v>
      </c>
      <c r="J36" s="35">
        <v>88.977400000000003</v>
      </c>
      <c r="K36" s="35">
        <v>79.097399999999993</v>
      </c>
      <c r="L36" s="35">
        <v>86.188199999999995</v>
      </c>
      <c r="M36" s="36">
        <v>88.977400000000003</v>
      </c>
      <c r="N36" s="57">
        <v>3.75</v>
      </c>
      <c r="O36" s="53">
        <v>2</v>
      </c>
      <c r="P36" s="53">
        <v>0.2213</v>
      </c>
      <c r="Q36" s="53">
        <v>9.8100000000000007E-2</v>
      </c>
      <c r="R36" s="53">
        <v>3</v>
      </c>
      <c r="S36" s="53">
        <v>0.75</v>
      </c>
      <c r="T36" s="58">
        <v>0.06</v>
      </c>
      <c r="U36" s="10">
        <v>9.7999999999999997E-3</v>
      </c>
      <c r="V36" s="11">
        <v>0.15040000000000001</v>
      </c>
      <c r="W36" s="11">
        <v>1</v>
      </c>
      <c r="X36" s="11">
        <v>0</v>
      </c>
      <c r="Y36" s="11">
        <v>0</v>
      </c>
      <c r="Z36" s="12">
        <v>1</v>
      </c>
      <c r="AA36" s="76">
        <f>AB36+RootingDepthInfo!$F$16/2</f>
        <v>2.7350394000000002</v>
      </c>
      <c r="AB36" s="73">
        <f>RootingDepthInfo!$E$16</f>
        <v>1.8</v>
      </c>
      <c r="AC36" s="73">
        <f>RootingDepthInfo!$E$16</f>
        <v>1.8</v>
      </c>
      <c r="AD36" s="73">
        <f>RootingDepthInfo!$E$16</f>
        <v>1.8</v>
      </c>
      <c r="AE36" s="76">
        <f>AF36+RootingDepthInfo!$F$16/2</f>
        <v>2.7350394000000002</v>
      </c>
      <c r="AF36" s="73">
        <f>RootingDepthInfo!$E$16</f>
        <v>1.8</v>
      </c>
      <c r="AG36" s="77">
        <f>RootingDepthInfo!$E$16</f>
        <v>1.8</v>
      </c>
    </row>
    <row r="37" spans="1:33" x14ac:dyDescent="0.3">
      <c r="A37">
        <v>32</v>
      </c>
      <c r="B37" s="2">
        <v>43</v>
      </c>
      <c r="C37" s="7" t="s">
        <v>269</v>
      </c>
      <c r="D37" t="s">
        <v>83</v>
      </c>
      <c r="E37" s="38">
        <f>SUM(Crosstab_1000m_LU_vs_HYDGRP!D36:J36)/1000000</f>
        <v>2.499997</v>
      </c>
      <c r="G37" s="34">
        <v>67</v>
      </c>
      <c r="H37" s="35">
        <v>79.474000000000004</v>
      </c>
      <c r="I37" s="35">
        <v>86.436999999999998</v>
      </c>
      <c r="J37" s="35">
        <v>89.176000000000002</v>
      </c>
      <c r="K37" s="35">
        <v>79.474000000000004</v>
      </c>
      <c r="L37" s="35">
        <v>86.436999999999998</v>
      </c>
      <c r="M37" s="36">
        <v>89.176000000000002</v>
      </c>
      <c r="N37" s="57">
        <v>3.75</v>
      </c>
      <c r="O37" s="53">
        <v>2</v>
      </c>
      <c r="P37" s="53">
        <v>0.2213</v>
      </c>
      <c r="Q37" s="53">
        <v>9.8100000000000007E-2</v>
      </c>
      <c r="R37" s="53">
        <v>3</v>
      </c>
      <c r="S37" s="53">
        <v>0.75</v>
      </c>
      <c r="T37" s="58">
        <v>0.06</v>
      </c>
      <c r="U37" s="10">
        <v>0.02</v>
      </c>
      <c r="V37" s="11">
        <v>0.13600000000000001</v>
      </c>
      <c r="W37" s="11">
        <v>1</v>
      </c>
      <c r="X37" s="11">
        <v>0</v>
      </c>
      <c r="Y37" s="11">
        <v>0</v>
      </c>
      <c r="Z37" s="12">
        <v>1</v>
      </c>
      <c r="AA37" s="76">
        <f>AB37+RootingDepthInfo!$F$16/2</f>
        <v>2.7350394000000002</v>
      </c>
      <c r="AB37" s="73">
        <f>RootingDepthInfo!$E$16</f>
        <v>1.8</v>
      </c>
      <c r="AC37" s="73">
        <f>RootingDepthInfo!$E$16</f>
        <v>1.8</v>
      </c>
      <c r="AD37" s="73">
        <f>RootingDepthInfo!$E$16</f>
        <v>1.8</v>
      </c>
      <c r="AE37" s="76">
        <f>AF37+RootingDepthInfo!$F$16/2</f>
        <v>2.7350394000000002</v>
      </c>
      <c r="AF37" s="73">
        <f>RootingDepthInfo!$E$16</f>
        <v>1.8</v>
      </c>
      <c r="AG37" s="77">
        <f>RootingDepthInfo!$E$16</f>
        <v>1.8</v>
      </c>
    </row>
    <row r="38" spans="1:33" x14ac:dyDescent="0.3">
      <c r="A38">
        <v>33</v>
      </c>
      <c r="B38" s="2">
        <v>44</v>
      </c>
      <c r="C38" s="7" t="s">
        <v>87</v>
      </c>
      <c r="D38" t="s">
        <v>85</v>
      </c>
      <c r="E38" s="38">
        <f>SUM(Crosstab_1000m_LU_vs_HYDGRP!D37:J37)/1000000</f>
        <v>1.9999979999999999</v>
      </c>
      <c r="G38" s="34">
        <v>66.394499999999994</v>
      </c>
      <c r="H38" s="35">
        <v>79.097399999999993</v>
      </c>
      <c r="I38" s="35">
        <v>86.188199999999995</v>
      </c>
      <c r="J38" s="35">
        <v>88.977400000000003</v>
      </c>
      <c r="K38" s="35">
        <v>79.097399999999993</v>
      </c>
      <c r="L38" s="35">
        <v>86.188199999999995</v>
      </c>
      <c r="M38" s="36">
        <v>88.977400000000003</v>
      </c>
      <c r="N38" s="57">
        <v>3.75</v>
      </c>
      <c r="O38" s="53">
        <v>2</v>
      </c>
      <c r="P38" s="53">
        <v>0.2213</v>
      </c>
      <c r="Q38" s="53">
        <v>9.8100000000000007E-2</v>
      </c>
      <c r="R38" s="53">
        <v>3</v>
      </c>
      <c r="S38" s="53">
        <v>0.75</v>
      </c>
      <c r="T38" s="58">
        <v>0.06</v>
      </c>
      <c r="U38" s="10">
        <v>9.7999999999999997E-3</v>
      </c>
      <c r="V38" s="11">
        <v>0.15040000000000001</v>
      </c>
      <c r="W38" s="11">
        <v>1</v>
      </c>
      <c r="X38" s="11">
        <v>0</v>
      </c>
      <c r="Y38" s="11">
        <v>0</v>
      </c>
      <c r="Z38" s="12">
        <v>1</v>
      </c>
      <c r="AA38" s="76">
        <f>AB38+RootingDepthInfo!$F$16/2</f>
        <v>2.7350394000000002</v>
      </c>
      <c r="AB38" s="73">
        <f>RootingDepthInfo!$E$16</f>
        <v>1.8</v>
      </c>
      <c r="AC38" s="73">
        <f>RootingDepthInfo!$E$16</f>
        <v>1.8</v>
      </c>
      <c r="AD38" s="73">
        <f>RootingDepthInfo!$E$16</f>
        <v>1.8</v>
      </c>
      <c r="AE38" s="76">
        <f>AF38+RootingDepthInfo!$F$16/2</f>
        <v>2.7350394000000002</v>
      </c>
      <c r="AF38" s="73">
        <f>RootingDepthInfo!$E$16</f>
        <v>1.8</v>
      </c>
      <c r="AG38" s="77">
        <f>RootingDepthInfo!$E$16</f>
        <v>1.8</v>
      </c>
    </row>
    <row r="39" spans="1:33" x14ac:dyDescent="0.3">
      <c r="A39">
        <v>34</v>
      </c>
      <c r="B39" s="2">
        <v>45</v>
      </c>
      <c r="C39" s="82" t="s">
        <v>88</v>
      </c>
      <c r="D39" t="s">
        <v>89</v>
      </c>
      <c r="E39" s="38">
        <f>SUM(Crosstab_1000m_LU_vs_HYDGRP!D38:J38)/1000000</f>
        <v>2255.1428540000002</v>
      </c>
      <c r="G39" s="34">
        <v>67</v>
      </c>
      <c r="H39" s="35">
        <v>79.474000000000004</v>
      </c>
      <c r="I39" s="35">
        <v>86.436999999999998</v>
      </c>
      <c r="J39" s="35">
        <v>89.176000000000002</v>
      </c>
      <c r="K39" s="35">
        <f>G39</f>
        <v>67</v>
      </c>
      <c r="L39" s="35">
        <f>H39</f>
        <v>79.474000000000004</v>
      </c>
      <c r="M39" s="36">
        <f>I39</f>
        <v>86.436999999999998</v>
      </c>
      <c r="N39" s="57">
        <v>3.75</v>
      </c>
      <c r="O39" s="53">
        <v>2</v>
      </c>
      <c r="P39" s="53">
        <v>0.2213</v>
      </c>
      <c r="Q39" s="53">
        <v>9.8100000000000007E-2</v>
      </c>
      <c r="R39" s="53">
        <v>3</v>
      </c>
      <c r="S39" s="53">
        <v>0.75</v>
      </c>
      <c r="T39" s="58">
        <v>0.06</v>
      </c>
      <c r="U39" s="10">
        <v>0.02</v>
      </c>
      <c r="V39" s="11">
        <v>0.15</v>
      </c>
      <c r="W39" s="11">
        <v>1</v>
      </c>
      <c r="X39" s="11">
        <v>0</v>
      </c>
      <c r="Y39" s="11">
        <v>0</v>
      </c>
      <c r="Z39" s="12">
        <v>1</v>
      </c>
      <c r="AA39" s="76">
        <f>AB39+RootingDepthInfo!$F$16/2</f>
        <v>2.7350394000000002</v>
      </c>
      <c r="AB39" s="73">
        <f>RootingDepthInfo!$E$16</f>
        <v>1.8</v>
      </c>
      <c r="AC39" s="73">
        <f>RootingDepthInfo!$E$16</f>
        <v>1.8</v>
      </c>
      <c r="AD39" s="73">
        <f>RootingDepthInfo!$E$16</f>
        <v>1.8</v>
      </c>
      <c r="AE39" s="76">
        <f>AF39+RootingDepthInfo!$F$16/2</f>
        <v>2.7350394000000002</v>
      </c>
      <c r="AF39" s="73">
        <f>RootingDepthInfo!$E$16</f>
        <v>1.8</v>
      </c>
      <c r="AG39" s="77">
        <f>RootingDepthInfo!$E$16</f>
        <v>1.8</v>
      </c>
    </row>
    <row r="40" spans="1:33" x14ac:dyDescent="0.3">
      <c r="A40">
        <v>35</v>
      </c>
      <c r="B40" s="2">
        <v>46</v>
      </c>
      <c r="C40" s="81" t="s">
        <v>90</v>
      </c>
      <c r="D40" t="s">
        <v>91</v>
      </c>
      <c r="E40" s="38">
        <f>SUM(Crosstab_1000m_LU_vs_HYDGRP!D39:J39)/1000000</f>
        <v>92.571426000000002</v>
      </c>
      <c r="G40" s="34">
        <f>G$9</f>
        <v>56.95</v>
      </c>
      <c r="H40" s="35">
        <f>H$9</f>
        <v>71.108099999999993</v>
      </c>
      <c r="I40" s="35">
        <f t="shared" ref="I40:M40" si="3">I$9</f>
        <v>80.909000000000006</v>
      </c>
      <c r="J40" s="35">
        <f t="shared" si="3"/>
        <v>84.764399999999995</v>
      </c>
      <c r="K40" s="35">
        <f t="shared" si="3"/>
        <v>56.95</v>
      </c>
      <c r="L40" s="35">
        <f t="shared" si="3"/>
        <v>71.108099999999993</v>
      </c>
      <c r="M40" s="35">
        <f t="shared" si="3"/>
        <v>80.909000000000006</v>
      </c>
      <c r="N40" s="57">
        <v>3.75</v>
      </c>
      <c r="O40" s="53">
        <v>2</v>
      </c>
      <c r="P40" s="53">
        <v>0.2213</v>
      </c>
      <c r="Q40" s="53">
        <v>9.8100000000000007E-2</v>
      </c>
      <c r="R40" s="53">
        <v>3</v>
      </c>
      <c r="S40" s="53">
        <v>0.75</v>
      </c>
      <c r="T40" s="58">
        <v>0.06</v>
      </c>
      <c r="U40" s="10">
        <v>0.01</v>
      </c>
      <c r="V40" s="11">
        <v>0.15</v>
      </c>
      <c r="W40" s="11">
        <v>1</v>
      </c>
      <c r="X40" s="11">
        <v>0</v>
      </c>
      <c r="Y40" s="11">
        <v>0</v>
      </c>
      <c r="Z40" s="12">
        <v>1</v>
      </c>
      <c r="AA40" s="76">
        <f>AB40+RootingDepthInfo!$F$16/2</f>
        <v>2.7350394000000002</v>
      </c>
      <c r="AB40" s="73">
        <f>RootingDepthInfo!$E$16</f>
        <v>1.8</v>
      </c>
      <c r="AC40" s="73">
        <f>RootingDepthInfo!$E$16</f>
        <v>1.8</v>
      </c>
      <c r="AD40" s="73">
        <f>RootingDepthInfo!$E$16</f>
        <v>1.8</v>
      </c>
      <c r="AE40" s="76">
        <f>AF40+RootingDepthInfo!$F$16/2</f>
        <v>2.7350394000000002</v>
      </c>
      <c r="AF40" s="73">
        <f>RootingDepthInfo!$E$16</f>
        <v>1.8</v>
      </c>
      <c r="AG40" s="77">
        <f>RootingDepthInfo!$E$16</f>
        <v>1.8</v>
      </c>
    </row>
    <row r="41" spans="1:33" x14ac:dyDescent="0.3">
      <c r="A41">
        <v>36</v>
      </c>
      <c r="B41" s="2">
        <v>47</v>
      </c>
      <c r="C41" s="7" t="s">
        <v>92</v>
      </c>
      <c r="D41" t="s">
        <v>85</v>
      </c>
      <c r="E41" s="38">
        <f>SUM(Crosstab_1000m_LU_vs_HYDGRP!D40:J40)/1000000</f>
        <v>1</v>
      </c>
      <c r="G41" s="34">
        <v>66.394499999999994</v>
      </c>
      <c r="H41" s="35">
        <v>79.097399999999993</v>
      </c>
      <c r="I41" s="35">
        <v>86.188199999999995</v>
      </c>
      <c r="J41" s="35">
        <v>88.977400000000003</v>
      </c>
      <c r="K41" s="35">
        <v>79.097399999999993</v>
      </c>
      <c r="L41" s="35">
        <v>86.188199999999995</v>
      </c>
      <c r="M41" s="36">
        <v>88.977400000000003</v>
      </c>
      <c r="N41" s="57">
        <v>3.75</v>
      </c>
      <c r="O41" s="53">
        <v>2</v>
      </c>
      <c r="P41" s="53">
        <v>0.2213</v>
      </c>
      <c r="Q41" s="53">
        <v>9.8100000000000007E-2</v>
      </c>
      <c r="R41" s="53">
        <v>3</v>
      </c>
      <c r="S41" s="53">
        <v>0.75</v>
      </c>
      <c r="T41" s="58">
        <v>0.06</v>
      </c>
      <c r="U41" s="10">
        <v>9.7999999999999997E-3</v>
      </c>
      <c r="V41" s="11">
        <v>0.15040000000000001</v>
      </c>
      <c r="W41" s="11">
        <v>1</v>
      </c>
      <c r="X41" s="11">
        <v>0</v>
      </c>
      <c r="Y41" s="11">
        <v>0</v>
      </c>
      <c r="Z41" s="12">
        <v>1</v>
      </c>
      <c r="AA41" s="76">
        <f>AB41+RootingDepthInfo!$F$16/2</f>
        <v>2.7350394000000002</v>
      </c>
      <c r="AB41" s="73">
        <f>RootingDepthInfo!$E$16</f>
        <v>1.8</v>
      </c>
      <c r="AC41" s="73">
        <f>RootingDepthInfo!$E$16</f>
        <v>1.8</v>
      </c>
      <c r="AD41" s="73">
        <f>RootingDepthInfo!$E$16</f>
        <v>1.8</v>
      </c>
      <c r="AE41" s="76">
        <f>AF41+RootingDepthInfo!$F$16/2</f>
        <v>2.7350394000000002</v>
      </c>
      <c r="AF41" s="73">
        <f>RootingDepthInfo!$E$16</f>
        <v>1.8</v>
      </c>
      <c r="AG41" s="77">
        <f>RootingDepthInfo!$E$16</f>
        <v>1.8</v>
      </c>
    </row>
    <row r="42" spans="1:33" x14ac:dyDescent="0.3">
      <c r="A42">
        <v>37</v>
      </c>
      <c r="B42" s="2">
        <v>48</v>
      </c>
      <c r="C42" s="7" t="s">
        <v>93</v>
      </c>
      <c r="D42" t="s">
        <v>94</v>
      </c>
      <c r="E42" s="38">
        <f>SUM(Crosstab_1000m_LU_vs_HYDGRP!D41:J41)/1000000</f>
        <v>4.8571410000000004</v>
      </c>
      <c r="G42" s="34">
        <v>66.5</v>
      </c>
      <c r="H42" s="35">
        <v>79.162999999999997</v>
      </c>
      <c r="I42" s="35">
        <v>86.231499999999997</v>
      </c>
      <c r="J42" s="35">
        <v>89.012</v>
      </c>
      <c r="K42" s="35">
        <v>79.162999999999997</v>
      </c>
      <c r="L42" s="35">
        <v>86.231499999999997</v>
      </c>
      <c r="M42" s="36">
        <v>89.012</v>
      </c>
      <c r="N42" s="57">
        <v>3.75</v>
      </c>
      <c r="O42" s="53">
        <v>2</v>
      </c>
      <c r="P42" s="53">
        <v>0.2213</v>
      </c>
      <c r="Q42" s="53">
        <v>9.8100000000000007E-2</v>
      </c>
      <c r="R42" s="53">
        <v>3</v>
      </c>
      <c r="S42" s="53">
        <v>0.75</v>
      </c>
      <c r="T42" s="58">
        <v>0.06</v>
      </c>
      <c r="U42" s="10">
        <v>0.02</v>
      </c>
      <c r="V42" s="11">
        <v>0.13750000000000001</v>
      </c>
      <c r="W42" s="11">
        <v>1</v>
      </c>
      <c r="X42" s="11">
        <v>0</v>
      </c>
      <c r="Y42" s="11">
        <v>0</v>
      </c>
      <c r="Z42" s="12">
        <v>1</v>
      </c>
      <c r="AA42" s="76">
        <f>AB42+RootingDepthInfo!$F$16/2</f>
        <v>2.7350394000000002</v>
      </c>
      <c r="AB42" s="73">
        <f>RootingDepthInfo!$E$16</f>
        <v>1.8</v>
      </c>
      <c r="AC42" s="73">
        <f>RootingDepthInfo!$E$16</f>
        <v>1.8</v>
      </c>
      <c r="AD42" s="73">
        <f>RootingDepthInfo!$E$16</f>
        <v>1.8</v>
      </c>
      <c r="AE42" s="76">
        <f>AF42+RootingDepthInfo!$F$16/2</f>
        <v>2.7350394000000002</v>
      </c>
      <c r="AF42" s="73">
        <f>RootingDepthInfo!$E$16</f>
        <v>1.8</v>
      </c>
      <c r="AG42" s="77">
        <f>RootingDepthInfo!$E$16</f>
        <v>1.8</v>
      </c>
    </row>
    <row r="43" spans="1:33" x14ac:dyDescent="0.3">
      <c r="A43">
        <v>38</v>
      </c>
      <c r="B43" s="2">
        <v>49</v>
      </c>
      <c r="C43" s="7" t="s">
        <v>270</v>
      </c>
      <c r="D43" t="s">
        <v>85</v>
      </c>
      <c r="E43" s="38">
        <f>SUM(Crosstab_1000m_LU_vs_HYDGRP!D42:J42)/1000000</f>
        <v>0</v>
      </c>
      <c r="G43" s="34">
        <v>66.394499999999994</v>
      </c>
      <c r="H43" s="35">
        <v>79.097399999999993</v>
      </c>
      <c r="I43" s="35">
        <v>86.188199999999995</v>
      </c>
      <c r="J43" s="35">
        <v>88.977400000000003</v>
      </c>
      <c r="K43" s="35">
        <v>79.097399999999993</v>
      </c>
      <c r="L43" s="35">
        <v>86.188199999999995</v>
      </c>
      <c r="M43" s="36">
        <v>88.977400000000003</v>
      </c>
      <c r="N43" s="57">
        <v>3.75</v>
      </c>
      <c r="O43" s="53">
        <v>2</v>
      </c>
      <c r="P43" s="53">
        <v>0.2213</v>
      </c>
      <c r="Q43" s="53">
        <v>9.8100000000000007E-2</v>
      </c>
      <c r="R43" s="53">
        <v>3</v>
      </c>
      <c r="S43" s="53">
        <v>0.75</v>
      </c>
      <c r="T43" s="58">
        <v>0.06</v>
      </c>
      <c r="U43" s="10">
        <v>9.7999999999999997E-3</v>
      </c>
      <c r="V43" s="11">
        <v>0.15040000000000001</v>
      </c>
      <c r="W43" s="11">
        <v>1</v>
      </c>
      <c r="X43" s="11">
        <v>0</v>
      </c>
      <c r="Y43" s="11">
        <v>0</v>
      </c>
      <c r="Z43" s="12">
        <v>1</v>
      </c>
      <c r="AA43" s="76">
        <f>AB43+RootingDepthInfo!$F$16/2</f>
        <v>2.7350394000000002</v>
      </c>
      <c r="AB43" s="73">
        <f>RootingDepthInfo!$E$16</f>
        <v>1.8</v>
      </c>
      <c r="AC43" s="73">
        <f>RootingDepthInfo!$E$16</f>
        <v>1.8</v>
      </c>
      <c r="AD43" s="73">
        <f>RootingDepthInfo!$E$16</f>
        <v>1.8</v>
      </c>
      <c r="AE43" s="76">
        <f>AF43+RootingDepthInfo!$F$16/2</f>
        <v>2.7350394000000002</v>
      </c>
      <c r="AF43" s="73">
        <f>RootingDepthInfo!$E$16</f>
        <v>1.8</v>
      </c>
      <c r="AG43" s="77">
        <f>RootingDepthInfo!$E$16</f>
        <v>1.8</v>
      </c>
    </row>
    <row r="44" spans="1:33" x14ac:dyDescent="0.3">
      <c r="A44">
        <v>39</v>
      </c>
      <c r="B44" s="2">
        <v>50</v>
      </c>
      <c r="C44" s="7" t="s">
        <v>271</v>
      </c>
      <c r="D44" t="s">
        <v>85</v>
      </c>
      <c r="E44" s="38">
        <f>SUM(Crosstab_1000m_LU_vs_HYDGRP!D43:J43)/1000000</f>
        <v>0</v>
      </c>
      <c r="G44" s="34">
        <v>66.394499999999994</v>
      </c>
      <c r="H44" s="35">
        <v>79.097399999999993</v>
      </c>
      <c r="I44" s="35">
        <v>86.188199999999995</v>
      </c>
      <c r="J44" s="35">
        <v>88.977400000000003</v>
      </c>
      <c r="K44" s="35">
        <v>79.097399999999993</v>
      </c>
      <c r="L44" s="35">
        <v>86.188199999999995</v>
      </c>
      <c r="M44" s="36">
        <v>88.977400000000003</v>
      </c>
      <c r="N44" s="57">
        <v>3.75</v>
      </c>
      <c r="O44" s="53">
        <v>2</v>
      </c>
      <c r="P44" s="53">
        <v>0.2213</v>
      </c>
      <c r="Q44" s="53">
        <v>9.8100000000000007E-2</v>
      </c>
      <c r="R44" s="53">
        <v>3</v>
      </c>
      <c r="S44" s="53">
        <v>0.75</v>
      </c>
      <c r="T44" s="58">
        <v>0.06</v>
      </c>
      <c r="U44" s="10">
        <v>9.7999999999999997E-3</v>
      </c>
      <c r="V44" s="11">
        <v>0.15040000000000001</v>
      </c>
      <c r="W44" s="11">
        <v>1</v>
      </c>
      <c r="X44" s="11">
        <v>0</v>
      </c>
      <c r="Y44" s="11">
        <v>0</v>
      </c>
      <c r="Z44" s="12">
        <v>1</v>
      </c>
      <c r="AA44" s="76">
        <f>AB44+RootingDepthInfo!$F$16/2</f>
        <v>2.7350394000000002</v>
      </c>
      <c r="AB44" s="73">
        <f>RootingDepthInfo!$E$16</f>
        <v>1.8</v>
      </c>
      <c r="AC44" s="73">
        <f>RootingDepthInfo!$E$16</f>
        <v>1.8</v>
      </c>
      <c r="AD44" s="73">
        <f>RootingDepthInfo!$E$16</f>
        <v>1.8</v>
      </c>
      <c r="AE44" s="76">
        <f>AF44+RootingDepthInfo!$F$16/2</f>
        <v>2.7350394000000002</v>
      </c>
      <c r="AF44" s="73">
        <f>RootingDepthInfo!$E$16</f>
        <v>1.8</v>
      </c>
      <c r="AG44" s="77">
        <f>RootingDepthInfo!$E$16</f>
        <v>1.8</v>
      </c>
    </row>
    <row r="45" spans="1:33" x14ac:dyDescent="0.3">
      <c r="A45">
        <v>40</v>
      </c>
      <c r="B45" s="2">
        <v>51</v>
      </c>
      <c r="C45" s="7" t="s">
        <v>97</v>
      </c>
      <c r="D45" t="s">
        <v>85</v>
      </c>
      <c r="E45" s="38">
        <f>SUM(Crosstab_1000m_LU_vs_HYDGRP!D44:J44)/1000000</f>
        <v>0</v>
      </c>
      <c r="G45" s="34">
        <v>66.394499999999994</v>
      </c>
      <c r="H45" s="35">
        <v>79.097399999999993</v>
      </c>
      <c r="I45" s="35">
        <v>86.188199999999995</v>
      </c>
      <c r="J45" s="35">
        <v>88.977400000000003</v>
      </c>
      <c r="K45" s="35">
        <v>79.097399999999993</v>
      </c>
      <c r="L45" s="35">
        <v>86.188199999999995</v>
      </c>
      <c r="M45" s="36">
        <v>88.977400000000003</v>
      </c>
      <c r="N45" s="57">
        <v>3.75</v>
      </c>
      <c r="O45" s="53">
        <v>2</v>
      </c>
      <c r="P45" s="53">
        <v>0.2213</v>
      </c>
      <c r="Q45" s="53">
        <v>9.8100000000000007E-2</v>
      </c>
      <c r="R45" s="53">
        <v>3</v>
      </c>
      <c r="S45" s="53">
        <v>0.75</v>
      </c>
      <c r="T45" s="58">
        <v>0.06</v>
      </c>
      <c r="U45" s="10">
        <v>9.7999999999999997E-3</v>
      </c>
      <c r="V45" s="11">
        <v>0.15040000000000001</v>
      </c>
      <c r="W45" s="11">
        <v>1</v>
      </c>
      <c r="X45" s="11">
        <v>0</v>
      </c>
      <c r="Y45" s="11">
        <v>0</v>
      </c>
      <c r="Z45" s="12">
        <v>1</v>
      </c>
      <c r="AA45" s="76">
        <f>AB45+RootingDepthInfo!$F$16/2</f>
        <v>2.7350394000000002</v>
      </c>
      <c r="AB45" s="73">
        <f>RootingDepthInfo!$E$16</f>
        <v>1.8</v>
      </c>
      <c r="AC45" s="73">
        <f>RootingDepthInfo!$E$16</f>
        <v>1.8</v>
      </c>
      <c r="AD45" s="73">
        <f>RootingDepthInfo!$E$16</f>
        <v>1.8</v>
      </c>
      <c r="AE45" s="76">
        <f>AF45+RootingDepthInfo!$F$16/2</f>
        <v>2.7350394000000002</v>
      </c>
      <c r="AF45" s="73">
        <f>RootingDepthInfo!$E$16</f>
        <v>1.8</v>
      </c>
      <c r="AG45" s="77">
        <f>RootingDepthInfo!$E$16</f>
        <v>1.8</v>
      </c>
    </row>
    <row r="46" spans="1:33" x14ac:dyDescent="0.3">
      <c r="A46">
        <v>41</v>
      </c>
      <c r="B46" s="2">
        <v>52</v>
      </c>
      <c r="C46" s="7" t="s">
        <v>98</v>
      </c>
      <c r="D46" t="s">
        <v>85</v>
      </c>
      <c r="E46" s="38">
        <f>SUM(Crosstab_1000m_LU_vs_HYDGRP!D45:J45)/1000000</f>
        <v>0</v>
      </c>
      <c r="G46" s="34">
        <v>66.394499999999994</v>
      </c>
      <c r="H46" s="35">
        <v>79.097399999999993</v>
      </c>
      <c r="I46" s="35">
        <v>86.188199999999995</v>
      </c>
      <c r="J46" s="35">
        <v>88.977400000000003</v>
      </c>
      <c r="K46" s="35">
        <v>79.097399999999993</v>
      </c>
      <c r="L46" s="35">
        <v>86.188199999999995</v>
      </c>
      <c r="M46" s="36">
        <v>88.977400000000003</v>
      </c>
      <c r="N46" s="57">
        <v>3.75</v>
      </c>
      <c r="O46" s="53">
        <v>2</v>
      </c>
      <c r="P46" s="53">
        <v>0.2213</v>
      </c>
      <c r="Q46" s="53">
        <v>9.8100000000000007E-2</v>
      </c>
      <c r="R46" s="53">
        <v>3</v>
      </c>
      <c r="S46" s="53">
        <v>0.75</v>
      </c>
      <c r="T46" s="58">
        <v>0.06</v>
      </c>
      <c r="U46" s="10">
        <v>9.7999999999999997E-3</v>
      </c>
      <c r="V46" s="11">
        <v>0.15040000000000001</v>
      </c>
      <c r="W46" s="11">
        <v>1</v>
      </c>
      <c r="X46" s="11">
        <v>0</v>
      </c>
      <c r="Y46" s="11">
        <v>0</v>
      </c>
      <c r="Z46" s="12">
        <v>1</v>
      </c>
      <c r="AA46" s="76">
        <f>AB46+RootingDepthInfo!$F$16/2</f>
        <v>2.7350394000000002</v>
      </c>
      <c r="AB46" s="73">
        <f>RootingDepthInfo!$E$16</f>
        <v>1.8</v>
      </c>
      <c r="AC46" s="73">
        <f>RootingDepthInfo!$E$16</f>
        <v>1.8</v>
      </c>
      <c r="AD46" s="73">
        <f>RootingDepthInfo!$E$16</f>
        <v>1.8</v>
      </c>
      <c r="AE46" s="76">
        <f>AF46+RootingDepthInfo!$F$16/2</f>
        <v>2.7350394000000002</v>
      </c>
      <c r="AF46" s="73">
        <f>RootingDepthInfo!$E$16</f>
        <v>1.8</v>
      </c>
      <c r="AG46" s="77">
        <f>RootingDepthInfo!$E$16</f>
        <v>1.8</v>
      </c>
    </row>
    <row r="47" spans="1:33" x14ac:dyDescent="0.3">
      <c r="A47">
        <v>42</v>
      </c>
      <c r="B47" s="2">
        <v>53</v>
      </c>
      <c r="C47" s="7" t="s">
        <v>272</v>
      </c>
      <c r="D47" t="s">
        <v>85</v>
      </c>
      <c r="E47" s="38">
        <f>SUM(Crosstab_1000m_LU_vs_HYDGRP!D46:J46)/1000000</f>
        <v>4.714283</v>
      </c>
      <c r="G47" s="34">
        <v>66.394499999999994</v>
      </c>
      <c r="H47" s="35">
        <v>79.097399999999993</v>
      </c>
      <c r="I47" s="35">
        <v>86.188199999999995</v>
      </c>
      <c r="J47" s="35">
        <v>88.977400000000003</v>
      </c>
      <c r="K47" s="35">
        <v>79.097399999999993</v>
      </c>
      <c r="L47" s="35">
        <v>86.188199999999995</v>
      </c>
      <c r="M47" s="36">
        <v>88.977400000000003</v>
      </c>
      <c r="N47" s="57">
        <v>3.75</v>
      </c>
      <c r="O47" s="53">
        <v>2</v>
      </c>
      <c r="P47" s="53">
        <v>0.2213</v>
      </c>
      <c r="Q47" s="53">
        <v>9.8100000000000007E-2</v>
      </c>
      <c r="R47" s="53">
        <v>3</v>
      </c>
      <c r="S47" s="53">
        <v>0.75</v>
      </c>
      <c r="T47" s="58">
        <v>0.06</v>
      </c>
      <c r="U47" s="10">
        <v>9.7999999999999997E-3</v>
      </c>
      <c r="V47" s="11">
        <v>0.15040000000000001</v>
      </c>
      <c r="W47" s="11">
        <v>1</v>
      </c>
      <c r="X47" s="11">
        <v>0</v>
      </c>
      <c r="Y47" s="11">
        <v>0</v>
      </c>
      <c r="Z47" s="12">
        <v>1</v>
      </c>
      <c r="AA47" s="76">
        <f>AB47+RootingDepthInfo!$F$16/2</f>
        <v>2.7350394000000002</v>
      </c>
      <c r="AB47" s="73">
        <f>RootingDepthInfo!$E$16</f>
        <v>1.8</v>
      </c>
      <c r="AC47" s="73">
        <f>RootingDepthInfo!$E$16</f>
        <v>1.8</v>
      </c>
      <c r="AD47" s="73">
        <f>RootingDepthInfo!$E$16</f>
        <v>1.8</v>
      </c>
      <c r="AE47" s="76">
        <f>AF47+RootingDepthInfo!$F$16/2</f>
        <v>2.7350394000000002</v>
      </c>
      <c r="AF47" s="73">
        <f>RootingDepthInfo!$E$16</f>
        <v>1.8</v>
      </c>
      <c r="AG47" s="77">
        <f>RootingDepthInfo!$E$16</f>
        <v>1.8</v>
      </c>
    </row>
    <row r="48" spans="1:33" x14ac:dyDescent="0.3">
      <c r="A48">
        <v>43</v>
      </c>
      <c r="B48" s="2">
        <v>54</v>
      </c>
      <c r="C48" s="7" t="s">
        <v>100</v>
      </c>
      <c r="D48" t="s">
        <v>85</v>
      </c>
      <c r="E48" s="38">
        <f>SUM(Crosstab_1000m_LU_vs_HYDGRP!D47:J47)/1000000</f>
        <v>1</v>
      </c>
      <c r="G48" s="34">
        <v>66.394499999999994</v>
      </c>
      <c r="H48" s="35">
        <v>79.097399999999993</v>
      </c>
      <c r="I48" s="35">
        <v>86.188199999999995</v>
      </c>
      <c r="J48" s="35">
        <v>88.977400000000003</v>
      </c>
      <c r="K48" s="35">
        <v>79.097399999999993</v>
      </c>
      <c r="L48" s="35">
        <v>86.188199999999995</v>
      </c>
      <c r="M48" s="36">
        <v>88.977400000000003</v>
      </c>
      <c r="N48" s="57">
        <v>3.75</v>
      </c>
      <c r="O48" s="53">
        <v>2</v>
      </c>
      <c r="P48" s="53">
        <v>0.2213</v>
      </c>
      <c r="Q48" s="53">
        <v>9.8100000000000007E-2</v>
      </c>
      <c r="R48" s="53">
        <v>3</v>
      </c>
      <c r="S48" s="53">
        <v>0.75</v>
      </c>
      <c r="T48" s="58">
        <v>0.06</v>
      </c>
      <c r="U48" s="10">
        <v>9.7999999999999997E-3</v>
      </c>
      <c r="V48" s="11">
        <v>0.15040000000000001</v>
      </c>
      <c r="W48" s="11">
        <v>1</v>
      </c>
      <c r="X48" s="11">
        <v>0</v>
      </c>
      <c r="Y48" s="11">
        <v>0</v>
      </c>
      <c r="Z48" s="12">
        <v>1</v>
      </c>
      <c r="AA48" s="76">
        <f>AB48+RootingDepthInfo!$F$16/2</f>
        <v>2.7350394000000002</v>
      </c>
      <c r="AB48" s="73">
        <f>RootingDepthInfo!$E$16</f>
        <v>1.8</v>
      </c>
      <c r="AC48" s="73">
        <f>RootingDepthInfo!$E$16</f>
        <v>1.8</v>
      </c>
      <c r="AD48" s="73">
        <f>RootingDepthInfo!$E$16</f>
        <v>1.8</v>
      </c>
      <c r="AE48" s="76">
        <f>AF48+RootingDepthInfo!$F$16/2</f>
        <v>2.7350394000000002</v>
      </c>
      <c r="AF48" s="73">
        <f>RootingDepthInfo!$E$16</f>
        <v>1.8</v>
      </c>
      <c r="AG48" s="77">
        <f>RootingDepthInfo!$E$16</f>
        <v>1.8</v>
      </c>
    </row>
    <row r="49" spans="1:33" x14ac:dyDescent="0.3">
      <c r="A49">
        <v>44</v>
      </c>
      <c r="B49" s="2">
        <v>55</v>
      </c>
      <c r="C49" s="7" t="s">
        <v>101</v>
      </c>
      <c r="D49" t="s">
        <v>85</v>
      </c>
      <c r="E49" s="38">
        <f>SUM(Crosstab_1000m_LU_vs_HYDGRP!D48:J48)/1000000</f>
        <v>0</v>
      </c>
      <c r="G49" s="34">
        <v>66.394499999999994</v>
      </c>
      <c r="H49" s="35">
        <v>79.097399999999993</v>
      </c>
      <c r="I49" s="35">
        <v>86.188199999999995</v>
      </c>
      <c r="J49" s="35">
        <v>88.977400000000003</v>
      </c>
      <c r="K49" s="35">
        <v>79.097399999999993</v>
      </c>
      <c r="L49" s="35">
        <v>86.188199999999995</v>
      </c>
      <c r="M49" s="36">
        <v>88.977400000000003</v>
      </c>
      <c r="N49" s="57">
        <v>3.75</v>
      </c>
      <c r="O49" s="53">
        <v>2</v>
      </c>
      <c r="P49" s="53">
        <v>0.2213</v>
      </c>
      <c r="Q49" s="53">
        <v>9.8100000000000007E-2</v>
      </c>
      <c r="R49" s="53">
        <v>3</v>
      </c>
      <c r="S49" s="53">
        <v>0.75</v>
      </c>
      <c r="T49" s="58">
        <v>0.06</v>
      </c>
      <c r="U49" s="10">
        <v>9.7999999999999997E-3</v>
      </c>
      <c r="V49" s="11">
        <v>0.15040000000000001</v>
      </c>
      <c r="W49" s="11">
        <v>1</v>
      </c>
      <c r="X49" s="11">
        <v>0</v>
      </c>
      <c r="Y49" s="11">
        <v>0</v>
      </c>
      <c r="Z49" s="12">
        <v>1</v>
      </c>
      <c r="AA49" s="76">
        <f>AB49+RootingDepthInfo!$F$16/2</f>
        <v>2.7350394000000002</v>
      </c>
      <c r="AB49" s="73">
        <f>RootingDepthInfo!$E$16</f>
        <v>1.8</v>
      </c>
      <c r="AC49" s="73">
        <f>RootingDepthInfo!$E$16</f>
        <v>1.8</v>
      </c>
      <c r="AD49" s="73">
        <f>RootingDepthInfo!$E$16</f>
        <v>1.8</v>
      </c>
      <c r="AE49" s="76">
        <f>AF49+RootingDepthInfo!$F$16/2</f>
        <v>2.7350394000000002</v>
      </c>
      <c r="AF49" s="73">
        <f>RootingDepthInfo!$E$16</f>
        <v>1.8</v>
      </c>
      <c r="AG49" s="77">
        <f>RootingDepthInfo!$E$16</f>
        <v>1.8</v>
      </c>
    </row>
    <row r="50" spans="1:33" x14ac:dyDescent="0.3">
      <c r="A50">
        <v>45</v>
      </c>
      <c r="B50" s="2">
        <v>56</v>
      </c>
      <c r="C50" s="7" t="s">
        <v>102</v>
      </c>
      <c r="D50" t="s">
        <v>85</v>
      </c>
      <c r="E50" s="38">
        <f>SUM(Crosstab_1000m_LU_vs_HYDGRP!D49:J49)/1000000</f>
        <v>0</v>
      </c>
      <c r="G50" s="34">
        <v>66.394499999999994</v>
      </c>
      <c r="H50" s="35">
        <v>79.097399999999993</v>
      </c>
      <c r="I50" s="35">
        <v>86.188199999999995</v>
      </c>
      <c r="J50" s="35">
        <v>88.977400000000003</v>
      </c>
      <c r="K50" s="35">
        <v>79.097399999999993</v>
      </c>
      <c r="L50" s="35">
        <v>86.188199999999995</v>
      </c>
      <c r="M50" s="36">
        <v>88.977400000000003</v>
      </c>
      <c r="N50" s="57">
        <v>3.75</v>
      </c>
      <c r="O50" s="53">
        <v>2</v>
      </c>
      <c r="P50" s="53">
        <v>0.2213</v>
      </c>
      <c r="Q50" s="53">
        <v>9.8100000000000007E-2</v>
      </c>
      <c r="R50" s="53">
        <v>3</v>
      </c>
      <c r="S50" s="53">
        <v>0.75</v>
      </c>
      <c r="T50" s="58">
        <v>0.06</v>
      </c>
      <c r="U50" s="10">
        <v>9.7999999999999997E-3</v>
      </c>
      <c r="V50" s="11">
        <v>0.15040000000000001</v>
      </c>
      <c r="W50" s="11">
        <v>1</v>
      </c>
      <c r="X50" s="11">
        <v>0</v>
      </c>
      <c r="Y50" s="11">
        <v>0</v>
      </c>
      <c r="Z50" s="12">
        <v>1</v>
      </c>
      <c r="AA50" s="76">
        <f>AB50+RootingDepthInfo!$F$16/2</f>
        <v>2.7350394000000002</v>
      </c>
      <c r="AB50" s="73">
        <f>RootingDepthInfo!$E$16</f>
        <v>1.8</v>
      </c>
      <c r="AC50" s="73">
        <f>RootingDepthInfo!$E$16</f>
        <v>1.8</v>
      </c>
      <c r="AD50" s="73">
        <f>RootingDepthInfo!$E$16</f>
        <v>1.8</v>
      </c>
      <c r="AE50" s="76">
        <f>AF50+RootingDepthInfo!$F$16/2</f>
        <v>2.7350394000000002</v>
      </c>
      <c r="AF50" s="73">
        <f>RootingDepthInfo!$E$16</f>
        <v>1.8</v>
      </c>
      <c r="AG50" s="77">
        <f>RootingDepthInfo!$E$16</f>
        <v>1.8</v>
      </c>
    </row>
    <row r="51" spans="1:33" x14ac:dyDescent="0.3">
      <c r="A51">
        <v>46</v>
      </c>
      <c r="B51" s="2">
        <v>57</v>
      </c>
      <c r="C51" s="7" t="s">
        <v>273</v>
      </c>
      <c r="D51" t="s">
        <v>85</v>
      </c>
      <c r="E51" s="38">
        <f>SUM(Crosstab_1000m_LU_vs_HYDGRP!D50:J50)/1000000</f>
        <v>4.3333320000000004</v>
      </c>
      <c r="G51" s="34">
        <v>66.394499999999994</v>
      </c>
      <c r="H51" s="35">
        <v>79.097399999999993</v>
      </c>
      <c r="I51" s="35">
        <v>86.188199999999995</v>
      </c>
      <c r="J51" s="35">
        <v>88.977400000000003</v>
      </c>
      <c r="K51" s="35">
        <v>79.097399999999993</v>
      </c>
      <c r="L51" s="35">
        <v>86.188199999999995</v>
      </c>
      <c r="M51" s="36">
        <v>88.977400000000003</v>
      </c>
      <c r="N51" s="57">
        <v>3.75</v>
      </c>
      <c r="O51" s="53">
        <v>2</v>
      </c>
      <c r="P51" s="53">
        <v>0.2213</v>
      </c>
      <c r="Q51" s="53">
        <v>9.8100000000000007E-2</v>
      </c>
      <c r="R51" s="53">
        <v>3</v>
      </c>
      <c r="S51" s="53">
        <v>0.75</v>
      </c>
      <c r="T51" s="58">
        <v>0.06</v>
      </c>
      <c r="U51" s="10">
        <v>9.7999999999999997E-3</v>
      </c>
      <c r="V51" s="11">
        <v>0.15040000000000001</v>
      </c>
      <c r="W51" s="11">
        <v>1</v>
      </c>
      <c r="X51" s="11">
        <v>0</v>
      </c>
      <c r="Y51" s="11">
        <v>0</v>
      </c>
      <c r="Z51" s="12">
        <v>1</v>
      </c>
      <c r="AA51" s="76">
        <f>AB51+RootingDepthInfo!$F$16/2</f>
        <v>2.7350394000000002</v>
      </c>
      <c r="AB51" s="73">
        <f>RootingDepthInfo!$E$16</f>
        <v>1.8</v>
      </c>
      <c r="AC51" s="73">
        <f>RootingDepthInfo!$E$16</f>
        <v>1.8</v>
      </c>
      <c r="AD51" s="73">
        <f>RootingDepthInfo!$E$16</f>
        <v>1.8</v>
      </c>
      <c r="AE51" s="76">
        <f>AF51+RootingDepthInfo!$F$16/2</f>
        <v>2.7350394000000002</v>
      </c>
      <c r="AF51" s="73">
        <f>RootingDepthInfo!$E$16</f>
        <v>1.8</v>
      </c>
      <c r="AG51" s="77">
        <f>RootingDepthInfo!$E$16</f>
        <v>1.8</v>
      </c>
    </row>
    <row r="52" spans="1:33" x14ac:dyDescent="0.3">
      <c r="A52">
        <v>47</v>
      </c>
      <c r="B52" s="2">
        <v>58</v>
      </c>
      <c r="C52" s="7" t="s">
        <v>274</v>
      </c>
      <c r="D52" t="s">
        <v>105</v>
      </c>
      <c r="E52" s="38">
        <f>SUM(Crosstab_1000m_LU_vs_HYDGRP!D51:J51)/1000000</f>
        <v>8.4999990000000007</v>
      </c>
      <c r="F52" t="s">
        <v>79</v>
      </c>
      <c r="G52" s="34">
        <v>45</v>
      </c>
      <c r="H52" s="35">
        <v>65.790000000000006</v>
      </c>
      <c r="I52" s="35">
        <v>77.394999999999996</v>
      </c>
      <c r="J52" s="35">
        <v>81.96</v>
      </c>
      <c r="K52" s="35">
        <v>65.790000000000006</v>
      </c>
      <c r="L52" s="35">
        <v>77.394999999999996</v>
      </c>
      <c r="M52" s="36">
        <v>81.96</v>
      </c>
      <c r="N52" s="57">
        <v>3.75</v>
      </c>
      <c r="O52" s="53">
        <v>2</v>
      </c>
      <c r="P52" s="53">
        <v>0.2213</v>
      </c>
      <c r="Q52" s="53">
        <v>9.8100000000000007E-2</v>
      </c>
      <c r="R52" s="53">
        <v>3</v>
      </c>
      <c r="S52" s="53">
        <v>0.75</v>
      </c>
      <c r="T52" s="58">
        <v>0.06</v>
      </c>
      <c r="U52" s="10">
        <v>5.0000000000000001E-3</v>
      </c>
      <c r="V52" s="11">
        <v>0.08</v>
      </c>
      <c r="W52" s="11">
        <v>1</v>
      </c>
      <c r="X52" s="11">
        <v>2E-3</v>
      </c>
      <c r="Y52" s="11">
        <v>2.7E-2</v>
      </c>
      <c r="Z52" s="12">
        <v>1</v>
      </c>
      <c r="AA52" s="76">
        <f>AB52+RootingDepthInfo!$F$15/2</f>
        <v>2.7690814000000001</v>
      </c>
      <c r="AB52" s="73">
        <f>RootingDepthInfo!$E$15</f>
        <v>1.67</v>
      </c>
      <c r="AC52" s="73">
        <f>RootingDepthInfo!$E$15</f>
        <v>1.67</v>
      </c>
      <c r="AD52" s="73">
        <f>RootingDepthInfo!$E$15</f>
        <v>1.67</v>
      </c>
      <c r="AE52" s="76">
        <f>AF52+RootingDepthInfo!$F$15/2</f>
        <v>2.7690814000000001</v>
      </c>
      <c r="AF52" s="73">
        <f>RootingDepthInfo!$E$15</f>
        <v>1.67</v>
      </c>
      <c r="AG52" s="77">
        <f>RootingDepthInfo!$E$15</f>
        <v>1.67</v>
      </c>
    </row>
    <row r="53" spans="1:33" x14ac:dyDescent="0.3">
      <c r="A53">
        <v>48</v>
      </c>
      <c r="B53" s="2">
        <v>59</v>
      </c>
      <c r="C53" s="51" t="s">
        <v>106</v>
      </c>
      <c r="D53" t="s">
        <v>107</v>
      </c>
      <c r="E53" s="38">
        <f>SUM(Crosstab_1000m_LU_vs_HYDGRP!D52:J52)/1000000</f>
        <v>103.571426</v>
      </c>
      <c r="F53" t="s">
        <v>79</v>
      </c>
      <c r="G53" s="34">
        <f>G$32</f>
        <v>53.393999999999998</v>
      </c>
      <c r="H53" s="35">
        <f>H$32</f>
        <v>71.011099999999999</v>
      </c>
      <c r="I53" s="35">
        <f t="shared" ref="I53:M55" si="4">I$32</f>
        <v>80.844999999999999</v>
      </c>
      <c r="J53" s="35">
        <f t="shared" si="4"/>
        <v>84.713200000000001</v>
      </c>
      <c r="K53" s="35">
        <f>G53</f>
        <v>53.393999999999998</v>
      </c>
      <c r="L53" s="35">
        <f>H53</f>
        <v>71.011099999999999</v>
      </c>
      <c r="M53" s="35">
        <f t="shared" si="4"/>
        <v>80.844999999999999</v>
      </c>
      <c r="N53" s="57">
        <v>3.75</v>
      </c>
      <c r="O53" s="53">
        <v>2</v>
      </c>
      <c r="P53" s="53">
        <v>0.2213</v>
      </c>
      <c r="Q53" s="53">
        <v>9.8100000000000007E-2</v>
      </c>
      <c r="R53" s="53">
        <v>3</v>
      </c>
      <c r="S53" s="53">
        <v>0.75</v>
      </c>
      <c r="T53" s="58">
        <v>0.06</v>
      </c>
      <c r="U53" s="10">
        <v>7.4999999999999997E-3</v>
      </c>
      <c r="V53" s="11">
        <v>0.01</v>
      </c>
      <c r="W53" s="11">
        <v>1</v>
      </c>
      <c r="X53" s="11">
        <v>3.0000000000000001E-3</v>
      </c>
      <c r="Y53" s="11">
        <v>3.0000000000000001E-3</v>
      </c>
      <c r="Z53" s="12">
        <v>1</v>
      </c>
      <c r="AA53" s="76">
        <f>AB53+RootingDepthInfo!$F$15/2</f>
        <v>2.7690814000000001</v>
      </c>
      <c r="AB53" s="73">
        <f>RootingDepthInfo!$E$15</f>
        <v>1.67</v>
      </c>
      <c r="AC53" s="73">
        <f>RootingDepthInfo!$E$15</f>
        <v>1.67</v>
      </c>
      <c r="AD53" s="73">
        <f>RootingDepthInfo!$E$15</f>
        <v>1.67</v>
      </c>
      <c r="AE53" s="76">
        <f>AF53+RootingDepthInfo!$F$15/2</f>
        <v>2.7690814000000001</v>
      </c>
      <c r="AF53" s="73">
        <f>RootingDepthInfo!$E$15</f>
        <v>1.67</v>
      </c>
      <c r="AG53" s="77">
        <f>RootingDepthInfo!$E$15</f>
        <v>1.67</v>
      </c>
    </row>
    <row r="54" spans="1:33" x14ac:dyDescent="0.3">
      <c r="A54">
        <v>49</v>
      </c>
      <c r="B54" s="2">
        <v>60</v>
      </c>
      <c r="C54" s="7" t="s">
        <v>108</v>
      </c>
      <c r="D54" t="s">
        <v>109</v>
      </c>
      <c r="E54" s="38">
        <f>SUM(Crosstab_1000m_LU_vs_HYDGRP!D53:J53)/1000000</f>
        <v>0</v>
      </c>
      <c r="F54" t="s">
        <v>79</v>
      </c>
      <c r="G54" s="34">
        <v>50</v>
      </c>
      <c r="H54" s="35">
        <v>68.900000000000006</v>
      </c>
      <c r="I54" s="35">
        <v>79.45</v>
      </c>
      <c r="J54" s="35">
        <v>83.6</v>
      </c>
      <c r="K54" s="35">
        <v>68.900000000000006</v>
      </c>
      <c r="L54" s="35">
        <v>79.45</v>
      </c>
      <c r="M54" s="36">
        <v>83.6</v>
      </c>
      <c r="N54" s="57">
        <v>3.75</v>
      </c>
      <c r="O54" s="53">
        <v>2</v>
      </c>
      <c r="P54" s="53">
        <v>0.2213</v>
      </c>
      <c r="Q54" s="53">
        <v>9.8100000000000007E-2</v>
      </c>
      <c r="R54" s="53">
        <v>3</v>
      </c>
      <c r="S54" s="53">
        <v>0.75</v>
      </c>
      <c r="T54" s="58">
        <v>0.06</v>
      </c>
      <c r="U54" s="10">
        <v>0.01</v>
      </c>
      <c r="V54" s="11">
        <v>0.16</v>
      </c>
      <c r="W54" s="11">
        <v>1</v>
      </c>
      <c r="X54" s="11">
        <v>3.0000000000000001E-3</v>
      </c>
      <c r="Y54" s="11">
        <v>5.2999999999999999E-2</v>
      </c>
      <c r="Z54" s="12">
        <v>1</v>
      </c>
      <c r="AA54" s="76">
        <f>AB54+RootingDepthInfo!$F$15/2</f>
        <v>2.7690814000000001</v>
      </c>
      <c r="AB54" s="73">
        <f>RootingDepthInfo!$E$15</f>
        <v>1.67</v>
      </c>
      <c r="AC54" s="73">
        <f>RootingDepthInfo!$E$15</f>
        <v>1.67</v>
      </c>
      <c r="AD54" s="73">
        <f>RootingDepthInfo!$E$15</f>
        <v>1.67</v>
      </c>
      <c r="AE54" s="76">
        <f>AF54+RootingDepthInfo!$F$15/2</f>
        <v>2.7690814000000001</v>
      </c>
      <c r="AF54" s="73">
        <f>RootingDepthInfo!$E$15</f>
        <v>1.67</v>
      </c>
      <c r="AG54" s="77">
        <f>RootingDepthInfo!$E$15</f>
        <v>1.67</v>
      </c>
    </row>
    <row r="55" spans="1:33" x14ac:dyDescent="0.3">
      <c r="A55">
        <v>50</v>
      </c>
      <c r="B55" s="2">
        <v>61</v>
      </c>
      <c r="C55" s="51" t="s">
        <v>275</v>
      </c>
      <c r="D55" t="s">
        <v>111</v>
      </c>
      <c r="E55" s="38">
        <f>SUM(Crosstab_1000m_LU_vs_HYDGRP!D54:J54)/1000000</f>
        <v>6450.8571389999997</v>
      </c>
      <c r="G55" s="34">
        <f>G$32</f>
        <v>53.393999999999998</v>
      </c>
      <c r="H55" s="35">
        <f>H$32</f>
        <v>71.011099999999999</v>
      </c>
      <c r="I55" s="35">
        <f t="shared" si="4"/>
        <v>80.844999999999999</v>
      </c>
      <c r="J55" s="35">
        <f t="shared" si="4"/>
        <v>84.713200000000001</v>
      </c>
      <c r="K55" s="35">
        <f>G55</f>
        <v>53.393999999999998</v>
      </c>
      <c r="L55" s="35">
        <f>H55</f>
        <v>71.011099999999999</v>
      </c>
      <c r="M55" s="35">
        <f>I55</f>
        <v>80.844999999999999</v>
      </c>
      <c r="N55" s="57">
        <v>3.75</v>
      </c>
      <c r="O55" s="53">
        <v>2</v>
      </c>
      <c r="P55" s="53">
        <v>0.2213</v>
      </c>
      <c r="Q55" s="53">
        <v>9.8100000000000007E-2</v>
      </c>
      <c r="R55" s="53">
        <v>3</v>
      </c>
      <c r="S55" s="53">
        <v>0.75</v>
      </c>
      <c r="T55" s="58">
        <v>0.06</v>
      </c>
      <c r="U55" s="10">
        <v>0</v>
      </c>
      <c r="V55" s="11">
        <v>0</v>
      </c>
      <c r="W55" s="11">
        <v>1</v>
      </c>
      <c r="X55" s="11">
        <v>0</v>
      </c>
      <c r="Y55" s="11">
        <v>0</v>
      </c>
      <c r="Z55" s="12">
        <v>1</v>
      </c>
      <c r="AA55" s="10">
        <f>AB55</f>
        <v>1</v>
      </c>
      <c r="AB55" s="11">
        <v>1</v>
      </c>
      <c r="AC55" s="11">
        <v>1</v>
      </c>
      <c r="AD55" s="11">
        <v>1</v>
      </c>
      <c r="AE55" s="10">
        <f>AF55</f>
        <v>1</v>
      </c>
      <c r="AF55" s="11">
        <v>1</v>
      </c>
      <c r="AG55" s="12">
        <v>1</v>
      </c>
    </row>
    <row r="56" spans="1:33" x14ac:dyDescent="0.3">
      <c r="A56">
        <v>51</v>
      </c>
      <c r="B56" s="2">
        <v>66</v>
      </c>
      <c r="C56" s="7" t="s">
        <v>112</v>
      </c>
      <c r="D56" t="s">
        <v>113</v>
      </c>
      <c r="E56" s="38">
        <f>SUM(Crosstab_1000m_LU_vs_HYDGRP!D55:J55)/1000000</f>
        <v>0</v>
      </c>
      <c r="F56" t="s">
        <v>114</v>
      </c>
      <c r="G56" s="34">
        <v>59.878599999999999</v>
      </c>
      <c r="H56" s="35">
        <v>75.044499999999999</v>
      </c>
      <c r="I56" s="35">
        <v>83.510099999999994</v>
      </c>
      <c r="J56" s="35">
        <v>86.840199999999996</v>
      </c>
      <c r="K56" s="35">
        <v>75.044499999999999</v>
      </c>
      <c r="L56" s="35">
        <v>83.510099999999994</v>
      </c>
      <c r="M56" s="36">
        <v>86.840199999999996</v>
      </c>
      <c r="N56" s="57">
        <v>3.75</v>
      </c>
      <c r="O56" s="53">
        <v>2</v>
      </c>
      <c r="P56" s="53">
        <v>0.2213</v>
      </c>
      <c r="Q56" s="53">
        <v>9.8100000000000007E-2</v>
      </c>
      <c r="R56" s="53">
        <v>3</v>
      </c>
      <c r="S56" s="53">
        <v>0.75</v>
      </c>
      <c r="T56" s="58">
        <v>0.06</v>
      </c>
      <c r="U56" s="10">
        <v>5.16E-2</v>
      </c>
      <c r="V56" s="11">
        <v>0.18</v>
      </c>
      <c r="W56" s="11">
        <v>1</v>
      </c>
      <c r="X56" s="11">
        <v>8.8999999999999999E-3</v>
      </c>
      <c r="Y56" s="11">
        <v>5.67E-2</v>
      </c>
      <c r="Z56" s="12">
        <v>1</v>
      </c>
      <c r="AA56" s="10">
        <f>AB56+RootingDepthInfo!$F$11/2</f>
        <v>5.1832283999999991</v>
      </c>
      <c r="AB56" s="73">
        <f>RootingDepthInfo!$E$11</f>
        <v>3.51</v>
      </c>
      <c r="AC56" s="73">
        <f>RootingDepthInfo!$E$11</f>
        <v>3.51</v>
      </c>
      <c r="AD56" s="73">
        <f>RootingDepthInfo!$E$11</f>
        <v>3.51</v>
      </c>
      <c r="AE56" s="10">
        <f>AF56+RootingDepthInfo!$F$11/2</f>
        <v>5.1832283999999991</v>
      </c>
      <c r="AF56" s="73">
        <f>RootingDepthInfo!$E$11</f>
        <v>3.51</v>
      </c>
      <c r="AG56" s="77">
        <f>RootingDepthInfo!$E$11</f>
        <v>3.51</v>
      </c>
    </row>
    <row r="57" spans="1:33" x14ac:dyDescent="0.3">
      <c r="A57">
        <v>52</v>
      </c>
      <c r="B57" s="2">
        <v>67</v>
      </c>
      <c r="C57" s="7" t="s">
        <v>115</v>
      </c>
      <c r="D57" t="s">
        <v>113</v>
      </c>
      <c r="E57" s="38">
        <f>SUM(Crosstab_1000m_LU_vs_HYDGRP!D56:J56)/1000000</f>
        <v>2.5714269999999999</v>
      </c>
      <c r="F57" t="s">
        <v>114</v>
      </c>
      <c r="G57" s="34">
        <v>59.878599999999999</v>
      </c>
      <c r="H57" s="35">
        <v>75.044499999999999</v>
      </c>
      <c r="I57" s="35">
        <v>83.510099999999994</v>
      </c>
      <c r="J57" s="35">
        <v>86.840199999999996</v>
      </c>
      <c r="K57" s="35">
        <v>75.044499999999999</v>
      </c>
      <c r="L57" s="35">
        <v>83.510099999999994</v>
      </c>
      <c r="M57" s="36">
        <v>86.840199999999996</v>
      </c>
      <c r="N57" s="57">
        <v>3.75</v>
      </c>
      <c r="O57" s="53">
        <v>2</v>
      </c>
      <c r="P57" s="53">
        <v>0.2213</v>
      </c>
      <c r="Q57" s="53">
        <v>9.8100000000000007E-2</v>
      </c>
      <c r="R57" s="53">
        <v>3</v>
      </c>
      <c r="S57" s="53">
        <v>0.75</v>
      </c>
      <c r="T57" s="58">
        <v>0.06</v>
      </c>
      <c r="U57" s="10">
        <v>5.16E-2</v>
      </c>
      <c r="V57" s="11">
        <v>0.18</v>
      </c>
      <c r="W57" s="11">
        <v>1</v>
      </c>
      <c r="X57" s="11">
        <v>8.8999999999999999E-3</v>
      </c>
      <c r="Y57" s="11">
        <v>5.67E-2</v>
      </c>
      <c r="Z57" s="12">
        <v>1</v>
      </c>
      <c r="AA57" s="10">
        <f>AB57+RootingDepthInfo!$F$11/2</f>
        <v>5.1832283999999991</v>
      </c>
      <c r="AB57" s="73">
        <f>RootingDepthInfo!$E$11</f>
        <v>3.51</v>
      </c>
      <c r="AC57" s="73">
        <f>RootingDepthInfo!$E$11</f>
        <v>3.51</v>
      </c>
      <c r="AD57" s="73">
        <f>RootingDepthInfo!$E$11</f>
        <v>3.51</v>
      </c>
      <c r="AE57" s="10">
        <f>AF57+RootingDepthInfo!$F$11/2</f>
        <v>5.1832283999999991</v>
      </c>
      <c r="AF57" s="73">
        <f>RootingDepthInfo!$E$11</f>
        <v>3.51</v>
      </c>
      <c r="AG57" s="77">
        <f>RootingDepthInfo!$E$11</f>
        <v>3.51</v>
      </c>
    </row>
    <row r="58" spans="1:33" x14ac:dyDescent="0.3">
      <c r="A58">
        <v>53</v>
      </c>
      <c r="B58" s="2">
        <v>68</v>
      </c>
      <c r="C58" s="7" t="s">
        <v>116</v>
      </c>
      <c r="D58" t="s">
        <v>113</v>
      </c>
      <c r="E58" s="38">
        <f>SUM(Crosstab_1000m_LU_vs_HYDGRP!D57:J57)/1000000</f>
        <v>0</v>
      </c>
      <c r="F58" t="s">
        <v>114</v>
      </c>
      <c r="G58" s="34">
        <v>59.878599999999999</v>
      </c>
      <c r="H58" s="35">
        <v>75.044499999999999</v>
      </c>
      <c r="I58" s="35">
        <v>83.510099999999994</v>
      </c>
      <c r="J58" s="35">
        <v>86.840199999999996</v>
      </c>
      <c r="K58" s="35">
        <v>75.044499999999999</v>
      </c>
      <c r="L58" s="35">
        <v>83.510099999999994</v>
      </c>
      <c r="M58" s="36">
        <v>86.840199999999996</v>
      </c>
      <c r="N58" s="57">
        <v>3.75</v>
      </c>
      <c r="O58" s="53">
        <v>2</v>
      </c>
      <c r="P58" s="53">
        <v>0.2213</v>
      </c>
      <c r="Q58" s="53">
        <v>9.8100000000000007E-2</v>
      </c>
      <c r="R58" s="53">
        <v>3</v>
      </c>
      <c r="S58" s="53">
        <v>0.75</v>
      </c>
      <c r="T58" s="58">
        <v>0.06</v>
      </c>
      <c r="U58" s="10">
        <v>5.16E-2</v>
      </c>
      <c r="V58" s="11">
        <v>0.18</v>
      </c>
      <c r="W58" s="11">
        <v>1</v>
      </c>
      <c r="X58" s="11">
        <v>8.8999999999999999E-3</v>
      </c>
      <c r="Y58" s="11">
        <v>5.67E-2</v>
      </c>
      <c r="Z58" s="12">
        <v>1</v>
      </c>
      <c r="AA58" s="10">
        <f>AB58+RootingDepthInfo!$F$11/2</f>
        <v>5.1832283999999991</v>
      </c>
      <c r="AB58" s="73">
        <f>RootingDepthInfo!$E$11</f>
        <v>3.51</v>
      </c>
      <c r="AC58" s="73">
        <f>RootingDepthInfo!$E$11</f>
        <v>3.51</v>
      </c>
      <c r="AD58" s="73">
        <f>RootingDepthInfo!$E$11</f>
        <v>3.51</v>
      </c>
      <c r="AE58" s="10">
        <f>AF58+RootingDepthInfo!$F$11/2</f>
        <v>5.1832283999999991</v>
      </c>
      <c r="AF58" s="73">
        <f>RootingDepthInfo!$E$11</f>
        <v>3.51</v>
      </c>
      <c r="AG58" s="77">
        <f>RootingDepthInfo!$E$11</f>
        <v>3.51</v>
      </c>
    </row>
    <row r="59" spans="1:33" x14ac:dyDescent="0.3">
      <c r="A59">
        <v>54</v>
      </c>
      <c r="B59" s="2">
        <v>69</v>
      </c>
      <c r="C59" s="7" t="s">
        <v>117</v>
      </c>
      <c r="D59" t="s">
        <v>113</v>
      </c>
      <c r="E59" s="38">
        <f>SUM(Crosstab_1000m_LU_vs_HYDGRP!D58:J58)/1000000</f>
        <v>0</v>
      </c>
      <c r="F59" t="s">
        <v>114</v>
      </c>
      <c r="G59" s="34">
        <v>59.878599999999999</v>
      </c>
      <c r="H59" s="35">
        <v>75.044499999999999</v>
      </c>
      <c r="I59" s="35">
        <v>83.510099999999994</v>
      </c>
      <c r="J59" s="35">
        <v>86.840199999999996</v>
      </c>
      <c r="K59" s="35">
        <v>75.044499999999999</v>
      </c>
      <c r="L59" s="35">
        <v>83.510099999999994</v>
      </c>
      <c r="M59" s="36">
        <v>86.840199999999996</v>
      </c>
      <c r="N59" s="57">
        <v>3.75</v>
      </c>
      <c r="O59" s="53">
        <v>2</v>
      </c>
      <c r="P59" s="53">
        <v>0.2213</v>
      </c>
      <c r="Q59" s="53">
        <v>9.8100000000000007E-2</v>
      </c>
      <c r="R59" s="53">
        <v>3</v>
      </c>
      <c r="S59" s="53">
        <v>0.75</v>
      </c>
      <c r="T59" s="58">
        <v>0.06</v>
      </c>
      <c r="U59" s="10">
        <v>5.16E-2</v>
      </c>
      <c r="V59" s="11">
        <v>0.18</v>
      </c>
      <c r="W59" s="11">
        <v>1</v>
      </c>
      <c r="X59" s="11">
        <v>8.8999999999999999E-3</v>
      </c>
      <c r="Y59" s="11">
        <v>5.67E-2</v>
      </c>
      <c r="Z59" s="12">
        <v>1</v>
      </c>
      <c r="AA59" s="10">
        <f>AB59+RootingDepthInfo!$F$11/2</f>
        <v>5.1832283999999991</v>
      </c>
      <c r="AB59" s="73">
        <f>RootingDepthInfo!$E$11</f>
        <v>3.51</v>
      </c>
      <c r="AC59" s="73">
        <f>RootingDepthInfo!$E$11</f>
        <v>3.51</v>
      </c>
      <c r="AD59" s="73">
        <f>RootingDepthInfo!$E$11</f>
        <v>3.51</v>
      </c>
      <c r="AE59" s="10">
        <f>AF59+RootingDepthInfo!$F$11/2</f>
        <v>5.1832283999999991</v>
      </c>
      <c r="AF59" s="73">
        <f>RootingDepthInfo!$E$11</f>
        <v>3.51</v>
      </c>
      <c r="AG59" s="77">
        <f>RootingDepthInfo!$E$11</f>
        <v>3.51</v>
      </c>
    </row>
    <row r="60" spans="1:33" x14ac:dyDescent="0.3">
      <c r="A60">
        <v>55</v>
      </c>
      <c r="B60" s="2">
        <v>70</v>
      </c>
      <c r="C60" s="7" t="s">
        <v>276</v>
      </c>
      <c r="D60" t="s">
        <v>119</v>
      </c>
      <c r="E60" s="38">
        <f>SUM(Crosstab_1000m_LU_vs_HYDGRP!D59:J59)/1000000</f>
        <v>0</v>
      </c>
      <c r="F60" t="s">
        <v>120</v>
      </c>
      <c r="G60" s="34">
        <v>54</v>
      </c>
      <c r="H60" s="35">
        <v>71.388000000000005</v>
      </c>
      <c r="I60" s="35">
        <v>81.093999999999994</v>
      </c>
      <c r="J60" s="35">
        <v>84.912000000000006</v>
      </c>
      <c r="K60" s="35">
        <v>71.388000000000005</v>
      </c>
      <c r="L60" s="35">
        <v>81.093999999999994</v>
      </c>
      <c r="M60" s="36">
        <v>84.912000000000006</v>
      </c>
      <c r="N60" s="57">
        <v>3.75</v>
      </c>
      <c r="O60" s="53">
        <v>2</v>
      </c>
      <c r="P60" s="53">
        <v>0.2213</v>
      </c>
      <c r="Q60" s="53">
        <v>9.8100000000000007E-2</v>
      </c>
      <c r="R60" s="53">
        <v>3</v>
      </c>
      <c r="S60" s="53">
        <v>0.75</v>
      </c>
      <c r="T60" s="58">
        <v>0.06</v>
      </c>
      <c r="U60" s="10">
        <v>0.05</v>
      </c>
      <c r="V60" s="11">
        <v>0.18</v>
      </c>
      <c r="W60" s="11">
        <v>1</v>
      </c>
      <c r="X60" s="11">
        <v>0.05</v>
      </c>
      <c r="Y60" s="11">
        <v>0.18</v>
      </c>
      <c r="Z60" s="12">
        <v>1</v>
      </c>
      <c r="AA60" s="10">
        <f>AB60+RootingDepthInfo!$F$10/2</f>
        <v>2.9027821999999999</v>
      </c>
      <c r="AB60" s="73">
        <f>RootingDepthInfo!$E$10</f>
        <v>1.41</v>
      </c>
      <c r="AC60" s="73">
        <f>RootingDepthInfo!$E$10</f>
        <v>1.41</v>
      </c>
      <c r="AD60" s="73">
        <f>RootingDepthInfo!$E$10</f>
        <v>1.41</v>
      </c>
      <c r="AE60" s="10">
        <f>AF60+RootingDepthInfo!$F$10/2</f>
        <v>2.9027821999999999</v>
      </c>
      <c r="AF60" s="73">
        <f>RootingDepthInfo!$E$10</f>
        <v>1.41</v>
      </c>
      <c r="AG60" s="77">
        <f>RootingDepthInfo!$E$10</f>
        <v>1.41</v>
      </c>
    </row>
    <row r="61" spans="1:33" x14ac:dyDescent="0.3">
      <c r="A61">
        <v>56</v>
      </c>
      <c r="B61" s="2">
        <v>71</v>
      </c>
      <c r="C61" s="7" t="s">
        <v>121</v>
      </c>
      <c r="D61" t="s">
        <v>113</v>
      </c>
      <c r="E61" s="38">
        <f>SUM(Crosstab_1000m_LU_vs_HYDGRP!D60:J60)/1000000</f>
        <v>0</v>
      </c>
      <c r="F61" t="s">
        <v>114</v>
      </c>
      <c r="G61" s="34">
        <v>59.878599999999999</v>
      </c>
      <c r="H61" s="35">
        <v>75.044499999999999</v>
      </c>
      <c r="I61" s="35">
        <v>83.510099999999994</v>
      </c>
      <c r="J61" s="35">
        <v>86.840199999999996</v>
      </c>
      <c r="K61" s="35">
        <v>75.044499999999999</v>
      </c>
      <c r="L61" s="35">
        <v>83.510099999999994</v>
      </c>
      <c r="M61" s="36">
        <v>86.840199999999996</v>
      </c>
      <c r="N61" s="57">
        <v>3.75</v>
      </c>
      <c r="O61" s="53">
        <v>2</v>
      </c>
      <c r="P61" s="53">
        <v>0.2213</v>
      </c>
      <c r="Q61" s="53">
        <v>9.8100000000000007E-2</v>
      </c>
      <c r="R61" s="53">
        <v>3</v>
      </c>
      <c r="S61" s="53">
        <v>0.75</v>
      </c>
      <c r="T61" s="58">
        <v>0.06</v>
      </c>
      <c r="U61" s="10">
        <v>5.16E-2</v>
      </c>
      <c r="V61" s="11">
        <v>0.18</v>
      </c>
      <c r="W61" s="11">
        <v>1</v>
      </c>
      <c r="X61" s="11">
        <v>8.8999999999999999E-3</v>
      </c>
      <c r="Y61" s="11">
        <v>5.67E-2</v>
      </c>
      <c r="Z61" s="12">
        <v>1</v>
      </c>
      <c r="AA61" s="10">
        <f>AB61+RootingDepthInfo!$F$11/2</f>
        <v>5.1832283999999991</v>
      </c>
      <c r="AB61" s="73">
        <f>RootingDepthInfo!$E$11</f>
        <v>3.51</v>
      </c>
      <c r="AC61" s="73">
        <f>RootingDepthInfo!$E$11</f>
        <v>3.51</v>
      </c>
      <c r="AD61" s="73">
        <f>RootingDepthInfo!$E$11</f>
        <v>3.51</v>
      </c>
      <c r="AE61" s="10">
        <f>AF61+RootingDepthInfo!$F$11/2</f>
        <v>5.1832283999999991</v>
      </c>
      <c r="AF61" s="73">
        <f>RootingDepthInfo!$E$11</f>
        <v>3.51</v>
      </c>
      <c r="AG61" s="77">
        <f>RootingDepthInfo!$E$11</f>
        <v>3.51</v>
      </c>
    </row>
    <row r="62" spans="1:33" x14ac:dyDescent="0.3">
      <c r="A62">
        <v>57</v>
      </c>
      <c r="B62" s="2">
        <v>72</v>
      </c>
      <c r="C62" s="7" t="s">
        <v>122</v>
      </c>
      <c r="D62" t="s">
        <v>113</v>
      </c>
      <c r="E62" s="38">
        <f>SUM(Crosstab_1000m_LU_vs_HYDGRP!D61:J61)/1000000</f>
        <v>0</v>
      </c>
      <c r="F62" t="s">
        <v>114</v>
      </c>
      <c r="G62" s="34">
        <v>59.878599999999999</v>
      </c>
      <c r="H62" s="35">
        <v>75.044499999999999</v>
      </c>
      <c r="I62" s="35">
        <v>83.510099999999994</v>
      </c>
      <c r="J62" s="35">
        <v>86.840199999999996</v>
      </c>
      <c r="K62" s="35">
        <v>75.044499999999999</v>
      </c>
      <c r="L62" s="35">
        <v>83.510099999999994</v>
      </c>
      <c r="M62" s="36">
        <v>86.840199999999996</v>
      </c>
      <c r="N62" s="57">
        <v>3.75</v>
      </c>
      <c r="O62" s="53">
        <v>2</v>
      </c>
      <c r="P62" s="53">
        <v>0.2213</v>
      </c>
      <c r="Q62" s="53">
        <v>9.8100000000000007E-2</v>
      </c>
      <c r="R62" s="53">
        <v>3</v>
      </c>
      <c r="S62" s="53">
        <v>0.75</v>
      </c>
      <c r="T62" s="58">
        <v>0.06</v>
      </c>
      <c r="U62" s="10">
        <v>5.16E-2</v>
      </c>
      <c r="V62" s="11">
        <v>0.18</v>
      </c>
      <c r="W62" s="11">
        <v>1</v>
      </c>
      <c r="X62" s="11">
        <v>8.8999999999999999E-3</v>
      </c>
      <c r="Y62" s="11">
        <v>5.67E-2</v>
      </c>
      <c r="Z62" s="12">
        <v>1</v>
      </c>
      <c r="AA62" s="10">
        <f>AB62+RootingDepthInfo!$F$11/2</f>
        <v>5.1832283999999991</v>
      </c>
      <c r="AB62" s="73">
        <f>RootingDepthInfo!$E$11</f>
        <v>3.51</v>
      </c>
      <c r="AC62" s="73">
        <f>RootingDepthInfo!$E$11</f>
        <v>3.51</v>
      </c>
      <c r="AD62" s="73">
        <f>RootingDepthInfo!$E$11</f>
        <v>3.51</v>
      </c>
      <c r="AE62" s="10">
        <f>AF62+RootingDepthInfo!$F$11/2</f>
        <v>5.1832283999999991</v>
      </c>
      <c r="AF62" s="73">
        <f>RootingDepthInfo!$E$11</f>
        <v>3.51</v>
      </c>
      <c r="AG62" s="77">
        <f>RootingDepthInfo!$E$11</f>
        <v>3.51</v>
      </c>
    </row>
    <row r="63" spans="1:33" x14ac:dyDescent="0.3">
      <c r="A63">
        <v>58</v>
      </c>
      <c r="B63" s="2">
        <v>74</v>
      </c>
      <c r="C63" s="7" t="s">
        <v>123</v>
      </c>
      <c r="D63" t="s">
        <v>113</v>
      </c>
      <c r="E63" s="38">
        <f>SUM(Crosstab_1000m_LU_vs_HYDGRP!D62:J62)/1000000</f>
        <v>110.85714</v>
      </c>
      <c r="F63" t="s">
        <v>114</v>
      </c>
      <c r="G63" s="34">
        <v>59.878599999999999</v>
      </c>
      <c r="H63" s="35">
        <v>75.044499999999999</v>
      </c>
      <c r="I63" s="35">
        <v>83.510099999999994</v>
      </c>
      <c r="J63" s="35">
        <v>86.840199999999996</v>
      </c>
      <c r="K63" s="35">
        <v>75.044499999999999</v>
      </c>
      <c r="L63" s="35">
        <v>83.510099999999994</v>
      </c>
      <c r="M63" s="36">
        <v>86.840199999999996</v>
      </c>
      <c r="N63" s="57">
        <v>3.75</v>
      </c>
      <c r="O63" s="53">
        <v>2</v>
      </c>
      <c r="P63" s="53">
        <v>0.2213</v>
      </c>
      <c r="Q63" s="53">
        <v>9.8100000000000007E-2</v>
      </c>
      <c r="R63" s="53">
        <v>3</v>
      </c>
      <c r="S63" s="53">
        <v>0.75</v>
      </c>
      <c r="T63" s="58">
        <v>0.06</v>
      </c>
      <c r="U63" s="10">
        <v>5.16E-2</v>
      </c>
      <c r="V63" s="11">
        <v>0.18</v>
      </c>
      <c r="W63" s="11">
        <v>1</v>
      </c>
      <c r="X63" s="11">
        <v>8.8999999999999999E-3</v>
      </c>
      <c r="Y63" s="11">
        <v>5.67E-2</v>
      </c>
      <c r="Z63" s="12">
        <v>1</v>
      </c>
      <c r="AA63" s="10">
        <f>AB63+RootingDepthInfo!$F$11/2</f>
        <v>5.1832283999999991</v>
      </c>
      <c r="AB63" s="73">
        <f>RootingDepthInfo!$E$11</f>
        <v>3.51</v>
      </c>
      <c r="AC63" s="73">
        <f>RootingDepthInfo!$E$11</f>
        <v>3.51</v>
      </c>
      <c r="AD63" s="73">
        <f>RootingDepthInfo!$E$11</f>
        <v>3.51</v>
      </c>
      <c r="AE63" s="10">
        <f>AF63+RootingDepthInfo!$F$11/2</f>
        <v>5.1832283999999991</v>
      </c>
      <c r="AF63" s="73">
        <f>RootingDepthInfo!$E$11</f>
        <v>3.51</v>
      </c>
      <c r="AG63" s="77">
        <f>RootingDepthInfo!$E$11</f>
        <v>3.51</v>
      </c>
    </row>
    <row r="64" spans="1:33" x14ac:dyDescent="0.3">
      <c r="A64">
        <v>59</v>
      </c>
      <c r="B64" s="2">
        <v>75</v>
      </c>
      <c r="C64" s="7" t="s">
        <v>124</v>
      </c>
      <c r="D64" t="s">
        <v>113</v>
      </c>
      <c r="E64" s="38">
        <f>SUM(Crosstab_1000m_LU_vs_HYDGRP!D63:J63)/1000000</f>
        <v>0</v>
      </c>
      <c r="F64" t="s">
        <v>114</v>
      </c>
      <c r="G64" s="34">
        <v>59.878599999999999</v>
      </c>
      <c r="H64" s="35">
        <v>75.044499999999999</v>
      </c>
      <c r="I64" s="35">
        <v>83.510099999999994</v>
      </c>
      <c r="J64" s="35">
        <v>86.840199999999996</v>
      </c>
      <c r="K64" s="35">
        <v>75.044499999999999</v>
      </c>
      <c r="L64" s="35">
        <v>83.510099999999994</v>
      </c>
      <c r="M64" s="36">
        <v>86.840199999999996</v>
      </c>
      <c r="N64" s="57">
        <v>3.75</v>
      </c>
      <c r="O64" s="53">
        <v>2</v>
      </c>
      <c r="P64" s="53">
        <v>0.2213</v>
      </c>
      <c r="Q64" s="53">
        <v>9.8100000000000007E-2</v>
      </c>
      <c r="R64" s="53">
        <v>3</v>
      </c>
      <c r="S64" s="53">
        <v>0.75</v>
      </c>
      <c r="T64" s="58">
        <v>0.06</v>
      </c>
      <c r="U64" s="10">
        <v>5.16E-2</v>
      </c>
      <c r="V64" s="11">
        <v>0.18</v>
      </c>
      <c r="W64" s="11">
        <v>1</v>
      </c>
      <c r="X64" s="11">
        <v>8.8999999999999999E-3</v>
      </c>
      <c r="Y64" s="11">
        <v>5.67E-2</v>
      </c>
      <c r="Z64" s="12">
        <v>1</v>
      </c>
      <c r="AA64" s="10">
        <f>AB64+RootingDepthInfo!$F$11/2</f>
        <v>5.1832283999999991</v>
      </c>
      <c r="AB64" s="73">
        <f>RootingDepthInfo!$E$11</f>
        <v>3.51</v>
      </c>
      <c r="AC64" s="73">
        <f>RootingDepthInfo!$E$11</f>
        <v>3.51</v>
      </c>
      <c r="AD64" s="73">
        <f>RootingDepthInfo!$E$11</f>
        <v>3.51</v>
      </c>
      <c r="AE64" s="10">
        <f>AF64+RootingDepthInfo!$F$11/2</f>
        <v>5.1832283999999991</v>
      </c>
      <c r="AF64" s="73">
        <f>RootingDepthInfo!$E$11</f>
        <v>3.51</v>
      </c>
      <c r="AG64" s="77">
        <f>RootingDepthInfo!$E$11</f>
        <v>3.51</v>
      </c>
    </row>
    <row r="65" spans="1:33" x14ac:dyDescent="0.3">
      <c r="A65">
        <v>60</v>
      </c>
      <c r="B65" s="2">
        <v>76</v>
      </c>
      <c r="C65" s="7" t="s">
        <v>125</v>
      </c>
      <c r="D65" t="s">
        <v>113</v>
      </c>
      <c r="E65" s="38">
        <f>SUM(Crosstab_1000m_LU_vs_HYDGRP!D64:J64)/1000000</f>
        <v>0</v>
      </c>
      <c r="F65" t="s">
        <v>114</v>
      </c>
      <c r="G65" s="34">
        <v>59.878599999999999</v>
      </c>
      <c r="H65" s="35">
        <v>75.044499999999999</v>
      </c>
      <c r="I65" s="35">
        <v>83.510099999999994</v>
      </c>
      <c r="J65" s="35">
        <v>86.840199999999996</v>
      </c>
      <c r="K65" s="35">
        <v>75.044499999999999</v>
      </c>
      <c r="L65" s="35">
        <v>83.510099999999994</v>
      </c>
      <c r="M65" s="36">
        <v>86.840199999999996</v>
      </c>
      <c r="N65" s="57">
        <v>3.75</v>
      </c>
      <c r="O65" s="53">
        <v>2</v>
      </c>
      <c r="P65" s="53">
        <v>0.2213</v>
      </c>
      <c r="Q65" s="53">
        <v>9.8100000000000007E-2</v>
      </c>
      <c r="R65" s="53">
        <v>3</v>
      </c>
      <c r="S65" s="53">
        <v>0.75</v>
      </c>
      <c r="T65" s="58">
        <v>0.06</v>
      </c>
      <c r="U65" s="10">
        <v>5.16E-2</v>
      </c>
      <c r="V65" s="11">
        <v>0.18</v>
      </c>
      <c r="W65" s="11">
        <v>1</v>
      </c>
      <c r="X65" s="11">
        <v>8.8999999999999999E-3</v>
      </c>
      <c r="Y65" s="11">
        <v>5.67E-2</v>
      </c>
      <c r="Z65" s="12">
        <v>1</v>
      </c>
      <c r="AA65" s="10">
        <f>AB65+RootingDepthInfo!$F$11/2</f>
        <v>5.1832283999999991</v>
      </c>
      <c r="AB65" s="73">
        <f>RootingDepthInfo!$E$11</f>
        <v>3.51</v>
      </c>
      <c r="AC65" s="73">
        <f>RootingDepthInfo!$E$11</f>
        <v>3.51</v>
      </c>
      <c r="AD65" s="73">
        <f>RootingDepthInfo!$E$11</f>
        <v>3.51</v>
      </c>
      <c r="AE65" s="10">
        <f>AF65+RootingDepthInfo!$F$11/2</f>
        <v>5.1832283999999991</v>
      </c>
      <c r="AF65" s="73">
        <f>RootingDepthInfo!$E$11</f>
        <v>3.51</v>
      </c>
      <c r="AG65" s="77">
        <f>RootingDepthInfo!$E$11</f>
        <v>3.51</v>
      </c>
    </row>
    <row r="66" spans="1:33" x14ac:dyDescent="0.3">
      <c r="A66">
        <v>61</v>
      </c>
      <c r="B66" s="2">
        <v>77</v>
      </c>
      <c r="C66" s="7" t="s">
        <v>126</v>
      </c>
      <c r="D66" t="s">
        <v>113</v>
      </c>
      <c r="E66" s="38">
        <f>SUM(Crosstab_1000m_LU_vs_HYDGRP!D65:J65)/1000000</f>
        <v>0</v>
      </c>
      <c r="F66" t="s">
        <v>114</v>
      </c>
      <c r="G66" s="34">
        <v>59.878599999999999</v>
      </c>
      <c r="H66" s="35">
        <v>75.044499999999999</v>
      </c>
      <c r="I66" s="35">
        <v>83.510099999999994</v>
      </c>
      <c r="J66" s="35">
        <v>86.840199999999996</v>
      </c>
      <c r="K66" s="35">
        <v>75.044499999999999</v>
      </c>
      <c r="L66" s="35">
        <v>83.510099999999994</v>
      </c>
      <c r="M66" s="36">
        <v>86.840199999999996</v>
      </c>
      <c r="N66" s="57">
        <v>3.75</v>
      </c>
      <c r="O66" s="53">
        <v>2</v>
      </c>
      <c r="P66" s="53">
        <v>0.2213</v>
      </c>
      <c r="Q66" s="53">
        <v>9.8100000000000007E-2</v>
      </c>
      <c r="R66" s="53">
        <v>3</v>
      </c>
      <c r="S66" s="53">
        <v>0.75</v>
      </c>
      <c r="T66" s="58">
        <v>0.06</v>
      </c>
      <c r="U66" s="10">
        <v>5.16E-2</v>
      </c>
      <c r="V66" s="11">
        <v>0.18</v>
      </c>
      <c r="W66" s="11">
        <v>1</v>
      </c>
      <c r="X66" s="11">
        <v>8.8999999999999999E-3</v>
      </c>
      <c r="Y66" s="11">
        <v>5.67E-2</v>
      </c>
      <c r="Z66" s="12">
        <v>1</v>
      </c>
      <c r="AA66" s="10">
        <f>AB66+RootingDepthInfo!$F$11/2</f>
        <v>5.1832283999999991</v>
      </c>
      <c r="AB66" s="73">
        <f>RootingDepthInfo!$E$11</f>
        <v>3.51</v>
      </c>
      <c r="AC66" s="73">
        <f>RootingDepthInfo!$E$11</f>
        <v>3.51</v>
      </c>
      <c r="AD66" s="73">
        <f>RootingDepthInfo!$E$11</f>
        <v>3.51</v>
      </c>
      <c r="AE66" s="10">
        <f>AF66+RootingDepthInfo!$F$11/2</f>
        <v>5.1832283999999991</v>
      </c>
      <c r="AF66" s="73">
        <f>RootingDepthInfo!$E$11</f>
        <v>3.51</v>
      </c>
      <c r="AG66" s="77">
        <f>RootingDepthInfo!$E$11</f>
        <v>3.51</v>
      </c>
    </row>
    <row r="67" spans="1:33" x14ac:dyDescent="0.3">
      <c r="A67">
        <v>62</v>
      </c>
      <c r="B67" s="2">
        <v>87</v>
      </c>
      <c r="C67" s="44" t="s">
        <v>277</v>
      </c>
      <c r="E67" s="38"/>
      <c r="G67" s="34">
        <v>53.769799999999996</v>
      </c>
      <c r="H67" s="35">
        <v>71.244799999999998</v>
      </c>
      <c r="I67" s="35">
        <v>80.999399999999994</v>
      </c>
      <c r="J67" s="35">
        <v>84.836500000000001</v>
      </c>
      <c r="K67" s="35">
        <f>G67</f>
        <v>53.769799999999996</v>
      </c>
      <c r="L67" s="35">
        <f>H67</f>
        <v>71.244799999999998</v>
      </c>
      <c r="M67" s="35">
        <f>I67</f>
        <v>80.999399999999994</v>
      </c>
      <c r="N67" s="57">
        <v>3.75</v>
      </c>
      <c r="O67" s="53">
        <v>2</v>
      </c>
      <c r="P67" s="53">
        <v>0.2213</v>
      </c>
      <c r="Q67" s="53">
        <v>9.8100000000000007E-2</v>
      </c>
      <c r="R67" s="53">
        <v>3</v>
      </c>
      <c r="S67" s="53">
        <v>0.75</v>
      </c>
      <c r="T67" s="58">
        <v>0.06</v>
      </c>
      <c r="U67" s="11">
        <v>7.4999999999999997E-3</v>
      </c>
      <c r="V67" s="11">
        <v>0.15</v>
      </c>
      <c r="W67" s="11">
        <v>1</v>
      </c>
      <c r="X67" s="11">
        <v>4.0000000000000001E-3</v>
      </c>
      <c r="Y67" s="11">
        <v>0.05</v>
      </c>
      <c r="Z67" s="12">
        <v>1</v>
      </c>
      <c r="AA67" s="10">
        <f>AB67+RootingDepthInfo!$F$15/2</f>
        <v>2.7690814000000001</v>
      </c>
      <c r="AB67" s="73">
        <f>RootingDepthInfo!$E$15</f>
        <v>1.67</v>
      </c>
      <c r="AC67" s="73">
        <f>RootingDepthInfo!$E$15</f>
        <v>1.67</v>
      </c>
      <c r="AD67" s="73">
        <f>RootingDepthInfo!$E$15</f>
        <v>1.67</v>
      </c>
      <c r="AE67" s="10">
        <f>AF67+RootingDepthInfo!$F$15/2</f>
        <v>2.7690814000000001</v>
      </c>
      <c r="AF67" s="73">
        <f>RootingDepthInfo!$E$15</f>
        <v>1.67</v>
      </c>
      <c r="AG67" s="77">
        <f>RootingDepthInfo!$E$15</f>
        <v>1.67</v>
      </c>
    </row>
    <row r="68" spans="1:33" x14ac:dyDescent="0.3">
      <c r="A68">
        <v>63</v>
      </c>
      <c r="B68" s="2">
        <v>92</v>
      </c>
      <c r="C68" s="7" t="s">
        <v>278</v>
      </c>
      <c r="D68" t="s">
        <v>128</v>
      </c>
      <c r="E68" s="38">
        <f>SUM(Crosstab_1000m_LU_vs_HYDGRP!D67:J67)/1000000</f>
        <v>615.85714099999996</v>
      </c>
      <c r="G68" s="34">
        <v>92</v>
      </c>
      <c r="H68" s="35">
        <v>95.024000000000001</v>
      </c>
      <c r="I68" s="35">
        <v>96.712000000000003</v>
      </c>
      <c r="J68" s="35">
        <v>97.376000000000005</v>
      </c>
      <c r="K68" s="35">
        <v>95.024000000000001</v>
      </c>
      <c r="L68" s="35">
        <v>96.712000000000003</v>
      </c>
      <c r="M68" s="35">
        <v>97.376000000000005</v>
      </c>
      <c r="N68" s="57">
        <v>3.75</v>
      </c>
      <c r="O68" s="53">
        <v>2</v>
      </c>
      <c r="P68" s="53">
        <v>0.2213</v>
      </c>
      <c r="Q68" s="53">
        <v>9.8100000000000007E-2</v>
      </c>
      <c r="R68" s="53">
        <v>3</v>
      </c>
      <c r="S68" s="53">
        <v>0.75</v>
      </c>
      <c r="T68" s="58">
        <v>0.06</v>
      </c>
      <c r="U68" s="11">
        <v>0</v>
      </c>
      <c r="V68" s="11">
        <v>0</v>
      </c>
      <c r="W68" s="11">
        <v>1</v>
      </c>
      <c r="X68" s="11">
        <v>0</v>
      </c>
      <c r="Y68" s="11">
        <v>0</v>
      </c>
      <c r="Z68" s="12">
        <v>1</v>
      </c>
      <c r="AA68" s="10">
        <f>AB68+RootingDepthInfo!$F$13/2</f>
        <v>2.440315</v>
      </c>
      <c r="AB68" s="73">
        <f>RootingDepthInfo!$E$13</f>
        <v>1.21</v>
      </c>
      <c r="AC68" s="73">
        <f>RootingDepthInfo!$E$13</f>
        <v>1.21</v>
      </c>
      <c r="AD68" s="73">
        <f>RootingDepthInfo!$E$13</f>
        <v>1.21</v>
      </c>
      <c r="AE68" s="10">
        <f>AF68+RootingDepthInfo!$F$13/2</f>
        <v>2.440315</v>
      </c>
      <c r="AF68" s="73">
        <f>RootingDepthInfo!$E$13</f>
        <v>1.21</v>
      </c>
      <c r="AG68" s="77">
        <f>RootingDepthInfo!$E$13</f>
        <v>1.21</v>
      </c>
    </row>
    <row r="69" spans="1:33" x14ac:dyDescent="0.3">
      <c r="A69">
        <v>64</v>
      </c>
      <c r="B69" s="2">
        <v>111</v>
      </c>
      <c r="C69" s="7" t="s">
        <v>279</v>
      </c>
      <c r="D69" s="33" t="s">
        <v>130</v>
      </c>
      <c r="E69" s="39">
        <f>SUM(Crosstab_1000m_LU_vs_HYDGRP!D68:J68)/1000000</f>
        <v>7451.1428539999997</v>
      </c>
      <c r="F69" s="33"/>
      <c r="G69" s="46">
        <v>99</v>
      </c>
      <c r="H69" s="47">
        <v>99</v>
      </c>
      <c r="I69" s="47">
        <v>99</v>
      </c>
      <c r="J69" s="47">
        <v>99</v>
      </c>
      <c r="K69" s="47">
        <v>99</v>
      </c>
      <c r="L69" s="47">
        <v>99</v>
      </c>
      <c r="M69" s="47">
        <v>99</v>
      </c>
      <c r="N69" s="59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60">
        <v>0</v>
      </c>
      <c r="U69" s="11">
        <v>0</v>
      </c>
      <c r="V69" s="11">
        <v>0</v>
      </c>
      <c r="W69" s="11">
        <v>1</v>
      </c>
      <c r="X69" s="11">
        <v>0</v>
      </c>
      <c r="Y69" s="11">
        <v>0</v>
      </c>
      <c r="Z69" s="12">
        <v>1</v>
      </c>
      <c r="AA69" s="48">
        <v>0</v>
      </c>
      <c r="AB69" s="49">
        <v>0</v>
      </c>
      <c r="AC69" s="49">
        <v>0</v>
      </c>
      <c r="AD69" s="49">
        <v>0</v>
      </c>
      <c r="AE69" s="48">
        <v>0</v>
      </c>
      <c r="AF69" s="49">
        <v>0</v>
      </c>
      <c r="AG69" s="50">
        <v>0</v>
      </c>
    </row>
    <row r="70" spans="1:33" x14ac:dyDescent="0.3">
      <c r="A70">
        <v>65</v>
      </c>
      <c r="B70" s="2">
        <v>121</v>
      </c>
      <c r="C70" s="7" t="s">
        <v>280</v>
      </c>
      <c r="D70" t="s">
        <v>132</v>
      </c>
      <c r="E70" s="38">
        <f>SUM(Crosstab_1000m_LU_vs_HYDGRP!D69:J69)/1000000</f>
        <v>9558.7142829999993</v>
      </c>
      <c r="F70" t="s">
        <v>133</v>
      </c>
      <c r="G70" s="34">
        <v>44.366300000000003</v>
      </c>
      <c r="H70" s="35">
        <v>65.395799999999994</v>
      </c>
      <c r="I70" s="35">
        <v>77.134500000000003</v>
      </c>
      <c r="J70" s="35">
        <v>81.752099999999999</v>
      </c>
      <c r="K70" s="35">
        <f>G70</f>
        <v>44.366300000000003</v>
      </c>
      <c r="L70" s="35">
        <f>H70</f>
        <v>65.395799999999994</v>
      </c>
      <c r="M70" s="35">
        <f>I70</f>
        <v>77.134500000000003</v>
      </c>
      <c r="N70" s="57">
        <v>3.75</v>
      </c>
      <c r="O70" s="53">
        <v>2</v>
      </c>
      <c r="P70" s="53">
        <v>0.2213</v>
      </c>
      <c r="Q70" s="53">
        <v>9.8100000000000007E-2</v>
      </c>
      <c r="R70" s="53">
        <v>3</v>
      </c>
      <c r="S70" s="53">
        <v>0.75</v>
      </c>
      <c r="T70" s="58">
        <v>0.06</v>
      </c>
      <c r="U70" s="11">
        <v>1.4999999999999999E-2</v>
      </c>
      <c r="V70" s="11">
        <v>0.08</v>
      </c>
      <c r="W70" s="11">
        <v>1</v>
      </c>
      <c r="X70" s="11">
        <v>5.0000000000000001E-3</v>
      </c>
      <c r="Y70" s="11">
        <v>2.7E-2</v>
      </c>
      <c r="Z70" s="12">
        <v>1</v>
      </c>
      <c r="AA70" s="10">
        <f>AB70+RootingDepthInfo!$F$13/2</f>
        <v>2.440315</v>
      </c>
      <c r="AB70" s="73">
        <f>RootingDepthInfo!$E$13</f>
        <v>1.21</v>
      </c>
      <c r="AC70" s="73">
        <f>RootingDepthInfo!$E$13</f>
        <v>1.21</v>
      </c>
      <c r="AD70" s="73">
        <f>RootingDepthInfo!$E$13</f>
        <v>1.21</v>
      </c>
      <c r="AE70" s="10">
        <f>AF70+RootingDepthInfo!$F$13/2</f>
        <v>2.440315</v>
      </c>
      <c r="AF70" s="73">
        <f>RootingDepthInfo!$E$13</f>
        <v>1.21</v>
      </c>
      <c r="AG70" s="77">
        <f>RootingDepthInfo!$E$13</f>
        <v>1.21</v>
      </c>
    </row>
    <row r="71" spans="1:33" x14ac:dyDescent="0.3">
      <c r="A71">
        <v>66</v>
      </c>
      <c r="B71" s="2">
        <v>122</v>
      </c>
      <c r="C71" s="7" t="s">
        <v>281</v>
      </c>
      <c r="D71" t="s">
        <v>135</v>
      </c>
      <c r="E71" s="38">
        <f>SUM(Crosstab_1000m_LU_vs_HYDGRP!D70:J70)/1000000</f>
        <v>5793.4285680000003</v>
      </c>
      <c r="F71" t="s">
        <v>136</v>
      </c>
      <c r="G71" s="34">
        <f>G$70</f>
        <v>44.366300000000003</v>
      </c>
      <c r="H71" s="35">
        <f>H70</f>
        <v>65.395799999999994</v>
      </c>
      <c r="I71" s="35">
        <f>I70</f>
        <v>77.134500000000003</v>
      </c>
      <c r="J71" s="35">
        <f>J70</f>
        <v>81.752099999999999</v>
      </c>
      <c r="K71" s="35">
        <f>K70</f>
        <v>44.366300000000003</v>
      </c>
      <c r="L71" s="35">
        <f>L70</f>
        <v>65.395799999999994</v>
      </c>
      <c r="M71" s="35">
        <f>M70</f>
        <v>77.134500000000003</v>
      </c>
      <c r="N71" s="57">
        <v>3.75</v>
      </c>
      <c r="O71" s="53">
        <v>2</v>
      </c>
      <c r="P71" s="53">
        <v>0.2213</v>
      </c>
      <c r="Q71" s="53">
        <v>9.8100000000000007E-2</v>
      </c>
      <c r="R71" s="53">
        <v>3</v>
      </c>
      <c r="S71" s="53">
        <v>0.75</v>
      </c>
      <c r="T71" s="58">
        <v>0.06</v>
      </c>
      <c r="U71" s="11">
        <v>0.01</v>
      </c>
      <c r="V71" s="11">
        <v>0.1</v>
      </c>
      <c r="W71" s="11">
        <v>1</v>
      </c>
      <c r="X71" s="11">
        <v>3.5000000000000001E-3</v>
      </c>
      <c r="Y71" s="11">
        <v>3.3000000000000002E-2</v>
      </c>
      <c r="Z71" s="12">
        <v>1</v>
      </c>
      <c r="AA71" s="10">
        <f>AB71+RootingDepthInfo!$F$13/2</f>
        <v>2.440315</v>
      </c>
      <c r="AB71" s="73">
        <f>RootingDepthInfo!$E$13</f>
        <v>1.21</v>
      </c>
      <c r="AC71" s="73">
        <f>RootingDepthInfo!$E$13</f>
        <v>1.21</v>
      </c>
      <c r="AD71" s="73">
        <f>RootingDepthInfo!$E$13</f>
        <v>1.21</v>
      </c>
      <c r="AE71" s="10">
        <f>AF71+RootingDepthInfo!$F$13/2</f>
        <v>2.440315</v>
      </c>
      <c r="AF71" s="73">
        <f>RootingDepthInfo!$E$13</f>
        <v>1.21</v>
      </c>
      <c r="AG71" s="77">
        <f>RootingDepthInfo!$E$13</f>
        <v>1.21</v>
      </c>
    </row>
    <row r="72" spans="1:33" x14ac:dyDescent="0.3">
      <c r="A72">
        <v>67</v>
      </c>
      <c r="B72" s="2">
        <v>123</v>
      </c>
      <c r="C72" s="7" t="s">
        <v>282</v>
      </c>
      <c r="D72" t="s">
        <v>138</v>
      </c>
      <c r="E72" s="38">
        <f>SUM(Crosstab_1000m_LU_vs_HYDGRP!D71:J71)/1000000</f>
        <v>1290.2857120000001</v>
      </c>
      <c r="F72" t="s">
        <v>139</v>
      </c>
      <c r="G72" s="34">
        <v>83.953599999999994</v>
      </c>
      <c r="H72" s="35">
        <v>90.019199999999998</v>
      </c>
      <c r="I72" s="35">
        <v>93.404899999999998</v>
      </c>
      <c r="J72" s="35">
        <v>94.736800000000002</v>
      </c>
      <c r="K72" s="35">
        <f>G72</f>
        <v>83.953599999999994</v>
      </c>
      <c r="L72" s="35">
        <f>H72</f>
        <v>90.019199999999998</v>
      </c>
      <c r="M72" s="35">
        <f>I72</f>
        <v>93.404899999999998</v>
      </c>
      <c r="N72" s="57">
        <v>3.75</v>
      </c>
      <c r="O72" s="53">
        <v>2</v>
      </c>
      <c r="P72" s="53">
        <v>0.2213</v>
      </c>
      <c r="Q72" s="53">
        <v>9.8100000000000007E-2</v>
      </c>
      <c r="R72" s="53">
        <v>3</v>
      </c>
      <c r="S72" s="53">
        <v>0.75</v>
      </c>
      <c r="T72" s="58">
        <v>0.06</v>
      </c>
      <c r="U72" s="11">
        <v>0.01</v>
      </c>
      <c r="V72" s="11">
        <v>0.08</v>
      </c>
      <c r="W72" s="11">
        <v>1</v>
      </c>
      <c r="X72" s="11">
        <v>1.0500000000000001E-2</v>
      </c>
      <c r="Y72" s="11">
        <v>2.7E-2</v>
      </c>
      <c r="Z72" s="12">
        <v>1</v>
      </c>
      <c r="AA72" s="10">
        <f>AB72+RootingDepthInfo!$F$13/2</f>
        <v>2.440315</v>
      </c>
      <c r="AB72" s="73">
        <f>RootingDepthInfo!$E$13</f>
        <v>1.21</v>
      </c>
      <c r="AC72" s="73">
        <f>RootingDepthInfo!$E$13</f>
        <v>1.21</v>
      </c>
      <c r="AD72" s="73">
        <f>RootingDepthInfo!$E$13</f>
        <v>1.21</v>
      </c>
      <c r="AE72" s="10">
        <f>AF72+RootingDepthInfo!$F$13/2</f>
        <v>2.440315</v>
      </c>
      <c r="AF72" s="73">
        <f>RootingDepthInfo!$E$13</f>
        <v>1.21</v>
      </c>
      <c r="AG72" s="77">
        <f>RootingDepthInfo!$E$13</f>
        <v>1.21</v>
      </c>
    </row>
    <row r="73" spans="1:33" x14ac:dyDescent="0.3">
      <c r="A73">
        <v>68</v>
      </c>
      <c r="B73" s="2">
        <v>124</v>
      </c>
      <c r="C73" s="7" t="s">
        <v>283</v>
      </c>
      <c r="D73" t="s">
        <v>141</v>
      </c>
      <c r="E73" s="38">
        <f>SUM(Crosstab_1000m_LU_vs_HYDGRP!D72:J72)/1000000</f>
        <v>486.71428200000003</v>
      </c>
      <c r="F73" t="s">
        <v>142</v>
      </c>
      <c r="G73" s="34">
        <f>G72</f>
        <v>83.953599999999994</v>
      </c>
      <c r="H73" s="35">
        <f>H72</f>
        <v>90.019199999999998</v>
      </c>
      <c r="I73" s="35">
        <f>I72</f>
        <v>93.404899999999998</v>
      </c>
      <c r="J73" s="35">
        <f>J72</f>
        <v>94.736800000000002</v>
      </c>
      <c r="K73" s="35">
        <f>K72</f>
        <v>83.953599999999994</v>
      </c>
      <c r="L73" s="35">
        <f>L72</f>
        <v>90.019199999999998</v>
      </c>
      <c r="M73" s="35">
        <f>M72</f>
        <v>93.404899999999998</v>
      </c>
      <c r="N73" s="57">
        <v>3.75</v>
      </c>
      <c r="O73" s="53">
        <v>2</v>
      </c>
      <c r="P73" s="53">
        <v>0.2213</v>
      </c>
      <c r="Q73" s="53">
        <v>9.8100000000000007E-2</v>
      </c>
      <c r="R73" s="53">
        <v>3</v>
      </c>
      <c r="S73" s="53">
        <v>0.75</v>
      </c>
      <c r="T73" s="58">
        <v>0.06</v>
      </c>
      <c r="U73" s="11">
        <v>0.01</v>
      </c>
      <c r="V73" s="11">
        <v>0.08</v>
      </c>
      <c r="W73" s="11">
        <v>1</v>
      </c>
      <c r="X73" s="11">
        <v>1.0500000000000001E-2</v>
      </c>
      <c r="Y73" s="11">
        <v>2.7E-2</v>
      </c>
      <c r="Z73" s="12">
        <v>1</v>
      </c>
      <c r="AA73" s="10">
        <f>AB73+RootingDepthInfo!$F$13/2</f>
        <v>2.440315</v>
      </c>
      <c r="AB73" s="73">
        <f>RootingDepthInfo!$E$13</f>
        <v>1.21</v>
      </c>
      <c r="AC73" s="73">
        <f>RootingDepthInfo!$E$13</f>
        <v>1.21</v>
      </c>
      <c r="AD73" s="73">
        <f>RootingDepthInfo!$E$13</f>
        <v>1.21</v>
      </c>
      <c r="AE73" s="10">
        <f>AF73+RootingDepthInfo!$F$13/2</f>
        <v>2.440315</v>
      </c>
      <c r="AF73" s="73">
        <f>RootingDepthInfo!$E$13</f>
        <v>1.21</v>
      </c>
      <c r="AG73" s="77">
        <f>RootingDepthInfo!$E$13</f>
        <v>1.21</v>
      </c>
    </row>
    <row r="74" spans="1:33" ht="15" thickBot="1" x14ac:dyDescent="0.35">
      <c r="A74">
        <v>69</v>
      </c>
      <c r="B74" s="2">
        <v>131</v>
      </c>
      <c r="C74" s="7" t="s">
        <v>284</v>
      </c>
      <c r="D74" t="s">
        <v>144</v>
      </c>
      <c r="E74" s="38">
        <f>SUM(Crosstab_1000m_LU_vs_HYDGRP!D73:J73)/1000000</f>
        <v>202.28571099999999</v>
      </c>
      <c r="G74" s="34">
        <v>81.400000000000006</v>
      </c>
      <c r="H74" s="35">
        <v>88.430800000000005</v>
      </c>
      <c r="I74" s="35">
        <v>92.355400000000003</v>
      </c>
      <c r="J74" s="35">
        <v>93.899199999999993</v>
      </c>
      <c r="K74" s="35">
        <f>G74</f>
        <v>81.400000000000006</v>
      </c>
      <c r="L74" s="35">
        <f>H74</f>
        <v>88.430800000000005</v>
      </c>
      <c r="M74" s="35">
        <f>I74</f>
        <v>92.355400000000003</v>
      </c>
      <c r="N74" s="57">
        <v>3.75</v>
      </c>
      <c r="O74" s="53">
        <v>2</v>
      </c>
      <c r="P74" s="53">
        <v>0.2213</v>
      </c>
      <c r="Q74" s="53">
        <v>9.8100000000000007E-2</v>
      </c>
      <c r="R74" s="53">
        <v>3</v>
      </c>
      <c r="S74" s="53">
        <v>0.75</v>
      </c>
      <c r="T74" s="58">
        <v>0.06</v>
      </c>
      <c r="U74" s="11">
        <v>0</v>
      </c>
      <c r="V74" s="11">
        <v>0</v>
      </c>
      <c r="W74" s="11">
        <v>1</v>
      </c>
      <c r="X74" s="11">
        <v>0</v>
      </c>
      <c r="Y74" s="11">
        <v>0</v>
      </c>
      <c r="Z74" s="12">
        <v>1</v>
      </c>
      <c r="AA74" s="10">
        <f>AB74+RootingDepthInfo!$F$13/2</f>
        <v>2.440315</v>
      </c>
      <c r="AB74" s="73">
        <f>RootingDepthInfo!$E$13</f>
        <v>1.21</v>
      </c>
      <c r="AC74" s="73">
        <f>RootingDepthInfo!$E$13</f>
        <v>1.21</v>
      </c>
      <c r="AD74" s="73">
        <f>RootingDepthInfo!$E$13</f>
        <v>1.21</v>
      </c>
      <c r="AE74" s="10">
        <f>AF74+RootingDepthInfo!$F$13/2</f>
        <v>2.440315</v>
      </c>
      <c r="AF74" s="73">
        <f>RootingDepthInfo!$E$13</f>
        <v>1.21</v>
      </c>
      <c r="AG74" s="77">
        <f>RootingDepthInfo!$E$13</f>
        <v>1.21</v>
      </c>
    </row>
    <row r="75" spans="1:33" ht="15" thickBot="1" x14ac:dyDescent="0.35">
      <c r="A75">
        <v>70</v>
      </c>
      <c r="B75" s="2">
        <v>141</v>
      </c>
      <c r="C75" s="52" t="s">
        <v>285</v>
      </c>
      <c r="D75" t="s">
        <v>146</v>
      </c>
      <c r="E75" s="38">
        <f>SUM(Crosstab_1000m_LU_vs_HYDGRP!D74:J74)/1000000</f>
        <v>45598.571425000002</v>
      </c>
      <c r="F75" t="s">
        <v>147</v>
      </c>
      <c r="G75" s="34">
        <v>44.2</v>
      </c>
      <c r="H75" s="45">
        <v>65.292400000000001</v>
      </c>
      <c r="I75" s="45">
        <v>77.066199999999995</v>
      </c>
      <c r="J75" s="35">
        <v>81.697599999999994</v>
      </c>
      <c r="K75" s="35">
        <f>G75</f>
        <v>44.2</v>
      </c>
      <c r="L75" s="35">
        <f>H75</f>
        <v>65.292400000000001</v>
      </c>
      <c r="M75" s="35">
        <f>I75</f>
        <v>77.066199999999995</v>
      </c>
      <c r="N75" s="57">
        <v>3.75</v>
      </c>
      <c r="O75" s="53">
        <v>2</v>
      </c>
      <c r="P75" s="53">
        <v>0.2213</v>
      </c>
      <c r="Q75" s="53">
        <v>9.8100000000000007E-2</v>
      </c>
      <c r="R75" s="53">
        <v>3</v>
      </c>
      <c r="S75" s="53">
        <v>0.75</v>
      </c>
      <c r="T75" s="58">
        <v>0.06</v>
      </c>
      <c r="U75" s="11">
        <v>0.02</v>
      </c>
      <c r="V75" s="11">
        <v>0.18</v>
      </c>
      <c r="W75" s="11">
        <v>0.5</v>
      </c>
      <c r="X75" s="11">
        <v>6.4999999999999997E-3</v>
      </c>
      <c r="Y75" s="11">
        <v>0.06</v>
      </c>
      <c r="Z75" s="12">
        <v>0.5</v>
      </c>
      <c r="AA75" s="10">
        <f>AB75+RootingDepthInfo!$F$11/2</f>
        <v>5.1832283999999991</v>
      </c>
      <c r="AB75" s="74">
        <f>RootingDepthInfo!$E$11</f>
        <v>3.51</v>
      </c>
      <c r="AC75" s="74">
        <f>RootingDepthInfo!$E$11</f>
        <v>3.51</v>
      </c>
      <c r="AD75" s="74">
        <f>RootingDepthInfo!$E$11</f>
        <v>3.51</v>
      </c>
      <c r="AE75" s="10">
        <f>AF75+RootingDepthInfo!$F$11/2</f>
        <v>5.1832283999999991</v>
      </c>
      <c r="AF75" s="74">
        <f>RootingDepthInfo!$E$11</f>
        <v>3.51</v>
      </c>
      <c r="AG75" s="78">
        <f>RootingDepthInfo!$E$11</f>
        <v>3.51</v>
      </c>
    </row>
    <row r="76" spans="1:33" ht="15" thickBot="1" x14ac:dyDescent="0.35">
      <c r="A76">
        <v>71</v>
      </c>
      <c r="B76" s="2">
        <v>142</v>
      </c>
      <c r="C76" s="52" t="s">
        <v>286</v>
      </c>
      <c r="D76" t="s">
        <v>149</v>
      </c>
      <c r="E76" s="38">
        <f>SUM(Crosstab_1000m_LU_vs_HYDGRP!D75:J75)/1000000</f>
        <v>90526.428568000003</v>
      </c>
      <c r="F76" t="s">
        <v>147</v>
      </c>
      <c r="G76" s="34">
        <v>42.952800000000003</v>
      </c>
      <c r="H76" s="45">
        <v>64.516599999999997</v>
      </c>
      <c r="I76" s="45">
        <v>76.553600000000003</v>
      </c>
      <c r="J76" s="45">
        <v>81.288499999999999</v>
      </c>
      <c r="K76" s="35">
        <f>G76</f>
        <v>42.952800000000003</v>
      </c>
      <c r="L76" s="35">
        <f>H76</f>
        <v>64.516599999999997</v>
      </c>
      <c r="M76" s="35">
        <f>I76</f>
        <v>76.553600000000003</v>
      </c>
      <c r="N76" s="57">
        <v>3.75</v>
      </c>
      <c r="O76" s="53">
        <v>2</v>
      </c>
      <c r="P76" s="53">
        <v>0.2213</v>
      </c>
      <c r="Q76" s="53">
        <v>9.8100000000000007E-2</v>
      </c>
      <c r="R76" s="53">
        <v>3</v>
      </c>
      <c r="S76" s="53">
        <v>0.75</v>
      </c>
      <c r="T76" s="58">
        <v>0.06</v>
      </c>
      <c r="U76" s="11">
        <v>2.5000000000000001E-2</v>
      </c>
      <c r="V76" s="11">
        <v>0.2</v>
      </c>
      <c r="W76" s="11">
        <v>0.5</v>
      </c>
      <c r="X76" s="11">
        <v>6.7100000000000007E-2</v>
      </c>
      <c r="Y76" s="11">
        <v>0.2</v>
      </c>
      <c r="Z76" s="12">
        <v>0.5</v>
      </c>
      <c r="AA76" s="10">
        <f>AB76+RootingDepthInfo!$F$10/2</f>
        <v>2.9027821999999999</v>
      </c>
      <c r="AB76" s="75">
        <f>RootingDepthInfo!$E$10</f>
        <v>1.41</v>
      </c>
      <c r="AC76" s="75">
        <f>RootingDepthInfo!$E$10</f>
        <v>1.41</v>
      </c>
      <c r="AD76" s="75">
        <f>RootingDepthInfo!$E$10</f>
        <v>1.41</v>
      </c>
      <c r="AE76" s="10">
        <f>AF76+RootingDepthInfo!$F$10/2</f>
        <v>2.9027821999999999</v>
      </c>
      <c r="AF76" s="75">
        <f>RootingDepthInfo!$E$10</f>
        <v>1.41</v>
      </c>
      <c r="AG76" s="79">
        <f>RootingDepthInfo!$E$10</f>
        <v>1.41</v>
      </c>
    </row>
    <row r="77" spans="1:33" x14ac:dyDescent="0.3">
      <c r="A77">
        <v>72</v>
      </c>
      <c r="B77" s="2">
        <v>143</v>
      </c>
      <c r="C77" s="7" t="s">
        <v>287</v>
      </c>
      <c r="D77" t="s">
        <v>151</v>
      </c>
      <c r="E77" s="38">
        <f>SUM(Crosstab_1000m_LU_vs_HYDGRP!D76:J76)/1000000</f>
        <v>10049.714282999999</v>
      </c>
      <c r="F77" t="s">
        <v>147</v>
      </c>
      <c r="G77" s="34">
        <v>52.307499999999997</v>
      </c>
      <c r="H77" s="35">
        <v>70.335300000000004</v>
      </c>
      <c r="I77" s="35">
        <v>80.398399999999995</v>
      </c>
      <c r="J77" s="35">
        <v>84.356899999999996</v>
      </c>
      <c r="K77" s="35">
        <f>G77</f>
        <v>52.307499999999997</v>
      </c>
      <c r="L77" s="35">
        <f>H77</f>
        <v>70.335300000000004</v>
      </c>
      <c r="M77" s="35">
        <f>I77</f>
        <v>80.398399999999995</v>
      </c>
      <c r="N77" s="57">
        <v>3.75</v>
      </c>
      <c r="O77" s="53">
        <v>2</v>
      </c>
      <c r="P77" s="53">
        <v>0.2213</v>
      </c>
      <c r="Q77" s="53">
        <v>9.8100000000000007E-2</v>
      </c>
      <c r="R77" s="53">
        <v>3</v>
      </c>
      <c r="S77" s="53">
        <v>0.75</v>
      </c>
      <c r="T77" s="58">
        <v>0.06</v>
      </c>
      <c r="U77" s="11">
        <v>2.2499999999999999E-2</v>
      </c>
      <c r="V77" s="11">
        <v>0.19</v>
      </c>
      <c r="W77" s="11">
        <v>0.5</v>
      </c>
      <c r="X77" s="11">
        <v>1.15E-2</v>
      </c>
      <c r="Y77" s="11">
        <v>9.5000000000000001E-2</v>
      </c>
      <c r="Z77" s="12">
        <v>0.5</v>
      </c>
      <c r="AA77" s="10">
        <f>AB77+RootingDepthInfo!$F$12/2</f>
        <v>4.1322048000000002</v>
      </c>
      <c r="AB77" s="73">
        <f>RootingDepthInfo!$E$12</f>
        <v>1.77</v>
      </c>
      <c r="AC77" s="73">
        <f>RootingDepthInfo!$E$12</f>
        <v>1.77</v>
      </c>
      <c r="AD77" s="73">
        <f>RootingDepthInfo!$E$12</f>
        <v>1.77</v>
      </c>
      <c r="AE77" s="10">
        <f>AF77+RootingDepthInfo!$F$12/2</f>
        <v>4.1322048000000002</v>
      </c>
      <c r="AF77" s="73">
        <f>RootingDepthInfo!$E$12</f>
        <v>1.77</v>
      </c>
      <c r="AG77" s="77">
        <f>RootingDepthInfo!$E$12</f>
        <v>1.77</v>
      </c>
    </row>
    <row r="78" spans="1:33" x14ac:dyDescent="0.3">
      <c r="A78">
        <v>73</v>
      </c>
      <c r="B78" s="2">
        <v>151</v>
      </c>
      <c r="C78" s="7" t="s">
        <v>152</v>
      </c>
      <c r="D78" t="s">
        <v>153</v>
      </c>
      <c r="E78" s="38">
        <f>SUM(Crosstab_1000m_LU_vs_HYDGRP!D77:J77)/1000000</f>
        <v>0</v>
      </c>
      <c r="F78" t="s">
        <v>154</v>
      </c>
      <c r="G78" s="34">
        <v>56</v>
      </c>
      <c r="H78" s="35">
        <v>72.632000000000005</v>
      </c>
      <c r="I78" s="35">
        <v>81.915999999999997</v>
      </c>
      <c r="J78" s="35">
        <v>85.567999999999998</v>
      </c>
      <c r="K78" s="35">
        <f>G78</f>
        <v>56</v>
      </c>
      <c r="L78" s="35">
        <f>H78</f>
        <v>72.632000000000005</v>
      </c>
      <c r="M78" s="35">
        <f>I78</f>
        <v>81.915999999999997</v>
      </c>
      <c r="N78" s="57">
        <v>3.75</v>
      </c>
      <c r="O78" s="53">
        <v>2</v>
      </c>
      <c r="P78" s="53">
        <v>0.2213</v>
      </c>
      <c r="Q78" s="53">
        <v>9.8100000000000007E-2</v>
      </c>
      <c r="R78" s="53">
        <v>3</v>
      </c>
      <c r="S78" s="53">
        <v>0.75</v>
      </c>
      <c r="T78" s="58">
        <v>0.06</v>
      </c>
      <c r="U78" s="11">
        <v>0.01</v>
      </c>
      <c r="V78" s="11">
        <v>0.16</v>
      </c>
      <c r="W78" s="11">
        <v>1</v>
      </c>
      <c r="X78" s="11">
        <v>3.0000000000000001E-3</v>
      </c>
      <c r="Y78" s="11">
        <v>5.2999999999999999E-2</v>
      </c>
      <c r="Z78" s="12">
        <v>1</v>
      </c>
      <c r="AA78" s="10">
        <f>AB78+RootingDepthInfo!$F$13/2</f>
        <v>2.440315</v>
      </c>
      <c r="AB78" s="73">
        <f>RootingDepthInfo!$E$13</f>
        <v>1.21</v>
      </c>
      <c r="AC78" s="73">
        <f>RootingDepthInfo!$E$13</f>
        <v>1.21</v>
      </c>
      <c r="AD78" s="73">
        <f>RootingDepthInfo!$E$13</f>
        <v>1.21</v>
      </c>
      <c r="AE78" s="10">
        <f>AF78+RootingDepthInfo!$F$13/2</f>
        <v>2.440315</v>
      </c>
      <c r="AF78" s="73">
        <f>RootingDepthInfo!$E$13</f>
        <v>1.21</v>
      </c>
      <c r="AG78" s="77">
        <f>RootingDepthInfo!$E$13</f>
        <v>1.21</v>
      </c>
    </row>
    <row r="79" spans="1:33" x14ac:dyDescent="0.3">
      <c r="A79">
        <v>74</v>
      </c>
      <c r="B79" s="2">
        <v>152</v>
      </c>
      <c r="C79" s="7" t="s">
        <v>288</v>
      </c>
      <c r="D79" t="s">
        <v>156</v>
      </c>
      <c r="E79" s="38">
        <f>SUM(Crosstab_1000m_LU_vs_HYDGRP!D78:J78)/1000000</f>
        <v>28070.999997999999</v>
      </c>
      <c r="F79" t="s">
        <v>154</v>
      </c>
      <c r="G79" s="34">
        <v>52.274999999999999</v>
      </c>
      <c r="H79" s="35">
        <v>70.314999999999998</v>
      </c>
      <c r="I79" s="35">
        <v>80.385000000000005</v>
      </c>
      <c r="J79" s="35">
        <v>84.346199999999996</v>
      </c>
      <c r="K79" s="35">
        <f>G79</f>
        <v>52.274999999999999</v>
      </c>
      <c r="L79" s="35">
        <f>H79</f>
        <v>70.314999999999998</v>
      </c>
      <c r="M79" s="35">
        <f>I79</f>
        <v>80.385000000000005</v>
      </c>
      <c r="N79" s="57">
        <v>3.75</v>
      </c>
      <c r="O79" s="53">
        <v>2</v>
      </c>
      <c r="P79" s="53">
        <v>0.2213</v>
      </c>
      <c r="Q79" s="53">
        <v>9.8100000000000007E-2</v>
      </c>
      <c r="R79" s="53">
        <v>3</v>
      </c>
      <c r="S79" s="53">
        <v>0.75</v>
      </c>
      <c r="T79" s="58">
        <v>0.06</v>
      </c>
      <c r="U79" s="11">
        <v>5.0000000000000001E-3</v>
      </c>
      <c r="V79" s="11">
        <v>0.16</v>
      </c>
      <c r="W79" s="11">
        <v>1</v>
      </c>
      <c r="X79" s="11">
        <v>8.0000000000000004E-4</v>
      </c>
      <c r="Y79" s="11">
        <v>2.6499999999999999E-2</v>
      </c>
      <c r="Z79" s="12">
        <v>1</v>
      </c>
      <c r="AA79" s="10">
        <f>AB79+RootingDepthInfo!$F$13/2</f>
        <v>2.440315</v>
      </c>
      <c r="AB79" s="73">
        <f>RootingDepthInfo!$E$13</f>
        <v>1.21</v>
      </c>
      <c r="AC79" s="73">
        <f>RootingDepthInfo!$E$13</f>
        <v>1.21</v>
      </c>
      <c r="AD79" s="73">
        <f>RootingDepthInfo!$E$13</f>
        <v>1.21</v>
      </c>
      <c r="AE79" s="10">
        <f>AF79+RootingDepthInfo!$F$13/2</f>
        <v>2.440315</v>
      </c>
      <c r="AF79" s="73">
        <f>RootingDepthInfo!$E$13</f>
        <v>1.21</v>
      </c>
      <c r="AG79" s="77">
        <f>RootingDepthInfo!$E$13</f>
        <v>1.21</v>
      </c>
    </row>
    <row r="80" spans="1:33" x14ac:dyDescent="0.3">
      <c r="A80">
        <v>75</v>
      </c>
      <c r="B80" s="2">
        <v>171</v>
      </c>
      <c r="C80" s="51" t="s">
        <v>157</v>
      </c>
      <c r="D80" t="s">
        <v>158</v>
      </c>
      <c r="E80" s="38">
        <f>SUM(Crosstab_1000m_LU_vs_HYDGRP!D79:J79)/1000000</f>
        <v>0</v>
      </c>
      <c r="F80" t="s">
        <v>159</v>
      </c>
      <c r="G80" s="34">
        <f>G$32</f>
        <v>53.393999999999998</v>
      </c>
      <c r="H80" s="35">
        <f>H$32</f>
        <v>71.011099999999999</v>
      </c>
      <c r="I80" s="35">
        <f t="shared" ref="I80:M82" si="5">I$32</f>
        <v>80.844999999999999</v>
      </c>
      <c r="J80" s="35">
        <f t="shared" si="5"/>
        <v>84.713200000000001</v>
      </c>
      <c r="K80" s="35">
        <f>G80</f>
        <v>53.393999999999998</v>
      </c>
      <c r="L80" s="35">
        <f>H80</f>
        <v>71.011099999999999</v>
      </c>
      <c r="M80" s="35">
        <f>I80</f>
        <v>80.844999999999999</v>
      </c>
      <c r="N80" s="57">
        <v>3.75</v>
      </c>
      <c r="O80" s="53">
        <v>2</v>
      </c>
      <c r="P80" s="53">
        <v>0.2213</v>
      </c>
      <c r="Q80" s="53">
        <v>9.8100000000000007E-2</v>
      </c>
      <c r="R80" s="53">
        <v>3</v>
      </c>
      <c r="S80" s="53">
        <v>0.75</v>
      </c>
      <c r="T80" s="58">
        <v>0.06</v>
      </c>
      <c r="U80" s="11">
        <v>1.4999999999999999E-2</v>
      </c>
      <c r="V80" s="11">
        <v>0.15</v>
      </c>
      <c r="W80" s="11">
        <v>1</v>
      </c>
      <c r="X80" s="11">
        <v>5.0000000000000001E-3</v>
      </c>
      <c r="Y80" s="11">
        <v>0.05</v>
      </c>
      <c r="Z80" s="12">
        <v>1</v>
      </c>
      <c r="AA80" s="76">
        <f>AB80+RootingDepthInfo!$F$15/2</f>
        <v>2.7690814000000001</v>
      </c>
      <c r="AB80" s="73">
        <f>RootingDepthInfo!$E$15</f>
        <v>1.67</v>
      </c>
      <c r="AC80" s="73">
        <f>RootingDepthInfo!$E$15</f>
        <v>1.67</v>
      </c>
      <c r="AD80" s="73">
        <f>RootingDepthInfo!$E$15</f>
        <v>1.67</v>
      </c>
      <c r="AE80" s="76">
        <f>AF80+RootingDepthInfo!$F$15/2</f>
        <v>2.7690814000000001</v>
      </c>
      <c r="AF80" s="73">
        <f>RootingDepthInfo!$E$15</f>
        <v>1.67</v>
      </c>
      <c r="AG80" s="77">
        <f>RootingDepthInfo!$E$15</f>
        <v>1.67</v>
      </c>
    </row>
    <row r="81" spans="1:33" x14ac:dyDescent="0.3">
      <c r="A81">
        <v>76</v>
      </c>
      <c r="B81" s="2">
        <v>176</v>
      </c>
      <c r="C81" s="51" t="s">
        <v>289</v>
      </c>
      <c r="D81" t="s">
        <v>161</v>
      </c>
      <c r="E81" s="38">
        <f>SUM(Crosstab_1000m_LU_vs_HYDGRP!D80:J80)/1000000</f>
        <v>34107.714282000001</v>
      </c>
      <c r="F81" t="s">
        <v>162</v>
      </c>
      <c r="G81" s="34">
        <f>G$32</f>
        <v>53.393999999999998</v>
      </c>
      <c r="H81" s="35">
        <f>H$32</f>
        <v>71.011099999999999</v>
      </c>
      <c r="I81" s="35">
        <f t="shared" si="5"/>
        <v>80.844999999999999</v>
      </c>
      <c r="J81" s="35">
        <f t="shared" si="5"/>
        <v>84.713200000000001</v>
      </c>
      <c r="K81" s="35">
        <f>G81</f>
        <v>53.393999999999998</v>
      </c>
      <c r="L81" s="35">
        <f>H81</f>
        <v>71.011099999999999</v>
      </c>
      <c r="M81" s="35">
        <f>I81</f>
        <v>80.844999999999999</v>
      </c>
      <c r="N81" s="57">
        <v>3.75</v>
      </c>
      <c r="O81" s="53">
        <v>2</v>
      </c>
      <c r="P81" s="53">
        <v>0.2213</v>
      </c>
      <c r="Q81" s="53">
        <v>9.8100000000000007E-2</v>
      </c>
      <c r="R81" s="53">
        <v>3</v>
      </c>
      <c r="S81" s="53">
        <v>0.75</v>
      </c>
      <c r="T81" s="58">
        <v>0.06</v>
      </c>
      <c r="U81" s="11">
        <v>7.4999999999999997E-3</v>
      </c>
      <c r="V81" s="11">
        <v>0.15</v>
      </c>
      <c r="W81" s="11">
        <v>1</v>
      </c>
      <c r="X81" s="11">
        <v>2.5000000000000001E-3</v>
      </c>
      <c r="Y81" s="11">
        <v>0.05</v>
      </c>
      <c r="Z81" s="12">
        <v>1</v>
      </c>
      <c r="AA81" s="76">
        <f>AB81+RootingDepthInfo!$F$15/2</f>
        <v>2.7690814000000001</v>
      </c>
      <c r="AB81" s="73">
        <f>RootingDepthInfo!$E$15</f>
        <v>1.67</v>
      </c>
      <c r="AC81" s="73">
        <f>RootingDepthInfo!$E$15</f>
        <v>1.67</v>
      </c>
      <c r="AD81" s="73">
        <f>RootingDepthInfo!$E$15</f>
        <v>1.67</v>
      </c>
      <c r="AE81" s="76">
        <f>AF81+RootingDepthInfo!$F$15/2</f>
        <v>2.7690814000000001</v>
      </c>
      <c r="AF81" s="73">
        <f>RootingDepthInfo!$E$15</f>
        <v>1.67</v>
      </c>
      <c r="AG81" s="77">
        <f>RootingDepthInfo!$E$15</f>
        <v>1.67</v>
      </c>
    </row>
    <row r="82" spans="1:33" x14ac:dyDescent="0.3">
      <c r="A82">
        <v>77</v>
      </c>
      <c r="B82" s="2">
        <v>181</v>
      </c>
      <c r="C82" s="51" t="s">
        <v>163</v>
      </c>
      <c r="D82" t="s">
        <v>164</v>
      </c>
      <c r="E82" s="38">
        <f>SUM(Crosstab_1000m_LU_vs_HYDGRP!D81:J81)/1000000</f>
        <v>0</v>
      </c>
      <c r="G82" s="34">
        <f>G$32</f>
        <v>53.393999999999998</v>
      </c>
      <c r="H82" s="35">
        <f>H$32</f>
        <v>71.011099999999999</v>
      </c>
      <c r="I82" s="35">
        <f t="shared" si="5"/>
        <v>80.844999999999999</v>
      </c>
      <c r="J82" s="35">
        <f t="shared" si="5"/>
        <v>84.713200000000001</v>
      </c>
      <c r="K82" s="35">
        <f>G82</f>
        <v>53.393999999999998</v>
      </c>
      <c r="L82" s="35">
        <f>H82</f>
        <v>71.011099999999999</v>
      </c>
      <c r="M82" s="35">
        <f>I82</f>
        <v>80.844999999999999</v>
      </c>
      <c r="N82" s="57">
        <v>3.75</v>
      </c>
      <c r="O82" s="53">
        <v>2</v>
      </c>
      <c r="P82" s="53">
        <v>0.2213</v>
      </c>
      <c r="Q82" s="53">
        <v>9.8100000000000007E-2</v>
      </c>
      <c r="R82" s="53">
        <v>3</v>
      </c>
      <c r="S82" s="53">
        <v>0.75</v>
      </c>
      <c r="T82" s="58">
        <v>0.06</v>
      </c>
      <c r="U82" s="11">
        <v>1.4999999999999999E-2</v>
      </c>
      <c r="V82" s="11">
        <v>0.15</v>
      </c>
      <c r="W82" s="11">
        <v>1</v>
      </c>
      <c r="X82" s="11">
        <v>5.0000000000000001E-3</v>
      </c>
      <c r="Y82" s="11">
        <v>0.05</v>
      </c>
      <c r="Z82" s="12">
        <v>1</v>
      </c>
      <c r="AA82" s="76">
        <f>AB82+RootingDepthInfo!$F$15/2</f>
        <v>2.7690814000000001</v>
      </c>
      <c r="AB82" s="73">
        <f>RootingDepthInfo!$E$15</f>
        <v>1.67</v>
      </c>
      <c r="AC82" s="73">
        <f>RootingDepthInfo!$E$15</f>
        <v>1.67</v>
      </c>
      <c r="AD82" s="73">
        <f>RootingDepthInfo!$E$15</f>
        <v>1.67</v>
      </c>
      <c r="AE82" s="76">
        <f>AF82+RootingDepthInfo!$F$15/2</f>
        <v>2.7690814000000001</v>
      </c>
      <c r="AF82" s="73">
        <f>RootingDepthInfo!$E$15</f>
        <v>1.67</v>
      </c>
      <c r="AG82" s="77">
        <f>RootingDepthInfo!$E$15</f>
        <v>1.67</v>
      </c>
    </row>
    <row r="83" spans="1:33" ht="15" thickBot="1" x14ac:dyDescent="0.35">
      <c r="A83">
        <v>78</v>
      </c>
      <c r="B83" s="2">
        <v>182</v>
      </c>
      <c r="C83" s="7" t="s">
        <v>165</v>
      </c>
      <c r="D83" t="s">
        <v>166</v>
      </c>
      <c r="E83" s="38">
        <f>SUM(Crosstab_1000m_LU_vs_HYDGRP!D82:J82)/1000000</f>
        <v>0</v>
      </c>
      <c r="G83" s="34">
        <v>64</v>
      </c>
      <c r="H83" s="35">
        <v>77.608000000000004</v>
      </c>
      <c r="I83" s="35">
        <v>85.203999999999994</v>
      </c>
      <c r="J83" s="35">
        <v>88.191999999999993</v>
      </c>
      <c r="K83" s="35">
        <f>G83</f>
        <v>64</v>
      </c>
      <c r="L83" s="35">
        <f>H83</f>
        <v>77.608000000000004</v>
      </c>
      <c r="M83" s="35">
        <f>I83</f>
        <v>85.203999999999994</v>
      </c>
      <c r="N83" s="57">
        <v>3.75</v>
      </c>
      <c r="O83" s="53">
        <v>2</v>
      </c>
      <c r="P83" s="53">
        <v>0.2213</v>
      </c>
      <c r="Q83" s="53">
        <v>9.8100000000000007E-2</v>
      </c>
      <c r="R83" s="53">
        <v>3</v>
      </c>
      <c r="S83" s="53">
        <v>0.75</v>
      </c>
      <c r="T83" s="58">
        <v>0.06</v>
      </c>
      <c r="U83" s="10">
        <v>0.03</v>
      </c>
      <c r="V83" s="11">
        <v>0.1</v>
      </c>
      <c r="W83" s="11">
        <v>1</v>
      </c>
      <c r="X83" s="11">
        <v>0.01</v>
      </c>
      <c r="Y83" s="11">
        <v>3.3000000000000002E-2</v>
      </c>
      <c r="Z83" s="12">
        <v>1</v>
      </c>
      <c r="AA83" s="76">
        <f>AB83+RootingDepthInfo!$F$16/2</f>
        <v>2.7350394000000002</v>
      </c>
      <c r="AB83" s="73">
        <f>RootingDepthInfo!$E$16</f>
        <v>1.8</v>
      </c>
      <c r="AC83" s="11">
        <v>2.4</v>
      </c>
      <c r="AD83" s="11">
        <v>2.4</v>
      </c>
      <c r="AE83" s="76">
        <f>AF83+RootingDepthInfo!$F$16/2</f>
        <v>3.3350393999999999</v>
      </c>
      <c r="AF83" s="11">
        <v>2.4</v>
      </c>
      <c r="AG83" s="12">
        <v>2.4</v>
      </c>
    </row>
    <row r="84" spans="1:33" ht="15" thickBot="1" x14ac:dyDescent="0.35">
      <c r="A84">
        <v>79</v>
      </c>
      <c r="B84" s="2">
        <v>190</v>
      </c>
      <c r="C84" s="7" t="s">
        <v>290</v>
      </c>
      <c r="D84" t="s">
        <v>168</v>
      </c>
      <c r="E84" s="38">
        <f>SUM(Crosstab_1000m_LU_vs_HYDGRP!D83:J83)/1000000</f>
        <v>65540.571425000002</v>
      </c>
      <c r="G84" s="34">
        <v>47.857900000000001</v>
      </c>
      <c r="H84" s="35">
        <v>67.567599999999999</v>
      </c>
      <c r="I84" s="45">
        <v>78.569599999999994</v>
      </c>
      <c r="J84" s="45">
        <v>82.897400000000005</v>
      </c>
      <c r="K84" s="35">
        <f>G84</f>
        <v>47.857900000000001</v>
      </c>
      <c r="L84" s="35">
        <f>H84</f>
        <v>67.567599999999999</v>
      </c>
      <c r="M84" s="35">
        <f>I84</f>
        <v>78.569599999999994</v>
      </c>
      <c r="N84" s="57">
        <v>3.75</v>
      </c>
      <c r="O84" s="53">
        <v>2</v>
      </c>
      <c r="P84" s="53">
        <v>0.2213</v>
      </c>
      <c r="Q84" s="53">
        <v>9.8100000000000007E-2</v>
      </c>
      <c r="R84" s="53">
        <v>3</v>
      </c>
      <c r="S84" s="53">
        <v>0.75</v>
      </c>
      <c r="T84" s="58">
        <v>0.06</v>
      </c>
      <c r="U84" s="11">
        <v>0.02</v>
      </c>
      <c r="V84" s="11">
        <v>0.18</v>
      </c>
      <c r="W84" s="11">
        <v>1</v>
      </c>
      <c r="X84" s="11">
        <v>6.4999999999999997E-3</v>
      </c>
      <c r="Y84" s="11">
        <v>0.06</v>
      </c>
      <c r="Z84" s="12">
        <v>1</v>
      </c>
      <c r="AA84" s="10">
        <f>AB84+RootingDepthInfo!$F$13/2</f>
        <v>2.440315</v>
      </c>
      <c r="AB84" s="75">
        <f>RootingDepthInfo!$E$13</f>
        <v>1.21</v>
      </c>
      <c r="AC84" s="75">
        <f>RootingDepthInfo!$E$13</f>
        <v>1.21</v>
      </c>
      <c r="AD84" s="75">
        <f>RootingDepthInfo!$E$13</f>
        <v>1.21</v>
      </c>
      <c r="AE84" s="10">
        <f>AF84+RootingDepthInfo!$F$13/2</f>
        <v>2.440315</v>
      </c>
      <c r="AF84" s="75">
        <f>RootingDepthInfo!$E$13</f>
        <v>1.21</v>
      </c>
      <c r="AG84" s="79">
        <f>RootingDepthInfo!$E$13</f>
        <v>1.21</v>
      </c>
    </row>
    <row r="85" spans="1:33" ht="15" thickBot="1" x14ac:dyDescent="0.35">
      <c r="A85">
        <v>80</v>
      </c>
      <c r="B85" s="2">
        <v>195</v>
      </c>
      <c r="C85" s="7" t="s">
        <v>291</v>
      </c>
      <c r="D85" t="s">
        <v>170</v>
      </c>
      <c r="E85" s="38">
        <f>SUM(Crosstab_1000m_LU_vs_HYDGRP!D84:J84)/1000000</f>
        <v>11842.999997000001</v>
      </c>
      <c r="G85" s="34">
        <v>53.769799999999996</v>
      </c>
      <c r="H85" s="35">
        <v>71.244799999999998</v>
      </c>
      <c r="I85" s="35">
        <v>80.999399999999994</v>
      </c>
      <c r="J85" s="45">
        <v>84.836500000000001</v>
      </c>
      <c r="K85" s="35">
        <f>G85</f>
        <v>53.769799999999996</v>
      </c>
      <c r="L85" s="35">
        <f>H85</f>
        <v>71.244799999999998</v>
      </c>
      <c r="M85" s="35">
        <f>I85</f>
        <v>80.999399999999994</v>
      </c>
      <c r="N85" s="57">
        <v>3.75</v>
      </c>
      <c r="O85" s="53">
        <v>2</v>
      </c>
      <c r="P85" s="53">
        <v>0.2213</v>
      </c>
      <c r="Q85" s="53">
        <v>9.8100000000000007E-2</v>
      </c>
      <c r="R85" s="53">
        <v>3</v>
      </c>
      <c r="S85" s="53">
        <v>0.75</v>
      </c>
      <c r="T85" s="58">
        <v>0.06</v>
      </c>
      <c r="U85" s="11">
        <v>7.4999999999999997E-3</v>
      </c>
      <c r="V85" s="11">
        <v>0.15</v>
      </c>
      <c r="W85" s="11">
        <v>1</v>
      </c>
      <c r="X85" s="11">
        <v>4.0000000000000001E-3</v>
      </c>
      <c r="Y85" s="11">
        <v>0.05</v>
      </c>
      <c r="Z85" s="12">
        <v>1</v>
      </c>
      <c r="AA85" s="10">
        <f>AB85+RootingDepthInfo!$F$15/2</f>
        <v>2.7690814000000001</v>
      </c>
      <c r="AB85" s="73">
        <f>RootingDepthInfo!$E$15</f>
        <v>1.67</v>
      </c>
      <c r="AC85" s="73">
        <f>RootingDepthInfo!$E$15</f>
        <v>1.67</v>
      </c>
      <c r="AD85" s="73">
        <f>RootingDepthInfo!$E$15</f>
        <v>1.67</v>
      </c>
      <c r="AE85" s="10">
        <f>AF85+RootingDepthInfo!$F$15/2</f>
        <v>2.7690814000000001</v>
      </c>
      <c r="AF85" s="73">
        <f>RootingDepthInfo!$E$15</f>
        <v>1.67</v>
      </c>
      <c r="AG85" s="77">
        <f>RootingDepthInfo!$E$15</f>
        <v>1.67</v>
      </c>
    </row>
    <row r="86" spans="1:33" x14ac:dyDescent="0.3">
      <c r="A86">
        <v>81</v>
      </c>
      <c r="B86" s="2">
        <v>204</v>
      </c>
      <c r="C86" s="7" t="s">
        <v>171</v>
      </c>
      <c r="D86" t="s">
        <v>113</v>
      </c>
      <c r="E86" s="38">
        <f>SUM(Crosstab_1000m_LU_vs_HYDGRP!D85:J85)/1000000</f>
        <v>0</v>
      </c>
      <c r="G86" s="34">
        <v>59.878599999999999</v>
      </c>
      <c r="H86" s="35">
        <v>75.044499999999999</v>
      </c>
      <c r="I86" s="35">
        <v>83.510099999999994</v>
      </c>
      <c r="J86" s="35">
        <v>86.840199999999996</v>
      </c>
      <c r="K86" s="35">
        <v>75.044499999999999</v>
      </c>
      <c r="L86" s="35">
        <v>83.510099999999994</v>
      </c>
      <c r="M86" s="36">
        <v>86.840199999999996</v>
      </c>
      <c r="N86" s="57">
        <v>3.75</v>
      </c>
      <c r="O86" s="53">
        <v>2</v>
      </c>
      <c r="P86" s="53">
        <v>0.2213</v>
      </c>
      <c r="Q86" s="53">
        <v>9.8100000000000007E-2</v>
      </c>
      <c r="R86" s="53">
        <v>3</v>
      </c>
      <c r="S86" s="53">
        <v>0.75</v>
      </c>
      <c r="T86" s="58">
        <v>0.06</v>
      </c>
      <c r="U86" s="10">
        <v>5.16E-2</v>
      </c>
      <c r="V86" s="11">
        <v>0.18</v>
      </c>
      <c r="W86" s="11">
        <v>1</v>
      </c>
      <c r="X86" s="11">
        <v>8.8999999999999999E-3</v>
      </c>
      <c r="Y86" s="11">
        <v>5.67E-2</v>
      </c>
      <c r="Z86" s="12">
        <v>1</v>
      </c>
      <c r="AA86" s="10">
        <f>AB86+RootingDepthInfo!$F$11/2</f>
        <v>5.1832283999999991</v>
      </c>
      <c r="AB86" s="73">
        <f>RootingDepthInfo!$E$11</f>
        <v>3.51</v>
      </c>
      <c r="AC86" s="73">
        <f>RootingDepthInfo!$E$11</f>
        <v>3.51</v>
      </c>
      <c r="AD86" s="73">
        <f>RootingDepthInfo!$E$11</f>
        <v>3.51</v>
      </c>
      <c r="AE86" s="10">
        <f>AF86+RootingDepthInfo!$F$11/2</f>
        <v>5.1832283999999991</v>
      </c>
      <c r="AF86" s="73">
        <f>RootingDepthInfo!$E$11</f>
        <v>3.51</v>
      </c>
      <c r="AG86" s="77">
        <f>RootingDepthInfo!$E$11</f>
        <v>3.51</v>
      </c>
    </row>
    <row r="87" spans="1:33" x14ac:dyDescent="0.3">
      <c r="A87">
        <v>82</v>
      </c>
      <c r="B87" s="2">
        <v>205</v>
      </c>
      <c r="C87" s="7" t="s">
        <v>292</v>
      </c>
      <c r="D87" t="s">
        <v>59</v>
      </c>
      <c r="E87" s="38">
        <f>SUM(Crosstab_1000m_LU_vs_HYDGRP!D86:J86)/1000000</f>
        <v>1</v>
      </c>
      <c r="G87" s="34">
        <v>55.169699999999999</v>
      </c>
      <c r="H87" s="35">
        <v>72.115600000000001</v>
      </c>
      <c r="I87" s="35">
        <v>81.574799999999996</v>
      </c>
      <c r="J87" s="35">
        <v>85.295699999999997</v>
      </c>
      <c r="K87" s="35">
        <v>72.115600000000001</v>
      </c>
      <c r="L87" s="35">
        <v>81.574799999999996</v>
      </c>
      <c r="M87" s="36">
        <v>85.295699999999997</v>
      </c>
      <c r="N87" s="57">
        <v>3.75</v>
      </c>
      <c r="O87" s="53">
        <v>2</v>
      </c>
      <c r="P87" s="53">
        <v>0.2213</v>
      </c>
      <c r="Q87" s="53">
        <v>9.8100000000000007E-2</v>
      </c>
      <c r="R87" s="53">
        <v>3</v>
      </c>
      <c r="S87" s="53">
        <v>0.75</v>
      </c>
      <c r="T87" s="58">
        <v>0.06</v>
      </c>
      <c r="U87" s="10">
        <v>7.6E-3</v>
      </c>
      <c r="V87" s="11">
        <v>0.15</v>
      </c>
      <c r="W87" s="11">
        <v>1</v>
      </c>
      <c r="X87" s="11">
        <v>2.0000000000000001E-4</v>
      </c>
      <c r="Y87" s="11">
        <v>4.1999999999999997E-3</v>
      </c>
      <c r="Z87" s="12">
        <v>1</v>
      </c>
      <c r="AA87" s="76">
        <f>AB87+RootingDepthInfo!$F$16/2</f>
        <v>2.7350394000000002</v>
      </c>
      <c r="AB87" s="73">
        <f>RootingDepthInfo!$E$16</f>
        <v>1.8</v>
      </c>
      <c r="AC87" s="73">
        <f>RootingDepthInfo!$E$16</f>
        <v>1.8</v>
      </c>
      <c r="AD87" s="73">
        <f>RootingDepthInfo!$E$16</f>
        <v>1.8</v>
      </c>
      <c r="AE87" s="76">
        <f>AF87+RootingDepthInfo!$F$16/2</f>
        <v>2.7350394000000002</v>
      </c>
      <c r="AF87" s="73">
        <f>RootingDepthInfo!$E$16</f>
        <v>1.8</v>
      </c>
      <c r="AG87" s="77">
        <f>RootingDepthInfo!$E$16</f>
        <v>1.8</v>
      </c>
    </row>
    <row r="88" spans="1:33" x14ac:dyDescent="0.3">
      <c r="A88">
        <v>83</v>
      </c>
      <c r="B88" s="2">
        <v>206</v>
      </c>
      <c r="C88" s="7" t="s">
        <v>293</v>
      </c>
      <c r="D88" t="s">
        <v>83</v>
      </c>
      <c r="E88" s="38">
        <f>SUM(Crosstab_1000m_LU_vs_HYDGRP!D87:J87)/1000000</f>
        <v>0</v>
      </c>
      <c r="G88" s="34">
        <v>67</v>
      </c>
      <c r="H88" s="35">
        <v>79.474000000000004</v>
      </c>
      <c r="I88" s="35">
        <v>86.436999999999998</v>
      </c>
      <c r="J88" s="35">
        <v>89.176000000000002</v>
      </c>
      <c r="K88" s="35">
        <v>79.474000000000004</v>
      </c>
      <c r="L88" s="35">
        <v>86.436999999999998</v>
      </c>
      <c r="M88" s="36">
        <v>89.176000000000002</v>
      </c>
      <c r="N88" s="57">
        <v>3.75</v>
      </c>
      <c r="O88" s="53">
        <v>2</v>
      </c>
      <c r="P88" s="53">
        <v>0.2213</v>
      </c>
      <c r="Q88" s="53">
        <v>9.8100000000000007E-2</v>
      </c>
      <c r="R88" s="53">
        <v>3</v>
      </c>
      <c r="S88" s="53">
        <v>0.75</v>
      </c>
      <c r="T88" s="58">
        <v>0.06</v>
      </c>
      <c r="U88" s="10">
        <v>0.02</v>
      </c>
      <c r="V88" s="11">
        <v>0.13600000000000001</v>
      </c>
      <c r="W88" s="11">
        <v>1</v>
      </c>
      <c r="X88" s="11">
        <v>0</v>
      </c>
      <c r="Y88" s="11">
        <v>0</v>
      </c>
      <c r="Z88" s="12">
        <v>1</v>
      </c>
      <c r="AA88" s="76">
        <f>AB88+RootingDepthInfo!$F$16/2</f>
        <v>2.7350394000000002</v>
      </c>
      <c r="AB88" s="73">
        <f>RootingDepthInfo!$E$16</f>
        <v>1.8</v>
      </c>
      <c r="AC88" s="73">
        <f>RootingDepthInfo!$E$16</f>
        <v>1.8</v>
      </c>
      <c r="AD88" s="73">
        <f>RootingDepthInfo!$E$16</f>
        <v>1.8</v>
      </c>
      <c r="AE88" s="76">
        <f>AF88+RootingDepthInfo!$F$16/2</f>
        <v>2.7350394000000002</v>
      </c>
      <c r="AF88" s="73">
        <f>RootingDepthInfo!$E$16</f>
        <v>1.8</v>
      </c>
      <c r="AG88" s="77">
        <f>RootingDepthInfo!$E$16</f>
        <v>1.8</v>
      </c>
    </row>
    <row r="89" spans="1:33" x14ac:dyDescent="0.3">
      <c r="A89">
        <v>84</v>
      </c>
      <c r="B89" s="2">
        <v>207</v>
      </c>
      <c r="C89" s="7" t="s">
        <v>174</v>
      </c>
      <c r="D89" t="s">
        <v>85</v>
      </c>
      <c r="E89" s="38">
        <f>SUM(Crosstab_1000m_LU_vs_HYDGRP!D88:J88)/1000000</f>
        <v>0</v>
      </c>
      <c r="G89" s="34">
        <v>66.394499999999994</v>
      </c>
      <c r="H89" s="35">
        <v>79.097399999999993</v>
      </c>
      <c r="I89" s="35">
        <v>86.188199999999995</v>
      </c>
      <c r="J89" s="35">
        <v>88.977400000000003</v>
      </c>
      <c r="K89" s="35">
        <v>79.097399999999993</v>
      </c>
      <c r="L89" s="35">
        <v>86.188199999999995</v>
      </c>
      <c r="M89" s="36">
        <v>88.977400000000003</v>
      </c>
      <c r="N89" s="57">
        <v>3.75</v>
      </c>
      <c r="O89" s="53">
        <v>2</v>
      </c>
      <c r="P89" s="53">
        <v>0.2213</v>
      </c>
      <c r="Q89" s="53">
        <v>9.8100000000000007E-2</v>
      </c>
      <c r="R89" s="53">
        <v>3</v>
      </c>
      <c r="S89" s="53">
        <v>0.75</v>
      </c>
      <c r="T89" s="58">
        <v>0.06</v>
      </c>
      <c r="U89" s="10">
        <v>9.7999999999999997E-3</v>
      </c>
      <c r="V89" s="11">
        <v>0.15040000000000001</v>
      </c>
      <c r="W89" s="11">
        <v>1</v>
      </c>
      <c r="X89" s="11">
        <v>0</v>
      </c>
      <c r="Y89" s="11">
        <v>0</v>
      </c>
      <c r="Z89" s="12">
        <v>1</v>
      </c>
      <c r="AA89" s="76">
        <f>AB89+RootingDepthInfo!$F$16/2</f>
        <v>2.7350394000000002</v>
      </c>
      <c r="AB89" s="73">
        <f>RootingDepthInfo!$E$16</f>
        <v>1.8</v>
      </c>
      <c r="AC89" s="73">
        <f>RootingDepthInfo!$E$16</f>
        <v>1.8</v>
      </c>
      <c r="AD89" s="73">
        <f>RootingDepthInfo!$E$16</f>
        <v>1.8</v>
      </c>
      <c r="AE89" s="76">
        <f>AF89+RootingDepthInfo!$F$16/2</f>
        <v>2.7350394000000002</v>
      </c>
      <c r="AF89" s="73">
        <f>RootingDepthInfo!$E$16</f>
        <v>1.8</v>
      </c>
      <c r="AG89" s="77">
        <f>RootingDepthInfo!$E$16</f>
        <v>1.8</v>
      </c>
    </row>
    <row r="90" spans="1:33" x14ac:dyDescent="0.3">
      <c r="A90">
        <v>85</v>
      </c>
      <c r="B90" s="2">
        <v>208</v>
      </c>
      <c r="C90" s="7" t="s">
        <v>175</v>
      </c>
      <c r="D90" t="s">
        <v>85</v>
      </c>
      <c r="E90" s="38">
        <f>SUM(Crosstab_1000m_LU_vs_HYDGRP!D89:J89)/1000000</f>
        <v>0</v>
      </c>
      <c r="G90" s="34">
        <v>66.394499999999994</v>
      </c>
      <c r="H90" s="35">
        <v>79.097399999999993</v>
      </c>
      <c r="I90" s="35">
        <v>86.188199999999995</v>
      </c>
      <c r="J90" s="35">
        <v>88.977400000000003</v>
      </c>
      <c r="K90" s="35">
        <v>79.097399999999993</v>
      </c>
      <c r="L90" s="35">
        <v>86.188199999999995</v>
      </c>
      <c r="M90" s="36">
        <v>88.977400000000003</v>
      </c>
      <c r="N90" s="57">
        <v>3.75</v>
      </c>
      <c r="O90" s="53">
        <v>2</v>
      </c>
      <c r="P90" s="53">
        <v>0.2213</v>
      </c>
      <c r="Q90" s="53">
        <v>9.8100000000000007E-2</v>
      </c>
      <c r="R90" s="53">
        <v>3</v>
      </c>
      <c r="S90" s="53">
        <v>0.75</v>
      </c>
      <c r="T90" s="58">
        <v>0.06</v>
      </c>
      <c r="U90" s="10">
        <v>9.7999999999999997E-3</v>
      </c>
      <c r="V90" s="11">
        <v>0.15040000000000001</v>
      </c>
      <c r="W90" s="11">
        <v>1</v>
      </c>
      <c r="X90" s="11">
        <v>0</v>
      </c>
      <c r="Y90" s="11">
        <v>0</v>
      </c>
      <c r="Z90" s="12">
        <v>1</v>
      </c>
      <c r="AA90" s="76">
        <f>AB90+RootingDepthInfo!$F$16/2</f>
        <v>2.7350394000000002</v>
      </c>
      <c r="AB90" s="73">
        <f>RootingDepthInfo!$E$16</f>
        <v>1.8</v>
      </c>
      <c r="AC90" s="73">
        <f>RootingDepthInfo!$E$16</f>
        <v>1.8</v>
      </c>
      <c r="AD90" s="73">
        <f>RootingDepthInfo!$E$16</f>
        <v>1.8</v>
      </c>
      <c r="AE90" s="76">
        <f>AF90+RootingDepthInfo!$F$16/2</f>
        <v>2.7350394000000002</v>
      </c>
      <c r="AF90" s="73">
        <f>RootingDepthInfo!$E$16</f>
        <v>1.8</v>
      </c>
      <c r="AG90" s="77">
        <f>RootingDepthInfo!$E$16</f>
        <v>1.8</v>
      </c>
    </row>
    <row r="91" spans="1:33" x14ac:dyDescent="0.3">
      <c r="A91">
        <v>86</v>
      </c>
      <c r="B91" s="2">
        <v>209</v>
      </c>
      <c r="C91" s="7" t="s">
        <v>176</v>
      </c>
      <c r="D91" t="s">
        <v>94</v>
      </c>
      <c r="E91" s="38">
        <f>SUM(Crosstab_1000m_LU_vs_HYDGRP!D90:J90)/1000000</f>
        <v>1</v>
      </c>
      <c r="G91" s="34">
        <v>66.5</v>
      </c>
      <c r="H91" s="35">
        <v>79.162999999999997</v>
      </c>
      <c r="I91" s="35">
        <v>86.231499999999997</v>
      </c>
      <c r="J91" s="35">
        <v>89.012</v>
      </c>
      <c r="K91" s="35">
        <v>79.162999999999997</v>
      </c>
      <c r="L91" s="35">
        <v>86.231499999999997</v>
      </c>
      <c r="M91" s="36">
        <v>89.012</v>
      </c>
      <c r="N91" s="57">
        <v>3.75</v>
      </c>
      <c r="O91" s="53">
        <v>2</v>
      </c>
      <c r="P91" s="53">
        <v>0.2213</v>
      </c>
      <c r="Q91" s="53">
        <v>9.8100000000000007E-2</v>
      </c>
      <c r="R91" s="53">
        <v>3</v>
      </c>
      <c r="S91" s="53">
        <v>0.75</v>
      </c>
      <c r="T91" s="58">
        <v>0.06</v>
      </c>
      <c r="U91" s="10">
        <v>0.02</v>
      </c>
      <c r="V91" s="11">
        <v>0.13750000000000001</v>
      </c>
      <c r="W91" s="11">
        <v>1</v>
      </c>
      <c r="X91" s="11">
        <v>0</v>
      </c>
      <c r="Y91" s="11">
        <v>0</v>
      </c>
      <c r="Z91" s="12">
        <v>1</v>
      </c>
      <c r="AA91" s="76">
        <f>AB91+RootingDepthInfo!$F$16/2</f>
        <v>2.7350394000000002</v>
      </c>
      <c r="AB91" s="73">
        <f>RootingDepthInfo!$E$16</f>
        <v>1.8</v>
      </c>
      <c r="AC91" s="73">
        <f>RootingDepthInfo!$E$16</f>
        <v>1.8</v>
      </c>
      <c r="AD91" s="73">
        <f>RootingDepthInfo!$E$16</f>
        <v>1.8</v>
      </c>
      <c r="AE91" s="76">
        <f>AF91+RootingDepthInfo!$F$16/2</f>
        <v>2.7350394000000002</v>
      </c>
      <c r="AF91" s="73">
        <f>RootingDepthInfo!$E$16</f>
        <v>1.8</v>
      </c>
      <c r="AG91" s="77">
        <f>RootingDepthInfo!$E$16</f>
        <v>1.8</v>
      </c>
    </row>
    <row r="92" spans="1:33" x14ac:dyDescent="0.3">
      <c r="A92">
        <v>87</v>
      </c>
      <c r="B92" s="2">
        <v>210</v>
      </c>
      <c r="C92" s="7" t="s">
        <v>177</v>
      </c>
      <c r="D92" t="s">
        <v>113</v>
      </c>
      <c r="E92" s="38">
        <f>SUM(Crosstab_1000m_LU_vs_HYDGRP!D91:J91)/1000000</f>
        <v>0</v>
      </c>
      <c r="G92" s="34">
        <v>59.878599999999999</v>
      </c>
      <c r="H92" s="35">
        <v>75.044499999999999</v>
      </c>
      <c r="I92" s="35">
        <v>83.510099999999994</v>
      </c>
      <c r="J92" s="35">
        <v>86.840199999999996</v>
      </c>
      <c r="K92" s="35">
        <v>75.044499999999999</v>
      </c>
      <c r="L92" s="35">
        <v>83.510099999999994</v>
      </c>
      <c r="M92" s="36">
        <v>86.840199999999996</v>
      </c>
      <c r="N92" s="57">
        <v>3.75</v>
      </c>
      <c r="O92" s="53">
        <v>2</v>
      </c>
      <c r="P92" s="53">
        <v>0.2213</v>
      </c>
      <c r="Q92" s="53">
        <v>9.8100000000000007E-2</v>
      </c>
      <c r="R92" s="53">
        <v>3</v>
      </c>
      <c r="S92" s="53">
        <v>0.75</v>
      </c>
      <c r="T92" s="58">
        <v>0.06</v>
      </c>
      <c r="U92" s="10">
        <v>5.16E-2</v>
      </c>
      <c r="V92" s="11">
        <v>0.18</v>
      </c>
      <c r="W92" s="11">
        <v>1</v>
      </c>
      <c r="X92" s="11">
        <v>8.8999999999999999E-3</v>
      </c>
      <c r="Y92" s="11">
        <v>5.67E-2</v>
      </c>
      <c r="Z92" s="12">
        <v>1</v>
      </c>
      <c r="AA92" s="76">
        <f>AB92+RootingDepthInfo!$F$16/2</f>
        <v>2.7350394000000002</v>
      </c>
      <c r="AB92" s="73">
        <f>RootingDepthInfo!$E$16</f>
        <v>1.8</v>
      </c>
      <c r="AC92" s="73">
        <f>RootingDepthInfo!$E$16</f>
        <v>1.8</v>
      </c>
      <c r="AD92" s="73">
        <f>RootingDepthInfo!$E$16</f>
        <v>1.8</v>
      </c>
      <c r="AE92" s="76">
        <f>AF92+RootingDepthInfo!$F$16/2</f>
        <v>2.7350394000000002</v>
      </c>
      <c r="AF92" s="73">
        <f>RootingDepthInfo!$E$16</f>
        <v>1.8</v>
      </c>
      <c r="AG92" s="77">
        <f>RootingDepthInfo!$E$16</f>
        <v>1.8</v>
      </c>
    </row>
    <row r="93" spans="1:33" x14ac:dyDescent="0.3">
      <c r="A93">
        <v>88</v>
      </c>
      <c r="B93" s="2">
        <v>211</v>
      </c>
      <c r="C93" s="7" t="s">
        <v>178</v>
      </c>
      <c r="D93" t="s">
        <v>113</v>
      </c>
      <c r="E93" s="38">
        <f>SUM(Crosstab_1000m_LU_vs_HYDGRP!D92:J92)/1000000</f>
        <v>0</v>
      </c>
      <c r="F93" t="s">
        <v>114</v>
      </c>
      <c r="G93" s="34">
        <v>59.878599999999999</v>
      </c>
      <c r="H93" s="35">
        <v>75.044499999999999</v>
      </c>
      <c r="I93" s="35">
        <v>83.510099999999994</v>
      </c>
      <c r="J93" s="35">
        <v>86.840199999999996</v>
      </c>
      <c r="K93" s="35">
        <v>75.044499999999999</v>
      </c>
      <c r="L93" s="35">
        <v>83.510099999999994</v>
      </c>
      <c r="M93" s="36">
        <v>86.840199999999996</v>
      </c>
      <c r="N93" s="57">
        <v>3.75</v>
      </c>
      <c r="O93" s="53">
        <v>2</v>
      </c>
      <c r="P93" s="53">
        <v>0.2213</v>
      </c>
      <c r="Q93" s="53">
        <v>9.8100000000000007E-2</v>
      </c>
      <c r="R93" s="53">
        <v>3</v>
      </c>
      <c r="S93" s="53">
        <v>0.75</v>
      </c>
      <c r="T93" s="58">
        <v>0.06</v>
      </c>
      <c r="U93" s="10">
        <v>5.16E-2</v>
      </c>
      <c r="V93" s="11">
        <v>0.18</v>
      </c>
      <c r="W93" s="11">
        <v>1</v>
      </c>
      <c r="X93" s="11">
        <v>8.8999999999999999E-3</v>
      </c>
      <c r="Y93" s="11">
        <v>5.67E-2</v>
      </c>
      <c r="Z93" s="12">
        <v>1</v>
      </c>
      <c r="AA93" s="10">
        <f>AB93+RootingDepthInfo!$F$11/2</f>
        <v>5.1832283999999991</v>
      </c>
      <c r="AB93" s="73">
        <f>RootingDepthInfo!$E$11</f>
        <v>3.51</v>
      </c>
      <c r="AC93" s="73">
        <f>RootingDepthInfo!$E$11</f>
        <v>3.51</v>
      </c>
      <c r="AD93" s="73">
        <f>RootingDepthInfo!$E$11</f>
        <v>3.51</v>
      </c>
      <c r="AE93" s="10">
        <f>AF93+RootingDepthInfo!$F$11/2</f>
        <v>5.1832283999999991</v>
      </c>
      <c r="AF93" s="73">
        <f>RootingDepthInfo!$E$11</f>
        <v>3.51</v>
      </c>
      <c r="AG93" s="77">
        <f>RootingDepthInfo!$E$11</f>
        <v>3.51</v>
      </c>
    </row>
    <row r="94" spans="1:33" x14ac:dyDescent="0.3">
      <c r="A94">
        <v>89</v>
      </c>
      <c r="B94" s="2">
        <v>212</v>
      </c>
      <c r="C94" s="7" t="s">
        <v>179</v>
      </c>
      <c r="D94" t="s">
        <v>113</v>
      </c>
      <c r="E94" s="38">
        <f>SUM(Crosstab_1000m_LU_vs_HYDGRP!D93:J93)/1000000</f>
        <v>1</v>
      </c>
      <c r="F94" t="s">
        <v>114</v>
      </c>
      <c r="G94" s="34">
        <v>59.878599999999999</v>
      </c>
      <c r="H94" s="35">
        <v>75.044499999999999</v>
      </c>
      <c r="I94" s="35">
        <v>83.510099999999994</v>
      </c>
      <c r="J94" s="35">
        <v>86.840199999999996</v>
      </c>
      <c r="K94" s="35">
        <v>75.044499999999999</v>
      </c>
      <c r="L94" s="35">
        <v>83.510099999999994</v>
      </c>
      <c r="M94" s="36">
        <v>86.840199999999996</v>
      </c>
      <c r="N94" s="57">
        <v>3.75</v>
      </c>
      <c r="O94" s="53">
        <v>2</v>
      </c>
      <c r="P94" s="53">
        <v>0.2213</v>
      </c>
      <c r="Q94" s="53">
        <v>9.8100000000000007E-2</v>
      </c>
      <c r="R94" s="53">
        <v>3</v>
      </c>
      <c r="S94" s="53">
        <v>0.75</v>
      </c>
      <c r="T94" s="58">
        <v>0.06</v>
      </c>
      <c r="U94" s="10">
        <v>5.16E-2</v>
      </c>
      <c r="V94" s="11">
        <v>0.18</v>
      </c>
      <c r="W94" s="11">
        <v>1</v>
      </c>
      <c r="X94" s="11">
        <v>8.8999999999999999E-3</v>
      </c>
      <c r="Y94" s="11">
        <v>5.67E-2</v>
      </c>
      <c r="Z94" s="12">
        <v>1</v>
      </c>
      <c r="AA94" s="10">
        <f>AB94+RootingDepthInfo!$F$11/2</f>
        <v>5.1832283999999991</v>
      </c>
      <c r="AB94" s="73">
        <f>RootingDepthInfo!$E$11</f>
        <v>3.51</v>
      </c>
      <c r="AC94" s="73">
        <f>RootingDepthInfo!$E$11</f>
        <v>3.51</v>
      </c>
      <c r="AD94" s="73">
        <f>RootingDepthInfo!$E$11</f>
        <v>3.51</v>
      </c>
      <c r="AE94" s="10">
        <f>AF94+RootingDepthInfo!$F$11/2</f>
        <v>5.1832283999999991</v>
      </c>
      <c r="AF94" s="73">
        <f>RootingDepthInfo!$E$11</f>
        <v>3.51</v>
      </c>
      <c r="AG94" s="77">
        <f>RootingDepthInfo!$E$11</f>
        <v>3.51</v>
      </c>
    </row>
    <row r="95" spans="1:33" x14ac:dyDescent="0.3">
      <c r="A95">
        <v>90</v>
      </c>
      <c r="B95" s="2">
        <v>213</v>
      </c>
      <c r="C95" s="7" t="s">
        <v>180</v>
      </c>
      <c r="D95" t="s">
        <v>94</v>
      </c>
      <c r="E95" s="38">
        <f>SUM(Crosstab_1000m_LU_vs_HYDGRP!D94:J94)/1000000</f>
        <v>0</v>
      </c>
      <c r="G95" s="34">
        <v>66.5</v>
      </c>
      <c r="H95" s="35">
        <v>79.162999999999997</v>
      </c>
      <c r="I95" s="35">
        <v>86.231499999999997</v>
      </c>
      <c r="J95" s="35">
        <v>89.012</v>
      </c>
      <c r="K95" s="35">
        <v>79.162999999999997</v>
      </c>
      <c r="L95" s="35">
        <v>86.231499999999997</v>
      </c>
      <c r="M95" s="36">
        <v>89.012</v>
      </c>
      <c r="N95" s="57">
        <v>3.75</v>
      </c>
      <c r="O95" s="53">
        <v>2</v>
      </c>
      <c r="P95" s="53">
        <v>0.2213</v>
      </c>
      <c r="Q95" s="53">
        <v>9.8100000000000007E-2</v>
      </c>
      <c r="R95" s="53">
        <v>3</v>
      </c>
      <c r="S95" s="53">
        <v>0.75</v>
      </c>
      <c r="T95" s="58">
        <v>0.06</v>
      </c>
      <c r="U95" s="10">
        <v>0.02</v>
      </c>
      <c r="V95" s="11">
        <v>0.13750000000000001</v>
      </c>
      <c r="W95" s="11">
        <v>1</v>
      </c>
      <c r="X95" s="11">
        <v>0</v>
      </c>
      <c r="Y95" s="11">
        <v>0</v>
      </c>
      <c r="Z95" s="12">
        <v>1</v>
      </c>
      <c r="AA95" s="76">
        <f>AB95+RootingDepthInfo!$F$16/2</f>
        <v>2.7350394000000002</v>
      </c>
      <c r="AB95" s="73">
        <f>RootingDepthInfo!$E$16</f>
        <v>1.8</v>
      </c>
      <c r="AC95" s="73">
        <f>RootingDepthInfo!$E$16</f>
        <v>1.8</v>
      </c>
      <c r="AD95" s="73">
        <f>RootingDepthInfo!$E$16</f>
        <v>1.8</v>
      </c>
      <c r="AE95" s="76">
        <f>AF95+RootingDepthInfo!$F$16/2</f>
        <v>2.7350394000000002</v>
      </c>
      <c r="AF95" s="73">
        <f>RootingDepthInfo!$E$16</f>
        <v>1.8</v>
      </c>
      <c r="AG95" s="77">
        <f>RootingDepthInfo!$E$16</f>
        <v>1.8</v>
      </c>
    </row>
    <row r="96" spans="1:33" x14ac:dyDescent="0.3">
      <c r="A96">
        <v>91</v>
      </c>
      <c r="B96" s="2">
        <v>214</v>
      </c>
      <c r="C96" s="7" t="s">
        <v>181</v>
      </c>
      <c r="D96" t="s">
        <v>85</v>
      </c>
      <c r="E96" s="38">
        <f>SUM(Crosstab_1000m_LU_vs_HYDGRP!D95:J95)/1000000</f>
        <v>0</v>
      </c>
      <c r="G96" s="34">
        <v>66.394499999999994</v>
      </c>
      <c r="H96" s="35">
        <v>79.097399999999993</v>
      </c>
      <c r="I96" s="35">
        <v>86.188199999999995</v>
      </c>
      <c r="J96" s="35">
        <v>88.977400000000003</v>
      </c>
      <c r="K96" s="35">
        <v>79.097399999999993</v>
      </c>
      <c r="L96" s="35">
        <v>86.188199999999995</v>
      </c>
      <c r="M96" s="36">
        <v>88.977400000000003</v>
      </c>
      <c r="N96" s="57">
        <v>3.75</v>
      </c>
      <c r="O96" s="53">
        <v>2</v>
      </c>
      <c r="P96" s="53">
        <v>0.2213</v>
      </c>
      <c r="Q96" s="53">
        <v>9.8100000000000007E-2</v>
      </c>
      <c r="R96" s="53">
        <v>3</v>
      </c>
      <c r="S96" s="53">
        <v>0.75</v>
      </c>
      <c r="T96" s="58">
        <v>0.06</v>
      </c>
      <c r="U96" s="10">
        <v>9.7999999999999997E-3</v>
      </c>
      <c r="V96" s="11">
        <v>0.15040000000000001</v>
      </c>
      <c r="W96" s="11">
        <v>1</v>
      </c>
      <c r="X96" s="11">
        <v>0</v>
      </c>
      <c r="Y96" s="11">
        <v>0</v>
      </c>
      <c r="Z96" s="12">
        <v>1</v>
      </c>
      <c r="AA96" s="76">
        <f>AB96+RootingDepthInfo!$F$16/2</f>
        <v>2.7350394000000002</v>
      </c>
      <c r="AB96" s="73">
        <f>RootingDepthInfo!$E$16</f>
        <v>1.8</v>
      </c>
      <c r="AC96" s="73">
        <f>RootingDepthInfo!$E$16</f>
        <v>1.8</v>
      </c>
      <c r="AD96" s="73">
        <f>RootingDepthInfo!$E$16</f>
        <v>1.8</v>
      </c>
      <c r="AE96" s="76">
        <f>AF96+RootingDepthInfo!$F$16/2</f>
        <v>2.7350394000000002</v>
      </c>
      <c r="AF96" s="73">
        <f>RootingDepthInfo!$E$16</f>
        <v>1.8</v>
      </c>
      <c r="AG96" s="77">
        <f>RootingDepthInfo!$E$16</f>
        <v>1.8</v>
      </c>
    </row>
    <row r="97" spans="1:33" x14ac:dyDescent="0.3">
      <c r="A97">
        <v>92</v>
      </c>
      <c r="B97" s="2">
        <v>216</v>
      </c>
      <c r="C97" s="7" t="s">
        <v>182</v>
      </c>
      <c r="D97" t="s">
        <v>85</v>
      </c>
      <c r="E97" s="38">
        <f>SUM(Crosstab_1000m_LU_vs_HYDGRP!D96:J96)/1000000</f>
        <v>0</v>
      </c>
      <c r="G97" s="34">
        <v>66.394499999999994</v>
      </c>
      <c r="H97" s="35">
        <v>79.097399999999993</v>
      </c>
      <c r="I97" s="35">
        <v>86.188199999999995</v>
      </c>
      <c r="J97" s="35">
        <v>88.977400000000003</v>
      </c>
      <c r="K97" s="35">
        <v>79.097399999999993</v>
      </c>
      <c r="L97" s="35">
        <v>86.188199999999995</v>
      </c>
      <c r="M97" s="36">
        <v>88.977400000000003</v>
      </c>
      <c r="N97" s="57">
        <v>3.75</v>
      </c>
      <c r="O97" s="53">
        <v>2</v>
      </c>
      <c r="P97" s="53">
        <v>0.2213</v>
      </c>
      <c r="Q97" s="53">
        <v>9.8100000000000007E-2</v>
      </c>
      <c r="R97" s="53">
        <v>3</v>
      </c>
      <c r="S97" s="53">
        <v>0.75</v>
      </c>
      <c r="T97" s="58">
        <v>0.06</v>
      </c>
      <c r="U97" s="10">
        <v>9.7999999999999997E-3</v>
      </c>
      <c r="V97" s="11">
        <v>0.15040000000000001</v>
      </c>
      <c r="W97" s="11">
        <v>1</v>
      </c>
      <c r="X97" s="11">
        <v>0</v>
      </c>
      <c r="Y97" s="11">
        <v>0</v>
      </c>
      <c r="Z97" s="12">
        <v>1</v>
      </c>
      <c r="AA97" s="76">
        <f>AB97+RootingDepthInfo!$F$16/2</f>
        <v>2.7350394000000002</v>
      </c>
      <c r="AB97" s="73">
        <f>RootingDepthInfo!$E$16</f>
        <v>1.8</v>
      </c>
      <c r="AC97" s="73">
        <f>RootingDepthInfo!$E$16</f>
        <v>1.8</v>
      </c>
      <c r="AD97" s="73">
        <f>RootingDepthInfo!$E$16</f>
        <v>1.8</v>
      </c>
      <c r="AE97" s="76">
        <f>AF97+RootingDepthInfo!$F$16/2</f>
        <v>2.7350394000000002</v>
      </c>
      <c r="AF97" s="73">
        <f>RootingDepthInfo!$E$16</f>
        <v>1.8</v>
      </c>
      <c r="AG97" s="77">
        <f>RootingDepthInfo!$E$16</f>
        <v>1.8</v>
      </c>
    </row>
    <row r="98" spans="1:33" x14ac:dyDescent="0.3">
      <c r="A98">
        <v>93</v>
      </c>
      <c r="B98" s="2">
        <v>217</v>
      </c>
      <c r="C98" s="7" t="s">
        <v>183</v>
      </c>
      <c r="D98" t="s">
        <v>113</v>
      </c>
      <c r="E98" s="38">
        <f>SUM(Crosstab_1000m_LU_vs_HYDGRP!D97:J97)/1000000</f>
        <v>0</v>
      </c>
      <c r="G98" s="34">
        <v>59.878599999999999</v>
      </c>
      <c r="H98" s="35">
        <v>75.044499999999999</v>
      </c>
      <c r="I98" s="35">
        <v>83.510099999999994</v>
      </c>
      <c r="J98" s="35">
        <v>86.840199999999996</v>
      </c>
      <c r="K98" s="35">
        <v>75.044499999999999</v>
      </c>
      <c r="L98" s="35">
        <v>83.510099999999994</v>
      </c>
      <c r="M98" s="36">
        <v>86.840199999999996</v>
      </c>
      <c r="N98" s="57">
        <v>3.75</v>
      </c>
      <c r="O98" s="53">
        <v>2</v>
      </c>
      <c r="P98" s="53">
        <v>0.2213</v>
      </c>
      <c r="Q98" s="53">
        <v>9.8100000000000007E-2</v>
      </c>
      <c r="R98" s="53">
        <v>3</v>
      </c>
      <c r="S98" s="53">
        <v>0.75</v>
      </c>
      <c r="T98" s="58">
        <v>0.06</v>
      </c>
      <c r="U98" s="10">
        <v>5.16E-2</v>
      </c>
      <c r="V98" s="11">
        <v>0.18</v>
      </c>
      <c r="W98" s="11">
        <v>1</v>
      </c>
      <c r="X98" s="11">
        <v>8.8999999999999999E-3</v>
      </c>
      <c r="Y98" s="11">
        <v>5.67E-2</v>
      </c>
      <c r="Z98" s="12">
        <v>1</v>
      </c>
      <c r="AA98" s="10">
        <f>AB98+RootingDepthInfo!$F$11/2</f>
        <v>5.1832283999999991</v>
      </c>
      <c r="AB98" s="73">
        <f>RootingDepthInfo!$E$11</f>
        <v>3.51</v>
      </c>
      <c r="AC98" s="73">
        <f>RootingDepthInfo!$E$11</f>
        <v>3.51</v>
      </c>
      <c r="AD98" s="73">
        <f>RootingDepthInfo!$E$11</f>
        <v>3.51</v>
      </c>
      <c r="AE98" s="10">
        <f>AF98+RootingDepthInfo!$F$11/2</f>
        <v>5.1832283999999991</v>
      </c>
      <c r="AF98" s="73">
        <f>RootingDepthInfo!$E$11</f>
        <v>3.51</v>
      </c>
      <c r="AG98" s="77">
        <f>RootingDepthInfo!$E$11</f>
        <v>3.51</v>
      </c>
    </row>
    <row r="99" spans="1:33" x14ac:dyDescent="0.3">
      <c r="A99">
        <v>94</v>
      </c>
      <c r="B99" s="2">
        <v>218</v>
      </c>
      <c r="C99" s="7" t="s">
        <v>184</v>
      </c>
      <c r="D99" t="s">
        <v>113</v>
      </c>
      <c r="E99" s="38">
        <f>SUM(Crosstab_1000m_LU_vs_HYDGRP!D98:J98)/1000000</f>
        <v>0</v>
      </c>
      <c r="G99" s="34">
        <v>59.878599999999999</v>
      </c>
      <c r="H99" s="35">
        <v>75.044499999999999</v>
      </c>
      <c r="I99" s="35">
        <v>83.510099999999994</v>
      </c>
      <c r="J99" s="35">
        <v>86.840199999999996</v>
      </c>
      <c r="K99" s="35">
        <v>75.044499999999999</v>
      </c>
      <c r="L99" s="35">
        <v>83.510099999999994</v>
      </c>
      <c r="M99" s="36">
        <v>86.840199999999996</v>
      </c>
      <c r="N99" s="57">
        <v>3.75</v>
      </c>
      <c r="O99" s="53">
        <v>2</v>
      </c>
      <c r="P99" s="53">
        <v>0.2213</v>
      </c>
      <c r="Q99" s="53">
        <v>9.8100000000000007E-2</v>
      </c>
      <c r="R99" s="53">
        <v>3</v>
      </c>
      <c r="S99" s="53">
        <v>0.75</v>
      </c>
      <c r="T99" s="58">
        <v>0.06</v>
      </c>
      <c r="U99" s="10">
        <v>5.16E-2</v>
      </c>
      <c r="V99" s="11">
        <v>0.18</v>
      </c>
      <c r="W99" s="11">
        <v>1</v>
      </c>
      <c r="X99" s="11">
        <v>8.8999999999999999E-3</v>
      </c>
      <c r="Y99" s="11">
        <v>5.67E-2</v>
      </c>
      <c r="Z99" s="12">
        <v>1</v>
      </c>
      <c r="AA99" s="10">
        <f>AB99+RootingDepthInfo!$F$11/2</f>
        <v>5.1832283999999991</v>
      </c>
      <c r="AB99" s="73">
        <f>RootingDepthInfo!$E$11</f>
        <v>3.51</v>
      </c>
      <c r="AC99" s="73">
        <f>RootingDepthInfo!$E$11</f>
        <v>3.51</v>
      </c>
      <c r="AD99" s="73">
        <f>RootingDepthInfo!$E$11</f>
        <v>3.51</v>
      </c>
      <c r="AE99" s="10">
        <f>AF99+RootingDepthInfo!$F$11/2</f>
        <v>5.1832283999999991</v>
      </c>
      <c r="AF99" s="73">
        <f>RootingDepthInfo!$E$11</f>
        <v>3.51</v>
      </c>
      <c r="AG99" s="77">
        <f>RootingDepthInfo!$E$11</f>
        <v>3.51</v>
      </c>
    </row>
    <row r="100" spans="1:33" x14ac:dyDescent="0.3">
      <c r="A100">
        <v>95</v>
      </c>
      <c r="B100" s="2">
        <v>219</v>
      </c>
      <c r="C100" s="7" t="s">
        <v>185</v>
      </c>
      <c r="D100" t="s">
        <v>85</v>
      </c>
      <c r="E100" s="38">
        <f>SUM(Crosstab_1000m_LU_vs_HYDGRP!D99:J99)/1000000</f>
        <v>1.333332</v>
      </c>
      <c r="G100" s="34">
        <v>66.394499999999994</v>
      </c>
      <c r="H100" s="35">
        <v>79.097399999999993</v>
      </c>
      <c r="I100" s="35">
        <v>86.188199999999995</v>
      </c>
      <c r="J100" s="35">
        <v>88.977400000000003</v>
      </c>
      <c r="K100" s="35">
        <v>79.097399999999993</v>
      </c>
      <c r="L100" s="35">
        <v>86.188199999999995</v>
      </c>
      <c r="M100" s="36">
        <v>88.977400000000003</v>
      </c>
      <c r="N100" s="57">
        <v>3.75</v>
      </c>
      <c r="O100" s="53">
        <v>2</v>
      </c>
      <c r="P100" s="53">
        <v>0.2213</v>
      </c>
      <c r="Q100" s="53">
        <v>9.8100000000000007E-2</v>
      </c>
      <c r="R100" s="53">
        <v>3</v>
      </c>
      <c r="S100" s="53">
        <v>0.75</v>
      </c>
      <c r="T100" s="58">
        <v>0.06</v>
      </c>
      <c r="U100" s="10">
        <v>9.7999999999999997E-3</v>
      </c>
      <c r="V100" s="11">
        <v>0.15040000000000001</v>
      </c>
      <c r="W100" s="11">
        <v>1</v>
      </c>
      <c r="X100" s="11">
        <v>0</v>
      </c>
      <c r="Y100" s="11">
        <v>0</v>
      </c>
      <c r="Z100" s="12">
        <v>1</v>
      </c>
      <c r="AA100" s="76">
        <f>AB100+RootingDepthInfo!$F$16/2</f>
        <v>2.7350394000000002</v>
      </c>
      <c r="AB100" s="73">
        <f>RootingDepthInfo!$E$16</f>
        <v>1.8</v>
      </c>
      <c r="AC100" s="73">
        <f>RootingDepthInfo!$E$16</f>
        <v>1.8</v>
      </c>
      <c r="AD100" s="73">
        <f>RootingDepthInfo!$E$16</f>
        <v>1.8</v>
      </c>
      <c r="AE100" s="76">
        <f>AF100+RootingDepthInfo!$F$16/2</f>
        <v>2.7350394000000002</v>
      </c>
      <c r="AF100" s="73">
        <f>RootingDepthInfo!$E$16</f>
        <v>1.8</v>
      </c>
      <c r="AG100" s="77">
        <f>RootingDepthInfo!$E$16</f>
        <v>1.8</v>
      </c>
    </row>
    <row r="101" spans="1:33" x14ac:dyDescent="0.3">
      <c r="A101">
        <v>96</v>
      </c>
      <c r="B101" s="2">
        <v>220</v>
      </c>
      <c r="C101" s="7" t="s">
        <v>186</v>
      </c>
      <c r="D101" t="s">
        <v>113</v>
      </c>
      <c r="E101" s="38">
        <f>SUM(Crosstab_1000m_LU_vs_HYDGRP!D100:J100)/1000000</f>
        <v>0</v>
      </c>
      <c r="G101" s="34">
        <v>59.878599999999999</v>
      </c>
      <c r="H101" s="35">
        <v>75.044499999999999</v>
      </c>
      <c r="I101" s="35">
        <v>83.510099999999994</v>
      </c>
      <c r="J101" s="35">
        <v>86.840199999999996</v>
      </c>
      <c r="K101" s="35">
        <v>75.044499999999999</v>
      </c>
      <c r="L101" s="35">
        <v>83.510099999999994</v>
      </c>
      <c r="M101" s="36">
        <v>86.840199999999996</v>
      </c>
      <c r="N101" s="57">
        <v>3.75</v>
      </c>
      <c r="O101" s="53">
        <v>2</v>
      </c>
      <c r="P101" s="53">
        <v>0.2213</v>
      </c>
      <c r="Q101" s="53">
        <v>9.8100000000000007E-2</v>
      </c>
      <c r="R101" s="53">
        <v>3</v>
      </c>
      <c r="S101" s="53">
        <v>0.75</v>
      </c>
      <c r="T101" s="58">
        <v>0.06</v>
      </c>
      <c r="U101" s="10">
        <v>5.16E-2</v>
      </c>
      <c r="V101" s="11">
        <v>0.18</v>
      </c>
      <c r="W101" s="11">
        <v>1</v>
      </c>
      <c r="X101" s="11">
        <v>8.8999999999999999E-3</v>
      </c>
      <c r="Y101" s="11">
        <v>5.67E-2</v>
      </c>
      <c r="Z101" s="12">
        <v>1</v>
      </c>
      <c r="AA101" s="76">
        <f>AB101+RootingDepthInfo!$F$16/2</f>
        <v>2.7350394000000002</v>
      </c>
      <c r="AB101" s="73">
        <f>RootingDepthInfo!$E$16</f>
        <v>1.8</v>
      </c>
      <c r="AC101" s="73">
        <f>RootingDepthInfo!$E$16</f>
        <v>1.8</v>
      </c>
      <c r="AD101" s="73">
        <f>RootingDepthInfo!$E$16</f>
        <v>1.8</v>
      </c>
      <c r="AE101" s="76">
        <f>AF101+RootingDepthInfo!$F$16/2</f>
        <v>2.7350394000000002</v>
      </c>
      <c r="AF101" s="73">
        <f>RootingDepthInfo!$E$16</f>
        <v>1.8</v>
      </c>
      <c r="AG101" s="77">
        <f>RootingDepthInfo!$E$16</f>
        <v>1.8</v>
      </c>
    </row>
    <row r="102" spans="1:33" x14ac:dyDescent="0.3">
      <c r="A102">
        <v>97</v>
      </c>
      <c r="B102" s="2">
        <v>221</v>
      </c>
      <c r="C102" s="7" t="s">
        <v>294</v>
      </c>
      <c r="D102" t="s">
        <v>85</v>
      </c>
      <c r="E102" s="38">
        <f>SUM(Crosstab_1000m_LU_vs_HYDGRP!D101:J101)/1000000</f>
        <v>0</v>
      </c>
      <c r="G102" s="34">
        <v>66.394499999999994</v>
      </c>
      <c r="H102" s="35">
        <v>79.097399999999993</v>
      </c>
      <c r="I102" s="35">
        <v>86.188199999999995</v>
      </c>
      <c r="J102" s="35">
        <v>88.977400000000003</v>
      </c>
      <c r="K102" s="35">
        <v>79.097399999999993</v>
      </c>
      <c r="L102" s="35">
        <v>86.188199999999995</v>
      </c>
      <c r="M102" s="36">
        <v>88.977400000000003</v>
      </c>
      <c r="N102" s="57">
        <v>3.75</v>
      </c>
      <c r="O102" s="53">
        <v>2</v>
      </c>
      <c r="P102" s="53">
        <v>0.2213</v>
      </c>
      <c r="Q102" s="53">
        <v>9.8100000000000007E-2</v>
      </c>
      <c r="R102" s="53">
        <v>3</v>
      </c>
      <c r="S102" s="53">
        <v>0.75</v>
      </c>
      <c r="T102" s="58">
        <v>0.06</v>
      </c>
      <c r="U102" s="10">
        <v>9.7999999999999997E-3</v>
      </c>
      <c r="V102" s="11">
        <v>0.15040000000000001</v>
      </c>
      <c r="W102" s="11">
        <v>1</v>
      </c>
      <c r="X102" s="11">
        <v>0</v>
      </c>
      <c r="Y102" s="11">
        <v>0</v>
      </c>
      <c r="Z102" s="12">
        <v>1</v>
      </c>
      <c r="AA102" s="76">
        <f>AB102+RootingDepthInfo!$F$16/2</f>
        <v>2.7350394000000002</v>
      </c>
      <c r="AB102" s="73">
        <f>RootingDepthInfo!$E$16</f>
        <v>1.8</v>
      </c>
      <c r="AC102" s="73">
        <f>RootingDepthInfo!$E$16</f>
        <v>1.8</v>
      </c>
      <c r="AD102" s="73">
        <f>RootingDepthInfo!$E$16</f>
        <v>1.8</v>
      </c>
      <c r="AE102" s="76">
        <f>AF102+RootingDepthInfo!$F$16/2</f>
        <v>2.7350394000000002</v>
      </c>
      <c r="AF102" s="73">
        <f>RootingDepthInfo!$E$16</f>
        <v>1.8</v>
      </c>
      <c r="AG102" s="77">
        <f>RootingDepthInfo!$E$16</f>
        <v>1.8</v>
      </c>
    </row>
    <row r="103" spans="1:33" x14ac:dyDescent="0.3">
      <c r="A103">
        <v>98</v>
      </c>
      <c r="B103" s="2">
        <v>222</v>
      </c>
      <c r="C103" s="7" t="s">
        <v>188</v>
      </c>
      <c r="D103" t="s">
        <v>85</v>
      </c>
      <c r="E103" s="38">
        <f>SUM(Crosstab_1000m_LU_vs_HYDGRP!D102:J102)/1000000</f>
        <v>0</v>
      </c>
      <c r="G103" s="34">
        <v>66.394499999999994</v>
      </c>
      <c r="H103" s="35">
        <v>79.097399999999993</v>
      </c>
      <c r="I103" s="35">
        <v>86.188199999999995</v>
      </c>
      <c r="J103" s="35">
        <v>88.977400000000003</v>
      </c>
      <c r="K103" s="35">
        <v>79.097399999999993</v>
      </c>
      <c r="L103" s="35">
        <v>86.188199999999995</v>
      </c>
      <c r="M103" s="36">
        <v>88.977400000000003</v>
      </c>
      <c r="N103" s="57">
        <v>3.75</v>
      </c>
      <c r="O103" s="53">
        <v>2</v>
      </c>
      <c r="P103" s="53">
        <v>0.2213</v>
      </c>
      <c r="Q103" s="53">
        <v>9.8100000000000007E-2</v>
      </c>
      <c r="R103" s="53">
        <v>3</v>
      </c>
      <c r="S103" s="53">
        <v>0.75</v>
      </c>
      <c r="T103" s="58">
        <v>0.06</v>
      </c>
      <c r="U103" s="10">
        <v>9.7999999999999997E-3</v>
      </c>
      <c r="V103" s="11">
        <v>0.15040000000000001</v>
      </c>
      <c r="W103" s="11">
        <v>1</v>
      </c>
      <c r="X103" s="11">
        <v>0</v>
      </c>
      <c r="Y103" s="11">
        <v>0</v>
      </c>
      <c r="Z103" s="12">
        <v>1</v>
      </c>
      <c r="AA103" s="76">
        <f>AB103+RootingDepthInfo!$F$16/2</f>
        <v>2.7350394000000002</v>
      </c>
      <c r="AB103" s="73">
        <f>RootingDepthInfo!$E$16</f>
        <v>1.8</v>
      </c>
      <c r="AC103" s="73">
        <f>RootingDepthInfo!$E$16</f>
        <v>1.8</v>
      </c>
      <c r="AD103" s="73">
        <f>RootingDepthInfo!$E$16</f>
        <v>1.8</v>
      </c>
      <c r="AE103" s="76">
        <f>AF103+RootingDepthInfo!$F$16/2</f>
        <v>2.7350394000000002</v>
      </c>
      <c r="AF103" s="73">
        <f>RootingDepthInfo!$E$16</f>
        <v>1.8</v>
      </c>
      <c r="AG103" s="77">
        <f>RootingDepthInfo!$E$16</f>
        <v>1.8</v>
      </c>
    </row>
    <row r="104" spans="1:33" x14ac:dyDescent="0.3">
      <c r="A104">
        <v>99</v>
      </c>
      <c r="B104" s="2">
        <v>223</v>
      </c>
      <c r="C104" s="7" t="s">
        <v>189</v>
      </c>
      <c r="D104" t="s">
        <v>113</v>
      </c>
      <c r="E104" s="38">
        <f>SUM(Crosstab_1000m_LU_vs_HYDGRP!D103:J103)/1000000</f>
        <v>0</v>
      </c>
      <c r="G104" s="34">
        <v>59.878599999999999</v>
      </c>
      <c r="H104" s="35">
        <v>75.044499999999999</v>
      </c>
      <c r="I104" s="35">
        <v>83.510099999999994</v>
      </c>
      <c r="J104" s="35">
        <v>86.840199999999996</v>
      </c>
      <c r="K104" s="35">
        <v>75.044499999999999</v>
      </c>
      <c r="L104" s="35">
        <v>83.510099999999994</v>
      </c>
      <c r="M104" s="36">
        <v>86.840199999999996</v>
      </c>
      <c r="N104" s="57">
        <v>3.75</v>
      </c>
      <c r="O104" s="53">
        <v>2</v>
      </c>
      <c r="P104" s="53">
        <v>0.2213</v>
      </c>
      <c r="Q104" s="53">
        <v>9.8100000000000007E-2</v>
      </c>
      <c r="R104" s="53">
        <v>3</v>
      </c>
      <c r="S104" s="53">
        <v>0.75</v>
      </c>
      <c r="T104" s="58">
        <v>0.06</v>
      </c>
      <c r="U104" s="10">
        <v>5.16E-2</v>
      </c>
      <c r="V104" s="11">
        <v>0.18</v>
      </c>
      <c r="W104" s="11">
        <v>1</v>
      </c>
      <c r="X104" s="11">
        <v>8.8999999999999999E-3</v>
      </c>
      <c r="Y104" s="11">
        <v>5.67E-2</v>
      </c>
      <c r="Z104" s="12">
        <v>1</v>
      </c>
      <c r="AA104" s="10">
        <f>AB104+RootingDepthInfo!$F$11/2</f>
        <v>5.1832283999999991</v>
      </c>
      <c r="AB104" s="73">
        <f>RootingDepthInfo!$E$11</f>
        <v>3.51</v>
      </c>
      <c r="AC104" s="73">
        <f>RootingDepthInfo!$E$11</f>
        <v>3.51</v>
      </c>
      <c r="AD104" s="73">
        <f>RootingDepthInfo!$E$11</f>
        <v>3.51</v>
      </c>
      <c r="AE104" s="10">
        <f>AF104+RootingDepthInfo!$F$11/2</f>
        <v>5.1832283999999991</v>
      </c>
      <c r="AF104" s="73">
        <f>RootingDepthInfo!$E$11</f>
        <v>3.51</v>
      </c>
      <c r="AG104" s="77">
        <f>RootingDepthInfo!$E$11</f>
        <v>3.51</v>
      </c>
    </row>
    <row r="105" spans="1:33" x14ac:dyDescent="0.3">
      <c r="A105">
        <v>100</v>
      </c>
      <c r="B105" s="2">
        <v>224</v>
      </c>
      <c r="C105" s="7" t="s">
        <v>190</v>
      </c>
      <c r="D105" t="s">
        <v>191</v>
      </c>
      <c r="E105" s="38">
        <f>SUM(Crosstab_1000m_LU_vs_HYDGRP!D104:J104)/1000000</f>
        <v>0</v>
      </c>
      <c r="G105" s="34">
        <v>67</v>
      </c>
      <c r="H105" s="35">
        <v>79.474000000000004</v>
      </c>
      <c r="I105" s="35">
        <v>86.436999999999998</v>
      </c>
      <c r="J105" s="35">
        <v>89.176000000000002</v>
      </c>
      <c r="K105" s="35">
        <v>79.474000000000004</v>
      </c>
      <c r="L105" s="35">
        <v>86.436999999999998</v>
      </c>
      <c r="M105" s="36">
        <v>89.176000000000002</v>
      </c>
      <c r="N105" s="57">
        <v>3.75</v>
      </c>
      <c r="O105" s="53">
        <v>2</v>
      </c>
      <c r="P105" s="53">
        <v>0.2213</v>
      </c>
      <c r="Q105" s="53">
        <v>9.8100000000000007E-2</v>
      </c>
      <c r="R105" s="53">
        <v>3</v>
      </c>
      <c r="S105" s="53">
        <v>0.75</v>
      </c>
      <c r="T105" s="58">
        <v>0.06</v>
      </c>
      <c r="U105" s="10">
        <v>0.02</v>
      </c>
      <c r="V105" s="11">
        <v>0.06</v>
      </c>
      <c r="W105" s="11">
        <v>1</v>
      </c>
      <c r="X105" s="11">
        <v>0.01</v>
      </c>
      <c r="Y105" s="11">
        <v>0.03</v>
      </c>
      <c r="Z105" s="12">
        <v>1</v>
      </c>
      <c r="AA105" s="10">
        <f>AB105+RootingDepthInfo!$F$15/2</f>
        <v>2.7690814000000001</v>
      </c>
      <c r="AB105" s="73">
        <f>RootingDepthInfo!$E$15</f>
        <v>1.67</v>
      </c>
      <c r="AC105" s="73">
        <f>RootingDepthInfo!$E$15</f>
        <v>1.67</v>
      </c>
      <c r="AD105" s="73">
        <f>RootingDepthInfo!$E$15</f>
        <v>1.67</v>
      </c>
      <c r="AE105" s="10">
        <f>AF105+RootingDepthInfo!$F$15/2</f>
        <v>2.7690814000000001</v>
      </c>
      <c r="AF105" s="73">
        <f>RootingDepthInfo!$E$15</f>
        <v>1.67</v>
      </c>
      <c r="AG105" s="77">
        <f>RootingDepthInfo!$E$15</f>
        <v>1.67</v>
      </c>
    </row>
    <row r="106" spans="1:33" x14ac:dyDescent="0.3">
      <c r="A106">
        <v>101</v>
      </c>
      <c r="B106" s="2">
        <v>225</v>
      </c>
      <c r="C106" s="81" t="s">
        <v>295</v>
      </c>
      <c r="D106" t="s">
        <v>193</v>
      </c>
      <c r="E106" s="38">
        <f>SUM(Crosstab_1000m_LU_vs_HYDGRP!D105:J105)/1000000</f>
        <v>8.8571410000000004</v>
      </c>
      <c r="F106" t="s">
        <v>194</v>
      </c>
      <c r="G106" s="34">
        <f>G$9</f>
        <v>56.95</v>
      </c>
      <c r="H106" s="35">
        <f>H$9</f>
        <v>71.108099999999993</v>
      </c>
      <c r="I106" s="35">
        <f t="shared" ref="I106:M107" si="6">I$9</f>
        <v>80.909000000000006</v>
      </c>
      <c r="J106" s="35">
        <f t="shared" si="6"/>
        <v>84.764399999999995</v>
      </c>
      <c r="K106" s="35">
        <f t="shared" si="6"/>
        <v>56.95</v>
      </c>
      <c r="L106" s="35">
        <f t="shared" si="6"/>
        <v>71.108099999999993</v>
      </c>
      <c r="M106" s="35">
        <f t="shared" si="6"/>
        <v>80.909000000000006</v>
      </c>
      <c r="N106" s="57">
        <v>3.75</v>
      </c>
      <c r="O106" s="53">
        <v>2</v>
      </c>
      <c r="P106" s="53">
        <v>0.2213</v>
      </c>
      <c r="Q106" s="53">
        <v>9.8100000000000007E-2</v>
      </c>
      <c r="R106" s="53">
        <v>3</v>
      </c>
      <c r="S106" s="53">
        <v>0.75</v>
      </c>
      <c r="T106" s="58">
        <v>0.06</v>
      </c>
      <c r="U106" s="10">
        <v>7.4999999999999997E-3</v>
      </c>
      <c r="V106" s="11">
        <v>0.15</v>
      </c>
      <c r="W106" s="11">
        <v>1</v>
      </c>
      <c r="X106" s="11">
        <v>4.0000000000000001E-3</v>
      </c>
      <c r="Y106" s="11">
        <v>7.4999999999999997E-2</v>
      </c>
      <c r="Z106" s="12">
        <v>1</v>
      </c>
      <c r="AA106" s="76">
        <f>AB106+RootingDepthInfo!$F$16/2</f>
        <v>2.7350394000000002</v>
      </c>
      <c r="AB106" s="73">
        <f>RootingDepthInfo!$E$16</f>
        <v>1.8</v>
      </c>
      <c r="AC106" s="73">
        <f>RootingDepthInfo!$E$16</f>
        <v>1.8</v>
      </c>
      <c r="AD106" s="73">
        <f>RootingDepthInfo!$E$16</f>
        <v>1.8</v>
      </c>
      <c r="AE106" s="76">
        <f>AF106+RootingDepthInfo!$F$16/2</f>
        <v>2.7350394000000002</v>
      </c>
      <c r="AF106" s="73">
        <f>RootingDepthInfo!$E$16</f>
        <v>1.8</v>
      </c>
      <c r="AG106" s="77">
        <f>RootingDepthInfo!$E$16</f>
        <v>1.8</v>
      </c>
    </row>
    <row r="107" spans="1:33" x14ac:dyDescent="0.3">
      <c r="A107">
        <v>102</v>
      </c>
      <c r="B107" s="2">
        <v>226</v>
      </c>
      <c r="C107" s="81" t="s">
        <v>296</v>
      </c>
      <c r="D107" t="s">
        <v>193</v>
      </c>
      <c r="E107" s="38">
        <f>SUM(Crosstab_1000m_LU_vs_HYDGRP!D106:J106)/1000000</f>
        <v>2.333332</v>
      </c>
      <c r="F107" t="s">
        <v>194</v>
      </c>
      <c r="G107" s="34">
        <f>G$9</f>
        <v>56.95</v>
      </c>
      <c r="H107" s="35">
        <f>H$9</f>
        <v>71.108099999999993</v>
      </c>
      <c r="I107" s="35">
        <f t="shared" si="6"/>
        <v>80.909000000000006</v>
      </c>
      <c r="J107" s="35">
        <f t="shared" si="6"/>
        <v>84.764399999999995</v>
      </c>
      <c r="K107" s="35">
        <f t="shared" si="6"/>
        <v>56.95</v>
      </c>
      <c r="L107" s="35">
        <f t="shared" si="6"/>
        <v>71.108099999999993</v>
      </c>
      <c r="M107" s="35">
        <f t="shared" si="6"/>
        <v>80.909000000000006</v>
      </c>
      <c r="N107" s="57">
        <v>3.75</v>
      </c>
      <c r="O107" s="53">
        <v>2</v>
      </c>
      <c r="P107" s="53">
        <v>0.2213</v>
      </c>
      <c r="Q107" s="53">
        <v>9.8100000000000007E-2</v>
      </c>
      <c r="R107" s="53">
        <v>3</v>
      </c>
      <c r="S107" s="53">
        <v>0.75</v>
      </c>
      <c r="T107" s="58">
        <v>0.06</v>
      </c>
      <c r="U107" s="10">
        <v>7.4999999999999997E-3</v>
      </c>
      <c r="V107" s="11">
        <v>0.15</v>
      </c>
      <c r="W107" s="11">
        <v>1</v>
      </c>
      <c r="X107" s="11">
        <v>4.0000000000000001E-3</v>
      </c>
      <c r="Y107" s="11">
        <v>7.4999999999999997E-2</v>
      </c>
      <c r="Z107" s="12">
        <v>1</v>
      </c>
      <c r="AA107" s="76">
        <f>AB107+RootingDepthInfo!$F$16/2</f>
        <v>2.7350394000000002</v>
      </c>
      <c r="AB107" s="73">
        <f>RootingDepthInfo!$E$16</f>
        <v>1.8</v>
      </c>
      <c r="AC107" s="73">
        <f>RootingDepthInfo!$E$16</f>
        <v>1.8</v>
      </c>
      <c r="AD107" s="73">
        <f>RootingDepthInfo!$E$16</f>
        <v>1.8</v>
      </c>
      <c r="AE107" s="76">
        <f>AF107+RootingDepthInfo!$F$16/2</f>
        <v>2.7350394000000002</v>
      </c>
      <c r="AF107" s="73">
        <f>RootingDepthInfo!$E$16</f>
        <v>1.8</v>
      </c>
      <c r="AG107" s="77">
        <f>RootingDepthInfo!$E$16</f>
        <v>1.8</v>
      </c>
    </row>
    <row r="108" spans="1:33" x14ac:dyDescent="0.3">
      <c r="A108">
        <v>103</v>
      </c>
      <c r="B108" s="2">
        <v>227</v>
      </c>
      <c r="C108" s="7" t="s">
        <v>196</v>
      </c>
      <c r="D108" t="s">
        <v>85</v>
      </c>
      <c r="E108" s="38">
        <f>SUM(Crosstab_1000m_LU_vs_HYDGRP!D107:J107)/1000000</f>
        <v>0</v>
      </c>
      <c r="G108" s="34">
        <v>66.394499999999994</v>
      </c>
      <c r="H108" s="35">
        <v>79.097399999999993</v>
      </c>
      <c r="I108" s="35">
        <v>86.188199999999995</v>
      </c>
      <c r="J108" s="35">
        <v>88.977400000000003</v>
      </c>
      <c r="K108" s="35">
        <v>79.097399999999993</v>
      </c>
      <c r="L108" s="35">
        <v>86.188199999999995</v>
      </c>
      <c r="M108" s="36">
        <v>88.977400000000003</v>
      </c>
      <c r="N108" s="57">
        <v>3.75</v>
      </c>
      <c r="O108" s="53">
        <v>2</v>
      </c>
      <c r="P108" s="53">
        <v>0.2213</v>
      </c>
      <c r="Q108" s="53">
        <v>9.8100000000000007E-2</v>
      </c>
      <c r="R108" s="53">
        <v>3</v>
      </c>
      <c r="S108" s="53">
        <v>0.75</v>
      </c>
      <c r="T108" s="58">
        <v>0.06</v>
      </c>
      <c r="U108" s="10">
        <v>9.7999999999999997E-3</v>
      </c>
      <c r="V108" s="11">
        <v>0.15040000000000001</v>
      </c>
      <c r="W108" s="11">
        <v>1</v>
      </c>
      <c r="X108" s="11">
        <v>0</v>
      </c>
      <c r="Y108" s="11">
        <v>0</v>
      </c>
      <c r="Z108" s="12">
        <v>1</v>
      </c>
      <c r="AA108" s="76">
        <f>AB108+RootingDepthInfo!$F$16/2</f>
        <v>2.7350394000000002</v>
      </c>
      <c r="AB108" s="73">
        <f>RootingDepthInfo!$E$16</f>
        <v>1.8</v>
      </c>
      <c r="AC108" s="73">
        <f>RootingDepthInfo!$E$16</f>
        <v>1.8</v>
      </c>
      <c r="AD108" s="73">
        <f>RootingDepthInfo!$E$16</f>
        <v>1.8</v>
      </c>
      <c r="AE108" s="76">
        <f>AF108+RootingDepthInfo!$F$16/2</f>
        <v>2.7350394000000002</v>
      </c>
      <c r="AF108" s="73">
        <f>RootingDepthInfo!$E$16</f>
        <v>1.8</v>
      </c>
      <c r="AG108" s="77">
        <f>RootingDepthInfo!$E$16</f>
        <v>1.8</v>
      </c>
    </row>
    <row r="109" spans="1:33" x14ac:dyDescent="0.3">
      <c r="A109">
        <v>104</v>
      </c>
      <c r="B109" s="2">
        <v>229</v>
      </c>
      <c r="C109" s="7" t="s">
        <v>197</v>
      </c>
      <c r="D109" t="s">
        <v>94</v>
      </c>
      <c r="E109" s="38">
        <f>SUM(Crosstab_1000m_LU_vs_HYDGRP!D108:J108)/1000000</f>
        <v>1.333332</v>
      </c>
      <c r="G109" s="34">
        <v>66.5</v>
      </c>
      <c r="H109" s="35">
        <v>79.162999999999997</v>
      </c>
      <c r="I109" s="35">
        <v>86.231499999999997</v>
      </c>
      <c r="J109" s="35">
        <v>89.012</v>
      </c>
      <c r="K109" s="35">
        <v>79.162999999999997</v>
      </c>
      <c r="L109" s="35">
        <v>86.231499999999997</v>
      </c>
      <c r="M109" s="36">
        <v>89.012</v>
      </c>
      <c r="N109" s="57">
        <v>3.75</v>
      </c>
      <c r="O109" s="53">
        <v>2</v>
      </c>
      <c r="P109" s="53">
        <v>0.2213</v>
      </c>
      <c r="Q109" s="53">
        <v>9.8100000000000007E-2</v>
      </c>
      <c r="R109" s="53">
        <v>3</v>
      </c>
      <c r="S109" s="53">
        <v>0.75</v>
      </c>
      <c r="T109" s="58">
        <v>0.06</v>
      </c>
      <c r="U109" s="10">
        <v>0.02</v>
      </c>
      <c r="V109" s="11">
        <v>0.13750000000000001</v>
      </c>
      <c r="W109" s="11">
        <v>1</v>
      </c>
      <c r="X109" s="11">
        <v>0</v>
      </c>
      <c r="Y109" s="11">
        <v>0</v>
      </c>
      <c r="Z109" s="12">
        <v>1</v>
      </c>
      <c r="AA109" s="76">
        <f>AB109+RootingDepthInfo!$F$16/2</f>
        <v>2.7350394000000002</v>
      </c>
      <c r="AB109" s="73">
        <f>RootingDepthInfo!$E$16</f>
        <v>1.8</v>
      </c>
      <c r="AC109" s="73">
        <f>RootingDepthInfo!$E$16</f>
        <v>1.8</v>
      </c>
      <c r="AD109" s="73">
        <f>RootingDepthInfo!$E$16</f>
        <v>1.8</v>
      </c>
      <c r="AE109" s="76">
        <f>AF109+RootingDepthInfo!$F$16/2</f>
        <v>2.7350394000000002</v>
      </c>
      <c r="AF109" s="73">
        <f>RootingDepthInfo!$E$16</f>
        <v>1.8</v>
      </c>
      <c r="AG109" s="77">
        <f>RootingDepthInfo!$E$16</f>
        <v>1.8</v>
      </c>
    </row>
    <row r="110" spans="1:33" x14ac:dyDescent="0.3">
      <c r="A110">
        <v>105</v>
      </c>
      <c r="B110" s="2">
        <v>230</v>
      </c>
      <c r="C110" s="7" t="s">
        <v>198</v>
      </c>
      <c r="D110" t="s">
        <v>193</v>
      </c>
      <c r="E110" s="38">
        <f>SUM(Crosstab_1000m_LU_vs_HYDGRP!D109:J109)/1000000</f>
        <v>0</v>
      </c>
      <c r="F110" t="s">
        <v>194</v>
      </c>
      <c r="G110" s="34">
        <v>63.434899999999999</v>
      </c>
      <c r="H110" s="35">
        <v>77.256500000000003</v>
      </c>
      <c r="I110" s="35">
        <v>84.971800000000002</v>
      </c>
      <c r="J110" s="35">
        <v>88.006699999999995</v>
      </c>
      <c r="K110" s="35">
        <v>77.256500000000003</v>
      </c>
      <c r="L110" s="35">
        <v>84.971800000000002</v>
      </c>
      <c r="M110" s="36">
        <v>88.006699999999995</v>
      </c>
      <c r="N110" s="57">
        <v>3.75</v>
      </c>
      <c r="O110" s="53">
        <v>2</v>
      </c>
      <c r="P110" s="53">
        <v>0.2213</v>
      </c>
      <c r="Q110" s="53">
        <v>9.8100000000000007E-2</v>
      </c>
      <c r="R110" s="53">
        <v>3</v>
      </c>
      <c r="S110" s="53">
        <v>0.75</v>
      </c>
      <c r="T110" s="58">
        <v>0.06</v>
      </c>
      <c r="U110" s="10">
        <v>7.4999999999999997E-3</v>
      </c>
      <c r="V110" s="11">
        <v>0.15</v>
      </c>
      <c r="W110" s="11">
        <v>1</v>
      </c>
      <c r="X110" s="11">
        <v>4.0000000000000001E-3</v>
      </c>
      <c r="Y110" s="11">
        <v>7.4999999999999997E-2</v>
      </c>
      <c r="Z110" s="12">
        <v>1</v>
      </c>
      <c r="AA110" s="76">
        <f>AB110+RootingDepthInfo!$F$16/2</f>
        <v>2.7350394000000002</v>
      </c>
      <c r="AB110" s="73">
        <f>RootingDepthInfo!$E$16</f>
        <v>1.8</v>
      </c>
      <c r="AC110" s="73">
        <f>RootingDepthInfo!$E$16</f>
        <v>1.8</v>
      </c>
      <c r="AD110" s="73">
        <f>RootingDepthInfo!$E$16</f>
        <v>1.8</v>
      </c>
      <c r="AE110" s="76">
        <f>AF110+RootingDepthInfo!$F$16/2</f>
        <v>2.7350394000000002</v>
      </c>
      <c r="AF110" s="73">
        <f>RootingDepthInfo!$E$16</f>
        <v>1.8</v>
      </c>
      <c r="AG110" s="77">
        <f>RootingDepthInfo!$E$16</f>
        <v>1.8</v>
      </c>
    </row>
    <row r="111" spans="1:33" x14ac:dyDescent="0.3">
      <c r="A111">
        <v>106</v>
      </c>
      <c r="B111" s="2">
        <v>231</v>
      </c>
      <c r="C111" s="7" t="s">
        <v>199</v>
      </c>
      <c r="D111" t="s">
        <v>193</v>
      </c>
      <c r="E111" s="38">
        <f>SUM(Crosstab_1000m_LU_vs_HYDGRP!D110:J110)/1000000</f>
        <v>0</v>
      </c>
      <c r="F111" t="s">
        <v>194</v>
      </c>
      <c r="G111" s="34">
        <v>63.434899999999999</v>
      </c>
      <c r="H111" s="35">
        <v>77.256500000000003</v>
      </c>
      <c r="I111" s="35">
        <v>84.971800000000002</v>
      </c>
      <c r="J111" s="35">
        <v>88.006699999999995</v>
      </c>
      <c r="K111" s="35">
        <v>77.256500000000003</v>
      </c>
      <c r="L111" s="35">
        <v>84.971800000000002</v>
      </c>
      <c r="M111" s="36">
        <v>88.006699999999995</v>
      </c>
      <c r="N111" s="57">
        <v>3.75</v>
      </c>
      <c r="O111" s="53">
        <v>2</v>
      </c>
      <c r="P111" s="53">
        <v>0.2213</v>
      </c>
      <c r="Q111" s="53">
        <v>9.8100000000000007E-2</v>
      </c>
      <c r="R111" s="53">
        <v>3</v>
      </c>
      <c r="S111" s="53">
        <v>0.75</v>
      </c>
      <c r="T111" s="58">
        <v>0.06</v>
      </c>
      <c r="U111" s="10">
        <v>7.4999999999999997E-3</v>
      </c>
      <c r="V111" s="11">
        <v>0.15</v>
      </c>
      <c r="W111" s="11">
        <v>1</v>
      </c>
      <c r="X111" s="11">
        <v>4.0000000000000001E-3</v>
      </c>
      <c r="Y111" s="11">
        <v>7.4999999999999997E-2</v>
      </c>
      <c r="Z111" s="12">
        <v>1</v>
      </c>
      <c r="AA111" s="76">
        <f>AB111+RootingDepthInfo!$F$16/2</f>
        <v>2.7350394000000002</v>
      </c>
      <c r="AB111" s="73">
        <f>RootingDepthInfo!$E$16</f>
        <v>1.8</v>
      </c>
      <c r="AC111" s="73">
        <f>RootingDepthInfo!$E$16</f>
        <v>1.8</v>
      </c>
      <c r="AD111" s="73">
        <f>RootingDepthInfo!$E$16</f>
        <v>1.8</v>
      </c>
      <c r="AE111" s="76">
        <f>AF111+RootingDepthInfo!$F$16/2</f>
        <v>2.7350394000000002</v>
      </c>
      <c r="AF111" s="73">
        <f>RootingDepthInfo!$E$16</f>
        <v>1.8</v>
      </c>
      <c r="AG111" s="77">
        <f>RootingDepthInfo!$E$16</f>
        <v>1.8</v>
      </c>
    </row>
    <row r="112" spans="1:33" x14ac:dyDescent="0.3">
      <c r="A112">
        <v>107</v>
      </c>
      <c r="B112" s="2">
        <v>232</v>
      </c>
      <c r="C112" s="7" t="s">
        <v>200</v>
      </c>
      <c r="D112" t="s">
        <v>193</v>
      </c>
      <c r="E112" s="38">
        <f>SUM(Crosstab_1000m_LU_vs_HYDGRP!D111:J111)/1000000</f>
        <v>0</v>
      </c>
      <c r="F112" t="s">
        <v>194</v>
      </c>
      <c r="G112" s="34">
        <v>63.434899999999999</v>
      </c>
      <c r="H112" s="35">
        <v>77.256500000000003</v>
      </c>
      <c r="I112" s="35">
        <v>84.971800000000002</v>
      </c>
      <c r="J112" s="35">
        <v>88.006699999999995</v>
      </c>
      <c r="K112" s="35">
        <v>77.256500000000003</v>
      </c>
      <c r="L112" s="35">
        <v>84.971800000000002</v>
      </c>
      <c r="M112" s="36">
        <v>88.006699999999995</v>
      </c>
      <c r="N112" s="57">
        <v>3.75</v>
      </c>
      <c r="O112" s="53">
        <v>2</v>
      </c>
      <c r="P112" s="53">
        <v>0.2213</v>
      </c>
      <c r="Q112" s="53">
        <v>9.8100000000000007E-2</v>
      </c>
      <c r="R112" s="53">
        <v>3</v>
      </c>
      <c r="S112" s="53">
        <v>0.75</v>
      </c>
      <c r="T112" s="58">
        <v>0.06</v>
      </c>
      <c r="U112" s="10">
        <v>7.4999999999999997E-3</v>
      </c>
      <c r="V112" s="11">
        <v>0.15</v>
      </c>
      <c r="W112" s="11">
        <v>1</v>
      </c>
      <c r="X112" s="11">
        <v>4.0000000000000001E-3</v>
      </c>
      <c r="Y112" s="11">
        <v>7.4999999999999997E-2</v>
      </c>
      <c r="Z112" s="12">
        <v>1</v>
      </c>
      <c r="AA112" s="76">
        <f>AB112+RootingDepthInfo!$F$16/2</f>
        <v>2.7350394000000002</v>
      </c>
      <c r="AB112" s="73">
        <f>RootingDepthInfo!$E$16</f>
        <v>1.8</v>
      </c>
      <c r="AC112" s="73">
        <f>RootingDepthInfo!$E$16</f>
        <v>1.8</v>
      </c>
      <c r="AD112" s="73">
        <f>RootingDepthInfo!$E$16</f>
        <v>1.8</v>
      </c>
      <c r="AE112" s="76">
        <f>AF112+RootingDepthInfo!$F$16/2</f>
        <v>2.7350394000000002</v>
      </c>
      <c r="AF112" s="73">
        <f>RootingDepthInfo!$E$16</f>
        <v>1.8</v>
      </c>
      <c r="AG112" s="77">
        <f>RootingDepthInfo!$E$16</f>
        <v>1.8</v>
      </c>
    </row>
    <row r="113" spans="1:33" x14ac:dyDescent="0.3">
      <c r="A113">
        <v>108</v>
      </c>
      <c r="B113" s="2">
        <v>233</v>
      </c>
      <c r="C113" s="7" t="s">
        <v>201</v>
      </c>
      <c r="D113" t="s">
        <v>193</v>
      </c>
      <c r="E113" s="38">
        <f>SUM(Crosstab_1000m_LU_vs_HYDGRP!D112:J112)/1000000</f>
        <v>0</v>
      </c>
      <c r="F113" t="s">
        <v>194</v>
      </c>
      <c r="G113" s="34">
        <v>63.434899999999999</v>
      </c>
      <c r="H113" s="35">
        <v>77.256500000000003</v>
      </c>
      <c r="I113" s="35">
        <v>84.971800000000002</v>
      </c>
      <c r="J113" s="35">
        <v>88.006699999999995</v>
      </c>
      <c r="K113" s="35">
        <v>77.256500000000003</v>
      </c>
      <c r="L113" s="35">
        <v>84.971800000000002</v>
      </c>
      <c r="M113" s="36">
        <v>88.006699999999995</v>
      </c>
      <c r="N113" s="57">
        <v>3.75</v>
      </c>
      <c r="O113" s="53">
        <v>2</v>
      </c>
      <c r="P113" s="53">
        <v>0.2213</v>
      </c>
      <c r="Q113" s="53">
        <v>9.8100000000000007E-2</v>
      </c>
      <c r="R113" s="53">
        <v>3</v>
      </c>
      <c r="S113" s="53">
        <v>0.75</v>
      </c>
      <c r="T113" s="58">
        <v>0.06</v>
      </c>
      <c r="U113" s="10">
        <v>7.4999999999999997E-3</v>
      </c>
      <c r="V113" s="11">
        <v>0.15</v>
      </c>
      <c r="W113" s="11">
        <v>1</v>
      </c>
      <c r="X113" s="11">
        <v>4.0000000000000001E-3</v>
      </c>
      <c r="Y113" s="11">
        <v>7.4999999999999997E-2</v>
      </c>
      <c r="Z113" s="12">
        <v>1</v>
      </c>
      <c r="AA113" s="76">
        <f>AB113+RootingDepthInfo!$F$16/2</f>
        <v>2.7350394000000002</v>
      </c>
      <c r="AB113" s="73">
        <f>RootingDepthInfo!$E$16</f>
        <v>1.8</v>
      </c>
      <c r="AC113" s="73">
        <f>RootingDepthInfo!$E$16</f>
        <v>1.8</v>
      </c>
      <c r="AD113" s="73">
        <f>RootingDepthInfo!$E$16</f>
        <v>1.8</v>
      </c>
      <c r="AE113" s="76">
        <f>AF113+RootingDepthInfo!$F$16/2</f>
        <v>2.7350394000000002</v>
      </c>
      <c r="AF113" s="73">
        <f>RootingDepthInfo!$E$16</f>
        <v>1.8</v>
      </c>
      <c r="AG113" s="77">
        <f>RootingDepthInfo!$E$16</f>
        <v>1.8</v>
      </c>
    </row>
    <row r="114" spans="1:33" x14ac:dyDescent="0.3">
      <c r="A114">
        <v>109</v>
      </c>
      <c r="B114" s="2">
        <v>234</v>
      </c>
      <c r="C114" s="7" t="s">
        <v>202</v>
      </c>
      <c r="D114" t="s">
        <v>193</v>
      </c>
      <c r="E114" s="38">
        <f>SUM(Crosstab_1000m_LU_vs_HYDGRP!D113:J113)/1000000</f>
        <v>0</v>
      </c>
      <c r="F114" t="s">
        <v>194</v>
      </c>
      <c r="G114" s="34">
        <v>63.434899999999999</v>
      </c>
      <c r="H114" s="35">
        <v>77.256500000000003</v>
      </c>
      <c r="I114" s="35">
        <v>84.971800000000002</v>
      </c>
      <c r="J114" s="35">
        <v>88.006699999999995</v>
      </c>
      <c r="K114" s="35">
        <v>77.256500000000003</v>
      </c>
      <c r="L114" s="35">
        <v>84.971800000000002</v>
      </c>
      <c r="M114" s="36">
        <v>88.006699999999995</v>
      </c>
      <c r="N114" s="57">
        <v>3.75</v>
      </c>
      <c r="O114" s="53">
        <v>2</v>
      </c>
      <c r="P114" s="53">
        <v>0.2213</v>
      </c>
      <c r="Q114" s="53">
        <v>9.8100000000000007E-2</v>
      </c>
      <c r="R114" s="53">
        <v>3</v>
      </c>
      <c r="S114" s="53">
        <v>0.75</v>
      </c>
      <c r="T114" s="58">
        <v>0.06</v>
      </c>
      <c r="U114" s="10">
        <v>7.4999999999999997E-3</v>
      </c>
      <c r="V114" s="11">
        <v>0.15</v>
      </c>
      <c r="W114" s="11">
        <v>1</v>
      </c>
      <c r="X114" s="11">
        <v>4.0000000000000001E-3</v>
      </c>
      <c r="Y114" s="11">
        <v>7.4999999999999997E-2</v>
      </c>
      <c r="Z114" s="12">
        <v>1</v>
      </c>
      <c r="AA114" s="76">
        <f>AB114+RootingDepthInfo!$F$16/2</f>
        <v>2.7350394000000002</v>
      </c>
      <c r="AB114" s="73">
        <f>RootingDepthInfo!$E$16</f>
        <v>1.8</v>
      </c>
      <c r="AC114" s="73">
        <f>RootingDepthInfo!$E$16</f>
        <v>1.8</v>
      </c>
      <c r="AD114" s="73">
        <f>RootingDepthInfo!$E$16</f>
        <v>1.8</v>
      </c>
      <c r="AE114" s="76">
        <f>AF114+RootingDepthInfo!$F$16/2</f>
        <v>2.7350394000000002</v>
      </c>
      <c r="AF114" s="73">
        <f>RootingDepthInfo!$E$16</f>
        <v>1.8</v>
      </c>
      <c r="AG114" s="77">
        <f>RootingDepthInfo!$E$16</f>
        <v>1.8</v>
      </c>
    </row>
    <row r="115" spans="1:33" x14ac:dyDescent="0.3">
      <c r="A115">
        <v>110</v>
      </c>
      <c r="B115" s="2">
        <v>235</v>
      </c>
      <c r="C115" s="7" t="s">
        <v>203</v>
      </c>
      <c r="D115" t="s">
        <v>193</v>
      </c>
      <c r="E115" s="38">
        <f>SUM(Crosstab_1000m_LU_vs_HYDGRP!D114:J114)/1000000</f>
        <v>0</v>
      </c>
      <c r="F115" t="s">
        <v>194</v>
      </c>
      <c r="G115" s="34">
        <v>63.434899999999999</v>
      </c>
      <c r="H115" s="35">
        <v>77.256500000000003</v>
      </c>
      <c r="I115" s="35">
        <v>84.971800000000002</v>
      </c>
      <c r="J115" s="35">
        <v>88.006699999999995</v>
      </c>
      <c r="K115" s="35">
        <v>77.256500000000003</v>
      </c>
      <c r="L115" s="35">
        <v>84.971800000000002</v>
      </c>
      <c r="M115" s="36">
        <v>88.006699999999995</v>
      </c>
      <c r="N115" s="57">
        <v>3.75</v>
      </c>
      <c r="O115" s="53">
        <v>2</v>
      </c>
      <c r="P115" s="53">
        <v>0.2213</v>
      </c>
      <c r="Q115" s="53">
        <v>9.8100000000000007E-2</v>
      </c>
      <c r="R115" s="53">
        <v>3</v>
      </c>
      <c r="S115" s="53">
        <v>0.75</v>
      </c>
      <c r="T115" s="58">
        <v>0.06</v>
      </c>
      <c r="U115" s="10">
        <v>7.4999999999999997E-3</v>
      </c>
      <c r="V115" s="11">
        <v>0.15</v>
      </c>
      <c r="W115" s="11">
        <v>1</v>
      </c>
      <c r="X115" s="11">
        <v>4.0000000000000001E-3</v>
      </c>
      <c r="Y115" s="11">
        <v>7.4999999999999997E-2</v>
      </c>
      <c r="Z115" s="12">
        <v>1</v>
      </c>
      <c r="AA115" s="76">
        <f>AB115+RootingDepthInfo!$F$16/2</f>
        <v>2.7350394000000002</v>
      </c>
      <c r="AB115" s="73">
        <f>RootingDepthInfo!$E$16</f>
        <v>1.8</v>
      </c>
      <c r="AC115" s="73">
        <f>RootingDepthInfo!$E$16</f>
        <v>1.8</v>
      </c>
      <c r="AD115" s="73">
        <f>RootingDepthInfo!$E$16</f>
        <v>1.8</v>
      </c>
      <c r="AE115" s="76">
        <f>AF115+RootingDepthInfo!$F$16/2</f>
        <v>2.7350394000000002</v>
      </c>
      <c r="AF115" s="73">
        <f>RootingDepthInfo!$E$16</f>
        <v>1.8</v>
      </c>
      <c r="AG115" s="77">
        <f>RootingDepthInfo!$E$16</f>
        <v>1.8</v>
      </c>
    </row>
    <row r="116" spans="1:33" x14ac:dyDescent="0.3">
      <c r="A116">
        <v>111</v>
      </c>
      <c r="B116" s="2">
        <v>236</v>
      </c>
      <c r="C116" s="81" t="s">
        <v>204</v>
      </c>
      <c r="D116" t="s">
        <v>193</v>
      </c>
      <c r="E116" s="38">
        <f>SUM(Crosstab_1000m_LU_vs_HYDGRP!D115:J115)/1000000</f>
        <v>7.4</v>
      </c>
      <c r="F116" t="s">
        <v>194</v>
      </c>
      <c r="G116" s="34">
        <f>G$9</f>
        <v>56.95</v>
      </c>
      <c r="H116" s="35">
        <f>H$9</f>
        <v>71.108099999999993</v>
      </c>
      <c r="I116" s="35">
        <f t="shared" ref="I116:M120" si="7">I$9</f>
        <v>80.909000000000006</v>
      </c>
      <c r="J116" s="35">
        <f t="shared" si="7"/>
        <v>84.764399999999995</v>
      </c>
      <c r="K116" s="35">
        <f t="shared" si="7"/>
        <v>56.95</v>
      </c>
      <c r="L116" s="35">
        <f t="shared" si="7"/>
        <v>71.108099999999993</v>
      </c>
      <c r="M116" s="35">
        <f t="shared" si="7"/>
        <v>80.909000000000006</v>
      </c>
      <c r="N116" s="57">
        <v>3.75</v>
      </c>
      <c r="O116" s="53">
        <v>2</v>
      </c>
      <c r="P116" s="53">
        <v>0.2213</v>
      </c>
      <c r="Q116" s="53">
        <v>9.8100000000000007E-2</v>
      </c>
      <c r="R116" s="53">
        <v>3</v>
      </c>
      <c r="S116" s="53">
        <v>0.75</v>
      </c>
      <c r="T116" s="58">
        <v>0.06</v>
      </c>
      <c r="U116" s="10">
        <v>7.4999999999999997E-3</v>
      </c>
      <c r="V116" s="11">
        <v>0.15</v>
      </c>
      <c r="W116" s="11">
        <v>1</v>
      </c>
      <c r="X116" s="11">
        <v>4.0000000000000001E-3</v>
      </c>
      <c r="Y116" s="11">
        <v>7.4999999999999997E-2</v>
      </c>
      <c r="Z116" s="12">
        <v>1</v>
      </c>
      <c r="AA116" s="76">
        <f>AB116+RootingDepthInfo!$F$16/2</f>
        <v>2.7350394000000002</v>
      </c>
      <c r="AB116" s="73">
        <f>RootingDepthInfo!$E$16</f>
        <v>1.8</v>
      </c>
      <c r="AC116" s="73">
        <f>RootingDepthInfo!$E$16</f>
        <v>1.8</v>
      </c>
      <c r="AD116" s="73">
        <f>RootingDepthInfo!$E$16</f>
        <v>1.8</v>
      </c>
      <c r="AE116" s="76">
        <f>AF116+RootingDepthInfo!$F$16/2</f>
        <v>2.7350394000000002</v>
      </c>
      <c r="AF116" s="73">
        <f>RootingDepthInfo!$E$16</f>
        <v>1.8</v>
      </c>
      <c r="AG116" s="77">
        <f>RootingDepthInfo!$E$16</f>
        <v>1.8</v>
      </c>
    </row>
    <row r="117" spans="1:33" x14ac:dyDescent="0.3">
      <c r="A117">
        <v>112</v>
      </c>
      <c r="B117" s="2">
        <v>237</v>
      </c>
      <c r="C117" s="7" t="s">
        <v>205</v>
      </c>
      <c r="D117" t="s">
        <v>193</v>
      </c>
      <c r="E117" s="38">
        <f>SUM(Crosstab_1000m_LU_vs_HYDGRP!D116:J116)/1000000</f>
        <v>0</v>
      </c>
      <c r="F117" t="s">
        <v>194</v>
      </c>
      <c r="G117" s="34">
        <v>63.434899999999999</v>
      </c>
      <c r="H117" s="35">
        <v>77.256500000000003</v>
      </c>
      <c r="I117" s="35">
        <v>84.971800000000002</v>
      </c>
      <c r="J117" s="35">
        <v>88.006699999999995</v>
      </c>
      <c r="K117" s="35">
        <v>77.256500000000003</v>
      </c>
      <c r="L117" s="35">
        <v>84.971800000000002</v>
      </c>
      <c r="M117" s="36">
        <v>88.006699999999995</v>
      </c>
      <c r="N117" s="57">
        <v>3.75</v>
      </c>
      <c r="O117" s="53">
        <v>2</v>
      </c>
      <c r="P117" s="53">
        <v>0.2213</v>
      </c>
      <c r="Q117" s="53">
        <v>9.8100000000000007E-2</v>
      </c>
      <c r="R117" s="53">
        <v>3</v>
      </c>
      <c r="S117" s="53">
        <v>0.75</v>
      </c>
      <c r="T117" s="58">
        <v>0.06</v>
      </c>
      <c r="U117" s="10">
        <v>7.4999999999999997E-3</v>
      </c>
      <c r="V117" s="11">
        <v>0.15</v>
      </c>
      <c r="W117" s="11">
        <v>1</v>
      </c>
      <c r="X117" s="11">
        <v>4.0000000000000001E-3</v>
      </c>
      <c r="Y117" s="11">
        <v>7.4999999999999997E-2</v>
      </c>
      <c r="Z117" s="12">
        <v>1</v>
      </c>
      <c r="AA117" s="76">
        <f>AB117+RootingDepthInfo!$F$16/2</f>
        <v>2.7350394000000002</v>
      </c>
      <c r="AB117" s="73">
        <f>RootingDepthInfo!$E$16</f>
        <v>1.8</v>
      </c>
      <c r="AC117" s="73">
        <f>RootingDepthInfo!$E$16</f>
        <v>1.8</v>
      </c>
      <c r="AD117" s="73">
        <f>RootingDepthInfo!$E$16</f>
        <v>1.8</v>
      </c>
      <c r="AE117" s="76">
        <f>AF117+RootingDepthInfo!$F$16/2</f>
        <v>2.7350394000000002</v>
      </c>
      <c r="AF117" s="73">
        <f>RootingDepthInfo!$E$16</f>
        <v>1.8</v>
      </c>
      <c r="AG117" s="77">
        <f>RootingDepthInfo!$E$16</f>
        <v>1.8</v>
      </c>
    </row>
    <row r="118" spans="1:33" x14ac:dyDescent="0.3">
      <c r="A118">
        <v>113</v>
      </c>
      <c r="B118" s="2">
        <v>238</v>
      </c>
      <c r="C118" s="81" t="s">
        <v>206</v>
      </c>
      <c r="D118" t="s">
        <v>193</v>
      </c>
      <c r="E118" s="38">
        <f>SUM(Crosstab_1000m_LU_vs_HYDGRP!D117:J117)/1000000</f>
        <v>23.666664000000001</v>
      </c>
      <c r="F118" t="s">
        <v>194</v>
      </c>
      <c r="G118" s="34">
        <f>G$9</f>
        <v>56.95</v>
      </c>
      <c r="H118" s="35">
        <f>H$9</f>
        <v>71.108099999999993</v>
      </c>
      <c r="I118" s="35">
        <f t="shared" si="7"/>
        <v>80.909000000000006</v>
      </c>
      <c r="J118" s="35">
        <f t="shared" si="7"/>
        <v>84.764399999999995</v>
      </c>
      <c r="K118" s="35">
        <f t="shared" si="7"/>
        <v>56.95</v>
      </c>
      <c r="L118" s="35">
        <f t="shared" si="7"/>
        <v>71.108099999999993</v>
      </c>
      <c r="M118" s="35">
        <f t="shared" si="7"/>
        <v>80.909000000000006</v>
      </c>
      <c r="N118" s="57">
        <v>3.75</v>
      </c>
      <c r="O118" s="53">
        <v>2</v>
      </c>
      <c r="P118" s="53">
        <v>0.2213</v>
      </c>
      <c r="Q118" s="53">
        <v>9.8100000000000007E-2</v>
      </c>
      <c r="R118" s="53">
        <v>3</v>
      </c>
      <c r="S118" s="53">
        <v>0.75</v>
      </c>
      <c r="T118" s="58">
        <v>0.06</v>
      </c>
      <c r="U118" s="10">
        <v>7.4999999999999997E-3</v>
      </c>
      <c r="V118" s="11">
        <v>0.15</v>
      </c>
      <c r="W118" s="11">
        <v>1</v>
      </c>
      <c r="X118" s="11">
        <v>4.0000000000000001E-3</v>
      </c>
      <c r="Y118" s="11">
        <v>7.4999999999999997E-2</v>
      </c>
      <c r="Z118" s="12">
        <v>1</v>
      </c>
      <c r="AA118" s="76">
        <f>AB118+RootingDepthInfo!$F$16/2</f>
        <v>2.7350394000000002</v>
      </c>
      <c r="AB118" s="73">
        <f>RootingDepthInfo!$E$16</f>
        <v>1.8</v>
      </c>
      <c r="AC118" s="73">
        <f>RootingDepthInfo!$E$16</f>
        <v>1.8</v>
      </c>
      <c r="AD118" s="73">
        <f>RootingDepthInfo!$E$16</f>
        <v>1.8</v>
      </c>
      <c r="AE118" s="76">
        <f>AF118+RootingDepthInfo!$F$16/2</f>
        <v>2.7350394000000002</v>
      </c>
      <c r="AF118" s="73">
        <f>RootingDepthInfo!$E$16</f>
        <v>1.8</v>
      </c>
      <c r="AG118" s="77">
        <f>RootingDepthInfo!$E$16</f>
        <v>1.8</v>
      </c>
    </row>
    <row r="119" spans="1:33" x14ac:dyDescent="0.3">
      <c r="A119">
        <v>114</v>
      </c>
      <c r="B119" s="2">
        <v>239</v>
      </c>
      <c r="C119" s="81" t="s">
        <v>207</v>
      </c>
      <c r="D119" t="s">
        <v>193</v>
      </c>
      <c r="E119" s="38">
        <f>SUM(Crosstab_1000m_LU_vs_HYDGRP!D118:J118)/1000000</f>
        <v>15.333330999999999</v>
      </c>
      <c r="F119" t="s">
        <v>194</v>
      </c>
      <c r="G119" s="34">
        <f>G$9</f>
        <v>56.95</v>
      </c>
      <c r="H119" s="35">
        <f>H$9</f>
        <v>71.108099999999993</v>
      </c>
      <c r="I119" s="35">
        <f t="shared" si="7"/>
        <v>80.909000000000006</v>
      </c>
      <c r="J119" s="35">
        <f t="shared" si="7"/>
        <v>84.764399999999995</v>
      </c>
      <c r="K119" s="35">
        <f t="shared" si="7"/>
        <v>56.95</v>
      </c>
      <c r="L119" s="35">
        <f t="shared" si="7"/>
        <v>71.108099999999993</v>
      </c>
      <c r="M119" s="35">
        <f t="shared" si="7"/>
        <v>80.909000000000006</v>
      </c>
      <c r="N119" s="57">
        <v>3.75</v>
      </c>
      <c r="O119" s="53">
        <v>2</v>
      </c>
      <c r="P119" s="53">
        <v>0.2213</v>
      </c>
      <c r="Q119" s="53">
        <v>9.8100000000000007E-2</v>
      </c>
      <c r="R119" s="53">
        <v>3</v>
      </c>
      <c r="S119" s="53">
        <v>0.75</v>
      </c>
      <c r="T119" s="58">
        <v>0.06</v>
      </c>
      <c r="U119" s="10">
        <v>7.4999999999999997E-3</v>
      </c>
      <c r="V119" s="11">
        <v>0.15</v>
      </c>
      <c r="W119" s="11">
        <v>1</v>
      </c>
      <c r="X119" s="11">
        <v>4.0000000000000001E-3</v>
      </c>
      <c r="Y119" s="11">
        <v>7.4999999999999997E-2</v>
      </c>
      <c r="Z119" s="12">
        <v>1</v>
      </c>
      <c r="AA119" s="76">
        <f>AB119+RootingDepthInfo!$F$16/2</f>
        <v>2.7350394000000002</v>
      </c>
      <c r="AB119" s="73">
        <f>RootingDepthInfo!$E$16</f>
        <v>1.8</v>
      </c>
      <c r="AC119" s="73">
        <f>RootingDepthInfo!$E$16</f>
        <v>1.8</v>
      </c>
      <c r="AD119" s="73">
        <f>RootingDepthInfo!$E$16</f>
        <v>1.8</v>
      </c>
      <c r="AE119" s="76">
        <f>AF119+RootingDepthInfo!$F$16/2</f>
        <v>2.7350394000000002</v>
      </c>
      <c r="AF119" s="73">
        <f>RootingDepthInfo!$E$16</f>
        <v>1.8</v>
      </c>
      <c r="AG119" s="77">
        <f>RootingDepthInfo!$E$16</f>
        <v>1.8</v>
      </c>
    </row>
    <row r="120" spans="1:33" x14ac:dyDescent="0.3">
      <c r="A120">
        <v>115</v>
      </c>
      <c r="B120" s="2">
        <v>240</v>
      </c>
      <c r="C120" s="81" t="s">
        <v>208</v>
      </c>
      <c r="D120" t="s">
        <v>193</v>
      </c>
      <c r="E120" s="38">
        <f>SUM(Crosstab_1000m_LU_vs_HYDGRP!D119:J119)/1000000</f>
        <v>11.857141</v>
      </c>
      <c r="F120" t="s">
        <v>194</v>
      </c>
      <c r="G120" s="34">
        <f>G$9</f>
        <v>56.95</v>
      </c>
      <c r="H120" s="35">
        <f>H$9</f>
        <v>71.108099999999993</v>
      </c>
      <c r="I120" s="35">
        <f t="shared" si="7"/>
        <v>80.909000000000006</v>
      </c>
      <c r="J120" s="35">
        <f t="shared" si="7"/>
        <v>84.764399999999995</v>
      </c>
      <c r="K120" s="35">
        <f t="shared" si="7"/>
        <v>56.95</v>
      </c>
      <c r="L120" s="35">
        <f t="shared" si="7"/>
        <v>71.108099999999993</v>
      </c>
      <c r="M120" s="35">
        <f t="shared" si="7"/>
        <v>80.909000000000006</v>
      </c>
      <c r="N120" s="57">
        <v>3.75</v>
      </c>
      <c r="O120" s="53">
        <v>2</v>
      </c>
      <c r="P120" s="53">
        <v>0.2213</v>
      </c>
      <c r="Q120" s="53">
        <v>9.8100000000000007E-2</v>
      </c>
      <c r="R120" s="53">
        <v>3</v>
      </c>
      <c r="S120" s="53">
        <v>0.75</v>
      </c>
      <c r="T120" s="58">
        <v>0.06</v>
      </c>
      <c r="U120" s="10">
        <v>7.4999999999999997E-3</v>
      </c>
      <c r="V120" s="11">
        <v>0.15</v>
      </c>
      <c r="W120" s="11">
        <v>1</v>
      </c>
      <c r="X120" s="11">
        <v>4.0000000000000001E-3</v>
      </c>
      <c r="Y120" s="11">
        <v>7.4999999999999997E-2</v>
      </c>
      <c r="Z120" s="12">
        <v>1</v>
      </c>
      <c r="AA120" s="76">
        <f>AB120+RootingDepthInfo!$F$16/2</f>
        <v>2.7350394000000002</v>
      </c>
      <c r="AB120" s="73">
        <f>RootingDepthInfo!$E$16</f>
        <v>1.8</v>
      </c>
      <c r="AC120" s="73">
        <f>RootingDepthInfo!$E$16</f>
        <v>1.8</v>
      </c>
      <c r="AD120" s="73">
        <f>RootingDepthInfo!$E$16</f>
        <v>1.8</v>
      </c>
      <c r="AE120" s="76">
        <f>AF120+RootingDepthInfo!$F$16/2</f>
        <v>2.7350394000000002</v>
      </c>
      <c r="AF120" s="73">
        <f>RootingDepthInfo!$E$16</f>
        <v>1.8</v>
      </c>
      <c r="AG120" s="77">
        <f>RootingDepthInfo!$E$16</f>
        <v>1.8</v>
      </c>
    </row>
    <row r="121" spans="1:33" x14ac:dyDescent="0.3">
      <c r="A121">
        <v>116</v>
      </c>
      <c r="B121" s="2">
        <v>241</v>
      </c>
      <c r="C121" s="7" t="s">
        <v>297</v>
      </c>
      <c r="D121" t="s">
        <v>193</v>
      </c>
      <c r="E121" s="38">
        <f>SUM(Crosstab_1000m_LU_vs_HYDGRP!D120:J120)/1000000</f>
        <v>8.8000000000000007</v>
      </c>
      <c r="F121" t="s">
        <v>194</v>
      </c>
      <c r="G121" s="34">
        <v>63.434899999999999</v>
      </c>
      <c r="H121" s="35">
        <v>77.256500000000003</v>
      </c>
      <c r="I121" s="35">
        <v>84.971800000000002</v>
      </c>
      <c r="J121" s="35">
        <v>88.006699999999995</v>
      </c>
      <c r="K121" s="35">
        <v>77.256500000000003</v>
      </c>
      <c r="L121" s="35">
        <v>84.971800000000002</v>
      </c>
      <c r="M121" s="36">
        <v>88.006699999999995</v>
      </c>
      <c r="N121" s="57">
        <v>3.75</v>
      </c>
      <c r="O121" s="53">
        <v>2</v>
      </c>
      <c r="P121" s="53">
        <v>0.2213</v>
      </c>
      <c r="Q121" s="53">
        <v>9.8100000000000007E-2</v>
      </c>
      <c r="R121" s="53">
        <v>3</v>
      </c>
      <c r="S121" s="53">
        <v>0.75</v>
      </c>
      <c r="T121" s="58">
        <v>0.06</v>
      </c>
      <c r="U121" s="10">
        <v>7.4999999999999997E-3</v>
      </c>
      <c r="V121" s="11">
        <v>0.15</v>
      </c>
      <c r="W121" s="11">
        <v>1</v>
      </c>
      <c r="X121" s="11">
        <v>4.0000000000000001E-3</v>
      </c>
      <c r="Y121" s="11">
        <v>7.4999999999999997E-2</v>
      </c>
      <c r="Z121" s="12">
        <v>1</v>
      </c>
      <c r="AA121" s="76">
        <f>AB121+RootingDepthInfo!$F$16/2</f>
        <v>2.7350394000000002</v>
      </c>
      <c r="AB121" s="73">
        <f>RootingDepthInfo!$E$16</f>
        <v>1.8</v>
      </c>
      <c r="AC121" s="73">
        <f>RootingDepthInfo!$E$16</f>
        <v>1.8</v>
      </c>
      <c r="AD121" s="73">
        <f>RootingDepthInfo!$E$16</f>
        <v>1.8</v>
      </c>
      <c r="AE121" s="76">
        <f>AF121+RootingDepthInfo!$F$16/2</f>
        <v>2.7350394000000002</v>
      </c>
      <c r="AF121" s="73">
        <f>RootingDepthInfo!$E$16</f>
        <v>1.8</v>
      </c>
      <c r="AG121" s="77">
        <f>RootingDepthInfo!$E$16</f>
        <v>1.8</v>
      </c>
    </row>
    <row r="122" spans="1:33" x14ac:dyDescent="0.3">
      <c r="A122">
        <v>117</v>
      </c>
      <c r="B122" s="2">
        <v>242</v>
      </c>
      <c r="C122" s="7" t="s">
        <v>298</v>
      </c>
      <c r="D122" t="s">
        <v>156</v>
      </c>
      <c r="E122" s="38">
        <f>SUM(Crosstab_1000m_LU_vs_HYDGRP!D121:J121)/1000000</f>
        <v>2.8333300000000001</v>
      </c>
      <c r="G122" s="34">
        <v>52.274999999999999</v>
      </c>
      <c r="H122" s="35">
        <v>70.314999999999998</v>
      </c>
      <c r="I122" s="35">
        <v>80.385000000000005</v>
      </c>
      <c r="J122" s="35">
        <v>84.346199999999996</v>
      </c>
      <c r="K122" s="35">
        <v>70.314999999999998</v>
      </c>
      <c r="L122" s="35">
        <v>80.385000000000005</v>
      </c>
      <c r="M122" s="36">
        <v>84.346199999999996</v>
      </c>
      <c r="N122" s="57">
        <v>3.75</v>
      </c>
      <c r="O122" s="53">
        <v>2</v>
      </c>
      <c r="P122" s="53">
        <v>0.2213</v>
      </c>
      <c r="Q122" s="53">
        <v>9.8100000000000007E-2</v>
      </c>
      <c r="R122" s="53">
        <v>3</v>
      </c>
      <c r="S122" s="53">
        <v>0.75</v>
      </c>
      <c r="T122" s="58">
        <v>0.06</v>
      </c>
      <c r="U122" s="10">
        <v>5.0000000000000001E-3</v>
      </c>
      <c r="V122" s="11">
        <v>0.16</v>
      </c>
      <c r="W122" s="11">
        <v>1</v>
      </c>
      <c r="X122" s="11">
        <v>8.0000000000000004E-4</v>
      </c>
      <c r="Y122" s="11">
        <v>2.6499999999999999E-2</v>
      </c>
      <c r="Z122" s="12">
        <v>1</v>
      </c>
      <c r="AA122" s="10">
        <f>AB122+RootingDepthInfo!$F$13/2</f>
        <v>2.440315</v>
      </c>
      <c r="AB122" s="73">
        <f>RootingDepthInfo!$E$13</f>
        <v>1.21</v>
      </c>
      <c r="AC122" s="73">
        <f>RootingDepthInfo!$E$13</f>
        <v>1.21</v>
      </c>
      <c r="AD122" s="73">
        <f>RootingDepthInfo!$E$13</f>
        <v>1.21</v>
      </c>
      <c r="AE122" s="10">
        <f>AF122+RootingDepthInfo!$F$13/2</f>
        <v>2.440315</v>
      </c>
      <c r="AF122" s="73">
        <f>RootingDepthInfo!$E$13</f>
        <v>1.21</v>
      </c>
      <c r="AG122" s="77">
        <f>RootingDepthInfo!$E$13</f>
        <v>1.21</v>
      </c>
    </row>
    <row r="123" spans="1:33" x14ac:dyDescent="0.3">
      <c r="A123">
        <v>118</v>
      </c>
      <c r="B123" s="2">
        <v>243</v>
      </c>
      <c r="C123" s="7" t="s">
        <v>299</v>
      </c>
      <c r="D123" t="s">
        <v>85</v>
      </c>
      <c r="E123" s="38">
        <f>SUM(Crosstab_1000m_LU_vs_HYDGRP!D122:J122)/1000000</f>
        <v>0</v>
      </c>
      <c r="G123" s="34">
        <v>66.394499999999994</v>
      </c>
      <c r="H123" s="35">
        <v>79.097399999999993</v>
      </c>
      <c r="I123" s="35">
        <v>86.188199999999995</v>
      </c>
      <c r="J123" s="35">
        <v>88.977400000000003</v>
      </c>
      <c r="K123" s="35">
        <v>79.097399999999993</v>
      </c>
      <c r="L123" s="35">
        <v>86.188199999999995</v>
      </c>
      <c r="M123" s="36">
        <v>88.977400000000003</v>
      </c>
      <c r="N123" s="57">
        <v>3.75</v>
      </c>
      <c r="O123" s="53">
        <v>2</v>
      </c>
      <c r="P123" s="53">
        <v>0.2213</v>
      </c>
      <c r="Q123" s="53">
        <v>9.8100000000000007E-2</v>
      </c>
      <c r="R123" s="53">
        <v>3</v>
      </c>
      <c r="S123" s="53">
        <v>0.75</v>
      </c>
      <c r="T123" s="58">
        <v>0.06</v>
      </c>
      <c r="U123" s="10">
        <v>9.7999999999999997E-3</v>
      </c>
      <c r="V123" s="11">
        <v>0.15040000000000001</v>
      </c>
      <c r="W123" s="11">
        <v>1</v>
      </c>
      <c r="X123" s="11">
        <v>0</v>
      </c>
      <c r="Y123" s="11">
        <v>0</v>
      </c>
      <c r="Z123" s="12">
        <v>1</v>
      </c>
      <c r="AA123" s="76">
        <f>AB123+RootingDepthInfo!$F$16/2</f>
        <v>2.7350394000000002</v>
      </c>
      <c r="AB123" s="73">
        <f>RootingDepthInfo!$E$16</f>
        <v>1.8</v>
      </c>
      <c r="AC123" s="73">
        <f>RootingDepthInfo!$E$16</f>
        <v>1.8</v>
      </c>
      <c r="AD123" s="73">
        <f>RootingDepthInfo!$E$16</f>
        <v>1.8</v>
      </c>
      <c r="AE123" s="76">
        <f>AF123+RootingDepthInfo!$F$16/2</f>
        <v>2.7350394000000002</v>
      </c>
      <c r="AF123" s="73">
        <f>RootingDepthInfo!$E$16</f>
        <v>1.8</v>
      </c>
      <c r="AG123" s="77">
        <f>RootingDepthInfo!$E$16</f>
        <v>1.8</v>
      </c>
    </row>
    <row r="124" spans="1:33" x14ac:dyDescent="0.3">
      <c r="A124">
        <v>119</v>
      </c>
      <c r="B124" s="2">
        <v>244</v>
      </c>
      <c r="C124" s="7" t="s">
        <v>212</v>
      </c>
      <c r="D124" t="s">
        <v>85</v>
      </c>
      <c r="E124" s="38">
        <f>SUM(Crosstab_1000m_LU_vs_HYDGRP!D123:J123)/1000000</f>
        <v>0</v>
      </c>
      <c r="G124" s="34">
        <v>66.394499999999994</v>
      </c>
      <c r="H124" s="35">
        <v>79.097399999999993</v>
      </c>
      <c r="I124" s="35">
        <v>86.188199999999995</v>
      </c>
      <c r="J124" s="35">
        <v>88.977400000000003</v>
      </c>
      <c r="K124" s="35">
        <v>79.097399999999993</v>
      </c>
      <c r="L124" s="35">
        <v>86.188199999999995</v>
      </c>
      <c r="M124" s="36">
        <v>88.977400000000003</v>
      </c>
      <c r="N124" s="57">
        <v>3.75</v>
      </c>
      <c r="O124" s="53">
        <v>2</v>
      </c>
      <c r="P124" s="53">
        <v>0.2213</v>
      </c>
      <c r="Q124" s="53">
        <v>9.8100000000000007E-2</v>
      </c>
      <c r="R124" s="53">
        <v>3</v>
      </c>
      <c r="S124" s="53">
        <v>0.75</v>
      </c>
      <c r="T124" s="58">
        <v>0.06</v>
      </c>
      <c r="U124" s="10">
        <v>9.7999999999999997E-3</v>
      </c>
      <c r="V124" s="11">
        <v>0.15040000000000001</v>
      </c>
      <c r="W124" s="11">
        <v>1</v>
      </c>
      <c r="X124" s="11">
        <v>0</v>
      </c>
      <c r="Y124" s="11">
        <v>0</v>
      </c>
      <c r="Z124" s="12">
        <v>1</v>
      </c>
      <c r="AA124" s="76">
        <f>AB124+RootingDepthInfo!$F$16/2</f>
        <v>2.7350394000000002</v>
      </c>
      <c r="AB124" s="73">
        <f>RootingDepthInfo!$E$16</f>
        <v>1.8</v>
      </c>
      <c r="AC124" s="73">
        <f>RootingDepthInfo!$E$16</f>
        <v>1.8</v>
      </c>
      <c r="AD124" s="73">
        <f>RootingDepthInfo!$E$16</f>
        <v>1.8</v>
      </c>
      <c r="AE124" s="76">
        <f>AF124+RootingDepthInfo!$F$16/2</f>
        <v>2.7350394000000002</v>
      </c>
      <c r="AF124" s="73">
        <f>RootingDepthInfo!$E$16</f>
        <v>1.8</v>
      </c>
      <c r="AG124" s="77">
        <f>RootingDepthInfo!$E$16</f>
        <v>1.8</v>
      </c>
    </row>
    <row r="125" spans="1:33" x14ac:dyDescent="0.3">
      <c r="A125">
        <v>120</v>
      </c>
      <c r="B125" s="2">
        <v>245</v>
      </c>
      <c r="C125" s="7" t="s">
        <v>213</v>
      </c>
      <c r="D125" t="s">
        <v>85</v>
      </c>
      <c r="E125" s="38">
        <f>SUM(Crosstab_1000m_LU_vs_HYDGRP!D124:J124)/1000000</f>
        <v>0</v>
      </c>
      <c r="G125" s="34">
        <v>66.394499999999994</v>
      </c>
      <c r="H125" s="35">
        <v>79.097399999999993</v>
      </c>
      <c r="I125" s="35">
        <v>86.188199999999995</v>
      </c>
      <c r="J125" s="35">
        <v>88.977400000000003</v>
      </c>
      <c r="K125" s="35">
        <v>79.097399999999993</v>
      </c>
      <c r="L125" s="35">
        <v>86.188199999999995</v>
      </c>
      <c r="M125" s="36">
        <v>88.977400000000003</v>
      </c>
      <c r="N125" s="57">
        <v>3.75</v>
      </c>
      <c r="O125" s="53">
        <v>2</v>
      </c>
      <c r="P125" s="53">
        <v>0.2213</v>
      </c>
      <c r="Q125" s="53">
        <v>9.8100000000000007E-2</v>
      </c>
      <c r="R125" s="53">
        <v>3</v>
      </c>
      <c r="S125" s="53">
        <v>0.75</v>
      </c>
      <c r="T125" s="58">
        <v>0.06</v>
      </c>
      <c r="U125" s="10">
        <v>9.7999999999999997E-3</v>
      </c>
      <c r="V125" s="11">
        <v>0.15040000000000001</v>
      </c>
      <c r="W125" s="11">
        <v>1</v>
      </c>
      <c r="X125" s="11">
        <v>0</v>
      </c>
      <c r="Y125" s="11">
        <v>0</v>
      </c>
      <c r="Z125" s="12">
        <v>1</v>
      </c>
      <c r="AA125" s="76">
        <f>AB125+RootingDepthInfo!$F$16/2</f>
        <v>2.7350394000000002</v>
      </c>
      <c r="AB125" s="73">
        <f>RootingDepthInfo!$E$16</f>
        <v>1.8</v>
      </c>
      <c r="AC125" s="73">
        <f>RootingDepthInfo!$E$16</f>
        <v>1.8</v>
      </c>
      <c r="AD125" s="73">
        <f>RootingDepthInfo!$E$16</f>
        <v>1.8</v>
      </c>
      <c r="AE125" s="76">
        <f>AF125+RootingDepthInfo!$F$16/2</f>
        <v>2.7350394000000002</v>
      </c>
      <c r="AF125" s="73">
        <f>RootingDepthInfo!$E$16</f>
        <v>1.8</v>
      </c>
      <c r="AG125" s="77">
        <f>RootingDepthInfo!$E$16</f>
        <v>1.8</v>
      </c>
    </row>
    <row r="126" spans="1:33" x14ac:dyDescent="0.3">
      <c r="A126">
        <v>121</v>
      </c>
      <c r="B126" s="2">
        <v>246</v>
      </c>
      <c r="C126" s="7" t="s">
        <v>214</v>
      </c>
      <c r="D126" t="s">
        <v>83</v>
      </c>
      <c r="E126" s="38">
        <f>SUM(Crosstab_1000m_LU_vs_HYDGRP!D125:J125)/1000000</f>
        <v>0</v>
      </c>
      <c r="G126" s="34">
        <v>67</v>
      </c>
      <c r="H126" s="35">
        <v>79.474000000000004</v>
      </c>
      <c r="I126" s="35">
        <v>86.436999999999998</v>
      </c>
      <c r="J126" s="35">
        <v>89.176000000000002</v>
      </c>
      <c r="K126" s="35">
        <v>79.474000000000004</v>
      </c>
      <c r="L126" s="35">
        <v>86.436999999999998</v>
      </c>
      <c r="M126" s="36">
        <v>89.176000000000002</v>
      </c>
      <c r="N126" s="57">
        <v>3.75</v>
      </c>
      <c r="O126" s="53">
        <v>2</v>
      </c>
      <c r="P126" s="53">
        <v>0.2213</v>
      </c>
      <c r="Q126" s="53">
        <v>9.8100000000000007E-2</v>
      </c>
      <c r="R126" s="53">
        <v>3</v>
      </c>
      <c r="S126" s="53">
        <v>0.75</v>
      </c>
      <c r="T126" s="58">
        <v>0.06</v>
      </c>
      <c r="U126" s="10">
        <v>0.02</v>
      </c>
      <c r="V126" s="11">
        <v>0.13600000000000001</v>
      </c>
      <c r="W126" s="11">
        <v>1</v>
      </c>
      <c r="X126" s="11">
        <v>0</v>
      </c>
      <c r="Y126" s="11">
        <v>0</v>
      </c>
      <c r="Z126" s="12">
        <v>1</v>
      </c>
      <c r="AA126" s="76">
        <f>AB126+RootingDepthInfo!$F$16/2</f>
        <v>2.7350394000000002</v>
      </c>
      <c r="AB126" s="73">
        <f>RootingDepthInfo!$E$16</f>
        <v>1.8</v>
      </c>
      <c r="AC126" s="73">
        <f>RootingDepthInfo!$E$16</f>
        <v>1.8</v>
      </c>
      <c r="AD126" s="73">
        <f>RootingDepthInfo!$E$16</f>
        <v>1.8</v>
      </c>
      <c r="AE126" s="76">
        <f>AF126+RootingDepthInfo!$F$16/2</f>
        <v>2.7350394000000002</v>
      </c>
      <c r="AF126" s="73">
        <f>RootingDepthInfo!$E$16</f>
        <v>1.8</v>
      </c>
      <c r="AG126" s="77">
        <f>RootingDepthInfo!$E$16</f>
        <v>1.8</v>
      </c>
    </row>
    <row r="127" spans="1:33" x14ac:dyDescent="0.3">
      <c r="A127">
        <v>122</v>
      </c>
      <c r="B127" s="2">
        <v>247</v>
      </c>
      <c r="C127" s="7" t="s">
        <v>215</v>
      </c>
      <c r="D127" t="s">
        <v>83</v>
      </c>
      <c r="E127" s="38">
        <f>SUM(Crosstab_1000m_LU_vs_HYDGRP!D126:J126)/1000000</f>
        <v>0</v>
      </c>
      <c r="G127" s="34">
        <v>67</v>
      </c>
      <c r="H127" s="35">
        <v>79.474000000000004</v>
      </c>
      <c r="I127" s="35">
        <v>86.436999999999998</v>
      </c>
      <c r="J127" s="35">
        <v>89.176000000000002</v>
      </c>
      <c r="K127" s="35">
        <v>79.474000000000004</v>
      </c>
      <c r="L127" s="35">
        <v>86.436999999999998</v>
      </c>
      <c r="M127" s="36">
        <v>89.176000000000002</v>
      </c>
      <c r="N127" s="57">
        <v>3.75</v>
      </c>
      <c r="O127" s="53">
        <v>2</v>
      </c>
      <c r="P127" s="53">
        <v>0.2213</v>
      </c>
      <c r="Q127" s="53">
        <v>9.8100000000000007E-2</v>
      </c>
      <c r="R127" s="53">
        <v>3</v>
      </c>
      <c r="S127" s="53">
        <v>0.75</v>
      </c>
      <c r="T127" s="58">
        <v>0.06</v>
      </c>
      <c r="U127" s="10">
        <v>0.02</v>
      </c>
      <c r="V127" s="11">
        <v>0.13600000000000001</v>
      </c>
      <c r="W127" s="11">
        <v>1</v>
      </c>
      <c r="X127" s="11">
        <v>0</v>
      </c>
      <c r="Y127" s="11">
        <v>0</v>
      </c>
      <c r="Z127" s="12">
        <v>1</v>
      </c>
      <c r="AA127" s="76">
        <f>AB127+RootingDepthInfo!$F$16/2</f>
        <v>2.7350394000000002</v>
      </c>
      <c r="AB127" s="73">
        <f>RootingDepthInfo!$E$16</f>
        <v>1.8</v>
      </c>
      <c r="AC127" s="73">
        <f>RootingDepthInfo!$E$16</f>
        <v>1.8</v>
      </c>
      <c r="AD127" s="73">
        <f>RootingDepthInfo!$E$16</f>
        <v>1.8</v>
      </c>
      <c r="AE127" s="76">
        <f>AF127+RootingDepthInfo!$F$16/2</f>
        <v>2.7350394000000002</v>
      </c>
      <c r="AF127" s="73">
        <f>RootingDepthInfo!$E$16</f>
        <v>1.8</v>
      </c>
      <c r="AG127" s="77">
        <f>RootingDepthInfo!$E$16</f>
        <v>1.8</v>
      </c>
    </row>
    <row r="128" spans="1:33" x14ac:dyDescent="0.3">
      <c r="A128">
        <v>123</v>
      </c>
      <c r="B128" s="2">
        <v>248</v>
      </c>
      <c r="C128" s="7" t="s">
        <v>216</v>
      </c>
      <c r="D128" t="s">
        <v>85</v>
      </c>
      <c r="E128" s="38">
        <f>SUM(Crosstab_1000m_LU_vs_HYDGRP!D127:J127)/1000000</f>
        <v>0</v>
      </c>
      <c r="G128" s="34">
        <v>66.394499999999994</v>
      </c>
      <c r="H128" s="35">
        <v>79.097399999999993</v>
      </c>
      <c r="I128" s="35">
        <v>86.188199999999995</v>
      </c>
      <c r="J128" s="35">
        <v>88.977400000000003</v>
      </c>
      <c r="K128" s="35">
        <v>79.097399999999993</v>
      </c>
      <c r="L128" s="35">
        <v>86.188199999999995</v>
      </c>
      <c r="M128" s="36">
        <v>88.977400000000003</v>
      </c>
      <c r="N128" s="57">
        <v>3.75</v>
      </c>
      <c r="O128" s="53">
        <v>2</v>
      </c>
      <c r="P128" s="53">
        <v>0.2213</v>
      </c>
      <c r="Q128" s="53">
        <v>9.8100000000000007E-2</v>
      </c>
      <c r="R128" s="53">
        <v>3</v>
      </c>
      <c r="S128" s="53">
        <v>0.75</v>
      </c>
      <c r="T128" s="58">
        <v>0.06</v>
      </c>
      <c r="U128" s="10">
        <v>9.7999999999999997E-3</v>
      </c>
      <c r="V128" s="11">
        <v>0.15040000000000001</v>
      </c>
      <c r="W128" s="11">
        <v>1</v>
      </c>
      <c r="X128" s="11">
        <v>0</v>
      </c>
      <c r="Y128" s="11">
        <v>0</v>
      </c>
      <c r="Z128" s="12">
        <v>1</v>
      </c>
      <c r="AA128" s="76">
        <f>AB128+RootingDepthInfo!$F$16/2</f>
        <v>2.7350394000000002</v>
      </c>
      <c r="AB128" s="73">
        <f>RootingDepthInfo!$E$16</f>
        <v>1.8</v>
      </c>
      <c r="AC128" s="73">
        <f>RootingDepthInfo!$E$16</f>
        <v>1.8</v>
      </c>
      <c r="AD128" s="73">
        <f>RootingDepthInfo!$E$16</f>
        <v>1.8</v>
      </c>
      <c r="AE128" s="76">
        <f>AF128+RootingDepthInfo!$F$16/2</f>
        <v>2.7350394000000002</v>
      </c>
      <c r="AF128" s="73">
        <f>RootingDepthInfo!$E$16</f>
        <v>1.8</v>
      </c>
      <c r="AG128" s="77">
        <f>RootingDepthInfo!$E$16</f>
        <v>1.8</v>
      </c>
    </row>
    <row r="129" spans="1:33" x14ac:dyDescent="0.3">
      <c r="A129">
        <v>124</v>
      </c>
      <c r="B129" s="2">
        <v>249</v>
      </c>
      <c r="C129" s="7" t="s">
        <v>217</v>
      </c>
      <c r="D129" t="s">
        <v>85</v>
      </c>
      <c r="E129" s="38">
        <f>SUM(Crosstab_1000m_LU_vs_HYDGRP!D128:J128)/1000000</f>
        <v>0</v>
      </c>
      <c r="G129" s="34">
        <v>66.394499999999994</v>
      </c>
      <c r="H129" s="35">
        <v>79.097399999999993</v>
      </c>
      <c r="I129" s="35">
        <v>86.188199999999995</v>
      </c>
      <c r="J129" s="35">
        <v>88.977400000000003</v>
      </c>
      <c r="K129" s="35">
        <v>79.097399999999993</v>
      </c>
      <c r="L129" s="35">
        <v>86.188199999999995</v>
      </c>
      <c r="M129" s="36">
        <v>88.977400000000003</v>
      </c>
      <c r="N129" s="57">
        <v>3.75</v>
      </c>
      <c r="O129" s="53">
        <v>2</v>
      </c>
      <c r="P129" s="53">
        <v>0.2213</v>
      </c>
      <c r="Q129" s="53">
        <v>9.8100000000000007E-2</v>
      </c>
      <c r="R129" s="53">
        <v>3</v>
      </c>
      <c r="S129" s="53">
        <v>0.75</v>
      </c>
      <c r="T129" s="58">
        <v>0.06</v>
      </c>
      <c r="U129" s="10">
        <v>9.7999999999999997E-3</v>
      </c>
      <c r="V129" s="11">
        <v>0.15040000000000001</v>
      </c>
      <c r="W129" s="11">
        <v>1</v>
      </c>
      <c r="X129" s="11">
        <v>0</v>
      </c>
      <c r="Y129" s="11">
        <v>0</v>
      </c>
      <c r="Z129" s="12">
        <v>1</v>
      </c>
      <c r="AA129" s="76">
        <f>AB129+RootingDepthInfo!$F$16/2</f>
        <v>2.7350394000000002</v>
      </c>
      <c r="AB129" s="73">
        <f>RootingDepthInfo!$E$16</f>
        <v>1.8</v>
      </c>
      <c r="AC129" s="73">
        <f>RootingDepthInfo!$E$16</f>
        <v>1.8</v>
      </c>
      <c r="AD129" s="73">
        <f>RootingDepthInfo!$E$16</f>
        <v>1.8</v>
      </c>
      <c r="AE129" s="76">
        <f>AF129+RootingDepthInfo!$F$16/2</f>
        <v>2.7350394000000002</v>
      </c>
      <c r="AF129" s="73">
        <f>RootingDepthInfo!$E$16</f>
        <v>1.8</v>
      </c>
      <c r="AG129" s="77">
        <f>RootingDepthInfo!$E$16</f>
        <v>1.8</v>
      </c>
    </row>
    <row r="130" spans="1:33" x14ac:dyDescent="0.3">
      <c r="A130">
        <v>125</v>
      </c>
      <c r="B130" s="2">
        <v>250</v>
      </c>
      <c r="C130" s="7" t="s">
        <v>300</v>
      </c>
      <c r="D130" t="s">
        <v>219</v>
      </c>
      <c r="E130" s="38">
        <f>SUM(Crosstab_1000m_LU_vs_HYDGRP!D129:J129)/1000000</f>
        <v>0</v>
      </c>
      <c r="G130" s="34">
        <v>51</v>
      </c>
      <c r="H130" s="35">
        <v>69.522000000000006</v>
      </c>
      <c r="I130" s="35">
        <v>79.861000000000004</v>
      </c>
      <c r="J130" s="35">
        <v>83.927999999999997</v>
      </c>
      <c r="K130" s="35">
        <v>69.522000000000006</v>
      </c>
      <c r="L130" s="35">
        <v>79.861000000000004</v>
      </c>
      <c r="M130" s="36">
        <v>83.927999999999997</v>
      </c>
      <c r="N130" s="57">
        <v>3.75</v>
      </c>
      <c r="O130" s="53">
        <v>2</v>
      </c>
      <c r="P130" s="53">
        <v>0.2213</v>
      </c>
      <c r="Q130" s="53">
        <v>9.8100000000000007E-2</v>
      </c>
      <c r="R130" s="53">
        <v>3</v>
      </c>
      <c r="S130" s="53">
        <v>0.75</v>
      </c>
      <c r="T130" s="58">
        <v>0.06</v>
      </c>
      <c r="U130" s="10">
        <v>0.01</v>
      </c>
      <c r="V130" s="11">
        <v>0.16</v>
      </c>
      <c r="W130" s="11">
        <v>1</v>
      </c>
      <c r="X130" s="11">
        <v>0</v>
      </c>
      <c r="Y130" s="11">
        <v>0</v>
      </c>
      <c r="Z130" s="12">
        <v>1</v>
      </c>
      <c r="AA130" s="10">
        <f>AB130+RootingDepthInfo!$F$13/2</f>
        <v>2.440315</v>
      </c>
      <c r="AB130" s="73">
        <f>RootingDepthInfo!$E$13</f>
        <v>1.21</v>
      </c>
      <c r="AC130" s="73">
        <f>RootingDepthInfo!$E$13</f>
        <v>1.21</v>
      </c>
      <c r="AD130" s="73">
        <f>RootingDepthInfo!$E$13</f>
        <v>1.21</v>
      </c>
      <c r="AE130" s="10">
        <f>AF130+RootingDepthInfo!$F$13/2</f>
        <v>2.440315</v>
      </c>
      <c r="AF130" s="73">
        <f>RootingDepthInfo!$E$13</f>
        <v>1.21</v>
      </c>
      <c r="AG130" s="77">
        <f>RootingDepthInfo!$E$13</f>
        <v>1.21</v>
      </c>
    </row>
    <row r="131" spans="1:33" x14ac:dyDescent="0.3">
      <c r="A131">
        <v>126</v>
      </c>
      <c r="B131" s="2">
        <v>254</v>
      </c>
      <c r="C131" s="81" t="s">
        <v>220</v>
      </c>
      <c r="D131" t="s">
        <v>193</v>
      </c>
      <c r="E131" s="38">
        <f>SUM(Crosstab_1000m_LU_vs_HYDGRP!D130:J130)/1000000</f>
        <v>1.333332</v>
      </c>
      <c r="F131" t="s">
        <v>194</v>
      </c>
      <c r="G131" s="34">
        <f>G$9</f>
        <v>56.95</v>
      </c>
      <c r="H131" s="35">
        <f>H$9</f>
        <v>71.108099999999993</v>
      </c>
      <c r="I131" s="35">
        <f t="shared" ref="I131:M131" si="8">I$9</f>
        <v>80.909000000000006</v>
      </c>
      <c r="J131" s="35">
        <f t="shared" si="8"/>
        <v>84.764399999999995</v>
      </c>
      <c r="K131" s="35">
        <f t="shared" si="8"/>
        <v>56.95</v>
      </c>
      <c r="L131" s="35">
        <f t="shared" si="8"/>
        <v>71.108099999999993</v>
      </c>
      <c r="M131" s="35">
        <f t="shared" si="8"/>
        <v>80.909000000000006</v>
      </c>
      <c r="N131" s="57">
        <v>3.75</v>
      </c>
      <c r="O131" s="53">
        <v>2</v>
      </c>
      <c r="P131" s="53">
        <v>0.2213</v>
      </c>
      <c r="Q131" s="53">
        <v>9.8100000000000007E-2</v>
      </c>
      <c r="R131" s="53">
        <v>3</v>
      </c>
      <c r="S131" s="53">
        <v>0.75</v>
      </c>
      <c r="T131" s="58">
        <v>0.06</v>
      </c>
      <c r="U131" s="13">
        <v>7.4999999999999997E-3</v>
      </c>
      <c r="V131" s="14">
        <v>0.15</v>
      </c>
      <c r="W131" s="14">
        <v>1</v>
      </c>
      <c r="X131" s="14">
        <v>4.0000000000000001E-3</v>
      </c>
      <c r="Y131" s="14">
        <v>7.4999999999999997E-2</v>
      </c>
      <c r="Z131" s="15">
        <v>1</v>
      </c>
      <c r="AA131" s="76">
        <f>AB131+RootingDepthInfo!$F$16/2</f>
        <v>2.7350394000000002</v>
      </c>
      <c r="AB131" s="14">
        <v>1.8</v>
      </c>
      <c r="AC131" s="14">
        <v>1.8</v>
      </c>
      <c r="AD131" s="14">
        <v>1.8</v>
      </c>
      <c r="AE131" s="76">
        <f>AF131+RootingDepthInfo!$F$16/2</f>
        <v>2.7350394000000002</v>
      </c>
      <c r="AF131" s="14">
        <v>1.8</v>
      </c>
      <c r="AG131" s="15">
        <v>1.8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" id="{4A50B00F-4363-4BA3-808A-EFFEE8A444C5}">
            <xm:f>Crosstab_1000m_LU_vs_HYDGRP!D4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05" id="{4D0FCDBE-7A38-406F-8AF0-1F28E10141D5}">
            <xm:f>(Crosstab_1000m_LU_vs_HYDGRP!D4 &gt; 1000000)</xm:f>
            <x14:dxf>
              <fill>
                <patternFill>
                  <bgColor theme="7" tint="0.79998168889431442"/>
                </patternFill>
              </fill>
            </x14:dxf>
          </x14:cfRule>
          <xm:sqref>G70:M131 G5:M68</xm:sqref>
        </x14:conditionalFormatting>
        <x14:conditionalFormatting xmlns:xm="http://schemas.microsoft.com/office/excel/2006/main">
          <x14:cfRule type="expression" priority="88" id="{4BB5870A-A59C-47B7-BF97-6C87C6E26D01}">
            <xm:f>Crosstab_1000m_LU_vs_HYDGRP!D4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04" id="{CDD6E444-9F26-41F8-9029-F12C884BE4E0}">
            <xm:f>(Crosstab_1000m_LU_vs_HYDGRP!D4 &gt; 1000000)</xm:f>
            <x14:dxf>
              <fill>
                <patternFill>
                  <bgColor theme="4" tint="0.79998168889431442"/>
                </patternFill>
              </fill>
            </x14:dxf>
          </x14:cfRule>
          <xm:sqref>N5:T68 N70:T131</xm:sqref>
        </x14:conditionalFormatting>
        <x14:conditionalFormatting xmlns:xm="http://schemas.microsoft.com/office/excel/2006/main">
          <x14:cfRule type="expression" priority="87" id="{58F98123-42DA-4C70-B65A-5D8EE9199DA2}">
            <xm:f>Crosstab_1000m_LU_vs_HYDGRP!D4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3" id="{69EE4764-42F1-4690-829B-B78F388A979F}">
            <xm:f>(Crosstab_1000m_LU_vs_HYDGRP!D4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AC5:AC31 AC70:AC79 AA5:AA31 AA33:AA66 AC33:AC66 AA83:AA131 AC83:AC131 AC68 AA68:AA79</xm:sqref>
        </x14:conditionalFormatting>
        <x14:conditionalFormatting xmlns:xm="http://schemas.microsoft.com/office/excel/2006/main">
          <x14:cfRule type="expression" priority="85" id="{4D646495-540D-430A-B9E7-F9C233A1EFC2}">
            <xm:f>Crosstab_1000m_LU_vs_HYDGRP!E4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6" id="{50D28F3E-4A16-46EA-A4CD-AE3DBA027281}">
            <xm:f>(Crosstab_1000m_LU_vs_HYDGRP!E4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AB5:AB31 AB70:AB74 AB85:AB131 AB78:AB79 AB33:AB66 AB83 AB68</xm:sqref>
        </x14:conditionalFormatting>
        <x14:conditionalFormatting xmlns:xm="http://schemas.microsoft.com/office/excel/2006/main">
          <x14:cfRule type="expression" priority="83" id="{79A00957-5468-44B6-A3E9-0D9571358890}">
            <xm:f>Crosstab_1000m_LU_vs_HYDGRP!G4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4" id="{EFD12FEB-F783-4DED-95BE-D1EAA580BC31}">
            <xm:f>(Crosstab_1000m_LU_vs_HYDGRP!G4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AD5:AD31 AD70:AD74 AD78:AD79 AD85:AD131 AD33:AD66 AD83 AD68</xm:sqref>
        </x14:conditionalFormatting>
        <x14:conditionalFormatting xmlns:xm="http://schemas.microsoft.com/office/excel/2006/main">
          <x14:cfRule type="expression" priority="81" id="{D28B60BD-DC57-4664-8A0F-500E54D74852}">
            <xm:f>Crosstab_1000m_LU_vs_HYDGRP!I4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2" id="{227E9424-F7A7-4CDE-9C56-F29D9AF0DFFF}">
            <xm:f>(Crosstab_1000m_LU_vs_HYDGRP!I4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AF5:AF31 AF70:AF74 AF78:AF79 AF85:AF131 AF33:AF66 AF83 AF68</xm:sqref>
        </x14:conditionalFormatting>
        <x14:conditionalFormatting xmlns:xm="http://schemas.microsoft.com/office/excel/2006/main">
          <x14:cfRule type="expression" priority="79" id="{6A7C20AA-69FE-4B5B-BF50-9AEF50137096}">
            <xm:f>Crosstab_1000m_LU_vs_HYDGRP!J4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0" id="{56DECA15-418E-4B95-817E-38EA54959AC9}">
            <xm:f>(Crosstab_1000m_LU_vs_HYDGRP!J4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AG5:AG31 AG70:AG74 AG78:AG79 AG85:AG131 AG33:AG66 AG83 AG68</xm:sqref>
        </x14:conditionalFormatting>
        <x14:conditionalFormatting xmlns:xm="http://schemas.microsoft.com/office/excel/2006/main">
          <x14:cfRule type="expression" priority="77" id="{0024E3EF-1FF2-4287-BAB8-D7EFBFEA6BA9}">
            <xm:f>Crosstab_1000m_LU_vs_HYDGRP!G74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DA1CB57E-CBB3-4805-BA1B-F208A7C134A4}">
            <xm:f>(Crosstab_1000m_LU_vs_HYDGRP!G74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AD75:AD77</xm:sqref>
        </x14:conditionalFormatting>
        <x14:conditionalFormatting xmlns:xm="http://schemas.microsoft.com/office/excel/2006/main">
          <x14:cfRule type="expression" priority="75" id="{1BF451AF-FEBD-45BA-B717-79D0942BD71D}">
            <xm:f>Crosstab_1000m_LU_vs_HYDGRP!E74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6" id="{6B1B7427-136E-4307-8E00-B618B8C5F32F}">
            <xm:f>(Crosstab_1000m_LU_vs_HYDGRP!E74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AB75:AB77</xm:sqref>
        </x14:conditionalFormatting>
        <x14:conditionalFormatting xmlns:xm="http://schemas.microsoft.com/office/excel/2006/main">
          <x14:cfRule type="expression" priority="73" id="{82FD8636-DEF9-4A44-AFE8-7F8285489258}">
            <xm:f>Crosstab_1000m_LU_vs_HYDGRP!I74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4" id="{FC40E632-433D-4ECA-803F-DFB9BF67E0A6}">
            <xm:f>(Crosstab_1000m_LU_vs_HYDGRP!I74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AF75:AF77</xm:sqref>
        </x14:conditionalFormatting>
        <x14:conditionalFormatting xmlns:xm="http://schemas.microsoft.com/office/excel/2006/main">
          <x14:cfRule type="expression" priority="71" id="{9B9C83AF-B8D1-4B0E-A30E-525722BFAE3D}">
            <xm:f>Crosstab_1000m_LU_vs_HYDGRP!J74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2" id="{B4A94612-0FD8-4581-BD25-C8AF0B2DC6BF}">
            <xm:f>(Crosstab_1000m_LU_vs_HYDGRP!J74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AG75:AG77</xm:sqref>
        </x14:conditionalFormatting>
        <x14:conditionalFormatting xmlns:xm="http://schemas.microsoft.com/office/excel/2006/main">
          <x14:cfRule type="expression" priority="69" id="{ED7A3B6E-21D7-48B1-B7A4-BA458FEA7B36}">
            <xm:f>Crosstab_1000m_LU_vs_HYDGRP!G83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0" id="{7D5E8FDD-2C8A-4F54-BB22-BCC5D7B3A501}">
            <xm:f>(Crosstab_1000m_LU_vs_HYDGRP!G83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AD84</xm:sqref>
        </x14:conditionalFormatting>
        <x14:conditionalFormatting xmlns:xm="http://schemas.microsoft.com/office/excel/2006/main">
          <x14:cfRule type="expression" priority="67" id="{A20AD1C4-ABD1-445B-9357-77F191CDCCC7}">
            <xm:f>Crosstab_1000m_LU_vs_HYDGRP!E83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8" id="{A2F152D1-E251-4681-9E51-5835B165ACA7}">
            <xm:f>(Crosstab_1000m_LU_vs_HYDGRP!E83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AB84</xm:sqref>
        </x14:conditionalFormatting>
        <x14:conditionalFormatting xmlns:xm="http://schemas.microsoft.com/office/excel/2006/main">
          <x14:cfRule type="expression" priority="65" id="{73CAAA9F-D6A0-4F91-A3CA-9ADCC8C262F1}">
            <xm:f>Crosstab_1000m_LU_vs_HYDGRP!I83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6" id="{CAA82C0B-D343-43EF-909C-AD66B0E154EF}">
            <xm:f>(Crosstab_1000m_LU_vs_HYDGRP!I83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AF84</xm:sqref>
        </x14:conditionalFormatting>
        <x14:conditionalFormatting xmlns:xm="http://schemas.microsoft.com/office/excel/2006/main">
          <x14:cfRule type="expression" priority="63" id="{08EA3F74-B765-4929-952C-419C95C5BC97}">
            <xm:f>Crosstab_1000m_LU_vs_HYDGRP!J83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4" id="{F695BA0F-6757-46FB-AA37-9FA72155724E}">
            <xm:f>(Crosstab_1000m_LU_vs_HYDGRP!J83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AG84</xm:sqref>
        </x14:conditionalFormatting>
        <x14:conditionalFormatting xmlns:xm="http://schemas.microsoft.com/office/excel/2006/main">
          <x14:cfRule type="expression" priority="61" id="{3084B470-5429-4691-A0BC-81E753B4277A}">
            <xm:f>Crosstab_1000m_LU_vs_HYDGRP!H4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2" id="{8A849091-275B-4AA2-8AF0-1456F8C85B84}">
            <xm:f>(Crosstab_1000m_LU_vs_HYDGRP!H4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AE5:AE31 AE33:AE66 AE83:AE131 AE68:AE79</xm:sqref>
        </x14:conditionalFormatting>
        <x14:conditionalFormatting xmlns:xm="http://schemas.microsoft.com/office/excel/2006/main">
          <x14:cfRule type="expression" priority="59" id="{C0FE22D6-252B-4DA2-AB8C-755DE4643F36}">
            <xm:f>Crosstab_1000m_LU_vs_HYDGRP!D31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0" id="{5CD25B28-F68B-4DC4-80C0-41CADE781EAE}">
            <xm:f>(Crosstab_1000m_LU_vs_HYDGRP!D31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AA32 AC32</xm:sqref>
        </x14:conditionalFormatting>
        <x14:conditionalFormatting xmlns:xm="http://schemas.microsoft.com/office/excel/2006/main">
          <x14:cfRule type="expression" priority="57" id="{1435D9A5-DD76-4A0F-8820-24FF6FE4F77E}">
            <xm:f>Crosstab_1000m_LU_vs_HYDGRP!E31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0B3E1FA8-B791-40D0-AE35-D85CD928558C}">
            <xm:f>(Crosstab_1000m_LU_vs_HYDGRP!E31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AB32</xm:sqref>
        </x14:conditionalFormatting>
        <x14:conditionalFormatting xmlns:xm="http://schemas.microsoft.com/office/excel/2006/main">
          <x14:cfRule type="expression" priority="55" id="{CCFC0C2A-DDCE-469E-B206-116A23444C3A}">
            <xm:f>Crosstab_1000m_LU_vs_HYDGRP!G31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6" id="{FBA0597D-E02F-4D19-8AD3-A8BC0679A11C}">
            <xm:f>(Crosstab_1000m_LU_vs_HYDGRP!G31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expression" priority="53" id="{56A2B7A8-427D-4CA9-BC69-FCE6F5167D69}">
            <xm:f>Crosstab_1000m_LU_vs_HYDGRP!I31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4" id="{9E69C4FD-3A9D-4440-A6DC-8141F06C9929}">
            <xm:f>(Crosstab_1000m_LU_vs_HYDGRP!I31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AF32</xm:sqref>
        </x14:conditionalFormatting>
        <x14:conditionalFormatting xmlns:xm="http://schemas.microsoft.com/office/excel/2006/main">
          <x14:cfRule type="expression" priority="51" id="{CDA179A4-90AE-4441-9AC0-A87D371B48C3}">
            <xm:f>Crosstab_1000m_LU_vs_HYDGRP!J31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2" id="{0B37C203-D964-46F5-9F06-BE455401218D}">
            <xm:f>(Crosstab_1000m_LU_vs_HYDGRP!J31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AG32</xm:sqref>
        </x14:conditionalFormatting>
        <x14:conditionalFormatting xmlns:xm="http://schemas.microsoft.com/office/excel/2006/main">
          <x14:cfRule type="expression" priority="49" id="{40E0FEE6-48A4-4DC6-995D-47025597DC95}">
            <xm:f>Crosstab_1000m_LU_vs_HYDGRP!H31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0" id="{65F19746-8B4A-4477-AFA9-3BF7ECED90DF}">
            <xm:f>(Crosstab_1000m_LU_vs_HYDGRP!H31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AE32</xm:sqref>
        </x14:conditionalFormatting>
        <x14:conditionalFormatting xmlns:xm="http://schemas.microsoft.com/office/excel/2006/main">
          <x14:cfRule type="expression" priority="47" id="{39C30307-BC59-4C1F-8DDA-17BA2B5F57CC}">
            <xm:f>Crosstab_1000m_LU_vs_HYDGRP!D79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3633A4B-465D-4A2C-8BF1-DAAE58A4F297}">
            <xm:f>(Crosstab_1000m_LU_vs_HYDGRP!D79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AA80 AC80</xm:sqref>
        </x14:conditionalFormatting>
        <x14:conditionalFormatting xmlns:xm="http://schemas.microsoft.com/office/excel/2006/main">
          <x14:cfRule type="expression" priority="45" id="{F45DB169-6574-49F6-B10A-FF551DA4DBC6}">
            <xm:f>Crosstab_1000m_LU_vs_HYDGRP!E79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6" id="{424D02AC-A234-42F7-88ED-56D49BD20CF5}">
            <xm:f>(Crosstab_1000m_LU_vs_HYDGRP!E79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AB80</xm:sqref>
        </x14:conditionalFormatting>
        <x14:conditionalFormatting xmlns:xm="http://schemas.microsoft.com/office/excel/2006/main">
          <x14:cfRule type="expression" priority="43" id="{1158E2E3-9019-4920-A4B3-5459F9E4C86A}">
            <xm:f>Crosstab_1000m_LU_vs_HYDGRP!G79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4" id="{CAAB4DA5-D1F6-426E-A4EF-B70F86B87303}">
            <xm:f>(Crosstab_1000m_LU_vs_HYDGRP!G79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AD80</xm:sqref>
        </x14:conditionalFormatting>
        <x14:conditionalFormatting xmlns:xm="http://schemas.microsoft.com/office/excel/2006/main">
          <x14:cfRule type="expression" priority="41" id="{52519C9F-B453-48B5-A907-CA9B338F4685}">
            <xm:f>Crosstab_1000m_LU_vs_HYDGRP!I79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BF7D9A4-B798-40E0-B9FA-D0ADA081B2D3}">
            <xm:f>(Crosstab_1000m_LU_vs_HYDGRP!I79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AF80</xm:sqref>
        </x14:conditionalFormatting>
        <x14:conditionalFormatting xmlns:xm="http://schemas.microsoft.com/office/excel/2006/main">
          <x14:cfRule type="expression" priority="39" id="{FF8A3B74-D5F0-4C75-A49E-49CAFB240DAB}">
            <xm:f>Crosstab_1000m_LU_vs_HYDGRP!J79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0" id="{13046DD1-6C5E-4F41-9942-1215FD6BD2FA}">
            <xm:f>(Crosstab_1000m_LU_vs_HYDGRP!J79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AG80</xm:sqref>
        </x14:conditionalFormatting>
        <x14:conditionalFormatting xmlns:xm="http://schemas.microsoft.com/office/excel/2006/main">
          <x14:cfRule type="expression" priority="37" id="{26F920DB-2904-43B7-B2C3-CE7D0B0FA64E}">
            <xm:f>Crosstab_1000m_LU_vs_HYDGRP!H79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8" id="{DDB68161-AE73-4C4B-9276-FC7D2EA9544B}">
            <xm:f>(Crosstab_1000m_LU_vs_HYDGRP!H79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AE80</xm:sqref>
        </x14:conditionalFormatting>
        <x14:conditionalFormatting xmlns:xm="http://schemas.microsoft.com/office/excel/2006/main">
          <x14:cfRule type="expression" priority="35" id="{DE93BE7C-D550-4EAC-88B0-1E7A375776AA}">
            <xm:f>Crosstab_1000m_LU_vs_HYDGRP!D80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6" id="{A53C5050-64F2-4F70-BFD2-B9BC719E8CA8}">
            <xm:f>(Crosstab_1000m_LU_vs_HYDGRP!D80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AA81 AC81</xm:sqref>
        </x14:conditionalFormatting>
        <x14:conditionalFormatting xmlns:xm="http://schemas.microsoft.com/office/excel/2006/main">
          <x14:cfRule type="expression" priority="33" id="{DC65AD76-5CF2-41E3-8F60-EA015A9310A0}">
            <xm:f>Crosstab_1000m_LU_vs_HYDGRP!E80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4" id="{74F934FB-00FD-423C-BCBD-71CACF5DB1F1}">
            <xm:f>(Crosstab_1000m_LU_vs_HYDGRP!E80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AB81</xm:sqref>
        </x14:conditionalFormatting>
        <x14:conditionalFormatting xmlns:xm="http://schemas.microsoft.com/office/excel/2006/main">
          <x14:cfRule type="expression" priority="31" id="{3F3FBEC0-8199-4709-B4BF-277C0CE91A6F}">
            <xm:f>Crosstab_1000m_LU_vs_HYDGRP!G80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2" id="{0F2D70E3-E592-4EB5-90A8-9545D51EDD72}">
            <xm:f>(Crosstab_1000m_LU_vs_HYDGRP!G80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AD81</xm:sqref>
        </x14:conditionalFormatting>
        <x14:conditionalFormatting xmlns:xm="http://schemas.microsoft.com/office/excel/2006/main">
          <x14:cfRule type="expression" priority="29" id="{91C96236-5A36-4A23-9706-B048E9BA61AA}">
            <xm:f>Crosstab_1000m_LU_vs_HYDGRP!I80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0" id="{E52E5E5D-7C9A-4000-8493-801FA20BE8BC}">
            <xm:f>(Crosstab_1000m_LU_vs_HYDGRP!I80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AF81</xm:sqref>
        </x14:conditionalFormatting>
        <x14:conditionalFormatting xmlns:xm="http://schemas.microsoft.com/office/excel/2006/main">
          <x14:cfRule type="expression" priority="27" id="{07BC354D-8167-4381-A0CD-088AD1D9C6D8}">
            <xm:f>Crosstab_1000m_LU_vs_HYDGRP!J80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8" id="{6B178CDB-B365-4C4E-94E8-B4226E9FEDFC}">
            <xm:f>(Crosstab_1000m_LU_vs_HYDGRP!J80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AG81</xm:sqref>
        </x14:conditionalFormatting>
        <x14:conditionalFormatting xmlns:xm="http://schemas.microsoft.com/office/excel/2006/main">
          <x14:cfRule type="expression" priority="25" id="{0920D9CC-52AD-4A3D-B671-6CBD2DF893A9}">
            <xm:f>Crosstab_1000m_LU_vs_HYDGRP!H80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6" id="{EED503B0-369F-418E-AA28-F0A0075B388C}">
            <xm:f>(Crosstab_1000m_LU_vs_HYDGRP!H80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AE81</xm:sqref>
        </x14:conditionalFormatting>
        <x14:conditionalFormatting xmlns:xm="http://schemas.microsoft.com/office/excel/2006/main">
          <x14:cfRule type="expression" priority="23" id="{1371857D-9572-4A42-B746-792217F49313}">
            <xm:f>Crosstab_1000m_LU_vs_HYDGRP!D81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4" id="{69299822-4C99-400D-B722-863DCE6A6048}">
            <xm:f>(Crosstab_1000m_LU_vs_HYDGRP!D81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AA82 AC82</xm:sqref>
        </x14:conditionalFormatting>
        <x14:conditionalFormatting xmlns:xm="http://schemas.microsoft.com/office/excel/2006/main">
          <x14:cfRule type="expression" priority="21" id="{C253AC86-D036-497C-B059-E812D0E4004C}">
            <xm:f>Crosstab_1000m_LU_vs_HYDGRP!E81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" id="{453EF11A-1715-4DB3-8F15-F03C5B568E87}">
            <xm:f>(Crosstab_1000m_LU_vs_HYDGRP!E81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AB82</xm:sqref>
        </x14:conditionalFormatting>
        <x14:conditionalFormatting xmlns:xm="http://schemas.microsoft.com/office/excel/2006/main">
          <x14:cfRule type="expression" priority="19" id="{21A75E20-5FD8-4B80-9782-973B759A1AA3}">
            <xm:f>Crosstab_1000m_LU_vs_HYDGRP!G81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0" id="{763CEFC7-89AD-45DA-9D79-F3D220AE5058}">
            <xm:f>(Crosstab_1000m_LU_vs_HYDGRP!G81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AD82</xm:sqref>
        </x14:conditionalFormatting>
        <x14:conditionalFormatting xmlns:xm="http://schemas.microsoft.com/office/excel/2006/main">
          <x14:cfRule type="expression" priority="17" id="{23393BDD-6A20-40A6-AD29-3FCC4B56AC9D}">
            <xm:f>Crosstab_1000m_LU_vs_HYDGRP!I81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8" id="{D1766236-AC22-4AC3-97E9-BD468BA2A565}">
            <xm:f>(Crosstab_1000m_LU_vs_HYDGRP!I81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AF82</xm:sqref>
        </x14:conditionalFormatting>
        <x14:conditionalFormatting xmlns:xm="http://schemas.microsoft.com/office/excel/2006/main">
          <x14:cfRule type="expression" priority="15" id="{12B4E107-999D-4B6B-AC9D-0151D7388A84}">
            <xm:f>Crosstab_1000m_LU_vs_HYDGRP!J81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6" id="{EFD9906D-6EC1-4C05-9E42-BA2C8F7ADC01}">
            <xm:f>(Crosstab_1000m_LU_vs_HYDGRP!J81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AG82</xm:sqref>
        </x14:conditionalFormatting>
        <x14:conditionalFormatting xmlns:xm="http://schemas.microsoft.com/office/excel/2006/main">
          <x14:cfRule type="expression" priority="13" id="{9DBB8137-1ED6-4FEC-9A24-CE116CEDF747}">
            <xm:f>Crosstab_1000m_LU_vs_HYDGRP!H81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" id="{D3BD54D7-B09B-429C-9250-F0ACB58F9939}">
            <xm:f>(Crosstab_1000m_LU_vs_HYDGRP!H81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AE82</xm:sqref>
        </x14:conditionalFormatting>
        <x14:conditionalFormatting xmlns:xm="http://schemas.microsoft.com/office/excel/2006/main">
          <x14:cfRule type="expression" priority="11" id="{9026365F-9E45-4285-A8AA-79A384FD00F3}">
            <xm:f>Crosstab_1000m_LU_vs_HYDGRP!D66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" id="{D02DEAC1-1F18-402D-9497-CEE24DD52D84}">
            <xm:f>(Crosstab_1000m_LU_vs_HYDGRP!D66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AA67 AC67</xm:sqref>
        </x14:conditionalFormatting>
        <x14:conditionalFormatting xmlns:xm="http://schemas.microsoft.com/office/excel/2006/main">
          <x14:cfRule type="expression" priority="9" id="{7A40162B-4B3A-4238-990B-F01CD959CB14}">
            <xm:f>Crosstab_1000m_LU_vs_HYDGRP!E66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" id="{E14DAA1E-199F-4F2E-8402-014E5598135B}">
            <xm:f>(Crosstab_1000m_LU_vs_HYDGRP!E66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AB67</xm:sqref>
        </x14:conditionalFormatting>
        <x14:conditionalFormatting xmlns:xm="http://schemas.microsoft.com/office/excel/2006/main">
          <x14:cfRule type="expression" priority="7" id="{3A199618-23B1-4520-83C3-16BF39E3F25E}">
            <xm:f>Crosstab_1000m_LU_vs_HYDGRP!G66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" id="{ED092DCE-A1A8-4B74-BC2D-A9C2DE1D8FDE}">
            <xm:f>(Crosstab_1000m_LU_vs_HYDGRP!G66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AD67</xm:sqref>
        </x14:conditionalFormatting>
        <x14:conditionalFormatting xmlns:xm="http://schemas.microsoft.com/office/excel/2006/main">
          <x14:cfRule type="expression" priority="5" id="{55BD6A0B-90D8-4876-BCEB-66A9A1805164}">
            <xm:f>Crosstab_1000m_LU_vs_HYDGRP!I66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" id="{CE605F4A-C7CB-4B66-A1D8-91EF96AB4E62}">
            <xm:f>(Crosstab_1000m_LU_vs_HYDGRP!I66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expression" priority="3" id="{989D6CEE-B1F5-42B6-B10D-C218AE1ED0BA}">
            <xm:f>Crosstab_1000m_LU_vs_HYDGRP!J66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37623D29-CA80-462D-8F33-6327E475B433}">
            <xm:f>(Crosstab_1000m_LU_vs_HYDGRP!J66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AG67</xm:sqref>
        </x14:conditionalFormatting>
        <x14:conditionalFormatting xmlns:xm="http://schemas.microsoft.com/office/excel/2006/main">
          <x14:cfRule type="expression" priority="1" id="{12AE1A04-5574-48FC-B280-13C3940AB380}">
            <xm:f>Crosstab_1000m_LU_vs_HYDGRP!H66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" id="{F229C28E-6848-403C-8196-7961EBFF8AB2}">
            <xm:f>(Crosstab_1000m_LU_vs_HYDGRP!H66 &gt; 1000000)</xm:f>
            <x14:dxf>
              <fill>
                <patternFill>
                  <bgColor theme="9" tint="0.79998168889431442"/>
                </patternFill>
              </fill>
            </x14:dxf>
          </x14:cfRule>
          <xm:sqref>AE67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2E92-AC02-491B-B415-A8045BBB18B3}">
  <sheetPr>
    <tabColor rgb="FFFFFF00"/>
  </sheetPr>
  <dimension ref="A1:AF128"/>
  <sheetViews>
    <sheetView workbookViewId="0">
      <selection activeCell="J21" sqref="J21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f>Formatted_EDITED!A5</f>
        <v>0</v>
      </c>
      <c r="B2">
        <f>Formatted_EDITED!B5</f>
        <v>1</v>
      </c>
      <c r="C2" t="str">
        <f>Formatted_EDITED!C5</f>
        <v>Corn</v>
      </c>
      <c r="D2" t="str">
        <f>Formatted_EDITED!D5</f>
        <v>corn</v>
      </c>
      <c r="E2" t="str">
        <f>Formatted_EDITED!F5</f>
        <v>straight row w crop residue; avg of poor and good</v>
      </c>
      <c r="F2">
        <f>Formatted_EDITED!G5</f>
        <v>56.95</v>
      </c>
      <c r="G2">
        <f>Formatted_EDITED!H5</f>
        <v>73.222899999999996</v>
      </c>
      <c r="H2">
        <f>Formatted_EDITED!I5</f>
        <v>82.306399999999996</v>
      </c>
      <c r="I2">
        <f>Formatted_EDITED!J5</f>
        <v>85.879599999999996</v>
      </c>
      <c r="J2">
        <f>Formatted_EDITED!K5</f>
        <v>56.95</v>
      </c>
      <c r="K2">
        <f>Formatted_EDITED!L5</f>
        <v>73.222899999999996</v>
      </c>
      <c r="L2">
        <f>Formatted_EDITED!M5</f>
        <v>82.306399999999996</v>
      </c>
      <c r="M2">
        <f>Formatted_EDITED!N5</f>
        <v>3.75</v>
      </c>
      <c r="N2">
        <f>Formatted_EDITED!O5</f>
        <v>2</v>
      </c>
      <c r="O2">
        <f>Formatted_EDITED!P5</f>
        <v>0.2213</v>
      </c>
      <c r="P2">
        <f>Formatted_EDITED!Q5</f>
        <v>9.8100000000000007E-2</v>
      </c>
      <c r="Q2">
        <f>Formatted_EDITED!R5</f>
        <v>3</v>
      </c>
      <c r="R2">
        <f>Formatted_EDITED!S5</f>
        <v>0.75</v>
      </c>
      <c r="S2">
        <f>Formatted_EDITED!T5</f>
        <v>0.06</v>
      </c>
      <c r="T2">
        <f>Formatted_EDITED!U5</f>
        <v>2.5000000000000001E-2</v>
      </c>
      <c r="U2">
        <f>Formatted_EDITED!V5</f>
        <v>0.1133</v>
      </c>
      <c r="V2">
        <f>Formatted_EDITED!W5</f>
        <v>1</v>
      </c>
      <c r="W2">
        <f>Formatted_EDITED!X5</f>
        <v>0</v>
      </c>
      <c r="X2">
        <f>Formatted_EDITED!Y5</f>
        <v>0</v>
      </c>
      <c r="Y2">
        <f>Formatted_EDITED!Z5</f>
        <v>1</v>
      </c>
      <c r="Z2">
        <f>Formatted_EDITED!AA5</f>
        <v>2.7350394000000002</v>
      </c>
      <c r="AA2">
        <f>Formatted_EDITED!AB5</f>
        <v>1.8</v>
      </c>
      <c r="AB2">
        <f>Formatted_EDITED!AC5</f>
        <v>1.8</v>
      </c>
      <c r="AC2">
        <f>Formatted_EDITED!AD5</f>
        <v>1.8</v>
      </c>
      <c r="AD2">
        <f>Formatted_EDITED!AE5</f>
        <v>2.7350394000000002</v>
      </c>
      <c r="AE2">
        <f>Formatted_EDITED!AF5</f>
        <v>1.8</v>
      </c>
      <c r="AF2">
        <f>Formatted_EDITED!AG5</f>
        <v>1.8</v>
      </c>
    </row>
    <row r="3" spans="1:32" x14ac:dyDescent="0.3">
      <c r="A3">
        <f>Formatted_EDITED!A6</f>
        <v>1</v>
      </c>
      <c r="B3">
        <f>Formatted_EDITED!B6</f>
        <v>2</v>
      </c>
      <c r="C3" t="str">
        <f>Formatted_EDITED!C6</f>
        <v>Cotton</v>
      </c>
      <c r="D3" t="str">
        <f>Formatted_EDITED!D6</f>
        <v>cott</v>
      </c>
      <c r="E3" t="str">
        <f>Formatted_EDITED!F6</f>
        <v>straight row w crop residue; good</v>
      </c>
      <c r="F3">
        <f>Formatted_EDITED!G6</f>
        <v>54.4</v>
      </c>
      <c r="G3">
        <f>Formatted_EDITED!H6</f>
        <v>71.636799999999994</v>
      </c>
      <c r="H3">
        <f>Formatted_EDITED!I6</f>
        <v>81.258399999999995</v>
      </c>
      <c r="I3">
        <f>Formatted_EDITED!J6</f>
        <v>85.043199999999999</v>
      </c>
      <c r="J3">
        <f>Formatted_EDITED!K6</f>
        <v>54.4</v>
      </c>
      <c r="K3">
        <f>Formatted_EDITED!L6</f>
        <v>71.636799999999994</v>
      </c>
      <c r="L3">
        <f>Formatted_EDITED!M6</f>
        <v>81.258399999999995</v>
      </c>
      <c r="M3">
        <f>Formatted_EDITED!N6</f>
        <v>3.75</v>
      </c>
      <c r="N3">
        <f>Formatted_EDITED!O6</f>
        <v>2</v>
      </c>
      <c r="O3">
        <f>Formatted_EDITED!P6</f>
        <v>0.2213</v>
      </c>
      <c r="P3">
        <f>Formatted_EDITED!Q6</f>
        <v>9.8100000000000007E-2</v>
      </c>
      <c r="Q3">
        <f>Formatted_EDITED!R6</f>
        <v>3</v>
      </c>
      <c r="R3">
        <f>Formatted_EDITED!S6</f>
        <v>0.75</v>
      </c>
      <c r="S3">
        <f>Formatted_EDITED!T6</f>
        <v>0.06</v>
      </c>
      <c r="T3">
        <f>Formatted_EDITED!U6</f>
        <v>0.02</v>
      </c>
      <c r="U3">
        <f>Formatted_EDITED!V6</f>
        <v>0.14000000000000001</v>
      </c>
      <c r="V3">
        <f>Formatted_EDITED!W6</f>
        <v>1</v>
      </c>
      <c r="W3">
        <f>Formatted_EDITED!X6</f>
        <v>0</v>
      </c>
      <c r="X3">
        <f>Formatted_EDITED!Y6</f>
        <v>0</v>
      </c>
      <c r="Y3">
        <f>Formatted_EDITED!Z6</f>
        <v>1</v>
      </c>
      <c r="Z3">
        <f>Formatted_EDITED!AA6</f>
        <v>2.7350394000000002</v>
      </c>
      <c r="AA3">
        <f>Formatted_EDITED!AB6</f>
        <v>1.8</v>
      </c>
      <c r="AB3">
        <f>Formatted_EDITED!AC6</f>
        <v>1.8</v>
      </c>
      <c r="AC3">
        <f>Formatted_EDITED!AD6</f>
        <v>1.8</v>
      </c>
      <c r="AD3">
        <f>Formatted_EDITED!AE6</f>
        <v>2.7350394000000002</v>
      </c>
      <c r="AE3">
        <f>Formatted_EDITED!AF6</f>
        <v>1.8</v>
      </c>
      <c r="AF3">
        <f>Formatted_EDITED!AG6</f>
        <v>1.8</v>
      </c>
    </row>
    <row r="4" spans="1:32" x14ac:dyDescent="0.3">
      <c r="A4">
        <f>Formatted_EDITED!A7</f>
        <v>2</v>
      </c>
      <c r="B4">
        <f>Formatted_EDITED!B7</f>
        <v>3</v>
      </c>
      <c r="C4" t="str">
        <f>Formatted_EDITED!C7</f>
        <v>Rice</v>
      </c>
      <c r="D4" t="str">
        <f>Formatted_EDITED!D7</f>
        <v>rice</v>
      </c>
      <c r="E4" t="str">
        <f>Formatted_EDITED!F7</f>
        <v>AMC II</v>
      </c>
      <c r="F4">
        <f>Formatted_EDITED!G7</f>
        <v>94.4636</v>
      </c>
      <c r="G4">
        <f>Formatted_EDITED!H7</f>
        <v>96.556299999999993</v>
      </c>
      <c r="H4">
        <f>Formatted_EDITED!I7</f>
        <v>97.724500000000006</v>
      </c>
      <c r="I4">
        <f>Formatted_EDITED!J7</f>
        <v>98</v>
      </c>
      <c r="J4">
        <f>Formatted_EDITED!K7</f>
        <v>94.4636</v>
      </c>
      <c r="K4">
        <f>Formatted_EDITED!L7</f>
        <v>96.556299999999993</v>
      </c>
      <c r="L4">
        <f>Formatted_EDITED!M7</f>
        <v>97.724500000000006</v>
      </c>
      <c r="M4">
        <f>Formatted_EDITED!N7</f>
        <v>3.75</v>
      </c>
      <c r="N4">
        <f>Formatted_EDITED!O7</f>
        <v>2</v>
      </c>
      <c r="O4">
        <f>Formatted_EDITED!P7</f>
        <v>0.2213</v>
      </c>
      <c r="P4">
        <f>Formatted_EDITED!Q7</f>
        <v>9.8100000000000007E-2</v>
      </c>
      <c r="Q4">
        <f>Formatted_EDITED!R7</f>
        <v>3</v>
      </c>
      <c r="R4">
        <f>Formatted_EDITED!S7</f>
        <v>0.75</v>
      </c>
      <c r="S4">
        <f>Formatted_EDITED!T7</f>
        <v>0.06</v>
      </c>
      <c r="T4">
        <f>Formatted_EDITED!U7</f>
        <v>7.3800000000000004E-2</v>
      </c>
      <c r="U4">
        <f>Formatted_EDITED!V7</f>
        <v>0.1</v>
      </c>
      <c r="V4">
        <f>Formatted_EDITED!W7</f>
        <v>1</v>
      </c>
      <c r="W4">
        <f>Formatted_EDITED!X7</f>
        <v>0</v>
      </c>
      <c r="X4">
        <f>Formatted_EDITED!Y7</f>
        <v>0</v>
      </c>
      <c r="Y4">
        <f>Formatted_EDITED!Z7</f>
        <v>1</v>
      </c>
      <c r="Z4">
        <f>Formatted_EDITED!AA7</f>
        <v>2.7350394000000002</v>
      </c>
      <c r="AA4">
        <f>Formatted_EDITED!AB7</f>
        <v>1.8</v>
      </c>
      <c r="AB4">
        <f>Formatted_EDITED!AC7</f>
        <v>1.8</v>
      </c>
      <c r="AC4">
        <f>Formatted_EDITED!AD7</f>
        <v>1.8</v>
      </c>
      <c r="AD4">
        <f>Formatted_EDITED!AE7</f>
        <v>2.7350394000000002</v>
      </c>
      <c r="AE4">
        <f>Formatted_EDITED!AF7</f>
        <v>1.8</v>
      </c>
      <c r="AF4">
        <f>Formatted_EDITED!AG7</f>
        <v>1.8</v>
      </c>
    </row>
    <row r="5" spans="1:32" x14ac:dyDescent="0.3">
      <c r="A5">
        <f>Formatted_EDITED!A8</f>
        <v>3</v>
      </c>
      <c r="B5">
        <f>Formatted_EDITED!B8</f>
        <v>4</v>
      </c>
      <c r="C5" t="str">
        <f>Formatted_EDITED!C8</f>
        <v>Sorghum</v>
      </c>
      <c r="D5" t="str">
        <f>Formatted_EDITED!D8</f>
        <v>sorg</v>
      </c>
      <c r="E5" t="str">
        <f>Formatted_EDITED!F8</f>
        <v>assume same as corn</v>
      </c>
      <c r="F5">
        <f>Formatted_EDITED!G8</f>
        <v>56.95</v>
      </c>
      <c r="G5">
        <f>Formatted_EDITED!H8</f>
        <v>73.222899999999996</v>
      </c>
      <c r="H5">
        <f>Formatted_EDITED!I8</f>
        <v>82.306399999999996</v>
      </c>
      <c r="I5">
        <f>Formatted_EDITED!J8</f>
        <v>85.879599999999996</v>
      </c>
      <c r="J5">
        <f>Formatted_EDITED!K8</f>
        <v>56.95</v>
      </c>
      <c r="K5">
        <f>Formatted_EDITED!L8</f>
        <v>73.222899999999996</v>
      </c>
      <c r="L5">
        <f>Formatted_EDITED!M8</f>
        <v>82.306399999999996</v>
      </c>
      <c r="M5">
        <f>Formatted_EDITED!N8</f>
        <v>3.75</v>
      </c>
      <c r="N5">
        <f>Formatted_EDITED!O8</f>
        <v>2</v>
      </c>
      <c r="O5">
        <f>Formatted_EDITED!P8</f>
        <v>0.2213</v>
      </c>
      <c r="P5">
        <f>Formatted_EDITED!Q8</f>
        <v>9.8100000000000007E-2</v>
      </c>
      <c r="Q5">
        <f>Formatted_EDITED!R8</f>
        <v>3</v>
      </c>
      <c r="R5">
        <f>Formatted_EDITED!S8</f>
        <v>0.75</v>
      </c>
      <c r="S5">
        <f>Formatted_EDITED!T8</f>
        <v>0.06</v>
      </c>
      <c r="T5">
        <f>Formatted_EDITED!U8</f>
        <v>4.4900000000000002E-2</v>
      </c>
      <c r="U5">
        <f>Formatted_EDITED!V8</f>
        <v>0.1</v>
      </c>
      <c r="V5">
        <f>Formatted_EDITED!W8</f>
        <v>1</v>
      </c>
      <c r="W5">
        <f>Formatted_EDITED!X8</f>
        <v>0</v>
      </c>
      <c r="X5">
        <f>Formatted_EDITED!Y8</f>
        <v>0</v>
      </c>
      <c r="Y5">
        <f>Formatted_EDITED!Z8</f>
        <v>1</v>
      </c>
      <c r="Z5">
        <f>Formatted_EDITED!AA8</f>
        <v>2.7350394000000002</v>
      </c>
      <c r="AA5">
        <f>Formatted_EDITED!AB8</f>
        <v>1.8</v>
      </c>
      <c r="AB5">
        <f>Formatted_EDITED!AC8</f>
        <v>1.8</v>
      </c>
      <c r="AC5">
        <f>Formatted_EDITED!AD8</f>
        <v>1.8</v>
      </c>
      <c r="AD5">
        <f>Formatted_EDITED!AE8</f>
        <v>2.7350394000000002</v>
      </c>
      <c r="AE5">
        <f>Formatted_EDITED!AF8</f>
        <v>1.8</v>
      </c>
      <c r="AF5">
        <f>Formatted_EDITED!AG8</f>
        <v>1.8</v>
      </c>
    </row>
    <row r="6" spans="1:32" x14ac:dyDescent="0.3">
      <c r="A6">
        <f>Formatted_EDITED!A9</f>
        <v>4</v>
      </c>
      <c r="B6">
        <f>Formatted_EDITED!B9</f>
        <v>5</v>
      </c>
      <c r="C6" t="str">
        <f>Formatted_EDITED!C9</f>
        <v>Soybeans</v>
      </c>
      <c r="D6" t="str">
        <f>Formatted_EDITED!D9</f>
        <v>soybn</v>
      </c>
      <c r="E6" t="str">
        <f>Formatted_EDITED!F9</f>
        <v>small grains, good, SR</v>
      </c>
      <c r="F6">
        <f>Formatted_EDITED!G9</f>
        <v>56.95</v>
      </c>
      <c r="G6">
        <f>Formatted_EDITED!H9</f>
        <v>71.108099999999993</v>
      </c>
      <c r="H6">
        <f>Formatted_EDITED!I9</f>
        <v>80.909000000000006</v>
      </c>
      <c r="I6">
        <f>Formatted_EDITED!J9</f>
        <v>84.764399999999995</v>
      </c>
      <c r="J6">
        <f>Formatted_EDITED!K9</f>
        <v>56.95</v>
      </c>
      <c r="K6">
        <f>Formatted_EDITED!L9</f>
        <v>71.108099999999993</v>
      </c>
      <c r="L6">
        <f>Formatted_EDITED!M9</f>
        <v>80.909000000000006</v>
      </c>
      <c r="M6">
        <f>Formatted_EDITED!N9</f>
        <v>3.75</v>
      </c>
      <c r="N6">
        <f>Formatted_EDITED!O9</f>
        <v>2</v>
      </c>
      <c r="O6">
        <f>Formatted_EDITED!P9</f>
        <v>0.2213</v>
      </c>
      <c r="P6">
        <f>Formatted_EDITED!Q9</f>
        <v>9.8100000000000007E-2</v>
      </c>
      <c r="Q6">
        <f>Formatted_EDITED!R9</f>
        <v>3</v>
      </c>
      <c r="R6">
        <f>Formatted_EDITED!S9</f>
        <v>0.75</v>
      </c>
      <c r="S6">
        <f>Formatted_EDITED!T9</f>
        <v>0.06</v>
      </c>
      <c r="T6">
        <f>Formatted_EDITED!U9</f>
        <v>0.01</v>
      </c>
      <c r="U6">
        <f>Formatted_EDITED!V9</f>
        <v>0.15</v>
      </c>
      <c r="V6">
        <f>Formatted_EDITED!W9</f>
        <v>1</v>
      </c>
      <c r="W6">
        <f>Formatted_EDITED!X9</f>
        <v>0</v>
      </c>
      <c r="X6">
        <f>Formatted_EDITED!Y9</f>
        <v>0</v>
      </c>
      <c r="Y6">
        <f>Formatted_EDITED!Z9</f>
        <v>1</v>
      </c>
      <c r="Z6">
        <f>Formatted_EDITED!AA9</f>
        <v>2.7350394000000002</v>
      </c>
      <c r="AA6">
        <f>Formatted_EDITED!AB9</f>
        <v>1.8</v>
      </c>
      <c r="AB6">
        <f>Formatted_EDITED!AC9</f>
        <v>1.8</v>
      </c>
      <c r="AC6">
        <f>Formatted_EDITED!AD9</f>
        <v>1.8</v>
      </c>
      <c r="AD6">
        <f>Formatted_EDITED!AE9</f>
        <v>2.7350394000000002</v>
      </c>
      <c r="AE6">
        <f>Formatted_EDITED!AF9</f>
        <v>1.8</v>
      </c>
      <c r="AF6">
        <f>Formatted_EDITED!AG9</f>
        <v>1.8</v>
      </c>
    </row>
    <row r="7" spans="1:32" x14ac:dyDescent="0.3">
      <c r="A7">
        <f>Formatted_EDITED!A10</f>
        <v>5</v>
      </c>
      <c r="B7">
        <f>Formatted_EDITED!B10</f>
        <v>6</v>
      </c>
      <c r="C7" t="str">
        <f>Formatted_EDITED!C10</f>
        <v>Sunflower</v>
      </c>
      <c r="D7" t="str">
        <f>Formatted_EDITED!D10</f>
        <v>sunf</v>
      </c>
      <c r="E7" t="str">
        <f>Formatted_EDITED!F10</f>
        <v>row crops, SR, avg</v>
      </c>
      <c r="F7">
        <f>Formatted_EDITED!G10</f>
        <v>70</v>
      </c>
      <c r="G7">
        <f>Formatted_EDITED!H10</f>
        <v>81.34</v>
      </c>
      <c r="H7">
        <f>Formatted_EDITED!I10</f>
        <v>87.67</v>
      </c>
      <c r="I7">
        <f>Formatted_EDITED!J10</f>
        <v>90.16</v>
      </c>
      <c r="J7">
        <f>Formatted_EDITED!K10</f>
        <v>81.34</v>
      </c>
      <c r="K7">
        <f>Formatted_EDITED!L10</f>
        <v>87.67</v>
      </c>
      <c r="L7">
        <f>Formatted_EDITED!M10</f>
        <v>90.16</v>
      </c>
      <c r="M7">
        <f>Formatted_EDITED!N10</f>
        <v>3.75</v>
      </c>
      <c r="N7">
        <f>Formatted_EDITED!O10</f>
        <v>2</v>
      </c>
      <c r="O7">
        <f>Formatted_EDITED!P10</f>
        <v>0.2213</v>
      </c>
      <c r="P7">
        <f>Formatted_EDITED!Q10</f>
        <v>9.8100000000000007E-2</v>
      </c>
      <c r="Q7">
        <f>Formatted_EDITED!R10</f>
        <v>3</v>
      </c>
      <c r="R7">
        <f>Formatted_EDITED!S10</f>
        <v>0.75</v>
      </c>
      <c r="S7">
        <f>Formatted_EDITED!T10</f>
        <v>0.06</v>
      </c>
      <c r="T7">
        <f>Formatted_EDITED!U10</f>
        <v>0.02</v>
      </c>
      <c r="U7">
        <f>Formatted_EDITED!V10</f>
        <v>0.17</v>
      </c>
      <c r="V7">
        <f>Formatted_EDITED!W10</f>
        <v>1</v>
      </c>
      <c r="W7">
        <f>Formatted_EDITED!X10</f>
        <v>0</v>
      </c>
      <c r="X7">
        <f>Formatted_EDITED!Y10</f>
        <v>0</v>
      </c>
      <c r="Y7">
        <f>Formatted_EDITED!Z10</f>
        <v>1</v>
      </c>
      <c r="Z7">
        <f>Formatted_EDITED!AA10</f>
        <v>2.7350394000000002</v>
      </c>
      <c r="AA7">
        <f>Formatted_EDITED!AB10</f>
        <v>1.8</v>
      </c>
      <c r="AB7">
        <f>Formatted_EDITED!AC10</f>
        <v>1.8</v>
      </c>
      <c r="AC7">
        <f>Formatted_EDITED!AD10</f>
        <v>1.8</v>
      </c>
      <c r="AD7">
        <f>Formatted_EDITED!AE10</f>
        <v>2.7350394000000002</v>
      </c>
      <c r="AE7">
        <f>Formatted_EDITED!AF10</f>
        <v>1.8</v>
      </c>
      <c r="AF7">
        <f>Formatted_EDITED!AG10</f>
        <v>1.8</v>
      </c>
    </row>
    <row r="8" spans="1:32" x14ac:dyDescent="0.3">
      <c r="A8">
        <f>Formatted_EDITED!A11</f>
        <v>6</v>
      </c>
      <c r="B8">
        <f>Formatted_EDITED!B11</f>
        <v>10</v>
      </c>
      <c r="C8" t="str">
        <f>Formatted_EDITED!C11</f>
        <v>Peanuts</v>
      </c>
      <c r="D8" t="str">
        <f>Formatted_EDITED!D11</f>
        <v>clseed</v>
      </c>
      <c r="E8" t="str">
        <f>Formatted_EDITED!F11</f>
        <v>close-seeded, avg, SR</v>
      </c>
      <c r="F8">
        <f>Formatted_EDITED!G11</f>
        <v>56.95</v>
      </c>
      <c r="G8">
        <f>Formatted_EDITED!H11</f>
        <v>71.108099999999993</v>
      </c>
      <c r="H8">
        <f>Formatted_EDITED!I11</f>
        <v>80.909000000000006</v>
      </c>
      <c r="I8">
        <f>Formatted_EDITED!J11</f>
        <v>84.764399999999995</v>
      </c>
      <c r="J8">
        <f>Formatted_EDITED!K11</f>
        <v>56.95</v>
      </c>
      <c r="K8">
        <f>Formatted_EDITED!L11</f>
        <v>71.108099999999993</v>
      </c>
      <c r="L8">
        <f>Formatted_EDITED!M11</f>
        <v>80.909000000000006</v>
      </c>
      <c r="M8">
        <f>Formatted_EDITED!N11</f>
        <v>3.75</v>
      </c>
      <c r="N8">
        <f>Formatted_EDITED!O11</f>
        <v>2</v>
      </c>
      <c r="O8">
        <f>Formatted_EDITED!P11</f>
        <v>0.2213</v>
      </c>
      <c r="P8">
        <f>Formatted_EDITED!Q11</f>
        <v>9.8100000000000007E-2</v>
      </c>
      <c r="Q8">
        <f>Formatted_EDITED!R11</f>
        <v>3</v>
      </c>
      <c r="R8">
        <f>Formatted_EDITED!S11</f>
        <v>0.75</v>
      </c>
      <c r="S8">
        <f>Formatted_EDITED!T11</f>
        <v>0.06</v>
      </c>
      <c r="T8">
        <f>Formatted_EDITED!U11</f>
        <v>1.46E-2</v>
      </c>
      <c r="U8">
        <f>Formatted_EDITED!V11</f>
        <v>0.15</v>
      </c>
      <c r="V8">
        <f>Formatted_EDITED!W11</f>
        <v>1</v>
      </c>
      <c r="W8">
        <f>Formatted_EDITED!X11</f>
        <v>0</v>
      </c>
      <c r="X8">
        <f>Formatted_EDITED!Y11</f>
        <v>0</v>
      </c>
      <c r="Y8">
        <f>Formatted_EDITED!Z11</f>
        <v>1</v>
      </c>
      <c r="Z8">
        <f>Formatted_EDITED!AA11</f>
        <v>2.7350394000000002</v>
      </c>
      <c r="AA8">
        <f>Formatted_EDITED!AB11</f>
        <v>1.8</v>
      </c>
      <c r="AB8">
        <f>Formatted_EDITED!AC11</f>
        <v>1.8</v>
      </c>
      <c r="AC8">
        <f>Formatted_EDITED!AD11</f>
        <v>1.8</v>
      </c>
      <c r="AD8">
        <f>Formatted_EDITED!AE11</f>
        <v>2.7350394000000002</v>
      </c>
      <c r="AE8">
        <f>Formatted_EDITED!AF11</f>
        <v>1.8</v>
      </c>
      <c r="AF8">
        <f>Formatted_EDITED!AG11</f>
        <v>1.8</v>
      </c>
    </row>
    <row r="9" spans="1:32" x14ac:dyDescent="0.3">
      <c r="A9">
        <f>Formatted_EDITED!A12</f>
        <v>7</v>
      </c>
      <c r="B9">
        <f>Formatted_EDITED!B12</f>
        <v>11</v>
      </c>
      <c r="C9" t="str">
        <f>Formatted_EDITED!C12</f>
        <v>Tobacco</v>
      </c>
      <c r="D9" t="str">
        <f>Formatted_EDITED!D12</f>
        <v>tobac</v>
      </c>
      <c r="E9" t="str">
        <f>Formatted_EDITED!F12</f>
        <v>row crops, SR, avg</v>
      </c>
      <c r="F9">
        <f>Formatted_EDITED!G12</f>
        <v>70</v>
      </c>
      <c r="G9">
        <f>Formatted_EDITED!H12</f>
        <v>81.34</v>
      </c>
      <c r="H9">
        <f>Formatted_EDITED!I12</f>
        <v>87.67</v>
      </c>
      <c r="I9">
        <f>Formatted_EDITED!J12</f>
        <v>90.16</v>
      </c>
      <c r="J9">
        <f>Formatted_EDITED!K12</f>
        <v>81.34</v>
      </c>
      <c r="K9">
        <f>Formatted_EDITED!L12</f>
        <v>87.67</v>
      </c>
      <c r="L9">
        <f>Formatted_EDITED!M12</f>
        <v>90.16</v>
      </c>
      <c r="M9">
        <f>Formatted_EDITED!N12</f>
        <v>3.75</v>
      </c>
      <c r="N9">
        <f>Formatted_EDITED!O12</f>
        <v>2</v>
      </c>
      <c r="O9">
        <f>Formatted_EDITED!P12</f>
        <v>0.2213</v>
      </c>
      <c r="P9">
        <f>Formatted_EDITED!Q12</f>
        <v>9.8100000000000007E-2</v>
      </c>
      <c r="Q9">
        <f>Formatted_EDITED!R12</f>
        <v>3</v>
      </c>
      <c r="R9">
        <f>Formatted_EDITED!S12</f>
        <v>0.75</v>
      </c>
      <c r="S9">
        <f>Formatted_EDITED!T12</f>
        <v>0.06</v>
      </c>
      <c r="T9">
        <f>Formatted_EDITED!U12</f>
        <v>0.03</v>
      </c>
      <c r="U9">
        <f>Formatted_EDITED!V12</f>
        <v>0.24</v>
      </c>
      <c r="V9">
        <f>Formatted_EDITED!W12</f>
        <v>1</v>
      </c>
      <c r="W9">
        <f>Formatted_EDITED!X12</f>
        <v>0</v>
      </c>
      <c r="X9">
        <f>Formatted_EDITED!Y12</f>
        <v>0</v>
      </c>
      <c r="Y9">
        <f>Formatted_EDITED!Z12</f>
        <v>1</v>
      </c>
      <c r="Z9">
        <f>Formatted_EDITED!AA12</f>
        <v>2.7350394000000002</v>
      </c>
      <c r="AA9">
        <f>Formatted_EDITED!AB12</f>
        <v>1.8</v>
      </c>
      <c r="AB9">
        <f>Formatted_EDITED!AC12</f>
        <v>1.8</v>
      </c>
      <c r="AC9">
        <f>Formatted_EDITED!AD12</f>
        <v>1.8</v>
      </c>
      <c r="AD9">
        <f>Formatted_EDITED!AE12</f>
        <v>2.7350394000000002</v>
      </c>
      <c r="AE9">
        <f>Formatted_EDITED!AF12</f>
        <v>1.8</v>
      </c>
      <c r="AF9">
        <f>Formatted_EDITED!AG12</f>
        <v>1.8</v>
      </c>
    </row>
    <row r="10" spans="1:32" x14ac:dyDescent="0.3">
      <c r="A10">
        <f>Formatted_EDITED!A13</f>
        <v>8</v>
      </c>
      <c r="B10">
        <f>Formatted_EDITED!B13</f>
        <v>12</v>
      </c>
      <c r="C10" t="str">
        <f>Formatted_EDITED!C13</f>
        <v>Sweet Corn</v>
      </c>
      <c r="D10" t="str">
        <f>Formatted_EDITED!D13</f>
        <v>corn</v>
      </c>
      <c r="E10" t="str">
        <f>Formatted_EDITED!F13</f>
        <v>assume same as corn</v>
      </c>
      <c r="F10">
        <f>Formatted_EDITED!G13</f>
        <v>56.95</v>
      </c>
      <c r="G10">
        <f>Formatted_EDITED!H13</f>
        <v>73.222899999999996</v>
      </c>
      <c r="H10">
        <f>Formatted_EDITED!I13</f>
        <v>82.306399999999996</v>
      </c>
      <c r="I10">
        <f>Formatted_EDITED!J13</f>
        <v>85.879599999999996</v>
      </c>
      <c r="J10">
        <f>Formatted_EDITED!K13</f>
        <v>56.95</v>
      </c>
      <c r="K10">
        <f>Formatted_EDITED!L13</f>
        <v>73.222899999999996</v>
      </c>
      <c r="L10">
        <f>Formatted_EDITED!M13</f>
        <v>82.306399999999996</v>
      </c>
      <c r="M10">
        <f>Formatted_EDITED!N13</f>
        <v>3.75</v>
      </c>
      <c r="N10">
        <f>Formatted_EDITED!O13</f>
        <v>2</v>
      </c>
      <c r="O10">
        <f>Formatted_EDITED!P13</f>
        <v>0.2213</v>
      </c>
      <c r="P10">
        <f>Formatted_EDITED!Q13</f>
        <v>9.8100000000000007E-2</v>
      </c>
      <c r="Q10">
        <f>Formatted_EDITED!R13</f>
        <v>3</v>
      </c>
      <c r="R10">
        <f>Formatted_EDITED!S13</f>
        <v>0.75</v>
      </c>
      <c r="S10">
        <f>Formatted_EDITED!T13</f>
        <v>0.06</v>
      </c>
      <c r="T10">
        <f>Formatted_EDITED!U13</f>
        <v>2.5000000000000001E-2</v>
      </c>
      <c r="U10">
        <f>Formatted_EDITED!V13</f>
        <v>0.1133</v>
      </c>
      <c r="V10">
        <f>Formatted_EDITED!W13</f>
        <v>1</v>
      </c>
      <c r="W10">
        <f>Formatted_EDITED!X13</f>
        <v>0</v>
      </c>
      <c r="X10">
        <f>Formatted_EDITED!Y13</f>
        <v>0</v>
      </c>
      <c r="Y10">
        <f>Formatted_EDITED!Z13</f>
        <v>1</v>
      </c>
      <c r="Z10">
        <f>Formatted_EDITED!AA13</f>
        <v>2.7350394000000002</v>
      </c>
      <c r="AA10">
        <f>Formatted_EDITED!AB13</f>
        <v>1.8</v>
      </c>
      <c r="AB10">
        <f>Formatted_EDITED!AC13</f>
        <v>1.8</v>
      </c>
      <c r="AC10">
        <f>Formatted_EDITED!AD13</f>
        <v>1.8</v>
      </c>
      <c r="AD10">
        <f>Formatted_EDITED!AE13</f>
        <v>2.7350394000000002</v>
      </c>
      <c r="AE10">
        <f>Formatted_EDITED!AF13</f>
        <v>1.8</v>
      </c>
      <c r="AF10">
        <f>Formatted_EDITED!AG13</f>
        <v>1.8</v>
      </c>
    </row>
    <row r="11" spans="1:32" x14ac:dyDescent="0.3">
      <c r="A11">
        <f>Formatted_EDITED!A14</f>
        <v>9</v>
      </c>
      <c r="B11">
        <f>Formatted_EDITED!B14</f>
        <v>13</v>
      </c>
      <c r="C11" t="str">
        <f>Formatted_EDITED!C14</f>
        <v>Pop or Orn Corn</v>
      </c>
      <c r="D11" t="str">
        <f>Formatted_EDITED!D14</f>
        <v>corn</v>
      </c>
      <c r="E11" t="str">
        <f>Formatted_EDITED!F14</f>
        <v>assume same as corn</v>
      </c>
      <c r="F11">
        <f>Formatted_EDITED!G14</f>
        <v>56.95</v>
      </c>
      <c r="G11">
        <f>Formatted_EDITED!H14</f>
        <v>73.222899999999996</v>
      </c>
      <c r="H11">
        <f>Formatted_EDITED!I14</f>
        <v>82.306399999999996</v>
      </c>
      <c r="I11">
        <f>Formatted_EDITED!J14</f>
        <v>85.879599999999996</v>
      </c>
      <c r="J11">
        <f>Formatted_EDITED!K14</f>
        <v>56.95</v>
      </c>
      <c r="K11">
        <f>Formatted_EDITED!L14</f>
        <v>73.222899999999996</v>
      </c>
      <c r="L11">
        <f>Formatted_EDITED!M14</f>
        <v>82.306399999999996</v>
      </c>
      <c r="M11">
        <f>Formatted_EDITED!N14</f>
        <v>3.75</v>
      </c>
      <c r="N11">
        <f>Formatted_EDITED!O14</f>
        <v>2</v>
      </c>
      <c r="O11">
        <f>Formatted_EDITED!P14</f>
        <v>0.2213</v>
      </c>
      <c r="P11">
        <f>Formatted_EDITED!Q14</f>
        <v>9.8100000000000007E-2</v>
      </c>
      <c r="Q11">
        <f>Formatted_EDITED!R14</f>
        <v>3</v>
      </c>
      <c r="R11">
        <f>Formatted_EDITED!S14</f>
        <v>0.75</v>
      </c>
      <c r="S11">
        <f>Formatted_EDITED!T14</f>
        <v>0.06</v>
      </c>
      <c r="T11">
        <f>Formatted_EDITED!U14</f>
        <v>2.5000000000000001E-2</v>
      </c>
      <c r="U11">
        <f>Formatted_EDITED!V14</f>
        <v>0.1133</v>
      </c>
      <c r="V11">
        <f>Formatted_EDITED!W14</f>
        <v>1</v>
      </c>
      <c r="W11">
        <f>Formatted_EDITED!X14</f>
        <v>0</v>
      </c>
      <c r="X11">
        <f>Formatted_EDITED!Y14</f>
        <v>0</v>
      </c>
      <c r="Y11">
        <f>Formatted_EDITED!Z14</f>
        <v>1</v>
      </c>
      <c r="Z11">
        <f>Formatted_EDITED!AA14</f>
        <v>2.7350394000000002</v>
      </c>
      <c r="AA11">
        <f>Formatted_EDITED!AB14</f>
        <v>1.8</v>
      </c>
      <c r="AB11">
        <f>Formatted_EDITED!AC14</f>
        <v>1.8</v>
      </c>
      <c r="AC11">
        <f>Formatted_EDITED!AD14</f>
        <v>1.8</v>
      </c>
      <c r="AD11">
        <f>Formatted_EDITED!AE14</f>
        <v>2.7350394000000002</v>
      </c>
      <c r="AE11">
        <f>Formatted_EDITED!AF14</f>
        <v>1.8</v>
      </c>
      <c r="AF11">
        <f>Formatted_EDITED!AG14</f>
        <v>1.8</v>
      </c>
    </row>
    <row r="12" spans="1:32" x14ac:dyDescent="0.3">
      <c r="A12">
        <f>Formatted_EDITED!A15</f>
        <v>10</v>
      </c>
      <c r="B12">
        <f>Formatted_EDITED!B15</f>
        <v>14</v>
      </c>
      <c r="C12" t="str">
        <f>Formatted_EDITED!C15</f>
        <v>Mint</v>
      </c>
      <c r="D12" t="str">
        <f>Formatted_EDITED!D15</f>
        <v>clseed</v>
      </c>
      <c r="E12" t="str">
        <f>Formatted_EDITED!F15</f>
        <v>close-seeded, SR, avg</v>
      </c>
      <c r="F12">
        <f>Formatted_EDITED!G15</f>
        <v>63.0017</v>
      </c>
      <c r="G12">
        <f>Formatted_EDITED!H15</f>
        <v>76.986999999999995</v>
      </c>
      <c r="H12">
        <f>Formatted_EDITED!I15</f>
        <v>84.793700000000001</v>
      </c>
      <c r="I12">
        <f>Formatted_EDITED!J15</f>
        <v>87.864500000000007</v>
      </c>
      <c r="J12">
        <f>Formatted_EDITED!K15</f>
        <v>76.986999999999995</v>
      </c>
      <c r="K12">
        <f>Formatted_EDITED!L15</f>
        <v>84.793700000000001</v>
      </c>
      <c r="L12">
        <f>Formatted_EDITED!M15</f>
        <v>87.864500000000007</v>
      </c>
      <c r="M12">
        <f>Formatted_EDITED!N15</f>
        <v>3.75</v>
      </c>
      <c r="N12">
        <f>Formatted_EDITED!O15</f>
        <v>2</v>
      </c>
      <c r="O12">
        <f>Formatted_EDITED!P15</f>
        <v>0.2213</v>
      </c>
      <c r="P12">
        <f>Formatted_EDITED!Q15</f>
        <v>9.8100000000000007E-2</v>
      </c>
      <c r="Q12">
        <f>Formatted_EDITED!R15</f>
        <v>3</v>
      </c>
      <c r="R12">
        <f>Formatted_EDITED!S15</f>
        <v>0.75</v>
      </c>
      <c r="S12">
        <f>Formatted_EDITED!T15</f>
        <v>0.06</v>
      </c>
      <c r="T12">
        <f>Formatted_EDITED!U15</f>
        <v>1.46E-2</v>
      </c>
      <c r="U12">
        <f>Formatted_EDITED!V15</f>
        <v>0.15</v>
      </c>
      <c r="V12">
        <f>Formatted_EDITED!W15</f>
        <v>1</v>
      </c>
      <c r="W12">
        <f>Formatted_EDITED!X15</f>
        <v>0</v>
      </c>
      <c r="X12">
        <f>Formatted_EDITED!Y15</f>
        <v>0</v>
      </c>
      <c r="Y12">
        <f>Formatted_EDITED!Z15</f>
        <v>1</v>
      </c>
      <c r="Z12">
        <f>Formatted_EDITED!AA15</f>
        <v>2.7350394000000002</v>
      </c>
      <c r="AA12">
        <f>Formatted_EDITED!AB15</f>
        <v>1.8</v>
      </c>
      <c r="AB12">
        <f>Formatted_EDITED!AC15</f>
        <v>1.8</v>
      </c>
      <c r="AC12">
        <f>Formatted_EDITED!AD15</f>
        <v>1.8</v>
      </c>
      <c r="AD12">
        <f>Formatted_EDITED!AE15</f>
        <v>2.7350394000000002</v>
      </c>
      <c r="AE12">
        <f>Formatted_EDITED!AF15</f>
        <v>1.8</v>
      </c>
      <c r="AF12">
        <f>Formatted_EDITED!AG15</f>
        <v>1.8</v>
      </c>
    </row>
    <row r="13" spans="1:32" x14ac:dyDescent="0.3">
      <c r="A13">
        <f>Formatted_EDITED!A16</f>
        <v>11</v>
      </c>
      <c r="B13">
        <f>Formatted_EDITED!B16</f>
        <v>21</v>
      </c>
      <c r="C13" t="str">
        <f>Formatted_EDITED!C16</f>
        <v>Barley</v>
      </c>
      <c r="D13" t="str">
        <f>Formatted_EDITED!D16</f>
        <v>smgrn</v>
      </c>
      <c r="E13" t="str">
        <f>Formatted_EDITED!F16</f>
        <v>small grain, SR, avg</v>
      </c>
      <c r="F13">
        <f>Formatted_EDITED!G16</f>
        <v>55.169699999999999</v>
      </c>
      <c r="G13">
        <f>Formatted_EDITED!H16</f>
        <v>72.115600000000001</v>
      </c>
      <c r="H13">
        <f>Formatted_EDITED!I16</f>
        <v>81.574799999999996</v>
      </c>
      <c r="I13">
        <f>Formatted_EDITED!J16</f>
        <v>85.295699999999997</v>
      </c>
      <c r="J13">
        <f>Formatted_EDITED!K16</f>
        <v>72.115600000000001</v>
      </c>
      <c r="K13">
        <f>Formatted_EDITED!L16</f>
        <v>81.574799999999996</v>
      </c>
      <c r="L13">
        <f>Formatted_EDITED!M16</f>
        <v>85.295699999999997</v>
      </c>
      <c r="M13">
        <f>Formatted_EDITED!N16</f>
        <v>3.75</v>
      </c>
      <c r="N13">
        <f>Formatted_EDITED!O16</f>
        <v>2</v>
      </c>
      <c r="O13">
        <f>Formatted_EDITED!P16</f>
        <v>0.2213</v>
      </c>
      <c r="P13">
        <f>Formatted_EDITED!Q16</f>
        <v>9.8100000000000007E-2</v>
      </c>
      <c r="Q13">
        <f>Formatted_EDITED!R16</f>
        <v>3</v>
      </c>
      <c r="R13">
        <f>Formatted_EDITED!S16</f>
        <v>0.75</v>
      </c>
      <c r="S13">
        <f>Formatted_EDITED!T16</f>
        <v>0.06</v>
      </c>
      <c r="T13">
        <f>Formatted_EDITED!U16</f>
        <v>7.6E-3</v>
      </c>
      <c r="U13">
        <f>Formatted_EDITED!V16</f>
        <v>0.15</v>
      </c>
      <c r="V13">
        <f>Formatted_EDITED!W16</f>
        <v>1</v>
      </c>
      <c r="W13">
        <f>Formatted_EDITED!X16</f>
        <v>2.0000000000000001E-4</v>
      </c>
      <c r="X13">
        <f>Formatted_EDITED!Y16</f>
        <v>4.1999999999999997E-3</v>
      </c>
      <c r="Y13">
        <f>Formatted_EDITED!Z16</f>
        <v>1</v>
      </c>
      <c r="Z13">
        <f>Formatted_EDITED!AA16</f>
        <v>2.7350394000000002</v>
      </c>
      <c r="AA13">
        <f>Formatted_EDITED!AB16</f>
        <v>1.8</v>
      </c>
      <c r="AB13">
        <f>Formatted_EDITED!AC16</f>
        <v>1.8</v>
      </c>
      <c r="AC13">
        <f>Formatted_EDITED!AD16</f>
        <v>1.8</v>
      </c>
      <c r="AD13">
        <f>Formatted_EDITED!AE16</f>
        <v>2.7350394000000002</v>
      </c>
      <c r="AE13">
        <f>Formatted_EDITED!AF16</f>
        <v>1.8</v>
      </c>
      <c r="AF13">
        <f>Formatted_EDITED!AG16</f>
        <v>1.8</v>
      </c>
    </row>
    <row r="14" spans="1:32" x14ac:dyDescent="0.3">
      <c r="A14">
        <f>Formatted_EDITED!A17</f>
        <v>12</v>
      </c>
      <c r="B14">
        <f>Formatted_EDITED!B17</f>
        <v>22</v>
      </c>
      <c r="C14" t="str">
        <f>Formatted_EDITED!C17</f>
        <v>Durham Wheat</v>
      </c>
      <c r="D14" t="str">
        <f>Formatted_EDITED!D17</f>
        <v>smgrn</v>
      </c>
      <c r="E14" t="str">
        <f>Formatted_EDITED!F17</f>
        <v>small grain, SR, avg</v>
      </c>
      <c r="F14">
        <f>Formatted_EDITED!G17</f>
        <v>55.169699999999999</v>
      </c>
      <c r="G14">
        <f>Formatted_EDITED!H17</f>
        <v>72.115600000000001</v>
      </c>
      <c r="H14">
        <f>Formatted_EDITED!I17</f>
        <v>81.574799999999996</v>
      </c>
      <c r="I14">
        <f>Formatted_EDITED!J17</f>
        <v>85.295699999999997</v>
      </c>
      <c r="J14">
        <f>Formatted_EDITED!K17</f>
        <v>72.115600000000001</v>
      </c>
      <c r="K14">
        <f>Formatted_EDITED!L17</f>
        <v>81.574799999999996</v>
      </c>
      <c r="L14">
        <f>Formatted_EDITED!M17</f>
        <v>85.295699999999997</v>
      </c>
      <c r="M14">
        <f>Formatted_EDITED!N17</f>
        <v>3.75</v>
      </c>
      <c r="N14">
        <f>Formatted_EDITED!O17</f>
        <v>2</v>
      </c>
      <c r="O14">
        <f>Formatted_EDITED!P17</f>
        <v>0.2213</v>
      </c>
      <c r="P14">
        <f>Formatted_EDITED!Q17</f>
        <v>9.8100000000000007E-2</v>
      </c>
      <c r="Q14">
        <f>Formatted_EDITED!R17</f>
        <v>3</v>
      </c>
      <c r="R14">
        <f>Formatted_EDITED!S17</f>
        <v>0.75</v>
      </c>
      <c r="S14">
        <f>Formatted_EDITED!T17</f>
        <v>0.06</v>
      </c>
      <c r="T14">
        <f>Formatted_EDITED!U17</f>
        <v>7.6E-3</v>
      </c>
      <c r="U14">
        <f>Formatted_EDITED!V17</f>
        <v>0.15</v>
      </c>
      <c r="V14">
        <f>Formatted_EDITED!W17</f>
        <v>1</v>
      </c>
      <c r="W14">
        <f>Formatted_EDITED!X17</f>
        <v>2.0000000000000001E-4</v>
      </c>
      <c r="X14">
        <f>Formatted_EDITED!Y17</f>
        <v>4.1999999999999997E-3</v>
      </c>
      <c r="Y14">
        <f>Formatted_EDITED!Z17</f>
        <v>1</v>
      </c>
      <c r="Z14">
        <f>Formatted_EDITED!AA17</f>
        <v>2.7350394000000002</v>
      </c>
      <c r="AA14">
        <f>Formatted_EDITED!AB17</f>
        <v>1.8</v>
      </c>
      <c r="AB14">
        <f>Formatted_EDITED!AC17</f>
        <v>1.8</v>
      </c>
      <c r="AC14">
        <f>Formatted_EDITED!AD17</f>
        <v>1.8</v>
      </c>
      <c r="AD14">
        <f>Formatted_EDITED!AE17</f>
        <v>2.7350394000000002</v>
      </c>
      <c r="AE14">
        <f>Formatted_EDITED!AF17</f>
        <v>1.8</v>
      </c>
      <c r="AF14">
        <f>Formatted_EDITED!AG17</f>
        <v>1.8</v>
      </c>
    </row>
    <row r="15" spans="1:32" x14ac:dyDescent="0.3">
      <c r="A15">
        <f>Formatted_EDITED!A18</f>
        <v>13</v>
      </c>
      <c r="B15">
        <f>Formatted_EDITED!B18</f>
        <v>23</v>
      </c>
      <c r="C15" t="str">
        <f>Formatted_EDITED!C18</f>
        <v>Spring Wheat</v>
      </c>
      <c r="D15" t="str">
        <f>Formatted_EDITED!D18</f>
        <v>smgrn</v>
      </c>
      <c r="E15" t="str">
        <f>Formatted_EDITED!F18</f>
        <v>small grain, SR, avg</v>
      </c>
      <c r="F15">
        <f>Formatted_EDITED!G18</f>
        <v>55.169699999999999</v>
      </c>
      <c r="G15">
        <f>Formatted_EDITED!H18</f>
        <v>72.115600000000001</v>
      </c>
      <c r="H15">
        <f>Formatted_EDITED!I18</f>
        <v>81.574799999999996</v>
      </c>
      <c r="I15">
        <f>Formatted_EDITED!J18</f>
        <v>85.295699999999997</v>
      </c>
      <c r="J15">
        <f>Formatted_EDITED!K18</f>
        <v>72.115600000000001</v>
      </c>
      <c r="K15">
        <f>Formatted_EDITED!L18</f>
        <v>81.574799999999996</v>
      </c>
      <c r="L15">
        <f>Formatted_EDITED!M18</f>
        <v>85.295699999999997</v>
      </c>
      <c r="M15">
        <f>Formatted_EDITED!N18</f>
        <v>3.75</v>
      </c>
      <c r="N15">
        <f>Formatted_EDITED!O18</f>
        <v>2</v>
      </c>
      <c r="O15">
        <f>Formatted_EDITED!P18</f>
        <v>0.2213</v>
      </c>
      <c r="P15">
        <f>Formatted_EDITED!Q18</f>
        <v>9.8100000000000007E-2</v>
      </c>
      <c r="Q15">
        <f>Formatted_EDITED!R18</f>
        <v>3</v>
      </c>
      <c r="R15">
        <f>Formatted_EDITED!S18</f>
        <v>0.75</v>
      </c>
      <c r="S15">
        <f>Formatted_EDITED!T18</f>
        <v>0.06</v>
      </c>
      <c r="T15">
        <f>Formatted_EDITED!U18</f>
        <v>7.6E-3</v>
      </c>
      <c r="U15">
        <f>Formatted_EDITED!V18</f>
        <v>0.15</v>
      </c>
      <c r="V15">
        <f>Formatted_EDITED!W18</f>
        <v>1</v>
      </c>
      <c r="W15">
        <f>Formatted_EDITED!X18</f>
        <v>2.0000000000000001E-4</v>
      </c>
      <c r="X15">
        <f>Formatted_EDITED!Y18</f>
        <v>4.1999999999999997E-3</v>
      </c>
      <c r="Y15">
        <f>Formatted_EDITED!Z18</f>
        <v>1</v>
      </c>
      <c r="Z15">
        <f>Formatted_EDITED!AA18</f>
        <v>2.7350394000000002</v>
      </c>
      <c r="AA15">
        <f>Formatted_EDITED!AB18</f>
        <v>1.8</v>
      </c>
      <c r="AB15">
        <f>Formatted_EDITED!AC18</f>
        <v>1.8</v>
      </c>
      <c r="AC15">
        <f>Formatted_EDITED!AD18</f>
        <v>1.8</v>
      </c>
      <c r="AD15">
        <f>Formatted_EDITED!AE18</f>
        <v>2.7350394000000002</v>
      </c>
      <c r="AE15">
        <f>Formatted_EDITED!AF18</f>
        <v>1.8</v>
      </c>
      <c r="AF15">
        <f>Formatted_EDITED!AG18</f>
        <v>1.8</v>
      </c>
    </row>
    <row r="16" spans="1:32" x14ac:dyDescent="0.3">
      <c r="A16">
        <f>Formatted_EDITED!A19</f>
        <v>14</v>
      </c>
      <c r="B16">
        <f>Formatted_EDITED!B19</f>
        <v>24</v>
      </c>
      <c r="C16" t="str">
        <f>Formatted_EDITED!C19</f>
        <v>Winter Wheat</v>
      </c>
      <c r="D16" t="str">
        <f>Formatted_EDITED!D19</f>
        <v>smgrn</v>
      </c>
      <c r="E16" t="str">
        <f>Formatted_EDITED!F19</f>
        <v>small grain, SR, avg</v>
      </c>
      <c r="F16">
        <f>Formatted_EDITED!G19</f>
        <v>56.95</v>
      </c>
      <c r="G16">
        <f>Formatted_EDITED!H19</f>
        <v>71.108099999999993</v>
      </c>
      <c r="H16">
        <f>Formatted_EDITED!I19</f>
        <v>80.909000000000006</v>
      </c>
      <c r="I16">
        <f>Formatted_EDITED!J19</f>
        <v>84.764399999999995</v>
      </c>
      <c r="J16">
        <f>Formatted_EDITED!K19</f>
        <v>56.95</v>
      </c>
      <c r="K16">
        <f>Formatted_EDITED!L19</f>
        <v>71.108099999999993</v>
      </c>
      <c r="L16">
        <f>Formatted_EDITED!M19</f>
        <v>80.909000000000006</v>
      </c>
      <c r="M16">
        <f>Formatted_EDITED!N19</f>
        <v>3.75</v>
      </c>
      <c r="N16">
        <f>Formatted_EDITED!O19</f>
        <v>2</v>
      </c>
      <c r="O16">
        <f>Formatted_EDITED!P19</f>
        <v>0.2213</v>
      </c>
      <c r="P16">
        <f>Formatted_EDITED!Q19</f>
        <v>9.8100000000000007E-2</v>
      </c>
      <c r="Q16">
        <f>Formatted_EDITED!R19</f>
        <v>3</v>
      </c>
      <c r="R16">
        <f>Formatted_EDITED!S19</f>
        <v>0.75</v>
      </c>
      <c r="S16">
        <f>Formatted_EDITED!T19</f>
        <v>0.06</v>
      </c>
      <c r="T16">
        <f>Formatted_EDITED!U19</f>
        <v>7.6E-3</v>
      </c>
      <c r="U16">
        <f>Formatted_EDITED!V19</f>
        <v>0.15</v>
      </c>
      <c r="V16">
        <f>Formatted_EDITED!W19</f>
        <v>1</v>
      </c>
      <c r="W16">
        <f>Formatted_EDITED!X19</f>
        <v>2.0000000000000001E-4</v>
      </c>
      <c r="X16">
        <f>Formatted_EDITED!Y19</f>
        <v>4.1999999999999997E-3</v>
      </c>
      <c r="Y16">
        <f>Formatted_EDITED!Z19</f>
        <v>1</v>
      </c>
      <c r="Z16">
        <f>Formatted_EDITED!AA19</f>
        <v>2.7350394000000002</v>
      </c>
      <c r="AA16">
        <f>Formatted_EDITED!AB19</f>
        <v>1.8</v>
      </c>
      <c r="AB16">
        <f>Formatted_EDITED!AC19</f>
        <v>1.8</v>
      </c>
      <c r="AC16">
        <f>Formatted_EDITED!AD19</f>
        <v>1.8</v>
      </c>
      <c r="AD16">
        <f>Formatted_EDITED!AE19</f>
        <v>2.7350394000000002</v>
      </c>
      <c r="AE16">
        <f>Formatted_EDITED!AF19</f>
        <v>1.8</v>
      </c>
      <c r="AF16">
        <f>Formatted_EDITED!AG19</f>
        <v>1.8</v>
      </c>
    </row>
    <row r="17" spans="1:32" x14ac:dyDescent="0.3">
      <c r="A17">
        <f>Formatted_EDITED!A20</f>
        <v>15</v>
      </c>
      <c r="B17">
        <f>Formatted_EDITED!B20</f>
        <v>25</v>
      </c>
      <c r="C17" t="str">
        <f>Formatted_EDITED!C20</f>
        <v>Other Small Grains</v>
      </c>
      <c r="D17" t="str">
        <f>Formatted_EDITED!D20</f>
        <v>smgrn</v>
      </c>
      <c r="E17" t="str">
        <f>Formatted_EDITED!F20</f>
        <v>small grain, SR, avg</v>
      </c>
      <c r="F17">
        <f>Formatted_EDITED!G20</f>
        <v>55.169699999999999</v>
      </c>
      <c r="G17">
        <f>Formatted_EDITED!H20</f>
        <v>72.115600000000001</v>
      </c>
      <c r="H17">
        <f>Formatted_EDITED!I20</f>
        <v>81.574799999999996</v>
      </c>
      <c r="I17">
        <f>Formatted_EDITED!J20</f>
        <v>85.295699999999997</v>
      </c>
      <c r="J17">
        <f>Formatted_EDITED!K20</f>
        <v>72.115600000000001</v>
      </c>
      <c r="K17">
        <f>Formatted_EDITED!L20</f>
        <v>81.574799999999996</v>
      </c>
      <c r="L17">
        <f>Formatted_EDITED!M20</f>
        <v>85.295699999999997</v>
      </c>
      <c r="M17">
        <f>Formatted_EDITED!N20</f>
        <v>3.75</v>
      </c>
      <c r="N17">
        <f>Formatted_EDITED!O20</f>
        <v>2</v>
      </c>
      <c r="O17">
        <f>Formatted_EDITED!P20</f>
        <v>0.2213</v>
      </c>
      <c r="P17">
        <f>Formatted_EDITED!Q20</f>
        <v>9.8100000000000007E-2</v>
      </c>
      <c r="Q17">
        <f>Formatted_EDITED!R20</f>
        <v>3</v>
      </c>
      <c r="R17">
        <f>Formatted_EDITED!S20</f>
        <v>0.75</v>
      </c>
      <c r="S17">
        <f>Formatted_EDITED!T20</f>
        <v>0.06</v>
      </c>
      <c r="T17">
        <f>Formatted_EDITED!U20</f>
        <v>7.6E-3</v>
      </c>
      <c r="U17">
        <f>Formatted_EDITED!V20</f>
        <v>0.15</v>
      </c>
      <c r="V17">
        <f>Formatted_EDITED!W20</f>
        <v>1</v>
      </c>
      <c r="W17">
        <f>Formatted_EDITED!X20</f>
        <v>2.0000000000000001E-4</v>
      </c>
      <c r="X17">
        <f>Formatted_EDITED!Y20</f>
        <v>4.1999999999999997E-3</v>
      </c>
      <c r="Y17">
        <f>Formatted_EDITED!Z20</f>
        <v>1</v>
      </c>
      <c r="Z17">
        <f>Formatted_EDITED!AA20</f>
        <v>2.7350394000000002</v>
      </c>
      <c r="AA17">
        <f>Formatted_EDITED!AB20</f>
        <v>1.8</v>
      </c>
      <c r="AB17">
        <f>Formatted_EDITED!AC20</f>
        <v>1.8</v>
      </c>
      <c r="AC17">
        <f>Formatted_EDITED!AD20</f>
        <v>1.8</v>
      </c>
      <c r="AD17">
        <f>Formatted_EDITED!AE20</f>
        <v>2.7350394000000002</v>
      </c>
      <c r="AE17">
        <f>Formatted_EDITED!AF20</f>
        <v>1.8</v>
      </c>
      <c r="AF17">
        <f>Formatted_EDITED!AG20</f>
        <v>1.8</v>
      </c>
    </row>
    <row r="18" spans="1:32" x14ac:dyDescent="0.3">
      <c r="A18">
        <f>Formatted_EDITED!A21</f>
        <v>16</v>
      </c>
      <c r="B18">
        <f>Formatted_EDITED!B21</f>
        <v>26</v>
      </c>
      <c r="C18" t="str">
        <f>Formatted_EDITED!C21</f>
        <v>Dbl Crop WinWht/Soybeans</v>
      </c>
      <c r="D18" t="str">
        <f>Formatted_EDITED!D21</f>
        <v>smgrn</v>
      </c>
      <c r="E18" t="str">
        <f>Formatted_EDITED!F21</f>
        <v>small grain, SR, avg</v>
      </c>
      <c r="F18">
        <f>Formatted_EDITED!G21</f>
        <v>56.95</v>
      </c>
      <c r="G18">
        <f>Formatted_EDITED!H21</f>
        <v>71.108099999999993</v>
      </c>
      <c r="H18">
        <f>Formatted_EDITED!I21</f>
        <v>80.909000000000006</v>
      </c>
      <c r="I18">
        <f>Formatted_EDITED!J21</f>
        <v>84.764399999999995</v>
      </c>
      <c r="J18">
        <f>Formatted_EDITED!K21</f>
        <v>56.95</v>
      </c>
      <c r="K18">
        <f>Formatted_EDITED!L21</f>
        <v>71.108099999999993</v>
      </c>
      <c r="L18">
        <f>Formatted_EDITED!M21</f>
        <v>80.909000000000006</v>
      </c>
      <c r="M18">
        <f>Formatted_EDITED!N21</f>
        <v>3.75</v>
      </c>
      <c r="N18">
        <f>Formatted_EDITED!O21</f>
        <v>2</v>
      </c>
      <c r="O18">
        <f>Formatted_EDITED!P21</f>
        <v>0.2213</v>
      </c>
      <c r="P18">
        <f>Formatted_EDITED!Q21</f>
        <v>9.8100000000000007E-2</v>
      </c>
      <c r="Q18">
        <f>Formatted_EDITED!R21</f>
        <v>3</v>
      </c>
      <c r="R18">
        <f>Formatted_EDITED!S21</f>
        <v>0.75</v>
      </c>
      <c r="S18">
        <f>Formatted_EDITED!T21</f>
        <v>0.06</v>
      </c>
      <c r="T18">
        <f>Formatted_EDITED!U21</f>
        <v>7.6E-3</v>
      </c>
      <c r="U18">
        <f>Formatted_EDITED!V21</f>
        <v>0.15</v>
      </c>
      <c r="V18">
        <f>Formatted_EDITED!W21</f>
        <v>1</v>
      </c>
      <c r="W18">
        <f>Formatted_EDITED!X21</f>
        <v>2.0000000000000001E-4</v>
      </c>
      <c r="X18">
        <f>Formatted_EDITED!Y21</f>
        <v>4.1999999999999997E-3</v>
      </c>
      <c r="Y18">
        <f>Formatted_EDITED!Z21</f>
        <v>1</v>
      </c>
      <c r="Z18">
        <f>Formatted_EDITED!AA21</f>
        <v>2.7350394000000002</v>
      </c>
      <c r="AA18">
        <f>Formatted_EDITED!AB21</f>
        <v>1.8</v>
      </c>
      <c r="AB18">
        <f>Formatted_EDITED!AC21</f>
        <v>1.8</v>
      </c>
      <c r="AC18">
        <f>Formatted_EDITED!AD21</f>
        <v>1.8</v>
      </c>
      <c r="AD18">
        <f>Formatted_EDITED!AE21</f>
        <v>2.7350394000000002</v>
      </c>
      <c r="AE18">
        <f>Formatted_EDITED!AF21</f>
        <v>1.8</v>
      </c>
      <c r="AF18">
        <f>Formatted_EDITED!AG21</f>
        <v>1.8</v>
      </c>
    </row>
    <row r="19" spans="1:32" x14ac:dyDescent="0.3">
      <c r="A19">
        <f>Formatted_EDITED!A22</f>
        <v>17</v>
      </c>
      <c r="B19">
        <f>Formatted_EDITED!B22</f>
        <v>27</v>
      </c>
      <c r="C19" t="str">
        <f>Formatted_EDITED!C22</f>
        <v>Rye</v>
      </c>
      <c r="D19" t="str">
        <f>Formatted_EDITED!D22</f>
        <v>smgrn</v>
      </c>
      <c r="E19" t="str">
        <f>Formatted_EDITED!F22</f>
        <v>small grain, SR, avg</v>
      </c>
      <c r="F19">
        <f>Formatted_EDITED!G22</f>
        <v>56.95</v>
      </c>
      <c r="G19">
        <f>Formatted_EDITED!H22</f>
        <v>71.108099999999993</v>
      </c>
      <c r="H19">
        <f>Formatted_EDITED!I22</f>
        <v>80.909000000000006</v>
      </c>
      <c r="I19">
        <f>Formatted_EDITED!J22</f>
        <v>84.764399999999995</v>
      </c>
      <c r="J19">
        <f>Formatted_EDITED!K22</f>
        <v>56.95</v>
      </c>
      <c r="K19">
        <f>Formatted_EDITED!L22</f>
        <v>71.108099999999993</v>
      </c>
      <c r="L19">
        <f>Formatted_EDITED!M22</f>
        <v>80.909000000000006</v>
      </c>
      <c r="M19">
        <f>Formatted_EDITED!N22</f>
        <v>3.75</v>
      </c>
      <c r="N19">
        <f>Formatted_EDITED!O22</f>
        <v>2</v>
      </c>
      <c r="O19">
        <f>Formatted_EDITED!P22</f>
        <v>0.2213</v>
      </c>
      <c r="P19">
        <f>Formatted_EDITED!Q22</f>
        <v>9.8100000000000007E-2</v>
      </c>
      <c r="Q19">
        <f>Formatted_EDITED!R22</f>
        <v>3</v>
      </c>
      <c r="R19">
        <f>Formatted_EDITED!S22</f>
        <v>0.75</v>
      </c>
      <c r="S19">
        <f>Formatted_EDITED!T22</f>
        <v>0.06</v>
      </c>
      <c r="T19">
        <f>Formatted_EDITED!U22</f>
        <v>7.6E-3</v>
      </c>
      <c r="U19">
        <f>Formatted_EDITED!V22</f>
        <v>0.15</v>
      </c>
      <c r="V19">
        <f>Formatted_EDITED!W22</f>
        <v>1</v>
      </c>
      <c r="W19">
        <f>Formatted_EDITED!X22</f>
        <v>2.0000000000000001E-4</v>
      </c>
      <c r="X19">
        <f>Formatted_EDITED!Y22</f>
        <v>4.1999999999999997E-3</v>
      </c>
      <c r="Y19">
        <f>Formatted_EDITED!Z22</f>
        <v>1</v>
      </c>
      <c r="Z19">
        <f>Formatted_EDITED!AA22</f>
        <v>2.7350394000000002</v>
      </c>
      <c r="AA19">
        <f>Formatted_EDITED!AB22</f>
        <v>1.8</v>
      </c>
      <c r="AB19">
        <f>Formatted_EDITED!AC22</f>
        <v>1.8</v>
      </c>
      <c r="AC19">
        <f>Formatted_EDITED!AD22</f>
        <v>1.8</v>
      </c>
      <c r="AD19">
        <f>Formatted_EDITED!AE22</f>
        <v>2.7350394000000002</v>
      </c>
      <c r="AE19">
        <f>Formatted_EDITED!AF22</f>
        <v>1.8</v>
      </c>
      <c r="AF19">
        <f>Formatted_EDITED!AG22</f>
        <v>1.8</v>
      </c>
    </row>
    <row r="20" spans="1:32" x14ac:dyDescent="0.3">
      <c r="A20">
        <f>Formatted_EDITED!A23</f>
        <v>18</v>
      </c>
      <c r="B20">
        <f>Formatted_EDITED!B23</f>
        <v>28</v>
      </c>
      <c r="C20" t="str">
        <f>Formatted_EDITED!C23</f>
        <v>Oats</v>
      </c>
      <c r="D20" t="str">
        <f>Formatted_EDITED!D23</f>
        <v>smgrn</v>
      </c>
      <c r="E20" t="str">
        <f>Formatted_EDITED!F23</f>
        <v>small grain, SR, avg</v>
      </c>
      <c r="F20">
        <f>Formatted_EDITED!G23</f>
        <v>55.169699999999999</v>
      </c>
      <c r="G20">
        <f>Formatted_EDITED!H23</f>
        <v>72.115600000000001</v>
      </c>
      <c r="H20">
        <f>Formatted_EDITED!I23</f>
        <v>81.574799999999996</v>
      </c>
      <c r="I20">
        <f>Formatted_EDITED!J23</f>
        <v>85.295699999999997</v>
      </c>
      <c r="J20">
        <f>Formatted_EDITED!K23</f>
        <v>72.115600000000001</v>
      </c>
      <c r="K20">
        <f>Formatted_EDITED!L23</f>
        <v>81.574799999999996</v>
      </c>
      <c r="L20">
        <f>Formatted_EDITED!M23</f>
        <v>85.295699999999997</v>
      </c>
      <c r="M20">
        <f>Formatted_EDITED!N23</f>
        <v>3.75</v>
      </c>
      <c r="N20">
        <f>Formatted_EDITED!O23</f>
        <v>2</v>
      </c>
      <c r="O20">
        <f>Formatted_EDITED!P23</f>
        <v>0.2213</v>
      </c>
      <c r="P20">
        <f>Formatted_EDITED!Q23</f>
        <v>9.8100000000000007E-2</v>
      </c>
      <c r="Q20">
        <f>Formatted_EDITED!R23</f>
        <v>3</v>
      </c>
      <c r="R20">
        <f>Formatted_EDITED!S23</f>
        <v>0.75</v>
      </c>
      <c r="S20">
        <f>Formatted_EDITED!T23</f>
        <v>0.06</v>
      </c>
      <c r="T20">
        <f>Formatted_EDITED!U23</f>
        <v>7.6E-3</v>
      </c>
      <c r="U20">
        <f>Formatted_EDITED!V23</f>
        <v>0.15</v>
      </c>
      <c r="V20">
        <f>Formatted_EDITED!W23</f>
        <v>1</v>
      </c>
      <c r="W20">
        <f>Formatted_EDITED!X23</f>
        <v>2.0000000000000001E-4</v>
      </c>
      <c r="X20">
        <f>Formatted_EDITED!Y23</f>
        <v>4.1999999999999997E-3</v>
      </c>
      <c r="Y20">
        <f>Formatted_EDITED!Z23</f>
        <v>1</v>
      </c>
      <c r="Z20">
        <f>Formatted_EDITED!AA23</f>
        <v>2.7350394000000002</v>
      </c>
      <c r="AA20">
        <f>Formatted_EDITED!AB23</f>
        <v>1.8</v>
      </c>
      <c r="AB20">
        <f>Formatted_EDITED!AC23</f>
        <v>1.8</v>
      </c>
      <c r="AC20">
        <f>Formatted_EDITED!AD23</f>
        <v>1.8</v>
      </c>
      <c r="AD20">
        <f>Formatted_EDITED!AE23</f>
        <v>2.7350394000000002</v>
      </c>
      <c r="AE20">
        <f>Formatted_EDITED!AF23</f>
        <v>1.8</v>
      </c>
      <c r="AF20">
        <f>Formatted_EDITED!AG23</f>
        <v>1.8</v>
      </c>
    </row>
    <row r="21" spans="1:32" x14ac:dyDescent="0.3">
      <c r="A21">
        <f>Formatted_EDITED!A24</f>
        <v>19</v>
      </c>
      <c r="B21">
        <f>Formatted_EDITED!B24</f>
        <v>29</v>
      </c>
      <c r="C21" t="str">
        <f>Formatted_EDITED!C24</f>
        <v>Millet</v>
      </c>
      <c r="D21" t="str">
        <f>Formatted_EDITED!D24</f>
        <v>smgrn</v>
      </c>
      <c r="E21" t="str">
        <f>Formatted_EDITED!F24</f>
        <v>small grain, SR, avg</v>
      </c>
      <c r="F21">
        <f>Formatted_EDITED!G24</f>
        <v>55.169699999999999</v>
      </c>
      <c r="G21">
        <f>Formatted_EDITED!H24</f>
        <v>72.115600000000001</v>
      </c>
      <c r="H21">
        <f>Formatted_EDITED!I24</f>
        <v>81.574799999999996</v>
      </c>
      <c r="I21">
        <f>Formatted_EDITED!J24</f>
        <v>85.295699999999997</v>
      </c>
      <c r="J21">
        <f>Formatted_EDITED!K24</f>
        <v>72.115600000000001</v>
      </c>
      <c r="K21">
        <f>Formatted_EDITED!L24</f>
        <v>81.574799999999996</v>
      </c>
      <c r="L21">
        <f>Formatted_EDITED!M24</f>
        <v>85.295699999999997</v>
      </c>
      <c r="M21">
        <f>Formatted_EDITED!N24</f>
        <v>3.75</v>
      </c>
      <c r="N21">
        <f>Formatted_EDITED!O24</f>
        <v>2</v>
      </c>
      <c r="O21">
        <f>Formatted_EDITED!P24</f>
        <v>0.2213</v>
      </c>
      <c r="P21">
        <f>Formatted_EDITED!Q24</f>
        <v>9.8100000000000007E-2</v>
      </c>
      <c r="Q21">
        <f>Formatted_EDITED!R24</f>
        <v>3</v>
      </c>
      <c r="R21">
        <f>Formatted_EDITED!S24</f>
        <v>0.75</v>
      </c>
      <c r="S21">
        <f>Formatted_EDITED!T24</f>
        <v>0.06</v>
      </c>
      <c r="T21">
        <f>Formatted_EDITED!U24</f>
        <v>7.6E-3</v>
      </c>
      <c r="U21">
        <f>Formatted_EDITED!V24</f>
        <v>0.15</v>
      </c>
      <c r="V21">
        <f>Formatted_EDITED!W24</f>
        <v>1</v>
      </c>
      <c r="W21">
        <f>Formatted_EDITED!X24</f>
        <v>2.0000000000000001E-4</v>
      </c>
      <c r="X21">
        <f>Formatted_EDITED!Y24</f>
        <v>4.1999999999999997E-3</v>
      </c>
      <c r="Y21">
        <f>Formatted_EDITED!Z24</f>
        <v>1</v>
      </c>
      <c r="Z21">
        <f>Formatted_EDITED!AA24</f>
        <v>2.7350394000000002</v>
      </c>
      <c r="AA21">
        <f>Formatted_EDITED!AB24</f>
        <v>1.8</v>
      </c>
      <c r="AB21">
        <f>Formatted_EDITED!AC24</f>
        <v>1.8</v>
      </c>
      <c r="AC21">
        <f>Formatted_EDITED!AD24</f>
        <v>1.8</v>
      </c>
      <c r="AD21">
        <f>Formatted_EDITED!AE24</f>
        <v>2.7350394000000002</v>
      </c>
      <c r="AE21">
        <f>Formatted_EDITED!AF24</f>
        <v>1.8</v>
      </c>
      <c r="AF21">
        <f>Formatted_EDITED!AG24</f>
        <v>1.8</v>
      </c>
    </row>
    <row r="22" spans="1:32" x14ac:dyDescent="0.3">
      <c r="A22">
        <f>Formatted_EDITED!A25</f>
        <v>20</v>
      </c>
      <c r="B22">
        <f>Formatted_EDITED!B25</f>
        <v>30</v>
      </c>
      <c r="C22" t="str">
        <f>Formatted_EDITED!C25</f>
        <v>Speltz</v>
      </c>
      <c r="D22" t="str">
        <f>Formatted_EDITED!D25</f>
        <v>smgrn</v>
      </c>
      <c r="E22" t="str">
        <f>Formatted_EDITED!F25</f>
        <v>small grain, SR, avg</v>
      </c>
      <c r="F22">
        <f>Formatted_EDITED!G25</f>
        <v>55.169699999999999</v>
      </c>
      <c r="G22">
        <f>Formatted_EDITED!H25</f>
        <v>72.115600000000001</v>
      </c>
      <c r="H22">
        <f>Formatted_EDITED!I25</f>
        <v>81.574799999999996</v>
      </c>
      <c r="I22">
        <f>Formatted_EDITED!J25</f>
        <v>85.295699999999997</v>
      </c>
      <c r="J22">
        <f>Formatted_EDITED!K25</f>
        <v>72.115600000000001</v>
      </c>
      <c r="K22">
        <f>Formatted_EDITED!L25</f>
        <v>81.574799999999996</v>
      </c>
      <c r="L22">
        <f>Formatted_EDITED!M25</f>
        <v>85.295699999999997</v>
      </c>
      <c r="M22">
        <f>Formatted_EDITED!N25</f>
        <v>3.75</v>
      </c>
      <c r="N22">
        <f>Formatted_EDITED!O25</f>
        <v>2</v>
      </c>
      <c r="O22">
        <f>Formatted_EDITED!P25</f>
        <v>0.2213</v>
      </c>
      <c r="P22">
        <f>Formatted_EDITED!Q25</f>
        <v>9.8100000000000007E-2</v>
      </c>
      <c r="Q22">
        <f>Formatted_EDITED!R25</f>
        <v>3</v>
      </c>
      <c r="R22">
        <f>Formatted_EDITED!S25</f>
        <v>0.75</v>
      </c>
      <c r="S22">
        <f>Formatted_EDITED!T25</f>
        <v>0.06</v>
      </c>
      <c r="T22">
        <f>Formatted_EDITED!U25</f>
        <v>7.6E-3</v>
      </c>
      <c r="U22">
        <f>Formatted_EDITED!V25</f>
        <v>0.15</v>
      </c>
      <c r="V22">
        <f>Formatted_EDITED!W25</f>
        <v>1</v>
      </c>
      <c r="W22">
        <f>Formatted_EDITED!X25</f>
        <v>2.0000000000000001E-4</v>
      </c>
      <c r="X22">
        <f>Formatted_EDITED!Y25</f>
        <v>4.1999999999999997E-3</v>
      </c>
      <c r="Y22">
        <f>Formatted_EDITED!Z25</f>
        <v>1</v>
      </c>
      <c r="Z22">
        <f>Formatted_EDITED!AA25</f>
        <v>2.7350394000000002</v>
      </c>
      <c r="AA22">
        <f>Formatted_EDITED!AB25</f>
        <v>1.8</v>
      </c>
      <c r="AB22">
        <f>Formatted_EDITED!AC25</f>
        <v>1.8</v>
      </c>
      <c r="AC22">
        <f>Formatted_EDITED!AD25</f>
        <v>1.8</v>
      </c>
      <c r="AD22">
        <f>Formatted_EDITED!AE25</f>
        <v>2.7350394000000002</v>
      </c>
      <c r="AE22">
        <f>Formatted_EDITED!AF25</f>
        <v>1.8</v>
      </c>
      <c r="AF22">
        <f>Formatted_EDITED!AG25</f>
        <v>1.8</v>
      </c>
    </row>
    <row r="23" spans="1:32" x14ac:dyDescent="0.3">
      <c r="A23">
        <f>Formatted_EDITED!A26</f>
        <v>21</v>
      </c>
      <c r="B23">
        <f>Formatted_EDITED!B26</f>
        <v>31</v>
      </c>
      <c r="C23" t="str">
        <f>Formatted_EDITED!C26</f>
        <v>Canola</v>
      </c>
      <c r="D23" t="str">
        <f>Formatted_EDITED!D26</f>
        <v>smgrn</v>
      </c>
      <c r="E23" t="str">
        <f>Formatted_EDITED!F26</f>
        <v>small grain, SR, avg</v>
      </c>
      <c r="F23">
        <f>Formatted_EDITED!G26</f>
        <v>55.169699999999999</v>
      </c>
      <c r="G23">
        <f>Formatted_EDITED!H26</f>
        <v>72.115600000000001</v>
      </c>
      <c r="H23">
        <f>Formatted_EDITED!I26</f>
        <v>81.574799999999996</v>
      </c>
      <c r="I23">
        <f>Formatted_EDITED!J26</f>
        <v>85.295699999999997</v>
      </c>
      <c r="J23">
        <f>Formatted_EDITED!K26</f>
        <v>72.115600000000001</v>
      </c>
      <c r="K23">
        <f>Formatted_EDITED!L26</f>
        <v>81.574799999999996</v>
      </c>
      <c r="L23">
        <f>Formatted_EDITED!M26</f>
        <v>85.295699999999997</v>
      </c>
      <c r="M23">
        <f>Formatted_EDITED!N26</f>
        <v>3.75</v>
      </c>
      <c r="N23">
        <f>Formatted_EDITED!O26</f>
        <v>2</v>
      </c>
      <c r="O23">
        <f>Formatted_EDITED!P26</f>
        <v>0.2213</v>
      </c>
      <c r="P23">
        <f>Formatted_EDITED!Q26</f>
        <v>9.8100000000000007E-2</v>
      </c>
      <c r="Q23">
        <f>Formatted_EDITED!R26</f>
        <v>3</v>
      </c>
      <c r="R23">
        <f>Formatted_EDITED!S26</f>
        <v>0.75</v>
      </c>
      <c r="S23">
        <f>Formatted_EDITED!T26</f>
        <v>0.06</v>
      </c>
      <c r="T23">
        <f>Formatted_EDITED!U26</f>
        <v>7.6E-3</v>
      </c>
      <c r="U23">
        <f>Formatted_EDITED!V26</f>
        <v>0.15</v>
      </c>
      <c r="V23">
        <f>Formatted_EDITED!W26</f>
        <v>1</v>
      </c>
      <c r="W23">
        <f>Formatted_EDITED!X26</f>
        <v>2.0000000000000001E-4</v>
      </c>
      <c r="X23">
        <f>Formatted_EDITED!Y26</f>
        <v>4.1999999999999997E-3</v>
      </c>
      <c r="Y23">
        <f>Formatted_EDITED!Z26</f>
        <v>1</v>
      </c>
      <c r="Z23">
        <f>Formatted_EDITED!AA26</f>
        <v>2.7350394000000002</v>
      </c>
      <c r="AA23">
        <f>Formatted_EDITED!AB26</f>
        <v>1.8</v>
      </c>
      <c r="AB23">
        <f>Formatted_EDITED!AC26</f>
        <v>1.8</v>
      </c>
      <c r="AC23">
        <f>Formatted_EDITED!AD26</f>
        <v>1.8</v>
      </c>
      <c r="AD23">
        <f>Formatted_EDITED!AE26</f>
        <v>2.7350394000000002</v>
      </c>
      <c r="AE23">
        <f>Formatted_EDITED!AF26</f>
        <v>1.8</v>
      </c>
      <c r="AF23">
        <f>Formatted_EDITED!AG26</f>
        <v>1.8</v>
      </c>
    </row>
    <row r="24" spans="1:32" x14ac:dyDescent="0.3">
      <c r="A24">
        <f>Formatted_EDITED!A27</f>
        <v>22</v>
      </c>
      <c r="B24">
        <f>Formatted_EDITED!B27</f>
        <v>32</v>
      </c>
      <c r="C24" t="str">
        <f>Formatted_EDITED!C27</f>
        <v>Flaxseed</v>
      </c>
      <c r="D24" t="str">
        <f>Formatted_EDITED!D27</f>
        <v>smgrn</v>
      </c>
      <c r="E24" t="str">
        <f>Formatted_EDITED!F27</f>
        <v>small grain, SR, avg</v>
      </c>
      <c r="F24">
        <f>Formatted_EDITED!G27</f>
        <v>55.169699999999999</v>
      </c>
      <c r="G24">
        <f>Formatted_EDITED!H27</f>
        <v>72.115600000000001</v>
      </c>
      <c r="H24">
        <f>Formatted_EDITED!I27</f>
        <v>81.574799999999996</v>
      </c>
      <c r="I24">
        <f>Formatted_EDITED!J27</f>
        <v>85.295699999999997</v>
      </c>
      <c r="J24">
        <f>Formatted_EDITED!K27</f>
        <v>72.115600000000001</v>
      </c>
      <c r="K24">
        <f>Formatted_EDITED!L27</f>
        <v>81.574799999999996</v>
      </c>
      <c r="L24">
        <f>Formatted_EDITED!M27</f>
        <v>85.295699999999997</v>
      </c>
      <c r="M24">
        <f>Formatted_EDITED!N27</f>
        <v>3.75</v>
      </c>
      <c r="N24">
        <f>Formatted_EDITED!O27</f>
        <v>2</v>
      </c>
      <c r="O24">
        <f>Formatted_EDITED!P27</f>
        <v>0.2213</v>
      </c>
      <c r="P24">
        <f>Formatted_EDITED!Q27</f>
        <v>9.8100000000000007E-2</v>
      </c>
      <c r="Q24">
        <f>Formatted_EDITED!R27</f>
        <v>3</v>
      </c>
      <c r="R24">
        <f>Formatted_EDITED!S27</f>
        <v>0.75</v>
      </c>
      <c r="S24">
        <f>Formatted_EDITED!T27</f>
        <v>0.06</v>
      </c>
      <c r="T24">
        <f>Formatted_EDITED!U27</f>
        <v>7.6E-3</v>
      </c>
      <c r="U24">
        <f>Formatted_EDITED!V27</f>
        <v>0.15</v>
      </c>
      <c r="V24">
        <f>Formatted_EDITED!W27</f>
        <v>1</v>
      </c>
      <c r="W24">
        <f>Formatted_EDITED!X27</f>
        <v>2.0000000000000001E-4</v>
      </c>
      <c r="X24">
        <f>Formatted_EDITED!Y27</f>
        <v>4.1999999999999997E-3</v>
      </c>
      <c r="Y24">
        <f>Formatted_EDITED!Z27</f>
        <v>1</v>
      </c>
      <c r="Z24">
        <f>Formatted_EDITED!AA27</f>
        <v>2.7350394000000002</v>
      </c>
      <c r="AA24">
        <f>Formatted_EDITED!AB27</f>
        <v>1.8</v>
      </c>
      <c r="AB24">
        <f>Formatted_EDITED!AC27</f>
        <v>1.8</v>
      </c>
      <c r="AC24">
        <f>Formatted_EDITED!AD27</f>
        <v>1.8</v>
      </c>
      <c r="AD24">
        <f>Formatted_EDITED!AE27</f>
        <v>2.7350394000000002</v>
      </c>
      <c r="AE24">
        <f>Formatted_EDITED!AF27</f>
        <v>1.8</v>
      </c>
      <c r="AF24">
        <f>Formatted_EDITED!AG27</f>
        <v>1.8</v>
      </c>
    </row>
    <row r="25" spans="1:32" x14ac:dyDescent="0.3">
      <c r="A25">
        <f>Formatted_EDITED!A28</f>
        <v>23</v>
      </c>
      <c r="B25">
        <f>Formatted_EDITED!B28</f>
        <v>33</v>
      </c>
      <c r="C25" t="str">
        <f>Formatted_EDITED!C28</f>
        <v>Safflower</v>
      </c>
      <c r="D25" t="str">
        <f>Formatted_EDITED!D28</f>
        <v>smgrn</v>
      </c>
      <c r="E25" t="str">
        <f>Formatted_EDITED!F28</f>
        <v>small grain, SR, avg</v>
      </c>
      <c r="F25">
        <f>Formatted_EDITED!G28</f>
        <v>55.169699999999999</v>
      </c>
      <c r="G25">
        <f>Formatted_EDITED!H28</f>
        <v>72.115600000000001</v>
      </c>
      <c r="H25">
        <f>Formatted_EDITED!I28</f>
        <v>81.574799999999996</v>
      </c>
      <c r="I25">
        <f>Formatted_EDITED!J28</f>
        <v>85.295699999999997</v>
      </c>
      <c r="J25">
        <f>Formatted_EDITED!K28</f>
        <v>72.115600000000001</v>
      </c>
      <c r="K25">
        <f>Formatted_EDITED!L28</f>
        <v>81.574799999999996</v>
      </c>
      <c r="L25">
        <f>Formatted_EDITED!M28</f>
        <v>85.295699999999997</v>
      </c>
      <c r="M25">
        <f>Formatted_EDITED!N28</f>
        <v>3.75</v>
      </c>
      <c r="N25">
        <f>Formatted_EDITED!O28</f>
        <v>2</v>
      </c>
      <c r="O25">
        <f>Formatted_EDITED!P28</f>
        <v>0.2213</v>
      </c>
      <c r="P25">
        <f>Formatted_EDITED!Q28</f>
        <v>9.8100000000000007E-2</v>
      </c>
      <c r="Q25">
        <f>Formatted_EDITED!R28</f>
        <v>3</v>
      </c>
      <c r="R25">
        <f>Formatted_EDITED!S28</f>
        <v>0.75</v>
      </c>
      <c r="S25">
        <f>Formatted_EDITED!T28</f>
        <v>0.06</v>
      </c>
      <c r="T25">
        <f>Formatted_EDITED!U28</f>
        <v>7.6E-3</v>
      </c>
      <c r="U25">
        <f>Formatted_EDITED!V28</f>
        <v>0.15</v>
      </c>
      <c r="V25">
        <f>Formatted_EDITED!W28</f>
        <v>1</v>
      </c>
      <c r="W25">
        <f>Formatted_EDITED!X28</f>
        <v>2.0000000000000001E-4</v>
      </c>
      <c r="X25">
        <f>Formatted_EDITED!Y28</f>
        <v>4.1999999999999997E-3</v>
      </c>
      <c r="Y25">
        <f>Formatted_EDITED!Z28</f>
        <v>1</v>
      </c>
      <c r="Z25">
        <f>Formatted_EDITED!AA28</f>
        <v>2.7350394000000002</v>
      </c>
      <c r="AA25">
        <f>Formatted_EDITED!AB28</f>
        <v>1.8</v>
      </c>
      <c r="AB25">
        <f>Formatted_EDITED!AC28</f>
        <v>1.8</v>
      </c>
      <c r="AC25">
        <f>Formatted_EDITED!AD28</f>
        <v>1.8</v>
      </c>
      <c r="AD25">
        <f>Formatted_EDITED!AE28</f>
        <v>2.7350394000000002</v>
      </c>
      <c r="AE25">
        <f>Formatted_EDITED!AF28</f>
        <v>1.8</v>
      </c>
      <c r="AF25">
        <f>Formatted_EDITED!AG28</f>
        <v>1.8</v>
      </c>
    </row>
    <row r="26" spans="1:32" x14ac:dyDescent="0.3">
      <c r="A26">
        <f>Formatted_EDITED!A29</f>
        <v>24</v>
      </c>
      <c r="B26">
        <f>Formatted_EDITED!B29</f>
        <v>34</v>
      </c>
      <c r="C26" t="str">
        <f>Formatted_EDITED!C29</f>
        <v>Rape Seed</v>
      </c>
      <c r="D26" t="str">
        <f>Formatted_EDITED!D29</f>
        <v>smgrn</v>
      </c>
      <c r="E26" t="str">
        <f>Formatted_EDITED!F29</f>
        <v>small grain, SR, avg</v>
      </c>
      <c r="F26">
        <f>Formatted_EDITED!G29</f>
        <v>55.169699999999999</v>
      </c>
      <c r="G26">
        <f>Formatted_EDITED!H29</f>
        <v>72.115600000000001</v>
      </c>
      <c r="H26">
        <f>Formatted_EDITED!I29</f>
        <v>81.574799999999996</v>
      </c>
      <c r="I26">
        <f>Formatted_EDITED!J29</f>
        <v>85.295699999999997</v>
      </c>
      <c r="J26">
        <f>Formatted_EDITED!K29</f>
        <v>72.115600000000001</v>
      </c>
      <c r="K26">
        <f>Formatted_EDITED!L29</f>
        <v>81.574799999999996</v>
      </c>
      <c r="L26">
        <f>Formatted_EDITED!M29</f>
        <v>85.295699999999997</v>
      </c>
      <c r="M26">
        <f>Formatted_EDITED!N29</f>
        <v>3.75</v>
      </c>
      <c r="N26">
        <f>Formatted_EDITED!O29</f>
        <v>2</v>
      </c>
      <c r="O26">
        <f>Formatted_EDITED!P29</f>
        <v>0.2213</v>
      </c>
      <c r="P26">
        <f>Formatted_EDITED!Q29</f>
        <v>9.8100000000000007E-2</v>
      </c>
      <c r="Q26">
        <f>Formatted_EDITED!R29</f>
        <v>3</v>
      </c>
      <c r="R26">
        <f>Formatted_EDITED!S29</f>
        <v>0.75</v>
      </c>
      <c r="S26">
        <f>Formatted_EDITED!T29</f>
        <v>0.06</v>
      </c>
      <c r="T26">
        <f>Formatted_EDITED!U29</f>
        <v>7.6E-3</v>
      </c>
      <c r="U26">
        <f>Formatted_EDITED!V29</f>
        <v>0.15</v>
      </c>
      <c r="V26">
        <f>Formatted_EDITED!W29</f>
        <v>1</v>
      </c>
      <c r="W26">
        <f>Formatted_EDITED!X29</f>
        <v>2.0000000000000001E-4</v>
      </c>
      <c r="X26">
        <f>Formatted_EDITED!Y29</f>
        <v>4.1999999999999997E-3</v>
      </c>
      <c r="Y26">
        <f>Formatted_EDITED!Z29</f>
        <v>1</v>
      </c>
      <c r="Z26">
        <f>Formatted_EDITED!AA29</f>
        <v>2.7350394000000002</v>
      </c>
      <c r="AA26">
        <f>Formatted_EDITED!AB29</f>
        <v>1.8</v>
      </c>
      <c r="AB26">
        <f>Formatted_EDITED!AC29</f>
        <v>1.8</v>
      </c>
      <c r="AC26">
        <f>Formatted_EDITED!AD29</f>
        <v>1.8</v>
      </c>
      <c r="AD26">
        <f>Formatted_EDITED!AE29</f>
        <v>2.7350394000000002</v>
      </c>
      <c r="AE26">
        <f>Formatted_EDITED!AF29</f>
        <v>1.8</v>
      </c>
      <c r="AF26">
        <f>Formatted_EDITED!AG29</f>
        <v>1.8</v>
      </c>
    </row>
    <row r="27" spans="1:32" x14ac:dyDescent="0.3">
      <c r="A27">
        <f>Formatted_EDITED!A30</f>
        <v>25</v>
      </c>
      <c r="B27">
        <f>Formatted_EDITED!B30</f>
        <v>35</v>
      </c>
      <c r="C27" t="str">
        <f>Formatted_EDITED!C30</f>
        <v>Mustard</v>
      </c>
      <c r="D27" t="str">
        <f>Formatted_EDITED!D30</f>
        <v>smgrn</v>
      </c>
      <c r="E27" t="str">
        <f>Formatted_EDITED!F30</f>
        <v>small grain, SR, avg</v>
      </c>
      <c r="F27">
        <f>Formatted_EDITED!G30</f>
        <v>55.169699999999999</v>
      </c>
      <c r="G27">
        <f>Formatted_EDITED!H30</f>
        <v>72.115600000000001</v>
      </c>
      <c r="H27">
        <f>Formatted_EDITED!I30</f>
        <v>81.574799999999996</v>
      </c>
      <c r="I27">
        <f>Formatted_EDITED!J30</f>
        <v>85.295699999999997</v>
      </c>
      <c r="J27">
        <f>Formatted_EDITED!K30</f>
        <v>72.115600000000001</v>
      </c>
      <c r="K27">
        <f>Formatted_EDITED!L30</f>
        <v>81.574799999999996</v>
      </c>
      <c r="L27">
        <f>Formatted_EDITED!M30</f>
        <v>85.295699999999997</v>
      </c>
      <c r="M27">
        <f>Formatted_EDITED!N30</f>
        <v>3.75</v>
      </c>
      <c r="N27">
        <f>Formatted_EDITED!O30</f>
        <v>2</v>
      </c>
      <c r="O27">
        <f>Formatted_EDITED!P30</f>
        <v>0.2213</v>
      </c>
      <c r="P27">
        <f>Formatted_EDITED!Q30</f>
        <v>9.8100000000000007E-2</v>
      </c>
      <c r="Q27">
        <f>Formatted_EDITED!R30</f>
        <v>3</v>
      </c>
      <c r="R27">
        <f>Formatted_EDITED!S30</f>
        <v>0.75</v>
      </c>
      <c r="S27">
        <f>Formatted_EDITED!T30</f>
        <v>0.06</v>
      </c>
      <c r="T27">
        <f>Formatted_EDITED!U30</f>
        <v>7.6E-3</v>
      </c>
      <c r="U27">
        <f>Formatted_EDITED!V30</f>
        <v>0.15</v>
      </c>
      <c r="V27">
        <f>Formatted_EDITED!W30</f>
        <v>1</v>
      </c>
      <c r="W27">
        <f>Formatted_EDITED!X30</f>
        <v>2.0000000000000001E-4</v>
      </c>
      <c r="X27">
        <f>Formatted_EDITED!Y30</f>
        <v>4.1999999999999997E-3</v>
      </c>
      <c r="Y27">
        <f>Formatted_EDITED!Z30</f>
        <v>1</v>
      </c>
      <c r="Z27">
        <f>Formatted_EDITED!AA30</f>
        <v>2.7350394000000002</v>
      </c>
      <c r="AA27">
        <f>Formatted_EDITED!AB30</f>
        <v>1.8</v>
      </c>
      <c r="AB27">
        <f>Formatted_EDITED!AC30</f>
        <v>1.8</v>
      </c>
      <c r="AC27">
        <f>Formatted_EDITED!AD30</f>
        <v>1.8</v>
      </c>
      <c r="AD27">
        <f>Formatted_EDITED!AE30</f>
        <v>2.7350394000000002</v>
      </c>
      <c r="AE27">
        <f>Formatted_EDITED!AF30</f>
        <v>1.8</v>
      </c>
      <c r="AF27">
        <f>Formatted_EDITED!AG30</f>
        <v>1.8</v>
      </c>
    </row>
    <row r="28" spans="1:32" x14ac:dyDescent="0.3">
      <c r="A28">
        <f>Formatted_EDITED!A31</f>
        <v>26</v>
      </c>
      <c r="B28">
        <f>Formatted_EDITED!B31</f>
        <v>36</v>
      </c>
      <c r="C28" t="str">
        <f>Formatted_EDITED!C31</f>
        <v>Alfalfa</v>
      </c>
      <c r="D28" t="str">
        <f>Formatted_EDITED!D31</f>
        <v>alfalf</v>
      </c>
      <c r="E28" t="str">
        <f>Formatted_EDITED!F31</f>
        <v>close-seeded, SR, avg</v>
      </c>
      <c r="F28">
        <f>Formatted_EDITED!G31</f>
        <v>62.710500000000003</v>
      </c>
      <c r="G28">
        <f>Formatted_EDITED!H31</f>
        <v>76.805899999999994</v>
      </c>
      <c r="H28">
        <f>Formatted_EDITED!I31</f>
        <v>84.674000000000007</v>
      </c>
      <c r="I28">
        <f>Formatted_EDITED!J31</f>
        <v>87.769000000000005</v>
      </c>
      <c r="J28">
        <f>Formatted_EDITED!K31</f>
        <v>76.805899999999994</v>
      </c>
      <c r="K28">
        <f>Formatted_EDITED!L31</f>
        <v>84.674000000000007</v>
      </c>
      <c r="L28">
        <f>Formatted_EDITED!M31</f>
        <v>87.769000000000005</v>
      </c>
      <c r="M28">
        <f>Formatted_EDITED!N31</f>
        <v>3.75</v>
      </c>
      <c r="N28">
        <f>Formatted_EDITED!O31</f>
        <v>2</v>
      </c>
      <c r="O28">
        <f>Formatted_EDITED!P31</f>
        <v>0.2213</v>
      </c>
      <c r="P28">
        <f>Formatted_EDITED!Q31</f>
        <v>9.8100000000000007E-2</v>
      </c>
      <c r="Q28">
        <f>Formatted_EDITED!R31</f>
        <v>3</v>
      </c>
      <c r="R28">
        <f>Formatted_EDITED!S31</f>
        <v>0.75</v>
      </c>
      <c r="S28">
        <f>Formatted_EDITED!T31</f>
        <v>0.06</v>
      </c>
      <c r="T28">
        <f>Formatted_EDITED!U31</f>
        <v>7.4999999999999997E-3</v>
      </c>
      <c r="U28">
        <f>Formatted_EDITED!V31</f>
        <v>0.15</v>
      </c>
      <c r="V28">
        <f>Formatted_EDITED!W31</f>
        <v>1</v>
      </c>
      <c r="W28">
        <f>Formatted_EDITED!X31</f>
        <v>0</v>
      </c>
      <c r="X28">
        <f>Formatted_EDITED!Y31</f>
        <v>0</v>
      </c>
      <c r="Y28">
        <f>Formatted_EDITED!Z31</f>
        <v>1</v>
      </c>
      <c r="Z28">
        <f>Formatted_EDITED!AA31</f>
        <v>2.7350394000000002</v>
      </c>
      <c r="AA28">
        <f>Formatted_EDITED!AB31</f>
        <v>1.8</v>
      </c>
      <c r="AB28">
        <f>Formatted_EDITED!AC31</f>
        <v>1.8</v>
      </c>
      <c r="AC28">
        <f>Formatted_EDITED!AD31</f>
        <v>1.8</v>
      </c>
      <c r="AD28">
        <f>Formatted_EDITED!AE31</f>
        <v>2.7350394000000002</v>
      </c>
      <c r="AE28">
        <f>Formatted_EDITED!AF31</f>
        <v>1.8</v>
      </c>
      <c r="AF28">
        <f>Formatted_EDITED!AG31</f>
        <v>1.8</v>
      </c>
    </row>
    <row r="29" spans="1:32" x14ac:dyDescent="0.3">
      <c r="A29">
        <f>Formatted_EDITED!A32</f>
        <v>27</v>
      </c>
      <c r="B29">
        <f>Formatted_EDITED!B32</f>
        <v>37</v>
      </c>
      <c r="C29" t="str">
        <f>Formatted_EDITED!C32</f>
        <v>Other Hay/Non Alfalfa</v>
      </c>
      <c r="D29" t="str">
        <f>Formatted_EDITED!D32</f>
        <v>hayoth</v>
      </c>
      <c r="E29" t="str">
        <f>Formatted_EDITED!F32</f>
        <v>continuous grass, protected from grazing</v>
      </c>
      <c r="F29">
        <f>Formatted_EDITED!G32</f>
        <v>53.393999999999998</v>
      </c>
      <c r="G29">
        <f>Formatted_EDITED!H32</f>
        <v>71.011099999999999</v>
      </c>
      <c r="H29">
        <f>Formatted_EDITED!I32</f>
        <v>80.844999999999999</v>
      </c>
      <c r="I29">
        <f>Formatted_EDITED!J32</f>
        <v>84.713200000000001</v>
      </c>
      <c r="J29">
        <f>Formatted_EDITED!K32</f>
        <v>53.393999999999998</v>
      </c>
      <c r="K29">
        <f>Formatted_EDITED!L32</f>
        <v>71.011099999999999</v>
      </c>
      <c r="L29">
        <f>Formatted_EDITED!M32</f>
        <v>80.844999999999999</v>
      </c>
      <c r="M29">
        <f>Formatted_EDITED!N32</f>
        <v>3.75</v>
      </c>
      <c r="N29">
        <f>Formatted_EDITED!O32</f>
        <v>2</v>
      </c>
      <c r="O29">
        <f>Formatted_EDITED!P32</f>
        <v>0.2213</v>
      </c>
      <c r="P29">
        <f>Formatted_EDITED!Q32</f>
        <v>9.8100000000000007E-2</v>
      </c>
      <c r="Q29">
        <f>Formatted_EDITED!R32</f>
        <v>3</v>
      </c>
      <c r="R29">
        <f>Formatted_EDITED!S32</f>
        <v>0.75</v>
      </c>
      <c r="S29">
        <f>Formatted_EDITED!T32</f>
        <v>0.06</v>
      </c>
      <c r="T29">
        <f>Formatted_EDITED!U32</f>
        <v>7.4999999999999997E-3</v>
      </c>
      <c r="U29">
        <f>Formatted_EDITED!V32</f>
        <v>0.15</v>
      </c>
      <c r="V29">
        <f>Formatted_EDITED!W32</f>
        <v>1</v>
      </c>
      <c r="W29">
        <f>Formatted_EDITED!X32</f>
        <v>0</v>
      </c>
      <c r="X29">
        <f>Formatted_EDITED!Y32</f>
        <v>0</v>
      </c>
      <c r="Y29">
        <f>Formatted_EDITED!Z32</f>
        <v>1</v>
      </c>
      <c r="Z29">
        <f>Formatted_EDITED!AA32</f>
        <v>2.7690814000000001</v>
      </c>
      <c r="AA29">
        <f>Formatted_EDITED!AB32</f>
        <v>1.67</v>
      </c>
      <c r="AB29">
        <f>Formatted_EDITED!AC32</f>
        <v>1.67</v>
      </c>
      <c r="AC29">
        <f>Formatted_EDITED!AD32</f>
        <v>1.67</v>
      </c>
      <c r="AD29">
        <f>Formatted_EDITED!AE32</f>
        <v>2.7690814000000001</v>
      </c>
      <c r="AE29">
        <f>Formatted_EDITED!AF32</f>
        <v>1.67</v>
      </c>
      <c r="AF29">
        <f>Formatted_EDITED!AG32</f>
        <v>1.67</v>
      </c>
    </row>
    <row r="30" spans="1:32" x14ac:dyDescent="0.3">
      <c r="A30">
        <f>Formatted_EDITED!A33</f>
        <v>28</v>
      </c>
      <c r="B30">
        <f>Formatted_EDITED!B33</f>
        <v>38</v>
      </c>
      <c r="C30" t="str">
        <f>Formatted_EDITED!C33</f>
        <v>Camelina</v>
      </c>
      <c r="D30" t="str">
        <f>Formatted_EDITED!D33</f>
        <v>smgrn</v>
      </c>
      <c r="E30">
        <f>Formatted_EDITED!F33</f>
        <v>0</v>
      </c>
      <c r="F30">
        <f>Formatted_EDITED!G33</f>
        <v>55.169699999999999</v>
      </c>
      <c r="G30">
        <f>Formatted_EDITED!H33</f>
        <v>72.115600000000001</v>
      </c>
      <c r="H30">
        <f>Formatted_EDITED!I33</f>
        <v>81.574799999999996</v>
      </c>
      <c r="I30">
        <f>Formatted_EDITED!J33</f>
        <v>85.295699999999997</v>
      </c>
      <c r="J30">
        <f>Formatted_EDITED!K33</f>
        <v>72.115600000000001</v>
      </c>
      <c r="K30">
        <f>Formatted_EDITED!L33</f>
        <v>81.574799999999996</v>
      </c>
      <c r="L30">
        <f>Formatted_EDITED!M33</f>
        <v>85.295699999999997</v>
      </c>
      <c r="M30">
        <f>Formatted_EDITED!N33</f>
        <v>3.75</v>
      </c>
      <c r="N30">
        <f>Formatted_EDITED!O33</f>
        <v>2</v>
      </c>
      <c r="O30">
        <f>Formatted_EDITED!P33</f>
        <v>0.2213</v>
      </c>
      <c r="P30">
        <f>Formatted_EDITED!Q33</f>
        <v>9.8100000000000007E-2</v>
      </c>
      <c r="Q30">
        <f>Formatted_EDITED!R33</f>
        <v>3</v>
      </c>
      <c r="R30">
        <f>Formatted_EDITED!S33</f>
        <v>0.75</v>
      </c>
      <c r="S30">
        <f>Formatted_EDITED!T33</f>
        <v>0.06</v>
      </c>
      <c r="T30">
        <f>Formatted_EDITED!U33</f>
        <v>7.6E-3</v>
      </c>
      <c r="U30">
        <f>Formatted_EDITED!V33</f>
        <v>0.15</v>
      </c>
      <c r="V30">
        <f>Formatted_EDITED!W33</f>
        <v>1</v>
      </c>
      <c r="W30">
        <f>Formatted_EDITED!X33</f>
        <v>2.0000000000000001E-4</v>
      </c>
      <c r="X30">
        <f>Formatted_EDITED!Y33</f>
        <v>4.1999999999999997E-3</v>
      </c>
      <c r="Y30">
        <f>Formatted_EDITED!Z33</f>
        <v>1</v>
      </c>
      <c r="Z30">
        <f>Formatted_EDITED!AA33</f>
        <v>2.7350394000000002</v>
      </c>
      <c r="AA30">
        <f>Formatted_EDITED!AB33</f>
        <v>1.8</v>
      </c>
      <c r="AB30">
        <f>Formatted_EDITED!AC33</f>
        <v>1.8</v>
      </c>
      <c r="AC30">
        <f>Formatted_EDITED!AD33</f>
        <v>1.8</v>
      </c>
      <c r="AD30">
        <f>Formatted_EDITED!AE33</f>
        <v>2.7350394000000002</v>
      </c>
      <c r="AE30">
        <f>Formatted_EDITED!AF33</f>
        <v>1.8</v>
      </c>
      <c r="AF30">
        <f>Formatted_EDITED!AG33</f>
        <v>1.8</v>
      </c>
    </row>
    <row r="31" spans="1:32" x14ac:dyDescent="0.3">
      <c r="A31">
        <f>Formatted_EDITED!A34</f>
        <v>29</v>
      </c>
      <c r="B31">
        <f>Formatted_EDITED!B34</f>
        <v>39</v>
      </c>
      <c r="C31" t="str">
        <f>Formatted_EDITED!C34</f>
        <v>Buckwheat</v>
      </c>
      <c r="D31" t="str">
        <f>Formatted_EDITED!D34</f>
        <v>smgrn</v>
      </c>
      <c r="E31" t="str">
        <f>Formatted_EDITED!F34</f>
        <v>small grain, SR, avg</v>
      </c>
      <c r="F31">
        <f>Formatted_EDITED!G34</f>
        <v>55.169699999999999</v>
      </c>
      <c r="G31">
        <f>Formatted_EDITED!H34</f>
        <v>72.115600000000001</v>
      </c>
      <c r="H31">
        <f>Formatted_EDITED!I34</f>
        <v>81.574799999999996</v>
      </c>
      <c r="I31">
        <f>Formatted_EDITED!J34</f>
        <v>85.295699999999997</v>
      </c>
      <c r="J31">
        <f>Formatted_EDITED!K34</f>
        <v>72.115600000000001</v>
      </c>
      <c r="K31">
        <f>Formatted_EDITED!L34</f>
        <v>81.574799999999996</v>
      </c>
      <c r="L31">
        <f>Formatted_EDITED!M34</f>
        <v>85.295699999999997</v>
      </c>
      <c r="M31">
        <f>Formatted_EDITED!N34</f>
        <v>3.75</v>
      </c>
      <c r="N31">
        <f>Formatted_EDITED!O34</f>
        <v>2</v>
      </c>
      <c r="O31">
        <f>Formatted_EDITED!P34</f>
        <v>0.2213</v>
      </c>
      <c r="P31">
        <f>Formatted_EDITED!Q34</f>
        <v>9.8100000000000007E-2</v>
      </c>
      <c r="Q31">
        <f>Formatted_EDITED!R34</f>
        <v>3</v>
      </c>
      <c r="R31">
        <f>Formatted_EDITED!S34</f>
        <v>0.75</v>
      </c>
      <c r="S31">
        <f>Formatted_EDITED!T34</f>
        <v>0.06</v>
      </c>
      <c r="T31">
        <f>Formatted_EDITED!U34</f>
        <v>7.6E-3</v>
      </c>
      <c r="U31">
        <f>Formatted_EDITED!V34</f>
        <v>0.15</v>
      </c>
      <c r="V31">
        <f>Formatted_EDITED!W34</f>
        <v>1</v>
      </c>
      <c r="W31">
        <f>Formatted_EDITED!X34</f>
        <v>2.0000000000000001E-4</v>
      </c>
      <c r="X31">
        <f>Formatted_EDITED!Y34</f>
        <v>4.1999999999999997E-3</v>
      </c>
      <c r="Y31">
        <f>Formatted_EDITED!Z34</f>
        <v>1</v>
      </c>
      <c r="Z31">
        <f>Formatted_EDITED!AA34</f>
        <v>2.7350394000000002</v>
      </c>
      <c r="AA31">
        <f>Formatted_EDITED!AB34</f>
        <v>1.8</v>
      </c>
      <c r="AB31">
        <f>Formatted_EDITED!AC34</f>
        <v>1.8</v>
      </c>
      <c r="AC31">
        <f>Formatted_EDITED!AD34</f>
        <v>1.8</v>
      </c>
      <c r="AD31">
        <f>Formatted_EDITED!AE34</f>
        <v>2.7350394000000002</v>
      </c>
      <c r="AE31">
        <f>Formatted_EDITED!AF34</f>
        <v>1.8</v>
      </c>
      <c r="AF31">
        <f>Formatted_EDITED!AG34</f>
        <v>1.8</v>
      </c>
    </row>
    <row r="32" spans="1:32" x14ac:dyDescent="0.3">
      <c r="A32">
        <f>Formatted_EDITED!A35</f>
        <v>30</v>
      </c>
      <c r="B32">
        <f>Formatted_EDITED!B35</f>
        <v>41</v>
      </c>
      <c r="C32" t="str">
        <f>Formatted_EDITED!C35</f>
        <v>Sugarbeets</v>
      </c>
      <c r="D32" t="str">
        <f>Formatted_EDITED!D35</f>
        <v>rootvg</v>
      </c>
      <c r="E32">
        <f>Formatted_EDITED!F35</f>
        <v>0</v>
      </c>
      <c r="F32">
        <f>Formatted_EDITED!G35</f>
        <v>67</v>
      </c>
      <c r="G32">
        <f>Formatted_EDITED!H35</f>
        <v>79.474000000000004</v>
      </c>
      <c r="H32">
        <f>Formatted_EDITED!I35</f>
        <v>86.436999999999998</v>
      </c>
      <c r="I32">
        <f>Formatted_EDITED!J35</f>
        <v>89.176000000000002</v>
      </c>
      <c r="J32">
        <f>Formatted_EDITED!K35</f>
        <v>79.474000000000004</v>
      </c>
      <c r="K32">
        <f>Formatted_EDITED!L35</f>
        <v>86.436999999999998</v>
      </c>
      <c r="L32">
        <f>Formatted_EDITED!M35</f>
        <v>89.176000000000002</v>
      </c>
      <c r="M32">
        <f>Formatted_EDITED!N35</f>
        <v>3.75</v>
      </c>
      <c r="N32">
        <f>Formatted_EDITED!O35</f>
        <v>2</v>
      </c>
      <c r="O32">
        <f>Formatted_EDITED!P35</f>
        <v>0.2213</v>
      </c>
      <c r="P32">
        <f>Formatted_EDITED!Q35</f>
        <v>9.8100000000000007E-2</v>
      </c>
      <c r="Q32">
        <f>Formatted_EDITED!R35</f>
        <v>3</v>
      </c>
      <c r="R32">
        <f>Formatted_EDITED!S35</f>
        <v>0.75</v>
      </c>
      <c r="S32">
        <f>Formatted_EDITED!T35</f>
        <v>0.06</v>
      </c>
      <c r="T32">
        <f>Formatted_EDITED!U35</f>
        <v>0.02</v>
      </c>
      <c r="U32">
        <f>Formatted_EDITED!V35</f>
        <v>0.13600000000000001</v>
      </c>
      <c r="V32">
        <f>Formatted_EDITED!W35</f>
        <v>1</v>
      </c>
      <c r="W32">
        <f>Formatted_EDITED!X35</f>
        <v>0</v>
      </c>
      <c r="X32">
        <f>Formatted_EDITED!Y35</f>
        <v>0</v>
      </c>
      <c r="Y32">
        <f>Formatted_EDITED!Z35</f>
        <v>1</v>
      </c>
      <c r="Z32">
        <f>Formatted_EDITED!AA35</f>
        <v>2.7350394000000002</v>
      </c>
      <c r="AA32">
        <f>Formatted_EDITED!AB35</f>
        <v>1.8</v>
      </c>
      <c r="AB32">
        <f>Formatted_EDITED!AC35</f>
        <v>1.8</v>
      </c>
      <c r="AC32">
        <f>Formatted_EDITED!AD35</f>
        <v>1.8</v>
      </c>
      <c r="AD32">
        <f>Formatted_EDITED!AE35</f>
        <v>2.7350394000000002</v>
      </c>
      <c r="AE32">
        <f>Formatted_EDITED!AF35</f>
        <v>1.8</v>
      </c>
      <c r="AF32">
        <f>Formatted_EDITED!AG35</f>
        <v>1.8</v>
      </c>
    </row>
    <row r="33" spans="1:32" x14ac:dyDescent="0.3">
      <c r="A33">
        <f>Formatted_EDITED!A36</f>
        <v>31</v>
      </c>
      <c r="B33">
        <f>Formatted_EDITED!B36</f>
        <v>42</v>
      </c>
      <c r="C33" t="str">
        <f>Formatted_EDITED!C36</f>
        <v>Snap beans</v>
      </c>
      <c r="D33" t="str">
        <f>Formatted_EDITED!D36</f>
        <v>smveg</v>
      </c>
      <c r="E33">
        <f>Formatted_EDITED!F36</f>
        <v>0</v>
      </c>
      <c r="F33">
        <f>Formatted_EDITED!G36</f>
        <v>66.394499999999994</v>
      </c>
      <c r="G33">
        <f>Formatted_EDITED!H36</f>
        <v>79.097399999999993</v>
      </c>
      <c r="H33">
        <f>Formatted_EDITED!I36</f>
        <v>86.188199999999995</v>
      </c>
      <c r="I33">
        <f>Formatted_EDITED!J36</f>
        <v>88.977400000000003</v>
      </c>
      <c r="J33">
        <f>Formatted_EDITED!K36</f>
        <v>79.097399999999993</v>
      </c>
      <c r="K33">
        <f>Formatted_EDITED!L36</f>
        <v>86.188199999999995</v>
      </c>
      <c r="L33">
        <f>Formatted_EDITED!M36</f>
        <v>88.977400000000003</v>
      </c>
      <c r="M33">
        <f>Formatted_EDITED!N36</f>
        <v>3.75</v>
      </c>
      <c r="N33">
        <f>Formatted_EDITED!O36</f>
        <v>2</v>
      </c>
      <c r="O33">
        <f>Formatted_EDITED!P36</f>
        <v>0.2213</v>
      </c>
      <c r="P33">
        <f>Formatted_EDITED!Q36</f>
        <v>9.8100000000000007E-2</v>
      </c>
      <c r="Q33">
        <f>Formatted_EDITED!R36</f>
        <v>3</v>
      </c>
      <c r="R33">
        <f>Formatted_EDITED!S36</f>
        <v>0.75</v>
      </c>
      <c r="S33">
        <f>Formatted_EDITED!T36</f>
        <v>0.06</v>
      </c>
      <c r="T33">
        <f>Formatted_EDITED!U36</f>
        <v>9.7999999999999997E-3</v>
      </c>
      <c r="U33">
        <f>Formatted_EDITED!V36</f>
        <v>0.15040000000000001</v>
      </c>
      <c r="V33">
        <f>Formatted_EDITED!W36</f>
        <v>1</v>
      </c>
      <c r="W33">
        <f>Formatted_EDITED!X36</f>
        <v>0</v>
      </c>
      <c r="X33">
        <f>Formatted_EDITED!Y36</f>
        <v>0</v>
      </c>
      <c r="Y33">
        <f>Formatted_EDITED!Z36</f>
        <v>1</v>
      </c>
      <c r="Z33">
        <f>Formatted_EDITED!AA36</f>
        <v>2.7350394000000002</v>
      </c>
      <c r="AA33">
        <f>Formatted_EDITED!AB36</f>
        <v>1.8</v>
      </c>
      <c r="AB33">
        <f>Formatted_EDITED!AC36</f>
        <v>1.8</v>
      </c>
      <c r="AC33">
        <f>Formatted_EDITED!AD36</f>
        <v>1.8</v>
      </c>
      <c r="AD33">
        <f>Formatted_EDITED!AE36</f>
        <v>2.7350394000000002</v>
      </c>
      <c r="AE33">
        <f>Formatted_EDITED!AF36</f>
        <v>1.8</v>
      </c>
      <c r="AF33">
        <f>Formatted_EDITED!AG36</f>
        <v>1.8</v>
      </c>
    </row>
    <row r="34" spans="1:32" x14ac:dyDescent="0.3">
      <c r="A34">
        <f>Formatted_EDITED!A37</f>
        <v>32</v>
      </c>
      <c r="B34">
        <f>Formatted_EDITED!B37</f>
        <v>43</v>
      </c>
      <c r="C34" t="str">
        <f>Formatted_EDITED!C37</f>
        <v>Potatoes</v>
      </c>
      <c r="D34" t="str">
        <f>Formatted_EDITED!D37</f>
        <v>rootvg</v>
      </c>
      <c r="E34">
        <f>Formatted_EDITED!F37</f>
        <v>0</v>
      </c>
      <c r="F34">
        <f>Formatted_EDITED!G37</f>
        <v>67</v>
      </c>
      <c r="G34">
        <f>Formatted_EDITED!H37</f>
        <v>79.474000000000004</v>
      </c>
      <c r="H34">
        <f>Formatted_EDITED!I37</f>
        <v>86.436999999999998</v>
      </c>
      <c r="I34">
        <f>Formatted_EDITED!J37</f>
        <v>89.176000000000002</v>
      </c>
      <c r="J34">
        <f>Formatted_EDITED!K37</f>
        <v>79.474000000000004</v>
      </c>
      <c r="K34">
        <f>Formatted_EDITED!L37</f>
        <v>86.436999999999998</v>
      </c>
      <c r="L34">
        <f>Formatted_EDITED!M37</f>
        <v>89.176000000000002</v>
      </c>
      <c r="M34">
        <f>Formatted_EDITED!N37</f>
        <v>3.75</v>
      </c>
      <c r="N34">
        <f>Formatted_EDITED!O37</f>
        <v>2</v>
      </c>
      <c r="O34">
        <f>Formatted_EDITED!P37</f>
        <v>0.2213</v>
      </c>
      <c r="P34">
        <f>Formatted_EDITED!Q37</f>
        <v>9.8100000000000007E-2</v>
      </c>
      <c r="Q34">
        <f>Formatted_EDITED!R37</f>
        <v>3</v>
      </c>
      <c r="R34">
        <f>Formatted_EDITED!S37</f>
        <v>0.75</v>
      </c>
      <c r="S34">
        <f>Formatted_EDITED!T37</f>
        <v>0.06</v>
      </c>
      <c r="T34">
        <f>Formatted_EDITED!U37</f>
        <v>0.02</v>
      </c>
      <c r="U34">
        <f>Formatted_EDITED!V37</f>
        <v>0.13600000000000001</v>
      </c>
      <c r="V34">
        <f>Formatted_EDITED!W37</f>
        <v>1</v>
      </c>
      <c r="W34">
        <f>Formatted_EDITED!X37</f>
        <v>0</v>
      </c>
      <c r="X34">
        <f>Formatted_EDITED!Y37</f>
        <v>0</v>
      </c>
      <c r="Y34">
        <f>Formatted_EDITED!Z37</f>
        <v>1</v>
      </c>
      <c r="Z34">
        <f>Formatted_EDITED!AA37</f>
        <v>2.7350394000000002</v>
      </c>
      <c r="AA34">
        <f>Formatted_EDITED!AB37</f>
        <v>1.8</v>
      </c>
      <c r="AB34">
        <f>Formatted_EDITED!AC37</f>
        <v>1.8</v>
      </c>
      <c r="AC34">
        <f>Formatted_EDITED!AD37</f>
        <v>1.8</v>
      </c>
      <c r="AD34">
        <f>Formatted_EDITED!AE37</f>
        <v>2.7350394000000002</v>
      </c>
      <c r="AE34">
        <f>Formatted_EDITED!AF37</f>
        <v>1.8</v>
      </c>
      <c r="AF34">
        <f>Formatted_EDITED!AG37</f>
        <v>1.8</v>
      </c>
    </row>
    <row r="35" spans="1:32" x14ac:dyDescent="0.3">
      <c r="A35">
        <f>Formatted_EDITED!A38</f>
        <v>33</v>
      </c>
      <c r="B35">
        <f>Formatted_EDITED!B38</f>
        <v>44</v>
      </c>
      <c r="C35" t="str">
        <f>Formatted_EDITED!C38</f>
        <v>Other Crops</v>
      </c>
      <c r="D35" t="str">
        <f>Formatted_EDITED!D38</f>
        <v>smveg</v>
      </c>
      <c r="E35">
        <f>Formatted_EDITED!F38</f>
        <v>0</v>
      </c>
      <c r="F35">
        <f>Formatted_EDITED!G38</f>
        <v>66.394499999999994</v>
      </c>
      <c r="G35">
        <f>Formatted_EDITED!H38</f>
        <v>79.097399999999993</v>
      </c>
      <c r="H35">
        <f>Formatted_EDITED!I38</f>
        <v>86.188199999999995</v>
      </c>
      <c r="I35">
        <f>Formatted_EDITED!J38</f>
        <v>88.977400000000003</v>
      </c>
      <c r="J35">
        <f>Formatted_EDITED!K38</f>
        <v>79.097399999999993</v>
      </c>
      <c r="K35">
        <f>Formatted_EDITED!L38</f>
        <v>86.188199999999995</v>
      </c>
      <c r="L35">
        <f>Formatted_EDITED!M38</f>
        <v>88.977400000000003</v>
      </c>
      <c r="M35">
        <f>Formatted_EDITED!N38</f>
        <v>3.75</v>
      </c>
      <c r="N35">
        <f>Formatted_EDITED!O38</f>
        <v>2</v>
      </c>
      <c r="O35">
        <f>Formatted_EDITED!P38</f>
        <v>0.2213</v>
      </c>
      <c r="P35">
        <f>Formatted_EDITED!Q38</f>
        <v>9.8100000000000007E-2</v>
      </c>
      <c r="Q35">
        <f>Formatted_EDITED!R38</f>
        <v>3</v>
      </c>
      <c r="R35">
        <f>Formatted_EDITED!S38</f>
        <v>0.75</v>
      </c>
      <c r="S35">
        <f>Formatted_EDITED!T38</f>
        <v>0.06</v>
      </c>
      <c r="T35">
        <f>Formatted_EDITED!U38</f>
        <v>9.7999999999999997E-3</v>
      </c>
      <c r="U35">
        <f>Formatted_EDITED!V38</f>
        <v>0.15040000000000001</v>
      </c>
      <c r="V35">
        <f>Formatted_EDITED!W38</f>
        <v>1</v>
      </c>
      <c r="W35">
        <f>Formatted_EDITED!X38</f>
        <v>0</v>
      </c>
      <c r="X35">
        <f>Formatted_EDITED!Y38</f>
        <v>0</v>
      </c>
      <c r="Y35">
        <f>Formatted_EDITED!Z38</f>
        <v>1</v>
      </c>
      <c r="Z35">
        <f>Formatted_EDITED!AA38</f>
        <v>2.7350394000000002</v>
      </c>
      <c r="AA35">
        <f>Formatted_EDITED!AB38</f>
        <v>1.8</v>
      </c>
      <c r="AB35">
        <f>Formatted_EDITED!AC38</f>
        <v>1.8</v>
      </c>
      <c r="AC35">
        <f>Formatted_EDITED!AD38</f>
        <v>1.8</v>
      </c>
      <c r="AD35">
        <f>Formatted_EDITED!AE38</f>
        <v>2.7350394000000002</v>
      </c>
      <c r="AE35">
        <f>Formatted_EDITED!AF38</f>
        <v>1.8</v>
      </c>
      <c r="AF35">
        <f>Formatted_EDITED!AG38</f>
        <v>1.8</v>
      </c>
    </row>
    <row r="36" spans="1:32" x14ac:dyDescent="0.3">
      <c r="A36">
        <f>Formatted_EDITED!A39</f>
        <v>34</v>
      </c>
      <c r="B36">
        <f>Formatted_EDITED!B39</f>
        <v>45</v>
      </c>
      <c r="C36" t="str">
        <f>Formatted_EDITED!C39</f>
        <v>Sugarcane</v>
      </c>
      <c r="D36" t="str">
        <f>Formatted_EDITED!D39</f>
        <v>sugcane</v>
      </c>
      <c r="E36">
        <f>Formatted_EDITED!F39</f>
        <v>0</v>
      </c>
      <c r="F36">
        <f>Formatted_EDITED!G39</f>
        <v>67</v>
      </c>
      <c r="G36">
        <f>Formatted_EDITED!H39</f>
        <v>79.474000000000004</v>
      </c>
      <c r="H36">
        <f>Formatted_EDITED!I39</f>
        <v>86.436999999999998</v>
      </c>
      <c r="I36">
        <f>Formatted_EDITED!J39</f>
        <v>89.176000000000002</v>
      </c>
      <c r="J36">
        <f>Formatted_EDITED!K39</f>
        <v>67</v>
      </c>
      <c r="K36">
        <f>Formatted_EDITED!L39</f>
        <v>79.474000000000004</v>
      </c>
      <c r="L36">
        <f>Formatted_EDITED!M39</f>
        <v>86.436999999999998</v>
      </c>
      <c r="M36">
        <f>Formatted_EDITED!N39</f>
        <v>3.75</v>
      </c>
      <c r="N36">
        <f>Formatted_EDITED!O39</f>
        <v>2</v>
      </c>
      <c r="O36">
        <f>Formatted_EDITED!P39</f>
        <v>0.2213</v>
      </c>
      <c r="P36">
        <f>Formatted_EDITED!Q39</f>
        <v>9.8100000000000007E-2</v>
      </c>
      <c r="Q36">
        <f>Formatted_EDITED!R39</f>
        <v>3</v>
      </c>
      <c r="R36">
        <f>Formatted_EDITED!S39</f>
        <v>0.75</v>
      </c>
      <c r="S36">
        <f>Formatted_EDITED!T39</f>
        <v>0.06</v>
      </c>
      <c r="T36">
        <f>Formatted_EDITED!U39</f>
        <v>0.02</v>
      </c>
      <c r="U36">
        <f>Formatted_EDITED!V39</f>
        <v>0.15</v>
      </c>
      <c r="V36">
        <f>Formatted_EDITED!W39</f>
        <v>1</v>
      </c>
      <c r="W36">
        <f>Formatted_EDITED!X39</f>
        <v>0</v>
      </c>
      <c r="X36">
        <f>Formatted_EDITED!Y39</f>
        <v>0</v>
      </c>
      <c r="Y36">
        <f>Formatted_EDITED!Z39</f>
        <v>1</v>
      </c>
      <c r="Z36">
        <f>Formatted_EDITED!AA39</f>
        <v>2.7350394000000002</v>
      </c>
      <c r="AA36">
        <f>Formatted_EDITED!AB39</f>
        <v>1.8</v>
      </c>
      <c r="AB36">
        <f>Formatted_EDITED!AC39</f>
        <v>1.8</v>
      </c>
      <c r="AC36">
        <f>Formatted_EDITED!AD39</f>
        <v>1.8</v>
      </c>
      <c r="AD36">
        <f>Formatted_EDITED!AE39</f>
        <v>2.7350394000000002</v>
      </c>
      <c r="AE36">
        <f>Formatted_EDITED!AF39</f>
        <v>1.8</v>
      </c>
      <c r="AF36">
        <f>Formatted_EDITED!AG39</f>
        <v>1.8</v>
      </c>
    </row>
    <row r="37" spans="1:32" x14ac:dyDescent="0.3">
      <c r="A37">
        <f>Formatted_EDITED!A40</f>
        <v>35</v>
      </c>
      <c r="B37">
        <f>Formatted_EDITED!B40</f>
        <v>46</v>
      </c>
      <c r="C37" t="str">
        <f>Formatted_EDITED!C40</f>
        <v>Sweet Potatoes</v>
      </c>
      <c r="D37" t="str">
        <f>Formatted_EDITED!D40</f>
        <v>swtpot</v>
      </c>
      <c r="E37">
        <f>Formatted_EDITED!F40</f>
        <v>0</v>
      </c>
      <c r="F37">
        <f>Formatted_EDITED!G40</f>
        <v>56.95</v>
      </c>
      <c r="G37">
        <f>Formatted_EDITED!H40</f>
        <v>71.108099999999993</v>
      </c>
      <c r="H37">
        <f>Formatted_EDITED!I40</f>
        <v>80.909000000000006</v>
      </c>
      <c r="I37">
        <f>Formatted_EDITED!J40</f>
        <v>84.764399999999995</v>
      </c>
      <c r="J37">
        <f>Formatted_EDITED!K40</f>
        <v>56.95</v>
      </c>
      <c r="K37">
        <f>Formatted_EDITED!L40</f>
        <v>71.108099999999993</v>
      </c>
      <c r="L37">
        <f>Formatted_EDITED!M40</f>
        <v>80.909000000000006</v>
      </c>
      <c r="M37">
        <f>Formatted_EDITED!N40</f>
        <v>3.75</v>
      </c>
      <c r="N37">
        <f>Formatted_EDITED!O40</f>
        <v>2</v>
      </c>
      <c r="O37">
        <f>Formatted_EDITED!P40</f>
        <v>0.2213</v>
      </c>
      <c r="P37">
        <f>Formatted_EDITED!Q40</f>
        <v>9.8100000000000007E-2</v>
      </c>
      <c r="Q37">
        <f>Formatted_EDITED!R40</f>
        <v>3</v>
      </c>
      <c r="R37">
        <f>Formatted_EDITED!S40</f>
        <v>0.75</v>
      </c>
      <c r="S37">
        <f>Formatted_EDITED!T40</f>
        <v>0.06</v>
      </c>
      <c r="T37">
        <f>Formatted_EDITED!U40</f>
        <v>0.01</v>
      </c>
      <c r="U37">
        <f>Formatted_EDITED!V40</f>
        <v>0.15</v>
      </c>
      <c r="V37">
        <f>Formatted_EDITED!W40</f>
        <v>1</v>
      </c>
      <c r="W37">
        <f>Formatted_EDITED!X40</f>
        <v>0</v>
      </c>
      <c r="X37">
        <f>Formatted_EDITED!Y40</f>
        <v>0</v>
      </c>
      <c r="Y37">
        <f>Formatted_EDITED!Z40</f>
        <v>1</v>
      </c>
      <c r="Z37">
        <f>Formatted_EDITED!AA40</f>
        <v>2.7350394000000002</v>
      </c>
      <c r="AA37">
        <f>Formatted_EDITED!AB40</f>
        <v>1.8</v>
      </c>
      <c r="AB37">
        <f>Formatted_EDITED!AC40</f>
        <v>1.8</v>
      </c>
      <c r="AC37">
        <f>Formatted_EDITED!AD40</f>
        <v>1.8</v>
      </c>
      <c r="AD37">
        <f>Formatted_EDITED!AE40</f>
        <v>2.7350394000000002</v>
      </c>
      <c r="AE37">
        <f>Formatted_EDITED!AF40</f>
        <v>1.8</v>
      </c>
      <c r="AF37">
        <f>Formatted_EDITED!AG40</f>
        <v>1.8</v>
      </c>
    </row>
    <row r="38" spans="1:32" x14ac:dyDescent="0.3">
      <c r="A38">
        <f>Formatted_EDITED!A41</f>
        <v>36</v>
      </c>
      <c r="B38">
        <f>Formatted_EDITED!B41</f>
        <v>47</v>
      </c>
      <c r="C38" t="str">
        <f>Formatted_EDITED!C41</f>
        <v>Misc Vegs and Fruits</v>
      </c>
      <c r="D38" t="str">
        <f>Formatted_EDITED!D41</f>
        <v>smveg</v>
      </c>
      <c r="E38">
        <f>Formatted_EDITED!F41</f>
        <v>0</v>
      </c>
      <c r="F38">
        <f>Formatted_EDITED!G41</f>
        <v>66.394499999999994</v>
      </c>
      <c r="G38">
        <f>Formatted_EDITED!H41</f>
        <v>79.097399999999993</v>
      </c>
      <c r="H38">
        <f>Formatted_EDITED!I41</f>
        <v>86.188199999999995</v>
      </c>
      <c r="I38">
        <f>Formatted_EDITED!J41</f>
        <v>88.977400000000003</v>
      </c>
      <c r="J38">
        <f>Formatted_EDITED!K41</f>
        <v>79.097399999999993</v>
      </c>
      <c r="K38">
        <f>Formatted_EDITED!L41</f>
        <v>86.188199999999995</v>
      </c>
      <c r="L38">
        <f>Formatted_EDITED!M41</f>
        <v>88.977400000000003</v>
      </c>
      <c r="M38">
        <f>Formatted_EDITED!N41</f>
        <v>3.75</v>
      </c>
      <c r="N38">
        <f>Formatted_EDITED!O41</f>
        <v>2</v>
      </c>
      <c r="O38">
        <f>Formatted_EDITED!P41</f>
        <v>0.2213</v>
      </c>
      <c r="P38">
        <f>Formatted_EDITED!Q41</f>
        <v>9.8100000000000007E-2</v>
      </c>
      <c r="Q38">
        <f>Formatted_EDITED!R41</f>
        <v>3</v>
      </c>
      <c r="R38">
        <f>Formatted_EDITED!S41</f>
        <v>0.75</v>
      </c>
      <c r="S38">
        <f>Formatted_EDITED!T41</f>
        <v>0.06</v>
      </c>
      <c r="T38">
        <f>Formatted_EDITED!U41</f>
        <v>9.7999999999999997E-3</v>
      </c>
      <c r="U38">
        <f>Formatted_EDITED!V41</f>
        <v>0.15040000000000001</v>
      </c>
      <c r="V38">
        <f>Formatted_EDITED!W41</f>
        <v>1</v>
      </c>
      <c r="W38">
        <f>Formatted_EDITED!X41</f>
        <v>0</v>
      </c>
      <c r="X38">
        <f>Formatted_EDITED!Y41</f>
        <v>0</v>
      </c>
      <c r="Y38">
        <f>Formatted_EDITED!Z41</f>
        <v>1</v>
      </c>
      <c r="Z38">
        <f>Formatted_EDITED!AA41</f>
        <v>2.7350394000000002</v>
      </c>
      <c r="AA38">
        <f>Formatted_EDITED!AB41</f>
        <v>1.8</v>
      </c>
      <c r="AB38">
        <f>Formatted_EDITED!AC41</f>
        <v>1.8</v>
      </c>
      <c r="AC38">
        <f>Formatted_EDITED!AD41</f>
        <v>1.8</v>
      </c>
      <c r="AD38">
        <f>Formatted_EDITED!AE41</f>
        <v>2.7350394000000002</v>
      </c>
      <c r="AE38">
        <f>Formatted_EDITED!AF41</f>
        <v>1.8</v>
      </c>
      <c r="AF38">
        <f>Formatted_EDITED!AG41</f>
        <v>1.8</v>
      </c>
    </row>
    <row r="39" spans="1:32" x14ac:dyDescent="0.3">
      <c r="A39">
        <f>Formatted_EDITED!A42</f>
        <v>37</v>
      </c>
      <c r="B39">
        <f>Formatted_EDITED!B42</f>
        <v>48</v>
      </c>
      <c r="C39" t="str">
        <f>Formatted_EDITED!C42</f>
        <v>Watermelons</v>
      </c>
      <c r="D39" t="str">
        <f>Formatted_EDITED!D42</f>
        <v>melon</v>
      </c>
      <c r="E39">
        <f>Formatted_EDITED!F42</f>
        <v>0</v>
      </c>
      <c r="F39">
        <f>Formatted_EDITED!G42</f>
        <v>66.5</v>
      </c>
      <c r="G39">
        <f>Formatted_EDITED!H42</f>
        <v>79.162999999999997</v>
      </c>
      <c r="H39">
        <f>Formatted_EDITED!I42</f>
        <v>86.231499999999997</v>
      </c>
      <c r="I39">
        <f>Formatted_EDITED!J42</f>
        <v>89.012</v>
      </c>
      <c r="J39">
        <f>Formatted_EDITED!K42</f>
        <v>79.162999999999997</v>
      </c>
      <c r="K39">
        <f>Formatted_EDITED!L42</f>
        <v>86.231499999999997</v>
      </c>
      <c r="L39">
        <f>Formatted_EDITED!M42</f>
        <v>89.012</v>
      </c>
      <c r="M39">
        <f>Formatted_EDITED!N42</f>
        <v>3.75</v>
      </c>
      <c r="N39">
        <f>Formatted_EDITED!O42</f>
        <v>2</v>
      </c>
      <c r="O39">
        <f>Formatted_EDITED!P42</f>
        <v>0.2213</v>
      </c>
      <c r="P39">
        <f>Formatted_EDITED!Q42</f>
        <v>9.8100000000000007E-2</v>
      </c>
      <c r="Q39">
        <f>Formatted_EDITED!R42</f>
        <v>3</v>
      </c>
      <c r="R39">
        <f>Formatted_EDITED!S42</f>
        <v>0.75</v>
      </c>
      <c r="S39">
        <f>Formatted_EDITED!T42</f>
        <v>0.06</v>
      </c>
      <c r="T39">
        <f>Formatted_EDITED!U42</f>
        <v>0.02</v>
      </c>
      <c r="U39">
        <f>Formatted_EDITED!V42</f>
        <v>0.13750000000000001</v>
      </c>
      <c r="V39">
        <f>Formatted_EDITED!W42</f>
        <v>1</v>
      </c>
      <c r="W39">
        <f>Formatted_EDITED!X42</f>
        <v>0</v>
      </c>
      <c r="X39">
        <f>Formatted_EDITED!Y42</f>
        <v>0</v>
      </c>
      <c r="Y39">
        <f>Formatted_EDITED!Z42</f>
        <v>1</v>
      </c>
      <c r="Z39">
        <f>Formatted_EDITED!AA42</f>
        <v>2.7350394000000002</v>
      </c>
      <c r="AA39">
        <f>Formatted_EDITED!AB42</f>
        <v>1.8</v>
      </c>
      <c r="AB39">
        <f>Formatted_EDITED!AC42</f>
        <v>1.8</v>
      </c>
      <c r="AC39">
        <f>Formatted_EDITED!AD42</f>
        <v>1.8</v>
      </c>
      <c r="AD39">
        <f>Formatted_EDITED!AE42</f>
        <v>2.7350394000000002</v>
      </c>
      <c r="AE39">
        <f>Formatted_EDITED!AF42</f>
        <v>1.8</v>
      </c>
      <c r="AF39">
        <f>Formatted_EDITED!AG42</f>
        <v>1.8</v>
      </c>
    </row>
    <row r="40" spans="1:32" x14ac:dyDescent="0.3">
      <c r="A40">
        <f>Formatted_EDITED!A43</f>
        <v>38</v>
      </c>
      <c r="B40">
        <f>Formatted_EDITED!B43</f>
        <v>49</v>
      </c>
      <c r="C40" t="str">
        <f>Formatted_EDITED!C43</f>
        <v>Onions</v>
      </c>
      <c r="D40" t="str">
        <f>Formatted_EDITED!D43</f>
        <v>smveg</v>
      </c>
      <c r="E40">
        <f>Formatted_EDITED!F43</f>
        <v>0</v>
      </c>
      <c r="F40">
        <f>Formatted_EDITED!G43</f>
        <v>66.394499999999994</v>
      </c>
      <c r="G40">
        <f>Formatted_EDITED!H43</f>
        <v>79.097399999999993</v>
      </c>
      <c r="H40">
        <f>Formatted_EDITED!I43</f>
        <v>86.188199999999995</v>
      </c>
      <c r="I40">
        <f>Formatted_EDITED!J43</f>
        <v>88.977400000000003</v>
      </c>
      <c r="J40">
        <f>Formatted_EDITED!K43</f>
        <v>79.097399999999993</v>
      </c>
      <c r="K40">
        <f>Formatted_EDITED!L43</f>
        <v>86.188199999999995</v>
      </c>
      <c r="L40">
        <f>Formatted_EDITED!M43</f>
        <v>88.977400000000003</v>
      </c>
      <c r="M40">
        <f>Formatted_EDITED!N43</f>
        <v>3.75</v>
      </c>
      <c r="N40">
        <f>Formatted_EDITED!O43</f>
        <v>2</v>
      </c>
      <c r="O40">
        <f>Formatted_EDITED!P43</f>
        <v>0.2213</v>
      </c>
      <c r="P40">
        <f>Formatted_EDITED!Q43</f>
        <v>9.8100000000000007E-2</v>
      </c>
      <c r="Q40">
        <f>Formatted_EDITED!R43</f>
        <v>3</v>
      </c>
      <c r="R40">
        <f>Formatted_EDITED!S43</f>
        <v>0.75</v>
      </c>
      <c r="S40">
        <f>Formatted_EDITED!T43</f>
        <v>0.06</v>
      </c>
      <c r="T40">
        <f>Formatted_EDITED!U43</f>
        <v>9.7999999999999997E-3</v>
      </c>
      <c r="U40">
        <f>Formatted_EDITED!V43</f>
        <v>0.15040000000000001</v>
      </c>
      <c r="V40">
        <f>Formatted_EDITED!W43</f>
        <v>1</v>
      </c>
      <c r="W40">
        <f>Formatted_EDITED!X43</f>
        <v>0</v>
      </c>
      <c r="X40">
        <f>Formatted_EDITED!Y43</f>
        <v>0</v>
      </c>
      <c r="Y40">
        <f>Formatted_EDITED!Z43</f>
        <v>1</v>
      </c>
      <c r="Z40">
        <f>Formatted_EDITED!AA43</f>
        <v>2.7350394000000002</v>
      </c>
      <c r="AA40">
        <f>Formatted_EDITED!AB43</f>
        <v>1.8</v>
      </c>
      <c r="AB40">
        <f>Formatted_EDITED!AC43</f>
        <v>1.8</v>
      </c>
      <c r="AC40">
        <f>Formatted_EDITED!AD43</f>
        <v>1.8</v>
      </c>
      <c r="AD40">
        <f>Formatted_EDITED!AE43</f>
        <v>2.7350394000000002</v>
      </c>
      <c r="AE40">
        <f>Formatted_EDITED!AF43</f>
        <v>1.8</v>
      </c>
      <c r="AF40">
        <f>Formatted_EDITED!AG43</f>
        <v>1.8</v>
      </c>
    </row>
    <row r="41" spans="1:32" x14ac:dyDescent="0.3">
      <c r="A41">
        <f>Formatted_EDITED!A44</f>
        <v>39</v>
      </c>
      <c r="B41">
        <f>Formatted_EDITED!B44</f>
        <v>50</v>
      </c>
      <c r="C41" t="str">
        <f>Formatted_EDITED!C44</f>
        <v>Cucumbers</v>
      </c>
      <c r="D41" t="str">
        <f>Formatted_EDITED!D44</f>
        <v>smveg</v>
      </c>
      <c r="E41">
        <f>Formatted_EDITED!F44</f>
        <v>0</v>
      </c>
      <c r="F41">
        <f>Formatted_EDITED!G44</f>
        <v>66.394499999999994</v>
      </c>
      <c r="G41">
        <f>Formatted_EDITED!H44</f>
        <v>79.097399999999993</v>
      </c>
      <c r="H41">
        <f>Formatted_EDITED!I44</f>
        <v>86.188199999999995</v>
      </c>
      <c r="I41">
        <f>Formatted_EDITED!J44</f>
        <v>88.977400000000003</v>
      </c>
      <c r="J41">
        <f>Formatted_EDITED!K44</f>
        <v>79.097399999999993</v>
      </c>
      <c r="K41">
        <f>Formatted_EDITED!L44</f>
        <v>86.188199999999995</v>
      </c>
      <c r="L41">
        <f>Formatted_EDITED!M44</f>
        <v>88.977400000000003</v>
      </c>
      <c r="M41">
        <f>Formatted_EDITED!N44</f>
        <v>3.75</v>
      </c>
      <c r="N41">
        <f>Formatted_EDITED!O44</f>
        <v>2</v>
      </c>
      <c r="O41">
        <f>Formatted_EDITED!P44</f>
        <v>0.2213</v>
      </c>
      <c r="P41">
        <f>Formatted_EDITED!Q44</f>
        <v>9.8100000000000007E-2</v>
      </c>
      <c r="Q41">
        <f>Formatted_EDITED!R44</f>
        <v>3</v>
      </c>
      <c r="R41">
        <f>Formatted_EDITED!S44</f>
        <v>0.75</v>
      </c>
      <c r="S41">
        <f>Formatted_EDITED!T44</f>
        <v>0.06</v>
      </c>
      <c r="T41">
        <f>Formatted_EDITED!U44</f>
        <v>9.7999999999999997E-3</v>
      </c>
      <c r="U41">
        <f>Formatted_EDITED!V44</f>
        <v>0.15040000000000001</v>
      </c>
      <c r="V41">
        <f>Formatted_EDITED!W44</f>
        <v>1</v>
      </c>
      <c r="W41">
        <f>Formatted_EDITED!X44</f>
        <v>0</v>
      </c>
      <c r="X41">
        <f>Formatted_EDITED!Y44</f>
        <v>0</v>
      </c>
      <c r="Y41">
        <f>Formatted_EDITED!Z44</f>
        <v>1</v>
      </c>
      <c r="Z41">
        <f>Formatted_EDITED!AA44</f>
        <v>2.7350394000000002</v>
      </c>
      <c r="AA41">
        <f>Formatted_EDITED!AB44</f>
        <v>1.8</v>
      </c>
      <c r="AB41">
        <f>Formatted_EDITED!AC44</f>
        <v>1.8</v>
      </c>
      <c r="AC41">
        <f>Formatted_EDITED!AD44</f>
        <v>1.8</v>
      </c>
      <c r="AD41">
        <f>Formatted_EDITED!AE44</f>
        <v>2.7350394000000002</v>
      </c>
      <c r="AE41">
        <f>Formatted_EDITED!AF44</f>
        <v>1.8</v>
      </c>
      <c r="AF41">
        <f>Formatted_EDITED!AG44</f>
        <v>1.8</v>
      </c>
    </row>
    <row r="42" spans="1:32" x14ac:dyDescent="0.3">
      <c r="A42">
        <f>Formatted_EDITED!A45</f>
        <v>40</v>
      </c>
      <c r="B42">
        <f>Formatted_EDITED!B45</f>
        <v>51</v>
      </c>
      <c r="C42" t="str">
        <f>Formatted_EDITED!C45</f>
        <v>Chick Peas</v>
      </c>
      <c r="D42" t="str">
        <f>Formatted_EDITED!D45</f>
        <v>smveg</v>
      </c>
      <c r="E42">
        <f>Formatted_EDITED!F45</f>
        <v>0</v>
      </c>
      <c r="F42">
        <f>Formatted_EDITED!G45</f>
        <v>66.394499999999994</v>
      </c>
      <c r="G42">
        <f>Formatted_EDITED!H45</f>
        <v>79.097399999999993</v>
      </c>
      <c r="H42">
        <f>Formatted_EDITED!I45</f>
        <v>86.188199999999995</v>
      </c>
      <c r="I42">
        <f>Formatted_EDITED!J45</f>
        <v>88.977400000000003</v>
      </c>
      <c r="J42">
        <f>Formatted_EDITED!K45</f>
        <v>79.097399999999993</v>
      </c>
      <c r="K42">
        <f>Formatted_EDITED!L45</f>
        <v>86.188199999999995</v>
      </c>
      <c r="L42">
        <f>Formatted_EDITED!M45</f>
        <v>88.977400000000003</v>
      </c>
      <c r="M42">
        <f>Formatted_EDITED!N45</f>
        <v>3.75</v>
      </c>
      <c r="N42">
        <f>Formatted_EDITED!O45</f>
        <v>2</v>
      </c>
      <c r="O42">
        <f>Formatted_EDITED!P45</f>
        <v>0.2213</v>
      </c>
      <c r="P42">
        <f>Formatted_EDITED!Q45</f>
        <v>9.8100000000000007E-2</v>
      </c>
      <c r="Q42">
        <f>Formatted_EDITED!R45</f>
        <v>3</v>
      </c>
      <c r="R42">
        <f>Formatted_EDITED!S45</f>
        <v>0.75</v>
      </c>
      <c r="S42">
        <f>Formatted_EDITED!T45</f>
        <v>0.06</v>
      </c>
      <c r="T42">
        <f>Formatted_EDITED!U45</f>
        <v>9.7999999999999997E-3</v>
      </c>
      <c r="U42">
        <f>Formatted_EDITED!V45</f>
        <v>0.15040000000000001</v>
      </c>
      <c r="V42">
        <f>Formatted_EDITED!W45</f>
        <v>1</v>
      </c>
      <c r="W42">
        <f>Formatted_EDITED!X45</f>
        <v>0</v>
      </c>
      <c r="X42">
        <f>Formatted_EDITED!Y45</f>
        <v>0</v>
      </c>
      <c r="Y42">
        <f>Formatted_EDITED!Z45</f>
        <v>1</v>
      </c>
      <c r="Z42">
        <f>Formatted_EDITED!AA45</f>
        <v>2.7350394000000002</v>
      </c>
      <c r="AA42">
        <f>Formatted_EDITED!AB45</f>
        <v>1.8</v>
      </c>
      <c r="AB42">
        <f>Formatted_EDITED!AC45</f>
        <v>1.8</v>
      </c>
      <c r="AC42">
        <f>Formatted_EDITED!AD45</f>
        <v>1.8</v>
      </c>
      <c r="AD42">
        <f>Formatted_EDITED!AE45</f>
        <v>2.7350394000000002</v>
      </c>
      <c r="AE42">
        <f>Formatted_EDITED!AF45</f>
        <v>1.8</v>
      </c>
      <c r="AF42">
        <f>Formatted_EDITED!AG45</f>
        <v>1.8</v>
      </c>
    </row>
    <row r="43" spans="1:32" x14ac:dyDescent="0.3">
      <c r="A43">
        <f>Formatted_EDITED!A46</f>
        <v>41</v>
      </c>
      <c r="B43">
        <f>Formatted_EDITED!B46</f>
        <v>52</v>
      </c>
      <c r="C43" t="str">
        <f>Formatted_EDITED!C46</f>
        <v>Lentils</v>
      </c>
      <c r="D43" t="str">
        <f>Formatted_EDITED!D46</f>
        <v>smveg</v>
      </c>
      <c r="E43">
        <f>Formatted_EDITED!F46</f>
        <v>0</v>
      </c>
      <c r="F43">
        <f>Formatted_EDITED!G46</f>
        <v>66.394499999999994</v>
      </c>
      <c r="G43">
        <f>Formatted_EDITED!H46</f>
        <v>79.097399999999993</v>
      </c>
      <c r="H43">
        <f>Formatted_EDITED!I46</f>
        <v>86.188199999999995</v>
      </c>
      <c r="I43">
        <f>Formatted_EDITED!J46</f>
        <v>88.977400000000003</v>
      </c>
      <c r="J43">
        <f>Formatted_EDITED!K46</f>
        <v>79.097399999999993</v>
      </c>
      <c r="K43">
        <f>Formatted_EDITED!L46</f>
        <v>86.188199999999995</v>
      </c>
      <c r="L43">
        <f>Formatted_EDITED!M46</f>
        <v>88.977400000000003</v>
      </c>
      <c r="M43">
        <f>Formatted_EDITED!N46</f>
        <v>3.75</v>
      </c>
      <c r="N43">
        <f>Formatted_EDITED!O46</f>
        <v>2</v>
      </c>
      <c r="O43">
        <f>Formatted_EDITED!P46</f>
        <v>0.2213</v>
      </c>
      <c r="P43">
        <f>Formatted_EDITED!Q46</f>
        <v>9.8100000000000007E-2</v>
      </c>
      <c r="Q43">
        <f>Formatted_EDITED!R46</f>
        <v>3</v>
      </c>
      <c r="R43">
        <f>Formatted_EDITED!S46</f>
        <v>0.75</v>
      </c>
      <c r="S43">
        <f>Formatted_EDITED!T46</f>
        <v>0.06</v>
      </c>
      <c r="T43">
        <f>Formatted_EDITED!U46</f>
        <v>9.7999999999999997E-3</v>
      </c>
      <c r="U43">
        <f>Formatted_EDITED!V46</f>
        <v>0.15040000000000001</v>
      </c>
      <c r="V43">
        <f>Formatted_EDITED!W46</f>
        <v>1</v>
      </c>
      <c r="W43">
        <f>Formatted_EDITED!X46</f>
        <v>0</v>
      </c>
      <c r="X43">
        <f>Formatted_EDITED!Y46</f>
        <v>0</v>
      </c>
      <c r="Y43">
        <f>Formatted_EDITED!Z46</f>
        <v>1</v>
      </c>
      <c r="Z43">
        <f>Formatted_EDITED!AA46</f>
        <v>2.7350394000000002</v>
      </c>
      <c r="AA43">
        <f>Formatted_EDITED!AB46</f>
        <v>1.8</v>
      </c>
      <c r="AB43">
        <f>Formatted_EDITED!AC46</f>
        <v>1.8</v>
      </c>
      <c r="AC43">
        <f>Formatted_EDITED!AD46</f>
        <v>1.8</v>
      </c>
      <c r="AD43">
        <f>Formatted_EDITED!AE46</f>
        <v>2.7350394000000002</v>
      </c>
      <c r="AE43">
        <f>Formatted_EDITED!AF46</f>
        <v>1.8</v>
      </c>
      <c r="AF43">
        <f>Formatted_EDITED!AG46</f>
        <v>1.8</v>
      </c>
    </row>
    <row r="44" spans="1:32" x14ac:dyDescent="0.3">
      <c r="A44">
        <f>Formatted_EDITED!A47</f>
        <v>42</v>
      </c>
      <c r="B44">
        <f>Formatted_EDITED!B47</f>
        <v>53</v>
      </c>
      <c r="C44" t="str">
        <f>Formatted_EDITED!C47</f>
        <v>Peas</v>
      </c>
      <c r="D44" t="str">
        <f>Formatted_EDITED!D47</f>
        <v>smveg</v>
      </c>
      <c r="E44">
        <f>Formatted_EDITED!F47</f>
        <v>0</v>
      </c>
      <c r="F44">
        <f>Formatted_EDITED!G47</f>
        <v>66.394499999999994</v>
      </c>
      <c r="G44">
        <f>Formatted_EDITED!H47</f>
        <v>79.097399999999993</v>
      </c>
      <c r="H44">
        <f>Formatted_EDITED!I47</f>
        <v>86.188199999999995</v>
      </c>
      <c r="I44">
        <f>Formatted_EDITED!J47</f>
        <v>88.977400000000003</v>
      </c>
      <c r="J44">
        <f>Formatted_EDITED!K47</f>
        <v>79.097399999999993</v>
      </c>
      <c r="K44">
        <f>Formatted_EDITED!L47</f>
        <v>86.188199999999995</v>
      </c>
      <c r="L44">
        <f>Formatted_EDITED!M47</f>
        <v>88.977400000000003</v>
      </c>
      <c r="M44">
        <f>Formatted_EDITED!N47</f>
        <v>3.75</v>
      </c>
      <c r="N44">
        <f>Formatted_EDITED!O47</f>
        <v>2</v>
      </c>
      <c r="O44">
        <f>Formatted_EDITED!P47</f>
        <v>0.2213</v>
      </c>
      <c r="P44">
        <f>Formatted_EDITED!Q47</f>
        <v>9.8100000000000007E-2</v>
      </c>
      <c r="Q44">
        <f>Formatted_EDITED!R47</f>
        <v>3</v>
      </c>
      <c r="R44">
        <f>Formatted_EDITED!S47</f>
        <v>0.75</v>
      </c>
      <c r="S44">
        <f>Formatted_EDITED!T47</f>
        <v>0.06</v>
      </c>
      <c r="T44">
        <f>Formatted_EDITED!U47</f>
        <v>9.7999999999999997E-3</v>
      </c>
      <c r="U44">
        <f>Formatted_EDITED!V47</f>
        <v>0.15040000000000001</v>
      </c>
      <c r="V44">
        <f>Formatted_EDITED!W47</f>
        <v>1</v>
      </c>
      <c r="W44">
        <f>Formatted_EDITED!X47</f>
        <v>0</v>
      </c>
      <c r="X44">
        <f>Formatted_EDITED!Y47</f>
        <v>0</v>
      </c>
      <c r="Y44">
        <f>Formatted_EDITED!Z47</f>
        <v>1</v>
      </c>
      <c r="Z44">
        <f>Formatted_EDITED!AA47</f>
        <v>2.7350394000000002</v>
      </c>
      <c r="AA44">
        <f>Formatted_EDITED!AB47</f>
        <v>1.8</v>
      </c>
      <c r="AB44">
        <f>Formatted_EDITED!AC47</f>
        <v>1.8</v>
      </c>
      <c r="AC44">
        <f>Formatted_EDITED!AD47</f>
        <v>1.8</v>
      </c>
      <c r="AD44">
        <f>Formatted_EDITED!AE47</f>
        <v>2.7350394000000002</v>
      </c>
      <c r="AE44">
        <f>Formatted_EDITED!AF47</f>
        <v>1.8</v>
      </c>
      <c r="AF44">
        <f>Formatted_EDITED!AG47</f>
        <v>1.8</v>
      </c>
    </row>
    <row r="45" spans="1:32" x14ac:dyDescent="0.3">
      <c r="A45">
        <f>Formatted_EDITED!A48</f>
        <v>43</v>
      </c>
      <c r="B45">
        <f>Formatted_EDITED!B48</f>
        <v>54</v>
      </c>
      <c r="C45" t="str">
        <f>Formatted_EDITED!C48</f>
        <v>Tomatoes</v>
      </c>
      <c r="D45" t="str">
        <f>Formatted_EDITED!D48</f>
        <v>smveg</v>
      </c>
      <c r="E45">
        <f>Formatted_EDITED!F48</f>
        <v>0</v>
      </c>
      <c r="F45">
        <f>Formatted_EDITED!G48</f>
        <v>66.394499999999994</v>
      </c>
      <c r="G45">
        <f>Formatted_EDITED!H48</f>
        <v>79.097399999999993</v>
      </c>
      <c r="H45">
        <f>Formatted_EDITED!I48</f>
        <v>86.188199999999995</v>
      </c>
      <c r="I45">
        <f>Formatted_EDITED!J48</f>
        <v>88.977400000000003</v>
      </c>
      <c r="J45">
        <f>Formatted_EDITED!K48</f>
        <v>79.097399999999993</v>
      </c>
      <c r="K45">
        <f>Formatted_EDITED!L48</f>
        <v>86.188199999999995</v>
      </c>
      <c r="L45">
        <f>Formatted_EDITED!M48</f>
        <v>88.977400000000003</v>
      </c>
      <c r="M45">
        <f>Formatted_EDITED!N48</f>
        <v>3.75</v>
      </c>
      <c r="N45">
        <f>Formatted_EDITED!O48</f>
        <v>2</v>
      </c>
      <c r="O45">
        <f>Formatted_EDITED!P48</f>
        <v>0.2213</v>
      </c>
      <c r="P45">
        <f>Formatted_EDITED!Q48</f>
        <v>9.8100000000000007E-2</v>
      </c>
      <c r="Q45">
        <f>Formatted_EDITED!R48</f>
        <v>3</v>
      </c>
      <c r="R45">
        <f>Formatted_EDITED!S48</f>
        <v>0.75</v>
      </c>
      <c r="S45">
        <f>Formatted_EDITED!T48</f>
        <v>0.06</v>
      </c>
      <c r="T45">
        <f>Formatted_EDITED!U48</f>
        <v>9.7999999999999997E-3</v>
      </c>
      <c r="U45">
        <f>Formatted_EDITED!V48</f>
        <v>0.15040000000000001</v>
      </c>
      <c r="V45">
        <f>Formatted_EDITED!W48</f>
        <v>1</v>
      </c>
      <c r="W45">
        <f>Formatted_EDITED!X48</f>
        <v>0</v>
      </c>
      <c r="X45">
        <f>Formatted_EDITED!Y48</f>
        <v>0</v>
      </c>
      <c r="Y45">
        <f>Formatted_EDITED!Z48</f>
        <v>1</v>
      </c>
      <c r="Z45">
        <f>Formatted_EDITED!AA48</f>
        <v>2.7350394000000002</v>
      </c>
      <c r="AA45">
        <f>Formatted_EDITED!AB48</f>
        <v>1.8</v>
      </c>
      <c r="AB45">
        <f>Formatted_EDITED!AC48</f>
        <v>1.8</v>
      </c>
      <c r="AC45">
        <f>Formatted_EDITED!AD48</f>
        <v>1.8</v>
      </c>
      <c r="AD45">
        <f>Formatted_EDITED!AE48</f>
        <v>2.7350394000000002</v>
      </c>
      <c r="AE45">
        <f>Formatted_EDITED!AF48</f>
        <v>1.8</v>
      </c>
      <c r="AF45">
        <f>Formatted_EDITED!AG48</f>
        <v>1.8</v>
      </c>
    </row>
    <row r="46" spans="1:32" x14ac:dyDescent="0.3">
      <c r="A46">
        <f>Formatted_EDITED!A49</f>
        <v>44</v>
      </c>
      <c r="B46">
        <f>Formatted_EDITED!B49</f>
        <v>55</v>
      </c>
      <c r="C46" t="str">
        <f>Formatted_EDITED!C49</f>
        <v>Caneberries</v>
      </c>
      <c r="D46" t="str">
        <f>Formatted_EDITED!D49</f>
        <v>smveg</v>
      </c>
      <c r="E46">
        <f>Formatted_EDITED!F49</f>
        <v>0</v>
      </c>
      <c r="F46">
        <f>Formatted_EDITED!G49</f>
        <v>66.394499999999994</v>
      </c>
      <c r="G46">
        <f>Formatted_EDITED!H49</f>
        <v>79.097399999999993</v>
      </c>
      <c r="H46">
        <f>Formatted_EDITED!I49</f>
        <v>86.188199999999995</v>
      </c>
      <c r="I46">
        <f>Formatted_EDITED!J49</f>
        <v>88.977400000000003</v>
      </c>
      <c r="J46">
        <f>Formatted_EDITED!K49</f>
        <v>79.097399999999993</v>
      </c>
      <c r="K46">
        <f>Formatted_EDITED!L49</f>
        <v>86.188199999999995</v>
      </c>
      <c r="L46">
        <f>Formatted_EDITED!M49</f>
        <v>88.977400000000003</v>
      </c>
      <c r="M46">
        <f>Formatted_EDITED!N49</f>
        <v>3.75</v>
      </c>
      <c r="N46">
        <f>Formatted_EDITED!O49</f>
        <v>2</v>
      </c>
      <c r="O46">
        <f>Formatted_EDITED!P49</f>
        <v>0.2213</v>
      </c>
      <c r="P46">
        <f>Formatted_EDITED!Q49</f>
        <v>9.8100000000000007E-2</v>
      </c>
      <c r="Q46">
        <f>Formatted_EDITED!R49</f>
        <v>3</v>
      </c>
      <c r="R46">
        <f>Formatted_EDITED!S49</f>
        <v>0.75</v>
      </c>
      <c r="S46">
        <f>Formatted_EDITED!T49</f>
        <v>0.06</v>
      </c>
      <c r="T46">
        <f>Formatted_EDITED!U49</f>
        <v>9.7999999999999997E-3</v>
      </c>
      <c r="U46">
        <f>Formatted_EDITED!V49</f>
        <v>0.15040000000000001</v>
      </c>
      <c r="V46">
        <f>Formatted_EDITED!W49</f>
        <v>1</v>
      </c>
      <c r="W46">
        <f>Formatted_EDITED!X49</f>
        <v>0</v>
      </c>
      <c r="X46">
        <f>Formatted_EDITED!Y49</f>
        <v>0</v>
      </c>
      <c r="Y46">
        <f>Formatted_EDITED!Z49</f>
        <v>1</v>
      </c>
      <c r="Z46">
        <f>Formatted_EDITED!AA49</f>
        <v>2.7350394000000002</v>
      </c>
      <c r="AA46">
        <f>Formatted_EDITED!AB49</f>
        <v>1.8</v>
      </c>
      <c r="AB46">
        <f>Formatted_EDITED!AC49</f>
        <v>1.8</v>
      </c>
      <c r="AC46">
        <f>Formatted_EDITED!AD49</f>
        <v>1.8</v>
      </c>
      <c r="AD46">
        <f>Formatted_EDITED!AE49</f>
        <v>2.7350394000000002</v>
      </c>
      <c r="AE46">
        <f>Formatted_EDITED!AF49</f>
        <v>1.8</v>
      </c>
      <c r="AF46">
        <f>Formatted_EDITED!AG49</f>
        <v>1.8</v>
      </c>
    </row>
    <row r="47" spans="1:32" x14ac:dyDescent="0.3">
      <c r="A47">
        <f>Formatted_EDITED!A50</f>
        <v>45</v>
      </c>
      <c r="B47">
        <f>Formatted_EDITED!B50</f>
        <v>56</v>
      </c>
      <c r="C47" t="str">
        <f>Formatted_EDITED!C50</f>
        <v>Hops</v>
      </c>
      <c r="D47" t="str">
        <f>Formatted_EDITED!D50</f>
        <v>smveg</v>
      </c>
      <c r="E47">
        <f>Formatted_EDITED!F50</f>
        <v>0</v>
      </c>
      <c r="F47">
        <f>Formatted_EDITED!G50</f>
        <v>66.394499999999994</v>
      </c>
      <c r="G47">
        <f>Formatted_EDITED!H50</f>
        <v>79.097399999999993</v>
      </c>
      <c r="H47">
        <f>Formatted_EDITED!I50</f>
        <v>86.188199999999995</v>
      </c>
      <c r="I47">
        <f>Formatted_EDITED!J50</f>
        <v>88.977400000000003</v>
      </c>
      <c r="J47">
        <f>Formatted_EDITED!K50</f>
        <v>79.097399999999993</v>
      </c>
      <c r="K47">
        <f>Formatted_EDITED!L50</f>
        <v>86.188199999999995</v>
      </c>
      <c r="L47">
        <f>Formatted_EDITED!M50</f>
        <v>88.977400000000003</v>
      </c>
      <c r="M47">
        <f>Formatted_EDITED!N50</f>
        <v>3.75</v>
      </c>
      <c r="N47">
        <f>Formatted_EDITED!O50</f>
        <v>2</v>
      </c>
      <c r="O47">
        <f>Formatted_EDITED!P50</f>
        <v>0.2213</v>
      </c>
      <c r="P47">
        <f>Formatted_EDITED!Q50</f>
        <v>9.8100000000000007E-2</v>
      </c>
      <c r="Q47">
        <f>Formatted_EDITED!R50</f>
        <v>3</v>
      </c>
      <c r="R47">
        <f>Formatted_EDITED!S50</f>
        <v>0.75</v>
      </c>
      <c r="S47">
        <f>Formatted_EDITED!T50</f>
        <v>0.06</v>
      </c>
      <c r="T47">
        <f>Formatted_EDITED!U50</f>
        <v>9.7999999999999997E-3</v>
      </c>
      <c r="U47">
        <f>Formatted_EDITED!V50</f>
        <v>0.15040000000000001</v>
      </c>
      <c r="V47">
        <f>Formatted_EDITED!W50</f>
        <v>1</v>
      </c>
      <c r="W47">
        <f>Formatted_EDITED!X50</f>
        <v>0</v>
      </c>
      <c r="X47">
        <f>Formatted_EDITED!Y50</f>
        <v>0</v>
      </c>
      <c r="Y47">
        <f>Formatted_EDITED!Z50</f>
        <v>1</v>
      </c>
      <c r="Z47">
        <f>Formatted_EDITED!AA50</f>
        <v>2.7350394000000002</v>
      </c>
      <c r="AA47">
        <f>Formatted_EDITED!AB50</f>
        <v>1.8</v>
      </c>
      <c r="AB47">
        <f>Formatted_EDITED!AC50</f>
        <v>1.8</v>
      </c>
      <c r="AC47">
        <f>Formatted_EDITED!AD50</f>
        <v>1.8</v>
      </c>
      <c r="AD47">
        <f>Formatted_EDITED!AE50</f>
        <v>2.7350394000000002</v>
      </c>
      <c r="AE47">
        <f>Formatted_EDITED!AF50</f>
        <v>1.8</v>
      </c>
      <c r="AF47">
        <f>Formatted_EDITED!AG50</f>
        <v>1.8</v>
      </c>
    </row>
    <row r="48" spans="1:32" x14ac:dyDescent="0.3">
      <c r="A48">
        <f>Formatted_EDITED!A51</f>
        <v>46</v>
      </c>
      <c r="B48">
        <f>Formatted_EDITED!B51</f>
        <v>57</v>
      </c>
      <c r="C48" t="str">
        <f>Formatted_EDITED!C51</f>
        <v>Herbs</v>
      </c>
      <c r="D48" t="str">
        <f>Formatted_EDITED!D51</f>
        <v>smveg</v>
      </c>
      <c r="E48">
        <f>Formatted_EDITED!F51</f>
        <v>0</v>
      </c>
      <c r="F48">
        <f>Formatted_EDITED!G51</f>
        <v>66.394499999999994</v>
      </c>
      <c r="G48">
        <f>Formatted_EDITED!H51</f>
        <v>79.097399999999993</v>
      </c>
      <c r="H48">
        <f>Formatted_EDITED!I51</f>
        <v>86.188199999999995</v>
      </c>
      <c r="I48">
        <f>Formatted_EDITED!J51</f>
        <v>88.977400000000003</v>
      </c>
      <c r="J48">
        <f>Formatted_EDITED!K51</f>
        <v>79.097399999999993</v>
      </c>
      <c r="K48">
        <f>Formatted_EDITED!L51</f>
        <v>86.188199999999995</v>
      </c>
      <c r="L48">
        <f>Formatted_EDITED!M51</f>
        <v>88.977400000000003</v>
      </c>
      <c r="M48">
        <f>Formatted_EDITED!N51</f>
        <v>3.75</v>
      </c>
      <c r="N48">
        <f>Formatted_EDITED!O51</f>
        <v>2</v>
      </c>
      <c r="O48">
        <f>Formatted_EDITED!P51</f>
        <v>0.2213</v>
      </c>
      <c r="P48">
        <f>Formatted_EDITED!Q51</f>
        <v>9.8100000000000007E-2</v>
      </c>
      <c r="Q48">
        <f>Formatted_EDITED!R51</f>
        <v>3</v>
      </c>
      <c r="R48">
        <f>Formatted_EDITED!S51</f>
        <v>0.75</v>
      </c>
      <c r="S48">
        <f>Formatted_EDITED!T51</f>
        <v>0.06</v>
      </c>
      <c r="T48">
        <f>Formatted_EDITED!U51</f>
        <v>9.7999999999999997E-3</v>
      </c>
      <c r="U48">
        <f>Formatted_EDITED!V51</f>
        <v>0.15040000000000001</v>
      </c>
      <c r="V48">
        <f>Formatted_EDITED!W51</f>
        <v>1</v>
      </c>
      <c r="W48">
        <f>Formatted_EDITED!X51</f>
        <v>0</v>
      </c>
      <c r="X48">
        <f>Formatted_EDITED!Y51</f>
        <v>0</v>
      </c>
      <c r="Y48">
        <f>Formatted_EDITED!Z51</f>
        <v>1</v>
      </c>
      <c r="Z48">
        <f>Formatted_EDITED!AA51</f>
        <v>2.7350394000000002</v>
      </c>
      <c r="AA48">
        <f>Formatted_EDITED!AB51</f>
        <v>1.8</v>
      </c>
      <c r="AB48">
        <f>Formatted_EDITED!AC51</f>
        <v>1.8</v>
      </c>
      <c r="AC48">
        <f>Formatted_EDITED!AD51</f>
        <v>1.8</v>
      </c>
      <c r="AD48">
        <f>Formatted_EDITED!AE51</f>
        <v>2.7350394000000002</v>
      </c>
      <c r="AE48">
        <f>Formatted_EDITED!AF51</f>
        <v>1.8</v>
      </c>
      <c r="AF48">
        <f>Formatted_EDITED!AG51</f>
        <v>1.8</v>
      </c>
    </row>
    <row r="49" spans="1:32" x14ac:dyDescent="0.3">
      <c r="A49">
        <f>Formatted_EDITED!A52</f>
        <v>47</v>
      </c>
      <c r="B49">
        <f>Formatted_EDITED!B52</f>
        <v>58</v>
      </c>
      <c r="C49" t="str">
        <f>Formatted_EDITED!C52</f>
        <v>Clover/Wildflowers</v>
      </c>
      <c r="D49" t="str">
        <f>Formatted_EDITED!D52</f>
        <v>clover</v>
      </c>
      <c r="E49" t="str">
        <f>Formatted_EDITED!F52</f>
        <v>continuous grass, protected from grazing</v>
      </c>
      <c r="F49">
        <f>Formatted_EDITED!G52</f>
        <v>45</v>
      </c>
      <c r="G49">
        <f>Formatted_EDITED!H52</f>
        <v>65.790000000000006</v>
      </c>
      <c r="H49">
        <f>Formatted_EDITED!I52</f>
        <v>77.394999999999996</v>
      </c>
      <c r="I49">
        <f>Formatted_EDITED!J52</f>
        <v>81.96</v>
      </c>
      <c r="J49">
        <f>Formatted_EDITED!K52</f>
        <v>65.790000000000006</v>
      </c>
      <c r="K49">
        <f>Formatted_EDITED!L52</f>
        <v>77.394999999999996</v>
      </c>
      <c r="L49">
        <f>Formatted_EDITED!M52</f>
        <v>81.96</v>
      </c>
      <c r="M49">
        <f>Formatted_EDITED!N52</f>
        <v>3.75</v>
      </c>
      <c r="N49">
        <f>Formatted_EDITED!O52</f>
        <v>2</v>
      </c>
      <c r="O49">
        <f>Formatted_EDITED!P52</f>
        <v>0.2213</v>
      </c>
      <c r="P49">
        <f>Formatted_EDITED!Q52</f>
        <v>9.8100000000000007E-2</v>
      </c>
      <c r="Q49">
        <f>Formatted_EDITED!R52</f>
        <v>3</v>
      </c>
      <c r="R49">
        <f>Formatted_EDITED!S52</f>
        <v>0.75</v>
      </c>
      <c r="S49">
        <f>Formatted_EDITED!T52</f>
        <v>0.06</v>
      </c>
      <c r="T49">
        <f>Formatted_EDITED!U52</f>
        <v>5.0000000000000001E-3</v>
      </c>
      <c r="U49">
        <f>Formatted_EDITED!V52</f>
        <v>0.08</v>
      </c>
      <c r="V49">
        <f>Formatted_EDITED!W52</f>
        <v>1</v>
      </c>
      <c r="W49">
        <f>Formatted_EDITED!X52</f>
        <v>2E-3</v>
      </c>
      <c r="X49">
        <f>Formatted_EDITED!Y52</f>
        <v>2.7E-2</v>
      </c>
      <c r="Y49">
        <f>Formatted_EDITED!Z52</f>
        <v>1</v>
      </c>
      <c r="Z49">
        <f>Formatted_EDITED!AA52</f>
        <v>2.7690814000000001</v>
      </c>
      <c r="AA49">
        <f>Formatted_EDITED!AB52</f>
        <v>1.67</v>
      </c>
      <c r="AB49">
        <f>Formatted_EDITED!AC52</f>
        <v>1.67</v>
      </c>
      <c r="AC49">
        <f>Formatted_EDITED!AD52</f>
        <v>1.67</v>
      </c>
      <c r="AD49">
        <f>Formatted_EDITED!AE52</f>
        <v>2.7690814000000001</v>
      </c>
      <c r="AE49">
        <f>Formatted_EDITED!AF52</f>
        <v>1.67</v>
      </c>
      <c r="AF49">
        <f>Formatted_EDITED!AG52</f>
        <v>1.67</v>
      </c>
    </row>
    <row r="50" spans="1:32" x14ac:dyDescent="0.3">
      <c r="A50">
        <f>Formatted_EDITED!A53</f>
        <v>48</v>
      </c>
      <c r="B50">
        <f>Formatted_EDITED!B53</f>
        <v>59</v>
      </c>
      <c r="C50" t="str">
        <f>Formatted_EDITED!C53</f>
        <v>Sod/Grass Seed</v>
      </c>
      <c r="D50" t="str">
        <f>Formatted_EDITED!D53</f>
        <v>sod</v>
      </c>
      <c r="E50" t="str">
        <f>Formatted_EDITED!F53</f>
        <v>continuous grass, protected from grazing</v>
      </c>
      <c r="F50">
        <f>Formatted_EDITED!G53</f>
        <v>53.393999999999998</v>
      </c>
      <c r="G50">
        <f>Formatted_EDITED!H53</f>
        <v>71.011099999999999</v>
      </c>
      <c r="H50">
        <f>Formatted_EDITED!I53</f>
        <v>80.844999999999999</v>
      </c>
      <c r="I50">
        <f>Formatted_EDITED!J53</f>
        <v>84.713200000000001</v>
      </c>
      <c r="J50">
        <f>Formatted_EDITED!K53</f>
        <v>53.393999999999998</v>
      </c>
      <c r="K50">
        <f>Formatted_EDITED!L53</f>
        <v>71.011099999999999</v>
      </c>
      <c r="L50">
        <f>Formatted_EDITED!M53</f>
        <v>80.844999999999999</v>
      </c>
      <c r="M50">
        <f>Formatted_EDITED!N53</f>
        <v>3.75</v>
      </c>
      <c r="N50">
        <f>Formatted_EDITED!O53</f>
        <v>2</v>
      </c>
      <c r="O50">
        <f>Formatted_EDITED!P53</f>
        <v>0.2213</v>
      </c>
      <c r="P50">
        <f>Formatted_EDITED!Q53</f>
        <v>9.8100000000000007E-2</v>
      </c>
      <c r="Q50">
        <f>Formatted_EDITED!R53</f>
        <v>3</v>
      </c>
      <c r="R50">
        <f>Formatted_EDITED!S53</f>
        <v>0.75</v>
      </c>
      <c r="S50">
        <f>Formatted_EDITED!T53</f>
        <v>0.06</v>
      </c>
      <c r="T50">
        <f>Formatted_EDITED!U53</f>
        <v>7.4999999999999997E-3</v>
      </c>
      <c r="U50">
        <f>Formatted_EDITED!V53</f>
        <v>0.01</v>
      </c>
      <c r="V50">
        <f>Formatted_EDITED!W53</f>
        <v>1</v>
      </c>
      <c r="W50">
        <f>Formatted_EDITED!X53</f>
        <v>3.0000000000000001E-3</v>
      </c>
      <c r="X50">
        <f>Formatted_EDITED!Y53</f>
        <v>3.0000000000000001E-3</v>
      </c>
      <c r="Y50">
        <f>Formatted_EDITED!Z53</f>
        <v>1</v>
      </c>
      <c r="Z50">
        <f>Formatted_EDITED!AA53</f>
        <v>2.7690814000000001</v>
      </c>
      <c r="AA50">
        <f>Formatted_EDITED!AB53</f>
        <v>1.67</v>
      </c>
      <c r="AB50">
        <f>Formatted_EDITED!AC53</f>
        <v>1.67</v>
      </c>
      <c r="AC50">
        <f>Formatted_EDITED!AD53</f>
        <v>1.67</v>
      </c>
      <c r="AD50">
        <f>Formatted_EDITED!AE53</f>
        <v>2.7690814000000001</v>
      </c>
      <c r="AE50">
        <f>Formatted_EDITED!AF53</f>
        <v>1.67</v>
      </c>
      <c r="AF50">
        <f>Formatted_EDITED!AG53</f>
        <v>1.67</v>
      </c>
    </row>
    <row r="51" spans="1:32" x14ac:dyDescent="0.3">
      <c r="A51">
        <f>Formatted_EDITED!A54</f>
        <v>49</v>
      </c>
      <c r="B51">
        <f>Formatted_EDITED!B54</f>
        <v>60</v>
      </c>
      <c r="C51" t="str">
        <f>Formatted_EDITED!C54</f>
        <v>Switchgrass</v>
      </c>
      <c r="D51" t="str">
        <f>Formatted_EDITED!D54</f>
        <v>swtchgr</v>
      </c>
      <c r="E51" t="str">
        <f>Formatted_EDITED!F54</f>
        <v>continuous grass, protected from grazing</v>
      </c>
      <c r="F51">
        <f>Formatted_EDITED!G54</f>
        <v>50</v>
      </c>
      <c r="G51">
        <f>Formatted_EDITED!H54</f>
        <v>68.900000000000006</v>
      </c>
      <c r="H51">
        <f>Formatted_EDITED!I54</f>
        <v>79.45</v>
      </c>
      <c r="I51">
        <f>Formatted_EDITED!J54</f>
        <v>83.6</v>
      </c>
      <c r="J51">
        <f>Formatted_EDITED!K54</f>
        <v>68.900000000000006</v>
      </c>
      <c r="K51">
        <f>Formatted_EDITED!L54</f>
        <v>79.45</v>
      </c>
      <c r="L51">
        <f>Formatted_EDITED!M54</f>
        <v>83.6</v>
      </c>
      <c r="M51">
        <f>Formatted_EDITED!N54</f>
        <v>3.75</v>
      </c>
      <c r="N51">
        <f>Formatted_EDITED!O54</f>
        <v>2</v>
      </c>
      <c r="O51">
        <f>Formatted_EDITED!P54</f>
        <v>0.2213</v>
      </c>
      <c r="P51">
        <f>Formatted_EDITED!Q54</f>
        <v>9.8100000000000007E-2</v>
      </c>
      <c r="Q51">
        <f>Formatted_EDITED!R54</f>
        <v>3</v>
      </c>
      <c r="R51">
        <f>Formatted_EDITED!S54</f>
        <v>0.75</v>
      </c>
      <c r="S51">
        <f>Formatted_EDITED!T54</f>
        <v>0.06</v>
      </c>
      <c r="T51">
        <f>Formatted_EDITED!U54</f>
        <v>0.01</v>
      </c>
      <c r="U51">
        <f>Formatted_EDITED!V54</f>
        <v>0.16</v>
      </c>
      <c r="V51">
        <f>Formatted_EDITED!W54</f>
        <v>1</v>
      </c>
      <c r="W51">
        <f>Formatted_EDITED!X54</f>
        <v>3.0000000000000001E-3</v>
      </c>
      <c r="X51">
        <f>Formatted_EDITED!Y54</f>
        <v>5.2999999999999999E-2</v>
      </c>
      <c r="Y51">
        <f>Formatted_EDITED!Z54</f>
        <v>1</v>
      </c>
      <c r="Z51">
        <f>Formatted_EDITED!AA54</f>
        <v>2.7690814000000001</v>
      </c>
      <c r="AA51">
        <f>Formatted_EDITED!AB54</f>
        <v>1.67</v>
      </c>
      <c r="AB51">
        <f>Formatted_EDITED!AC54</f>
        <v>1.67</v>
      </c>
      <c r="AC51">
        <f>Formatted_EDITED!AD54</f>
        <v>1.67</v>
      </c>
      <c r="AD51">
        <f>Formatted_EDITED!AE54</f>
        <v>2.7690814000000001</v>
      </c>
      <c r="AE51">
        <f>Formatted_EDITED!AF54</f>
        <v>1.67</v>
      </c>
      <c r="AF51">
        <f>Formatted_EDITED!AG54</f>
        <v>1.67</v>
      </c>
    </row>
    <row r="52" spans="1:32" x14ac:dyDescent="0.3">
      <c r="A52">
        <f>Formatted_EDITED!A55</f>
        <v>50</v>
      </c>
      <c r="B52">
        <f>Formatted_EDITED!B55</f>
        <v>61</v>
      </c>
      <c r="C52" t="str">
        <f>Formatted_EDITED!C55</f>
        <v>Fallow / Idle</v>
      </c>
      <c r="D52" t="str">
        <f>Formatted_EDITED!D55</f>
        <v>fallow</v>
      </c>
      <c r="E52">
        <f>Formatted_EDITED!F55</f>
        <v>0</v>
      </c>
      <c r="F52">
        <f>Formatted_EDITED!G55</f>
        <v>53.393999999999998</v>
      </c>
      <c r="G52">
        <f>Formatted_EDITED!H55</f>
        <v>71.011099999999999</v>
      </c>
      <c r="H52">
        <f>Formatted_EDITED!I55</f>
        <v>80.844999999999999</v>
      </c>
      <c r="I52">
        <f>Formatted_EDITED!J55</f>
        <v>84.713200000000001</v>
      </c>
      <c r="J52">
        <f>Formatted_EDITED!K55</f>
        <v>53.393999999999998</v>
      </c>
      <c r="K52">
        <f>Formatted_EDITED!L55</f>
        <v>71.011099999999999</v>
      </c>
      <c r="L52">
        <f>Formatted_EDITED!M55</f>
        <v>80.844999999999999</v>
      </c>
      <c r="M52">
        <f>Formatted_EDITED!N55</f>
        <v>3.75</v>
      </c>
      <c r="N52">
        <f>Formatted_EDITED!O55</f>
        <v>2</v>
      </c>
      <c r="O52">
        <f>Formatted_EDITED!P55</f>
        <v>0.2213</v>
      </c>
      <c r="P52">
        <f>Formatted_EDITED!Q55</f>
        <v>9.8100000000000007E-2</v>
      </c>
      <c r="Q52">
        <f>Formatted_EDITED!R55</f>
        <v>3</v>
      </c>
      <c r="R52">
        <f>Formatted_EDITED!S55</f>
        <v>0.75</v>
      </c>
      <c r="S52">
        <f>Formatted_EDITED!T55</f>
        <v>0.06</v>
      </c>
      <c r="T52">
        <f>Formatted_EDITED!U55</f>
        <v>0</v>
      </c>
      <c r="U52">
        <f>Formatted_EDITED!V55</f>
        <v>0</v>
      </c>
      <c r="V52">
        <f>Formatted_EDITED!W55</f>
        <v>1</v>
      </c>
      <c r="W52">
        <f>Formatted_EDITED!X55</f>
        <v>0</v>
      </c>
      <c r="X52">
        <f>Formatted_EDITED!Y55</f>
        <v>0</v>
      </c>
      <c r="Y52">
        <f>Formatted_EDITED!Z55</f>
        <v>1</v>
      </c>
      <c r="Z52">
        <f>Formatted_EDITED!AA55</f>
        <v>1</v>
      </c>
      <c r="AA52">
        <f>Formatted_EDITED!AB55</f>
        <v>1</v>
      </c>
      <c r="AB52">
        <f>Formatted_EDITED!AC55</f>
        <v>1</v>
      </c>
      <c r="AC52">
        <f>Formatted_EDITED!AD55</f>
        <v>1</v>
      </c>
      <c r="AD52">
        <f>Formatted_EDITED!AE55</f>
        <v>1</v>
      </c>
      <c r="AE52">
        <f>Formatted_EDITED!AF55</f>
        <v>1</v>
      </c>
      <c r="AF52">
        <f>Formatted_EDITED!AG55</f>
        <v>1</v>
      </c>
    </row>
    <row r="53" spans="1:32" x14ac:dyDescent="0.3">
      <c r="A53">
        <f>Formatted_EDITED!A56</f>
        <v>51</v>
      </c>
      <c r="B53">
        <f>Formatted_EDITED!B56</f>
        <v>66</v>
      </c>
      <c r="C53" t="str">
        <f>Formatted_EDITED!C56</f>
        <v>Cherries</v>
      </c>
      <c r="D53" t="str">
        <f>Formatted_EDITED!D56</f>
        <v>frttr</v>
      </c>
      <c r="E53" t="str">
        <f>Formatted_EDITED!F56</f>
        <v>woods-grass combination, poor</v>
      </c>
      <c r="F53">
        <f>Formatted_EDITED!G56</f>
        <v>59.878599999999999</v>
      </c>
      <c r="G53">
        <f>Formatted_EDITED!H56</f>
        <v>75.044499999999999</v>
      </c>
      <c r="H53">
        <f>Formatted_EDITED!I56</f>
        <v>83.510099999999994</v>
      </c>
      <c r="I53">
        <f>Formatted_EDITED!J56</f>
        <v>86.840199999999996</v>
      </c>
      <c r="J53">
        <f>Formatted_EDITED!K56</f>
        <v>75.044499999999999</v>
      </c>
      <c r="K53">
        <f>Formatted_EDITED!L56</f>
        <v>83.510099999999994</v>
      </c>
      <c r="L53">
        <f>Formatted_EDITED!M56</f>
        <v>86.840199999999996</v>
      </c>
      <c r="M53">
        <f>Formatted_EDITED!N56</f>
        <v>3.75</v>
      </c>
      <c r="N53">
        <f>Formatted_EDITED!O56</f>
        <v>2</v>
      </c>
      <c r="O53">
        <f>Formatted_EDITED!P56</f>
        <v>0.2213</v>
      </c>
      <c r="P53">
        <f>Formatted_EDITED!Q56</f>
        <v>9.8100000000000007E-2</v>
      </c>
      <c r="Q53">
        <f>Formatted_EDITED!R56</f>
        <v>3</v>
      </c>
      <c r="R53">
        <f>Formatted_EDITED!S56</f>
        <v>0.75</v>
      </c>
      <c r="S53">
        <f>Formatted_EDITED!T56</f>
        <v>0.06</v>
      </c>
      <c r="T53">
        <f>Formatted_EDITED!U56</f>
        <v>5.16E-2</v>
      </c>
      <c r="U53">
        <f>Formatted_EDITED!V56</f>
        <v>0.18</v>
      </c>
      <c r="V53">
        <f>Formatted_EDITED!W56</f>
        <v>1</v>
      </c>
      <c r="W53">
        <f>Formatted_EDITED!X56</f>
        <v>8.8999999999999999E-3</v>
      </c>
      <c r="X53">
        <f>Formatted_EDITED!Y56</f>
        <v>5.67E-2</v>
      </c>
      <c r="Y53">
        <f>Formatted_EDITED!Z56</f>
        <v>1</v>
      </c>
      <c r="Z53">
        <f>Formatted_EDITED!AA56</f>
        <v>5.1832283999999991</v>
      </c>
      <c r="AA53">
        <f>Formatted_EDITED!AB56</f>
        <v>3.51</v>
      </c>
      <c r="AB53">
        <f>Formatted_EDITED!AC56</f>
        <v>3.51</v>
      </c>
      <c r="AC53">
        <f>Formatted_EDITED!AD56</f>
        <v>3.51</v>
      </c>
      <c r="AD53">
        <f>Formatted_EDITED!AE56</f>
        <v>5.1832283999999991</v>
      </c>
      <c r="AE53">
        <f>Formatted_EDITED!AF56</f>
        <v>3.51</v>
      </c>
      <c r="AF53">
        <f>Formatted_EDITED!AG56</f>
        <v>3.51</v>
      </c>
    </row>
    <row r="54" spans="1:32" x14ac:dyDescent="0.3">
      <c r="A54">
        <f>Formatted_EDITED!A57</f>
        <v>52</v>
      </c>
      <c r="B54">
        <f>Formatted_EDITED!B57</f>
        <v>67</v>
      </c>
      <c r="C54" t="str">
        <f>Formatted_EDITED!C57</f>
        <v>Peaches</v>
      </c>
      <c r="D54" t="str">
        <f>Formatted_EDITED!D57</f>
        <v>frttr</v>
      </c>
      <c r="E54" t="str">
        <f>Formatted_EDITED!F57</f>
        <v>woods-grass combination, poor</v>
      </c>
      <c r="F54">
        <f>Formatted_EDITED!G57</f>
        <v>59.878599999999999</v>
      </c>
      <c r="G54">
        <f>Formatted_EDITED!H57</f>
        <v>75.044499999999999</v>
      </c>
      <c r="H54">
        <f>Formatted_EDITED!I57</f>
        <v>83.510099999999994</v>
      </c>
      <c r="I54">
        <f>Formatted_EDITED!J57</f>
        <v>86.840199999999996</v>
      </c>
      <c r="J54">
        <f>Formatted_EDITED!K57</f>
        <v>75.044499999999999</v>
      </c>
      <c r="K54">
        <f>Formatted_EDITED!L57</f>
        <v>83.510099999999994</v>
      </c>
      <c r="L54">
        <f>Formatted_EDITED!M57</f>
        <v>86.840199999999996</v>
      </c>
      <c r="M54">
        <f>Formatted_EDITED!N57</f>
        <v>3.75</v>
      </c>
      <c r="N54">
        <f>Formatted_EDITED!O57</f>
        <v>2</v>
      </c>
      <c r="O54">
        <f>Formatted_EDITED!P57</f>
        <v>0.2213</v>
      </c>
      <c r="P54">
        <f>Formatted_EDITED!Q57</f>
        <v>9.8100000000000007E-2</v>
      </c>
      <c r="Q54">
        <f>Formatted_EDITED!R57</f>
        <v>3</v>
      </c>
      <c r="R54">
        <f>Formatted_EDITED!S57</f>
        <v>0.75</v>
      </c>
      <c r="S54">
        <f>Formatted_EDITED!T57</f>
        <v>0.06</v>
      </c>
      <c r="T54">
        <f>Formatted_EDITED!U57</f>
        <v>5.16E-2</v>
      </c>
      <c r="U54">
        <f>Formatted_EDITED!V57</f>
        <v>0.18</v>
      </c>
      <c r="V54">
        <f>Formatted_EDITED!W57</f>
        <v>1</v>
      </c>
      <c r="W54">
        <f>Formatted_EDITED!X57</f>
        <v>8.8999999999999999E-3</v>
      </c>
      <c r="X54">
        <f>Formatted_EDITED!Y57</f>
        <v>5.67E-2</v>
      </c>
      <c r="Y54">
        <f>Formatted_EDITED!Z57</f>
        <v>1</v>
      </c>
      <c r="Z54">
        <f>Formatted_EDITED!AA57</f>
        <v>5.1832283999999991</v>
      </c>
      <c r="AA54">
        <f>Formatted_EDITED!AB57</f>
        <v>3.51</v>
      </c>
      <c r="AB54">
        <f>Formatted_EDITED!AC57</f>
        <v>3.51</v>
      </c>
      <c r="AC54">
        <f>Formatted_EDITED!AD57</f>
        <v>3.51</v>
      </c>
      <c r="AD54">
        <f>Formatted_EDITED!AE57</f>
        <v>5.1832283999999991</v>
      </c>
      <c r="AE54">
        <f>Formatted_EDITED!AF57</f>
        <v>3.51</v>
      </c>
      <c r="AF54">
        <f>Formatted_EDITED!AG57</f>
        <v>3.51</v>
      </c>
    </row>
    <row r="55" spans="1:32" x14ac:dyDescent="0.3">
      <c r="A55">
        <f>Formatted_EDITED!A58</f>
        <v>53</v>
      </c>
      <c r="B55">
        <f>Formatted_EDITED!B58</f>
        <v>68</v>
      </c>
      <c r="C55" t="str">
        <f>Formatted_EDITED!C58</f>
        <v>Apples</v>
      </c>
      <c r="D55" t="str">
        <f>Formatted_EDITED!D58</f>
        <v>frttr</v>
      </c>
      <c r="E55" t="str">
        <f>Formatted_EDITED!F58</f>
        <v>woods-grass combination, poor</v>
      </c>
      <c r="F55">
        <f>Formatted_EDITED!G58</f>
        <v>59.878599999999999</v>
      </c>
      <c r="G55">
        <f>Formatted_EDITED!H58</f>
        <v>75.044499999999999</v>
      </c>
      <c r="H55">
        <f>Formatted_EDITED!I58</f>
        <v>83.510099999999994</v>
      </c>
      <c r="I55">
        <f>Formatted_EDITED!J58</f>
        <v>86.840199999999996</v>
      </c>
      <c r="J55">
        <f>Formatted_EDITED!K58</f>
        <v>75.044499999999999</v>
      </c>
      <c r="K55">
        <f>Formatted_EDITED!L58</f>
        <v>83.510099999999994</v>
      </c>
      <c r="L55">
        <f>Formatted_EDITED!M58</f>
        <v>86.840199999999996</v>
      </c>
      <c r="M55">
        <f>Formatted_EDITED!N58</f>
        <v>3.75</v>
      </c>
      <c r="N55">
        <f>Formatted_EDITED!O58</f>
        <v>2</v>
      </c>
      <c r="O55">
        <f>Formatted_EDITED!P58</f>
        <v>0.2213</v>
      </c>
      <c r="P55">
        <f>Formatted_EDITED!Q58</f>
        <v>9.8100000000000007E-2</v>
      </c>
      <c r="Q55">
        <f>Formatted_EDITED!R58</f>
        <v>3</v>
      </c>
      <c r="R55">
        <f>Formatted_EDITED!S58</f>
        <v>0.75</v>
      </c>
      <c r="S55">
        <f>Formatted_EDITED!T58</f>
        <v>0.06</v>
      </c>
      <c r="T55">
        <f>Formatted_EDITED!U58</f>
        <v>5.16E-2</v>
      </c>
      <c r="U55">
        <f>Formatted_EDITED!V58</f>
        <v>0.18</v>
      </c>
      <c r="V55">
        <f>Formatted_EDITED!W58</f>
        <v>1</v>
      </c>
      <c r="W55">
        <f>Formatted_EDITED!X58</f>
        <v>8.8999999999999999E-3</v>
      </c>
      <c r="X55">
        <f>Formatted_EDITED!Y58</f>
        <v>5.67E-2</v>
      </c>
      <c r="Y55">
        <f>Formatted_EDITED!Z58</f>
        <v>1</v>
      </c>
      <c r="Z55">
        <f>Formatted_EDITED!AA58</f>
        <v>5.1832283999999991</v>
      </c>
      <c r="AA55">
        <f>Formatted_EDITED!AB58</f>
        <v>3.51</v>
      </c>
      <c r="AB55">
        <f>Formatted_EDITED!AC58</f>
        <v>3.51</v>
      </c>
      <c r="AC55">
        <f>Formatted_EDITED!AD58</f>
        <v>3.51</v>
      </c>
      <c r="AD55">
        <f>Formatted_EDITED!AE58</f>
        <v>5.1832283999999991</v>
      </c>
      <c r="AE55">
        <f>Formatted_EDITED!AF58</f>
        <v>3.51</v>
      </c>
      <c r="AF55">
        <f>Formatted_EDITED!AG58</f>
        <v>3.51</v>
      </c>
    </row>
    <row r="56" spans="1:32" x14ac:dyDescent="0.3">
      <c r="A56">
        <f>Formatted_EDITED!A59</f>
        <v>54</v>
      </c>
      <c r="B56">
        <f>Formatted_EDITED!B59</f>
        <v>69</v>
      </c>
      <c r="C56" t="str">
        <f>Formatted_EDITED!C59</f>
        <v>Grapes</v>
      </c>
      <c r="D56" t="str">
        <f>Formatted_EDITED!D59</f>
        <v>frttr</v>
      </c>
      <c r="E56" t="str">
        <f>Formatted_EDITED!F59</f>
        <v>woods-grass combination, poor</v>
      </c>
      <c r="F56">
        <f>Formatted_EDITED!G59</f>
        <v>59.878599999999999</v>
      </c>
      <c r="G56">
        <f>Formatted_EDITED!H59</f>
        <v>75.044499999999999</v>
      </c>
      <c r="H56">
        <f>Formatted_EDITED!I59</f>
        <v>83.510099999999994</v>
      </c>
      <c r="I56">
        <f>Formatted_EDITED!J59</f>
        <v>86.840199999999996</v>
      </c>
      <c r="J56">
        <f>Formatted_EDITED!K59</f>
        <v>75.044499999999999</v>
      </c>
      <c r="K56">
        <f>Formatted_EDITED!L59</f>
        <v>83.510099999999994</v>
      </c>
      <c r="L56">
        <f>Formatted_EDITED!M59</f>
        <v>86.840199999999996</v>
      </c>
      <c r="M56">
        <f>Formatted_EDITED!N59</f>
        <v>3.75</v>
      </c>
      <c r="N56">
        <f>Formatted_EDITED!O59</f>
        <v>2</v>
      </c>
      <c r="O56">
        <f>Formatted_EDITED!P59</f>
        <v>0.2213</v>
      </c>
      <c r="P56">
        <f>Formatted_EDITED!Q59</f>
        <v>9.8100000000000007E-2</v>
      </c>
      <c r="Q56">
        <f>Formatted_EDITED!R59</f>
        <v>3</v>
      </c>
      <c r="R56">
        <f>Formatted_EDITED!S59</f>
        <v>0.75</v>
      </c>
      <c r="S56">
        <f>Formatted_EDITED!T59</f>
        <v>0.06</v>
      </c>
      <c r="T56">
        <f>Formatted_EDITED!U59</f>
        <v>5.16E-2</v>
      </c>
      <c r="U56">
        <f>Formatted_EDITED!V59</f>
        <v>0.18</v>
      </c>
      <c r="V56">
        <f>Formatted_EDITED!W59</f>
        <v>1</v>
      </c>
      <c r="W56">
        <f>Formatted_EDITED!X59</f>
        <v>8.8999999999999999E-3</v>
      </c>
      <c r="X56">
        <f>Formatted_EDITED!Y59</f>
        <v>5.67E-2</v>
      </c>
      <c r="Y56">
        <f>Formatted_EDITED!Z59</f>
        <v>1</v>
      </c>
      <c r="Z56">
        <f>Formatted_EDITED!AA59</f>
        <v>5.1832283999999991</v>
      </c>
      <c r="AA56">
        <f>Formatted_EDITED!AB59</f>
        <v>3.51</v>
      </c>
      <c r="AB56">
        <f>Formatted_EDITED!AC59</f>
        <v>3.51</v>
      </c>
      <c r="AC56">
        <f>Formatted_EDITED!AD59</f>
        <v>3.51</v>
      </c>
      <c r="AD56">
        <f>Formatted_EDITED!AE59</f>
        <v>5.1832283999999991</v>
      </c>
      <c r="AE56">
        <f>Formatted_EDITED!AF59</f>
        <v>3.51</v>
      </c>
      <c r="AF56">
        <f>Formatted_EDITED!AG59</f>
        <v>3.51</v>
      </c>
    </row>
    <row r="57" spans="1:32" x14ac:dyDescent="0.3">
      <c r="A57">
        <f>Formatted_EDITED!A60</f>
        <v>55</v>
      </c>
      <c r="B57">
        <f>Formatted_EDITED!B60</f>
        <v>70</v>
      </c>
      <c r="C57" t="str">
        <f>Formatted_EDITED!C60</f>
        <v>Christmas Trees</v>
      </c>
      <c r="D57" t="str">
        <f>Formatted_EDITED!D60</f>
        <v>xmastr</v>
      </c>
      <c r="E57" t="str">
        <f>Formatted_EDITED!F60</f>
        <v>woods-grass combination, fair</v>
      </c>
      <c r="F57">
        <f>Formatted_EDITED!G60</f>
        <v>54</v>
      </c>
      <c r="G57">
        <f>Formatted_EDITED!H60</f>
        <v>71.388000000000005</v>
      </c>
      <c r="H57">
        <f>Formatted_EDITED!I60</f>
        <v>81.093999999999994</v>
      </c>
      <c r="I57">
        <f>Formatted_EDITED!J60</f>
        <v>84.912000000000006</v>
      </c>
      <c r="J57">
        <f>Formatted_EDITED!K60</f>
        <v>71.388000000000005</v>
      </c>
      <c r="K57">
        <f>Formatted_EDITED!L60</f>
        <v>81.093999999999994</v>
      </c>
      <c r="L57">
        <f>Formatted_EDITED!M60</f>
        <v>84.912000000000006</v>
      </c>
      <c r="M57">
        <f>Formatted_EDITED!N60</f>
        <v>3.75</v>
      </c>
      <c r="N57">
        <f>Formatted_EDITED!O60</f>
        <v>2</v>
      </c>
      <c r="O57">
        <f>Formatted_EDITED!P60</f>
        <v>0.2213</v>
      </c>
      <c r="P57">
        <f>Formatted_EDITED!Q60</f>
        <v>9.8100000000000007E-2</v>
      </c>
      <c r="Q57">
        <f>Formatted_EDITED!R60</f>
        <v>3</v>
      </c>
      <c r="R57">
        <f>Formatted_EDITED!S60</f>
        <v>0.75</v>
      </c>
      <c r="S57">
        <f>Formatted_EDITED!T60</f>
        <v>0.06</v>
      </c>
      <c r="T57">
        <f>Formatted_EDITED!U60</f>
        <v>0.05</v>
      </c>
      <c r="U57">
        <f>Formatted_EDITED!V60</f>
        <v>0.18</v>
      </c>
      <c r="V57">
        <f>Formatted_EDITED!W60</f>
        <v>1</v>
      </c>
      <c r="W57">
        <f>Formatted_EDITED!X60</f>
        <v>0.05</v>
      </c>
      <c r="X57">
        <f>Formatted_EDITED!Y60</f>
        <v>0.18</v>
      </c>
      <c r="Y57">
        <f>Formatted_EDITED!Z60</f>
        <v>1</v>
      </c>
      <c r="Z57">
        <f>Formatted_EDITED!AA60</f>
        <v>2.9027821999999999</v>
      </c>
      <c r="AA57">
        <f>Formatted_EDITED!AB60</f>
        <v>1.41</v>
      </c>
      <c r="AB57">
        <f>Formatted_EDITED!AC60</f>
        <v>1.41</v>
      </c>
      <c r="AC57">
        <f>Formatted_EDITED!AD60</f>
        <v>1.41</v>
      </c>
      <c r="AD57">
        <f>Formatted_EDITED!AE60</f>
        <v>2.9027821999999999</v>
      </c>
      <c r="AE57">
        <f>Formatted_EDITED!AF60</f>
        <v>1.41</v>
      </c>
      <c r="AF57">
        <f>Formatted_EDITED!AG60</f>
        <v>1.41</v>
      </c>
    </row>
    <row r="58" spans="1:32" x14ac:dyDescent="0.3">
      <c r="A58">
        <f>Formatted_EDITED!A61</f>
        <v>56</v>
      </c>
      <c r="B58">
        <f>Formatted_EDITED!B61</f>
        <v>71</v>
      </c>
      <c r="C58" t="str">
        <f>Formatted_EDITED!C61</f>
        <v>Other Tree Crops</v>
      </c>
      <c r="D58" t="str">
        <f>Formatted_EDITED!D61</f>
        <v>frttr</v>
      </c>
      <c r="E58" t="str">
        <f>Formatted_EDITED!F61</f>
        <v>woods-grass combination, poor</v>
      </c>
      <c r="F58">
        <f>Formatted_EDITED!G61</f>
        <v>59.878599999999999</v>
      </c>
      <c r="G58">
        <f>Formatted_EDITED!H61</f>
        <v>75.044499999999999</v>
      </c>
      <c r="H58">
        <f>Formatted_EDITED!I61</f>
        <v>83.510099999999994</v>
      </c>
      <c r="I58">
        <f>Formatted_EDITED!J61</f>
        <v>86.840199999999996</v>
      </c>
      <c r="J58">
        <f>Formatted_EDITED!K61</f>
        <v>75.044499999999999</v>
      </c>
      <c r="K58">
        <f>Formatted_EDITED!L61</f>
        <v>83.510099999999994</v>
      </c>
      <c r="L58">
        <f>Formatted_EDITED!M61</f>
        <v>86.840199999999996</v>
      </c>
      <c r="M58">
        <f>Formatted_EDITED!N61</f>
        <v>3.75</v>
      </c>
      <c r="N58">
        <f>Formatted_EDITED!O61</f>
        <v>2</v>
      </c>
      <c r="O58">
        <f>Formatted_EDITED!P61</f>
        <v>0.2213</v>
      </c>
      <c r="P58">
        <f>Formatted_EDITED!Q61</f>
        <v>9.8100000000000007E-2</v>
      </c>
      <c r="Q58">
        <f>Formatted_EDITED!R61</f>
        <v>3</v>
      </c>
      <c r="R58">
        <f>Formatted_EDITED!S61</f>
        <v>0.75</v>
      </c>
      <c r="S58">
        <f>Formatted_EDITED!T61</f>
        <v>0.06</v>
      </c>
      <c r="T58">
        <f>Formatted_EDITED!U61</f>
        <v>5.16E-2</v>
      </c>
      <c r="U58">
        <f>Formatted_EDITED!V61</f>
        <v>0.18</v>
      </c>
      <c r="V58">
        <f>Formatted_EDITED!W61</f>
        <v>1</v>
      </c>
      <c r="W58">
        <f>Formatted_EDITED!X61</f>
        <v>8.8999999999999999E-3</v>
      </c>
      <c r="X58">
        <f>Formatted_EDITED!Y61</f>
        <v>5.67E-2</v>
      </c>
      <c r="Y58">
        <f>Formatted_EDITED!Z61</f>
        <v>1</v>
      </c>
      <c r="Z58">
        <f>Formatted_EDITED!AA61</f>
        <v>5.1832283999999991</v>
      </c>
      <c r="AA58">
        <f>Formatted_EDITED!AB61</f>
        <v>3.51</v>
      </c>
      <c r="AB58">
        <f>Formatted_EDITED!AC61</f>
        <v>3.51</v>
      </c>
      <c r="AC58">
        <f>Formatted_EDITED!AD61</f>
        <v>3.51</v>
      </c>
      <c r="AD58">
        <f>Formatted_EDITED!AE61</f>
        <v>5.1832283999999991</v>
      </c>
      <c r="AE58">
        <f>Formatted_EDITED!AF61</f>
        <v>3.51</v>
      </c>
      <c r="AF58">
        <f>Formatted_EDITED!AG61</f>
        <v>3.51</v>
      </c>
    </row>
    <row r="59" spans="1:32" x14ac:dyDescent="0.3">
      <c r="A59">
        <f>Formatted_EDITED!A62</f>
        <v>57</v>
      </c>
      <c r="B59">
        <f>Formatted_EDITED!B62</f>
        <v>72</v>
      </c>
      <c r="C59" t="str">
        <f>Formatted_EDITED!C62</f>
        <v>Citrus</v>
      </c>
      <c r="D59" t="str">
        <f>Formatted_EDITED!D62</f>
        <v>frttr</v>
      </c>
      <c r="E59" t="str">
        <f>Formatted_EDITED!F62</f>
        <v>woods-grass combination, poor</v>
      </c>
      <c r="F59">
        <f>Formatted_EDITED!G62</f>
        <v>59.878599999999999</v>
      </c>
      <c r="G59">
        <f>Formatted_EDITED!H62</f>
        <v>75.044499999999999</v>
      </c>
      <c r="H59">
        <f>Formatted_EDITED!I62</f>
        <v>83.510099999999994</v>
      </c>
      <c r="I59">
        <f>Formatted_EDITED!J62</f>
        <v>86.840199999999996</v>
      </c>
      <c r="J59">
        <f>Formatted_EDITED!K62</f>
        <v>75.044499999999999</v>
      </c>
      <c r="K59">
        <f>Formatted_EDITED!L62</f>
        <v>83.510099999999994</v>
      </c>
      <c r="L59">
        <f>Formatted_EDITED!M62</f>
        <v>86.840199999999996</v>
      </c>
      <c r="M59">
        <f>Formatted_EDITED!N62</f>
        <v>3.75</v>
      </c>
      <c r="N59">
        <f>Formatted_EDITED!O62</f>
        <v>2</v>
      </c>
      <c r="O59">
        <f>Formatted_EDITED!P62</f>
        <v>0.2213</v>
      </c>
      <c r="P59">
        <f>Formatted_EDITED!Q62</f>
        <v>9.8100000000000007E-2</v>
      </c>
      <c r="Q59">
        <f>Formatted_EDITED!R62</f>
        <v>3</v>
      </c>
      <c r="R59">
        <f>Formatted_EDITED!S62</f>
        <v>0.75</v>
      </c>
      <c r="S59">
        <f>Formatted_EDITED!T62</f>
        <v>0.06</v>
      </c>
      <c r="T59">
        <f>Formatted_EDITED!U62</f>
        <v>5.16E-2</v>
      </c>
      <c r="U59">
        <f>Formatted_EDITED!V62</f>
        <v>0.18</v>
      </c>
      <c r="V59">
        <f>Formatted_EDITED!W62</f>
        <v>1</v>
      </c>
      <c r="W59">
        <f>Formatted_EDITED!X62</f>
        <v>8.8999999999999999E-3</v>
      </c>
      <c r="X59">
        <f>Formatted_EDITED!Y62</f>
        <v>5.67E-2</v>
      </c>
      <c r="Y59">
        <f>Formatted_EDITED!Z62</f>
        <v>1</v>
      </c>
      <c r="Z59">
        <f>Formatted_EDITED!AA62</f>
        <v>5.1832283999999991</v>
      </c>
      <c r="AA59">
        <f>Formatted_EDITED!AB62</f>
        <v>3.51</v>
      </c>
      <c r="AB59">
        <f>Formatted_EDITED!AC62</f>
        <v>3.51</v>
      </c>
      <c r="AC59">
        <f>Formatted_EDITED!AD62</f>
        <v>3.51</v>
      </c>
      <c r="AD59">
        <f>Formatted_EDITED!AE62</f>
        <v>5.1832283999999991</v>
      </c>
      <c r="AE59">
        <f>Formatted_EDITED!AF62</f>
        <v>3.51</v>
      </c>
      <c r="AF59">
        <f>Formatted_EDITED!AG62</f>
        <v>3.51</v>
      </c>
    </row>
    <row r="60" spans="1:32" x14ac:dyDescent="0.3">
      <c r="A60">
        <f>Formatted_EDITED!A63</f>
        <v>58</v>
      </c>
      <c r="B60">
        <f>Formatted_EDITED!B63</f>
        <v>74</v>
      </c>
      <c r="C60" t="str">
        <f>Formatted_EDITED!C63</f>
        <v>Pecans</v>
      </c>
      <c r="D60" t="str">
        <f>Formatted_EDITED!D63</f>
        <v>frttr</v>
      </c>
      <c r="E60" t="str">
        <f>Formatted_EDITED!F63</f>
        <v>woods-grass combination, poor</v>
      </c>
      <c r="F60">
        <f>Formatted_EDITED!G63</f>
        <v>59.878599999999999</v>
      </c>
      <c r="G60">
        <f>Formatted_EDITED!H63</f>
        <v>75.044499999999999</v>
      </c>
      <c r="H60">
        <f>Formatted_EDITED!I63</f>
        <v>83.510099999999994</v>
      </c>
      <c r="I60">
        <f>Formatted_EDITED!J63</f>
        <v>86.840199999999996</v>
      </c>
      <c r="J60">
        <f>Formatted_EDITED!K63</f>
        <v>75.044499999999999</v>
      </c>
      <c r="K60">
        <f>Formatted_EDITED!L63</f>
        <v>83.510099999999994</v>
      </c>
      <c r="L60">
        <f>Formatted_EDITED!M63</f>
        <v>86.840199999999996</v>
      </c>
      <c r="M60">
        <f>Formatted_EDITED!N63</f>
        <v>3.75</v>
      </c>
      <c r="N60">
        <f>Formatted_EDITED!O63</f>
        <v>2</v>
      </c>
      <c r="O60">
        <f>Formatted_EDITED!P63</f>
        <v>0.2213</v>
      </c>
      <c r="P60">
        <f>Formatted_EDITED!Q63</f>
        <v>9.8100000000000007E-2</v>
      </c>
      <c r="Q60">
        <f>Formatted_EDITED!R63</f>
        <v>3</v>
      </c>
      <c r="R60">
        <f>Formatted_EDITED!S63</f>
        <v>0.75</v>
      </c>
      <c r="S60">
        <f>Formatted_EDITED!T63</f>
        <v>0.06</v>
      </c>
      <c r="T60">
        <f>Formatted_EDITED!U63</f>
        <v>5.16E-2</v>
      </c>
      <c r="U60">
        <f>Formatted_EDITED!V63</f>
        <v>0.18</v>
      </c>
      <c r="V60">
        <f>Formatted_EDITED!W63</f>
        <v>1</v>
      </c>
      <c r="W60">
        <f>Formatted_EDITED!X63</f>
        <v>8.8999999999999999E-3</v>
      </c>
      <c r="X60">
        <f>Formatted_EDITED!Y63</f>
        <v>5.67E-2</v>
      </c>
      <c r="Y60">
        <f>Formatted_EDITED!Z63</f>
        <v>1</v>
      </c>
      <c r="Z60">
        <f>Formatted_EDITED!AA63</f>
        <v>5.1832283999999991</v>
      </c>
      <c r="AA60">
        <f>Formatted_EDITED!AB63</f>
        <v>3.51</v>
      </c>
      <c r="AB60">
        <f>Formatted_EDITED!AC63</f>
        <v>3.51</v>
      </c>
      <c r="AC60">
        <f>Formatted_EDITED!AD63</f>
        <v>3.51</v>
      </c>
      <c r="AD60">
        <f>Formatted_EDITED!AE63</f>
        <v>5.1832283999999991</v>
      </c>
      <c r="AE60">
        <f>Formatted_EDITED!AF63</f>
        <v>3.51</v>
      </c>
      <c r="AF60">
        <f>Formatted_EDITED!AG63</f>
        <v>3.51</v>
      </c>
    </row>
    <row r="61" spans="1:32" x14ac:dyDescent="0.3">
      <c r="A61">
        <f>Formatted_EDITED!A64</f>
        <v>59</v>
      </c>
      <c r="B61">
        <f>Formatted_EDITED!B64</f>
        <v>75</v>
      </c>
      <c r="C61" t="str">
        <f>Formatted_EDITED!C64</f>
        <v>Almonds</v>
      </c>
      <c r="D61" t="str">
        <f>Formatted_EDITED!D64</f>
        <v>frttr</v>
      </c>
      <c r="E61" t="str">
        <f>Formatted_EDITED!F64</f>
        <v>woods-grass combination, poor</v>
      </c>
      <c r="F61">
        <f>Formatted_EDITED!G64</f>
        <v>59.878599999999999</v>
      </c>
      <c r="G61">
        <f>Formatted_EDITED!H64</f>
        <v>75.044499999999999</v>
      </c>
      <c r="H61">
        <f>Formatted_EDITED!I64</f>
        <v>83.510099999999994</v>
      </c>
      <c r="I61">
        <f>Formatted_EDITED!J64</f>
        <v>86.840199999999996</v>
      </c>
      <c r="J61">
        <f>Formatted_EDITED!K64</f>
        <v>75.044499999999999</v>
      </c>
      <c r="K61">
        <f>Formatted_EDITED!L64</f>
        <v>83.510099999999994</v>
      </c>
      <c r="L61">
        <f>Formatted_EDITED!M64</f>
        <v>86.840199999999996</v>
      </c>
      <c r="M61">
        <f>Formatted_EDITED!N64</f>
        <v>3.75</v>
      </c>
      <c r="N61">
        <f>Formatted_EDITED!O64</f>
        <v>2</v>
      </c>
      <c r="O61">
        <f>Formatted_EDITED!P64</f>
        <v>0.2213</v>
      </c>
      <c r="P61">
        <f>Formatted_EDITED!Q64</f>
        <v>9.8100000000000007E-2</v>
      </c>
      <c r="Q61">
        <f>Formatted_EDITED!R64</f>
        <v>3</v>
      </c>
      <c r="R61">
        <f>Formatted_EDITED!S64</f>
        <v>0.75</v>
      </c>
      <c r="S61">
        <f>Formatted_EDITED!T64</f>
        <v>0.06</v>
      </c>
      <c r="T61">
        <f>Formatted_EDITED!U64</f>
        <v>5.16E-2</v>
      </c>
      <c r="U61">
        <f>Formatted_EDITED!V64</f>
        <v>0.18</v>
      </c>
      <c r="V61">
        <f>Formatted_EDITED!W64</f>
        <v>1</v>
      </c>
      <c r="W61">
        <f>Formatted_EDITED!X64</f>
        <v>8.8999999999999999E-3</v>
      </c>
      <c r="X61">
        <f>Formatted_EDITED!Y64</f>
        <v>5.67E-2</v>
      </c>
      <c r="Y61">
        <f>Formatted_EDITED!Z64</f>
        <v>1</v>
      </c>
      <c r="Z61">
        <f>Formatted_EDITED!AA64</f>
        <v>5.1832283999999991</v>
      </c>
      <c r="AA61">
        <f>Formatted_EDITED!AB64</f>
        <v>3.51</v>
      </c>
      <c r="AB61">
        <f>Formatted_EDITED!AC64</f>
        <v>3.51</v>
      </c>
      <c r="AC61">
        <f>Formatted_EDITED!AD64</f>
        <v>3.51</v>
      </c>
      <c r="AD61">
        <f>Formatted_EDITED!AE64</f>
        <v>5.1832283999999991</v>
      </c>
      <c r="AE61">
        <f>Formatted_EDITED!AF64</f>
        <v>3.51</v>
      </c>
      <c r="AF61">
        <f>Formatted_EDITED!AG64</f>
        <v>3.51</v>
      </c>
    </row>
    <row r="62" spans="1:32" x14ac:dyDescent="0.3">
      <c r="A62">
        <f>Formatted_EDITED!A65</f>
        <v>60</v>
      </c>
      <c r="B62">
        <f>Formatted_EDITED!B65</f>
        <v>76</v>
      </c>
      <c r="C62" t="str">
        <f>Formatted_EDITED!C65</f>
        <v>Walnuts</v>
      </c>
      <c r="D62" t="str">
        <f>Formatted_EDITED!D65</f>
        <v>frttr</v>
      </c>
      <c r="E62" t="str">
        <f>Formatted_EDITED!F65</f>
        <v>woods-grass combination, poor</v>
      </c>
      <c r="F62">
        <f>Formatted_EDITED!G65</f>
        <v>59.878599999999999</v>
      </c>
      <c r="G62">
        <f>Formatted_EDITED!H65</f>
        <v>75.044499999999999</v>
      </c>
      <c r="H62">
        <f>Formatted_EDITED!I65</f>
        <v>83.510099999999994</v>
      </c>
      <c r="I62">
        <f>Formatted_EDITED!J65</f>
        <v>86.840199999999996</v>
      </c>
      <c r="J62">
        <f>Formatted_EDITED!K65</f>
        <v>75.044499999999999</v>
      </c>
      <c r="K62">
        <f>Formatted_EDITED!L65</f>
        <v>83.510099999999994</v>
      </c>
      <c r="L62">
        <f>Formatted_EDITED!M65</f>
        <v>86.840199999999996</v>
      </c>
      <c r="M62">
        <f>Formatted_EDITED!N65</f>
        <v>3.75</v>
      </c>
      <c r="N62">
        <f>Formatted_EDITED!O65</f>
        <v>2</v>
      </c>
      <c r="O62">
        <f>Formatted_EDITED!P65</f>
        <v>0.2213</v>
      </c>
      <c r="P62">
        <f>Formatted_EDITED!Q65</f>
        <v>9.8100000000000007E-2</v>
      </c>
      <c r="Q62">
        <f>Formatted_EDITED!R65</f>
        <v>3</v>
      </c>
      <c r="R62">
        <f>Formatted_EDITED!S65</f>
        <v>0.75</v>
      </c>
      <c r="S62">
        <f>Formatted_EDITED!T65</f>
        <v>0.06</v>
      </c>
      <c r="T62">
        <f>Formatted_EDITED!U65</f>
        <v>5.16E-2</v>
      </c>
      <c r="U62">
        <f>Formatted_EDITED!V65</f>
        <v>0.18</v>
      </c>
      <c r="V62">
        <f>Formatted_EDITED!W65</f>
        <v>1</v>
      </c>
      <c r="W62">
        <f>Formatted_EDITED!X65</f>
        <v>8.8999999999999999E-3</v>
      </c>
      <c r="X62">
        <f>Formatted_EDITED!Y65</f>
        <v>5.67E-2</v>
      </c>
      <c r="Y62">
        <f>Formatted_EDITED!Z65</f>
        <v>1</v>
      </c>
      <c r="Z62">
        <f>Formatted_EDITED!AA65</f>
        <v>5.1832283999999991</v>
      </c>
      <c r="AA62">
        <f>Formatted_EDITED!AB65</f>
        <v>3.51</v>
      </c>
      <c r="AB62">
        <f>Formatted_EDITED!AC65</f>
        <v>3.51</v>
      </c>
      <c r="AC62">
        <f>Formatted_EDITED!AD65</f>
        <v>3.51</v>
      </c>
      <c r="AD62">
        <f>Formatted_EDITED!AE65</f>
        <v>5.1832283999999991</v>
      </c>
      <c r="AE62">
        <f>Formatted_EDITED!AF65</f>
        <v>3.51</v>
      </c>
      <c r="AF62">
        <f>Formatted_EDITED!AG65</f>
        <v>3.51</v>
      </c>
    </row>
    <row r="63" spans="1:32" x14ac:dyDescent="0.3">
      <c r="A63">
        <f>Formatted_EDITED!A66</f>
        <v>61</v>
      </c>
      <c r="B63">
        <f>Formatted_EDITED!B66</f>
        <v>77</v>
      </c>
      <c r="C63" t="str">
        <f>Formatted_EDITED!C66</f>
        <v>Pears</v>
      </c>
      <c r="D63" t="str">
        <f>Formatted_EDITED!D66</f>
        <v>frttr</v>
      </c>
      <c r="E63" t="str">
        <f>Formatted_EDITED!F66</f>
        <v>woods-grass combination, poor</v>
      </c>
      <c r="F63">
        <f>Formatted_EDITED!G66</f>
        <v>59.878599999999999</v>
      </c>
      <c r="G63">
        <f>Formatted_EDITED!H66</f>
        <v>75.044499999999999</v>
      </c>
      <c r="H63">
        <f>Formatted_EDITED!I66</f>
        <v>83.510099999999994</v>
      </c>
      <c r="I63">
        <f>Formatted_EDITED!J66</f>
        <v>86.840199999999996</v>
      </c>
      <c r="J63">
        <f>Formatted_EDITED!K66</f>
        <v>75.044499999999999</v>
      </c>
      <c r="K63">
        <f>Formatted_EDITED!L66</f>
        <v>83.510099999999994</v>
      </c>
      <c r="L63">
        <f>Formatted_EDITED!M66</f>
        <v>86.840199999999996</v>
      </c>
      <c r="M63">
        <f>Formatted_EDITED!N66</f>
        <v>3.75</v>
      </c>
      <c r="N63">
        <f>Formatted_EDITED!O66</f>
        <v>2</v>
      </c>
      <c r="O63">
        <f>Formatted_EDITED!P66</f>
        <v>0.2213</v>
      </c>
      <c r="P63">
        <f>Formatted_EDITED!Q66</f>
        <v>9.8100000000000007E-2</v>
      </c>
      <c r="Q63">
        <f>Formatted_EDITED!R66</f>
        <v>3</v>
      </c>
      <c r="R63">
        <f>Formatted_EDITED!S66</f>
        <v>0.75</v>
      </c>
      <c r="S63">
        <f>Formatted_EDITED!T66</f>
        <v>0.06</v>
      </c>
      <c r="T63">
        <f>Formatted_EDITED!U66</f>
        <v>5.16E-2</v>
      </c>
      <c r="U63">
        <f>Formatted_EDITED!V66</f>
        <v>0.18</v>
      </c>
      <c r="V63">
        <f>Formatted_EDITED!W66</f>
        <v>1</v>
      </c>
      <c r="W63">
        <f>Formatted_EDITED!X66</f>
        <v>8.8999999999999999E-3</v>
      </c>
      <c r="X63">
        <f>Formatted_EDITED!Y66</f>
        <v>5.67E-2</v>
      </c>
      <c r="Y63">
        <f>Formatted_EDITED!Z66</f>
        <v>1</v>
      </c>
      <c r="Z63">
        <f>Formatted_EDITED!AA66</f>
        <v>5.1832283999999991</v>
      </c>
      <c r="AA63">
        <f>Formatted_EDITED!AB66</f>
        <v>3.51</v>
      </c>
      <c r="AB63">
        <f>Formatted_EDITED!AC66</f>
        <v>3.51</v>
      </c>
      <c r="AC63">
        <f>Formatted_EDITED!AD66</f>
        <v>3.51</v>
      </c>
      <c r="AD63">
        <f>Formatted_EDITED!AE66</f>
        <v>5.1832283999999991</v>
      </c>
      <c r="AE63">
        <f>Formatted_EDITED!AF66</f>
        <v>3.51</v>
      </c>
      <c r="AF63">
        <f>Formatted_EDITED!AG66</f>
        <v>3.51</v>
      </c>
    </row>
    <row r="64" spans="1:32" x14ac:dyDescent="0.3">
      <c r="A64">
        <f>Formatted_EDITED!A67</f>
        <v>62</v>
      </c>
      <c r="B64">
        <f>Formatted_EDITED!B67</f>
        <v>87</v>
      </c>
      <c r="C64" t="str">
        <f>Formatted_EDITED!C67</f>
        <v>Wetland</v>
      </c>
      <c r="D64">
        <f>Formatted_EDITED!D67</f>
        <v>0</v>
      </c>
      <c r="E64">
        <f>Formatted_EDITED!F67</f>
        <v>0</v>
      </c>
      <c r="F64">
        <f>Formatted_EDITED!G67</f>
        <v>53.769799999999996</v>
      </c>
      <c r="G64">
        <f>Formatted_EDITED!H67</f>
        <v>71.244799999999998</v>
      </c>
      <c r="H64">
        <f>Formatted_EDITED!I67</f>
        <v>80.999399999999994</v>
      </c>
      <c r="I64">
        <f>Formatted_EDITED!J67</f>
        <v>84.836500000000001</v>
      </c>
      <c r="J64">
        <f>Formatted_EDITED!K67</f>
        <v>53.769799999999996</v>
      </c>
      <c r="K64">
        <f>Formatted_EDITED!L67</f>
        <v>71.244799999999998</v>
      </c>
      <c r="L64">
        <f>Formatted_EDITED!M67</f>
        <v>80.999399999999994</v>
      </c>
      <c r="M64">
        <f>Formatted_EDITED!N67</f>
        <v>3.75</v>
      </c>
      <c r="N64">
        <f>Formatted_EDITED!O67</f>
        <v>2</v>
      </c>
      <c r="O64">
        <f>Formatted_EDITED!P67</f>
        <v>0.2213</v>
      </c>
      <c r="P64">
        <f>Formatted_EDITED!Q67</f>
        <v>9.8100000000000007E-2</v>
      </c>
      <c r="Q64">
        <f>Formatted_EDITED!R67</f>
        <v>3</v>
      </c>
      <c r="R64">
        <f>Formatted_EDITED!S67</f>
        <v>0.75</v>
      </c>
      <c r="S64">
        <f>Formatted_EDITED!T67</f>
        <v>0.06</v>
      </c>
      <c r="T64">
        <f>Formatted_EDITED!U67</f>
        <v>7.4999999999999997E-3</v>
      </c>
      <c r="U64">
        <f>Formatted_EDITED!V67</f>
        <v>0.15</v>
      </c>
      <c r="V64">
        <f>Formatted_EDITED!W67</f>
        <v>1</v>
      </c>
      <c r="W64">
        <f>Formatted_EDITED!X67</f>
        <v>4.0000000000000001E-3</v>
      </c>
      <c r="X64">
        <f>Formatted_EDITED!Y67</f>
        <v>0.05</v>
      </c>
      <c r="Y64">
        <f>Formatted_EDITED!Z67</f>
        <v>1</v>
      </c>
      <c r="Z64">
        <f>Formatted_EDITED!AA67</f>
        <v>2.7690814000000001</v>
      </c>
      <c r="AA64">
        <f>Formatted_EDITED!AB67</f>
        <v>1.67</v>
      </c>
      <c r="AB64">
        <f>Formatted_EDITED!AC67</f>
        <v>1.67</v>
      </c>
      <c r="AC64">
        <f>Formatted_EDITED!AD67</f>
        <v>1.67</v>
      </c>
      <c r="AD64">
        <f>Formatted_EDITED!AE67</f>
        <v>2.7690814000000001</v>
      </c>
      <c r="AE64">
        <f>Formatted_EDITED!AF67</f>
        <v>1.67</v>
      </c>
      <c r="AF64">
        <f>Formatted_EDITED!AG67</f>
        <v>1.67</v>
      </c>
    </row>
    <row r="65" spans="1:32" x14ac:dyDescent="0.3">
      <c r="A65">
        <f>Formatted_EDITED!A68</f>
        <v>63</v>
      </c>
      <c r="B65">
        <f>Formatted_EDITED!B68</f>
        <v>92</v>
      </c>
      <c r="C65" t="str">
        <f>Formatted_EDITED!C68</f>
        <v>Aquaculture</v>
      </c>
      <c r="D65" t="str">
        <f>Formatted_EDITED!D68</f>
        <v>aqua</v>
      </c>
      <c r="E65">
        <f>Formatted_EDITED!F68</f>
        <v>0</v>
      </c>
      <c r="F65">
        <f>Formatted_EDITED!G68</f>
        <v>92</v>
      </c>
      <c r="G65">
        <f>Formatted_EDITED!H68</f>
        <v>95.024000000000001</v>
      </c>
      <c r="H65">
        <f>Formatted_EDITED!I68</f>
        <v>96.712000000000003</v>
      </c>
      <c r="I65">
        <f>Formatted_EDITED!J68</f>
        <v>97.376000000000005</v>
      </c>
      <c r="J65">
        <f>Formatted_EDITED!K68</f>
        <v>95.024000000000001</v>
      </c>
      <c r="K65">
        <f>Formatted_EDITED!L68</f>
        <v>96.712000000000003</v>
      </c>
      <c r="L65">
        <f>Formatted_EDITED!M68</f>
        <v>97.376000000000005</v>
      </c>
      <c r="M65">
        <f>Formatted_EDITED!N68</f>
        <v>3.75</v>
      </c>
      <c r="N65">
        <f>Formatted_EDITED!O68</f>
        <v>2</v>
      </c>
      <c r="O65">
        <f>Formatted_EDITED!P68</f>
        <v>0.2213</v>
      </c>
      <c r="P65">
        <f>Formatted_EDITED!Q68</f>
        <v>9.8100000000000007E-2</v>
      </c>
      <c r="Q65">
        <f>Formatted_EDITED!R68</f>
        <v>3</v>
      </c>
      <c r="R65">
        <f>Formatted_EDITED!S68</f>
        <v>0.75</v>
      </c>
      <c r="S65">
        <f>Formatted_EDITED!T68</f>
        <v>0.06</v>
      </c>
      <c r="T65">
        <f>Formatted_EDITED!U68</f>
        <v>0</v>
      </c>
      <c r="U65">
        <f>Formatted_EDITED!V68</f>
        <v>0</v>
      </c>
      <c r="V65">
        <f>Formatted_EDITED!W68</f>
        <v>1</v>
      </c>
      <c r="W65">
        <f>Formatted_EDITED!X68</f>
        <v>0</v>
      </c>
      <c r="X65">
        <f>Formatted_EDITED!Y68</f>
        <v>0</v>
      </c>
      <c r="Y65">
        <f>Formatted_EDITED!Z68</f>
        <v>1</v>
      </c>
      <c r="Z65">
        <f>Formatted_EDITED!AA68</f>
        <v>2.440315</v>
      </c>
      <c r="AA65">
        <f>Formatted_EDITED!AB68</f>
        <v>1.21</v>
      </c>
      <c r="AB65">
        <f>Formatted_EDITED!AC68</f>
        <v>1.21</v>
      </c>
      <c r="AC65">
        <f>Formatted_EDITED!AD68</f>
        <v>1.21</v>
      </c>
      <c r="AD65">
        <f>Formatted_EDITED!AE68</f>
        <v>2.440315</v>
      </c>
      <c r="AE65">
        <f>Formatted_EDITED!AF68</f>
        <v>1.21</v>
      </c>
      <c r="AF65">
        <f>Formatted_EDITED!AG68</f>
        <v>1.21</v>
      </c>
    </row>
    <row r="66" spans="1:32" x14ac:dyDescent="0.3">
      <c r="A66">
        <f>Formatted_EDITED!A69</f>
        <v>64</v>
      </c>
      <c r="B66">
        <f>Formatted_EDITED!B69</f>
        <v>111</v>
      </c>
      <c r="C66" t="str">
        <f>Formatted_EDITED!C69</f>
        <v>OPEN WATER</v>
      </c>
      <c r="D66" t="str">
        <f>Formatted_EDITED!D69</f>
        <v>openwat</v>
      </c>
      <c r="E66">
        <f>Formatted_EDITED!F69</f>
        <v>0</v>
      </c>
      <c r="F66">
        <f>Formatted_EDITED!G69</f>
        <v>99</v>
      </c>
      <c r="G66">
        <f>Formatted_EDITED!H69</f>
        <v>99</v>
      </c>
      <c r="H66">
        <f>Formatted_EDITED!I69</f>
        <v>99</v>
      </c>
      <c r="I66">
        <f>Formatted_EDITED!J69</f>
        <v>99</v>
      </c>
      <c r="J66">
        <f>Formatted_EDITED!K69</f>
        <v>99</v>
      </c>
      <c r="K66">
        <f>Formatted_EDITED!L69</f>
        <v>99</v>
      </c>
      <c r="L66">
        <f>Formatted_EDITED!M69</f>
        <v>99</v>
      </c>
      <c r="M66">
        <f>Formatted_EDITED!N69</f>
        <v>0</v>
      </c>
      <c r="N66">
        <f>Formatted_EDITED!O69</f>
        <v>0</v>
      </c>
      <c r="O66">
        <f>Formatted_EDITED!P69</f>
        <v>0</v>
      </c>
      <c r="P66">
        <f>Formatted_EDITED!Q69</f>
        <v>0</v>
      </c>
      <c r="Q66">
        <f>Formatted_EDITED!R69</f>
        <v>0</v>
      </c>
      <c r="R66">
        <f>Formatted_EDITED!S69</f>
        <v>0</v>
      </c>
      <c r="S66">
        <f>Formatted_EDITED!T69</f>
        <v>0</v>
      </c>
      <c r="T66">
        <f>Formatted_EDITED!U69</f>
        <v>0</v>
      </c>
      <c r="U66">
        <f>Formatted_EDITED!V69</f>
        <v>0</v>
      </c>
      <c r="V66">
        <f>Formatted_EDITED!W69</f>
        <v>1</v>
      </c>
      <c r="W66">
        <f>Formatted_EDITED!X69</f>
        <v>0</v>
      </c>
      <c r="X66">
        <f>Formatted_EDITED!Y69</f>
        <v>0</v>
      </c>
      <c r="Y66">
        <f>Formatted_EDITED!Z69</f>
        <v>1</v>
      </c>
      <c r="Z66">
        <f>Formatted_EDITED!AA69</f>
        <v>0</v>
      </c>
      <c r="AA66">
        <f>Formatted_EDITED!AB69</f>
        <v>0</v>
      </c>
      <c r="AB66">
        <f>Formatted_EDITED!AC69</f>
        <v>0</v>
      </c>
      <c r="AC66">
        <f>Formatted_EDITED!AD69</f>
        <v>0</v>
      </c>
      <c r="AD66">
        <f>Formatted_EDITED!AE69</f>
        <v>0</v>
      </c>
      <c r="AE66">
        <f>Formatted_EDITED!AF69</f>
        <v>0</v>
      </c>
      <c r="AF66">
        <f>Formatted_EDITED!AG69</f>
        <v>0</v>
      </c>
    </row>
    <row r="67" spans="1:32" x14ac:dyDescent="0.3">
      <c r="A67">
        <f>Formatted_EDITED!A70</f>
        <v>65</v>
      </c>
      <c r="B67">
        <f>Formatted_EDITED!B70</f>
        <v>121</v>
      </c>
      <c r="C67" t="str">
        <f>Formatted_EDITED!C70</f>
        <v>Developed, Open Space</v>
      </c>
      <c r="D67" t="str">
        <f>Formatted_EDITED!D70</f>
        <v>devopen</v>
      </c>
      <c r="E67" t="str">
        <f>Formatted_EDITED!F70</f>
        <v>open space, fair</v>
      </c>
      <c r="F67">
        <f>Formatted_EDITED!G70</f>
        <v>44.366300000000003</v>
      </c>
      <c r="G67">
        <f>Formatted_EDITED!H70</f>
        <v>65.395799999999994</v>
      </c>
      <c r="H67">
        <f>Formatted_EDITED!I70</f>
        <v>77.134500000000003</v>
      </c>
      <c r="I67">
        <f>Formatted_EDITED!J70</f>
        <v>81.752099999999999</v>
      </c>
      <c r="J67">
        <f>Formatted_EDITED!K70</f>
        <v>44.366300000000003</v>
      </c>
      <c r="K67">
        <f>Formatted_EDITED!L70</f>
        <v>65.395799999999994</v>
      </c>
      <c r="L67">
        <f>Formatted_EDITED!M70</f>
        <v>77.134500000000003</v>
      </c>
      <c r="M67">
        <f>Formatted_EDITED!N70</f>
        <v>3.75</v>
      </c>
      <c r="N67">
        <f>Formatted_EDITED!O70</f>
        <v>2</v>
      </c>
      <c r="O67">
        <f>Formatted_EDITED!P70</f>
        <v>0.2213</v>
      </c>
      <c r="P67">
        <f>Formatted_EDITED!Q70</f>
        <v>9.8100000000000007E-2</v>
      </c>
      <c r="Q67">
        <f>Formatted_EDITED!R70</f>
        <v>3</v>
      </c>
      <c r="R67">
        <f>Formatted_EDITED!S70</f>
        <v>0.75</v>
      </c>
      <c r="S67">
        <f>Formatted_EDITED!T70</f>
        <v>0.06</v>
      </c>
      <c r="T67">
        <f>Formatted_EDITED!U70</f>
        <v>1.4999999999999999E-2</v>
      </c>
      <c r="U67">
        <f>Formatted_EDITED!V70</f>
        <v>0.08</v>
      </c>
      <c r="V67">
        <f>Formatted_EDITED!W70</f>
        <v>1</v>
      </c>
      <c r="W67">
        <f>Formatted_EDITED!X70</f>
        <v>5.0000000000000001E-3</v>
      </c>
      <c r="X67">
        <f>Formatted_EDITED!Y70</f>
        <v>2.7E-2</v>
      </c>
      <c r="Y67">
        <f>Formatted_EDITED!Z70</f>
        <v>1</v>
      </c>
      <c r="Z67">
        <f>Formatted_EDITED!AA70</f>
        <v>2.440315</v>
      </c>
      <c r="AA67">
        <f>Formatted_EDITED!AB70</f>
        <v>1.21</v>
      </c>
      <c r="AB67">
        <f>Formatted_EDITED!AC70</f>
        <v>1.21</v>
      </c>
      <c r="AC67">
        <f>Formatted_EDITED!AD70</f>
        <v>1.21</v>
      </c>
      <c r="AD67">
        <f>Formatted_EDITED!AE70</f>
        <v>2.440315</v>
      </c>
      <c r="AE67">
        <f>Formatted_EDITED!AF70</f>
        <v>1.21</v>
      </c>
      <c r="AF67">
        <f>Formatted_EDITED!AG70</f>
        <v>1.21</v>
      </c>
    </row>
    <row r="68" spans="1:32" x14ac:dyDescent="0.3">
      <c r="A68">
        <f>Formatted_EDITED!A71</f>
        <v>66</v>
      </c>
      <c r="B68">
        <f>Formatted_EDITED!B71</f>
        <v>122</v>
      </c>
      <c r="C68" t="str">
        <f>Formatted_EDITED!C71</f>
        <v>Developed, Low Intensity</v>
      </c>
      <c r="D68" t="str">
        <f>Formatted_EDITED!D71</f>
        <v>devlow</v>
      </c>
      <c r="E68" t="str">
        <f>Formatted_EDITED!F71</f>
        <v>developed, residential, 1/8 acre or less</v>
      </c>
      <c r="F68">
        <f>Formatted_EDITED!G71</f>
        <v>44.366300000000003</v>
      </c>
      <c r="G68">
        <f>Formatted_EDITED!H71</f>
        <v>65.395799999999994</v>
      </c>
      <c r="H68">
        <f>Formatted_EDITED!I71</f>
        <v>77.134500000000003</v>
      </c>
      <c r="I68">
        <f>Formatted_EDITED!J71</f>
        <v>81.752099999999999</v>
      </c>
      <c r="J68">
        <f>Formatted_EDITED!K71</f>
        <v>44.366300000000003</v>
      </c>
      <c r="K68">
        <f>Formatted_EDITED!L71</f>
        <v>65.395799999999994</v>
      </c>
      <c r="L68">
        <f>Formatted_EDITED!M71</f>
        <v>77.134500000000003</v>
      </c>
      <c r="M68">
        <f>Formatted_EDITED!N71</f>
        <v>3.75</v>
      </c>
      <c r="N68">
        <f>Formatted_EDITED!O71</f>
        <v>2</v>
      </c>
      <c r="O68">
        <f>Formatted_EDITED!P71</f>
        <v>0.2213</v>
      </c>
      <c r="P68">
        <f>Formatted_EDITED!Q71</f>
        <v>9.8100000000000007E-2</v>
      </c>
      <c r="Q68">
        <f>Formatted_EDITED!R71</f>
        <v>3</v>
      </c>
      <c r="R68">
        <f>Formatted_EDITED!S71</f>
        <v>0.75</v>
      </c>
      <c r="S68">
        <f>Formatted_EDITED!T71</f>
        <v>0.06</v>
      </c>
      <c r="T68">
        <f>Formatted_EDITED!U71</f>
        <v>0.01</v>
      </c>
      <c r="U68">
        <f>Formatted_EDITED!V71</f>
        <v>0.1</v>
      </c>
      <c r="V68">
        <f>Formatted_EDITED!W71</f>
        <v>1</v>
      </c>
      <c r="W68">
        <f>Formatted_EDITED!X71</f>
        <v>3.5000000000000001E-3</v>
      </c>
      <c r="X68">
        <f>Formatted_EDITED!Y71</f>
        <v>3.3000000000000002E-2</v>
      </c>
      <c r="Y68">
        <f>Formatted_EDITED!Z71</f>
        <v>1</v>
      </c>
      <c r="Z68">
        <f>Formatted_EDITED!AA71</f>
        <v>2.440315</v>
      </c>
      <c r="AA68">
        <f>Formatted_EDITED!AB71</f>
        <v>1.21</v>
      </c>
      <c r="AB68">
        <f>Formatted_EDITED!AC71</f>
        <v>1.21</v>
      </c>
      <c r="AC68">
        <f>Formatted_EDITED!AD71</f>
        <v>1.21</v>
      </c>
      <c r="AD68">
        <f>Formatted_EDITED!AE71</f>
        <v>2.440315</v>
      </c>
      <c r="AE68">
        <f>Formatted_EDITED!AF71</f>
        <v>1.21</v>
      </c>
      <c r="AF68">
        <f>Formatted_EDITED!AG71</f>
        <v>1.21</v>
      </c>
    </row>
    <row r="69" spans="1:32" x14ac:dyDescent="0.3">
      <c r="A69">
        <f>Formatted_EDITED!A72</f>
        <v>67</v>
      </c>
      <c r="B69">
        <f>Formatted_EDITED!B72</f>
        <v>123</v>
      </c>
      <c r="C69" t="str">
        <f>Formatted_EDITED!C72</f>
        <v>Developed, Medium Intensity</v>
      </c>
      <c r="D69" t="str">
        <f>Formatted_EDITED!D72</f>
        <v>devmed</v>
      </c>
      <c r="E69" t="str">
        <f>Formatted_EDITED!F72</f>
        <v>developed, industrial</v>
      </c>
      <c r="F69">
        <f>Formatted_EDITED!G72</f>
        <v>83.953599999999994</v>
      </c>
      <c r="G69">
        <f>Formatted_EDITED!H72</f>
        <v>90.019199999999998</v>
      </c>
      <c r="H69">
        <f>Formatted_EDITED!I72</f>
        <v>93.404899999999998</v>
      </c>
      <c r="I69">
        <f>Formatted_EDITED!J72</f>
        <v>94.736800000000002</v>
      </c>
      <c r="J69">
        <f>Formatted_EDITED!K72</f>
        <v>83.953599999999994</v>
      </c>
      <c r="K69">
        <f>Formatted_EDITED!L72</f>
        <v>90.019199999999998</v>
      </c>
      <c r="L69">
        <f>Formatted_EDITED!M72</f>
        <v>93.404899999999998</v>
      </c>
      <c r="M69">
        <f>Formatted_EDITED!N72</f>
        <v>3.75</v>
      </c>
      <c r="N69">
        <f>Formatted_EDITED!O72</f>
        <v>2</v>
      </c>
      <c r="O69">
        <f>Formatted_EDITED!P72</f>
        <v>0.2213</v>
      </c>
      <c r="P69">
        <f>Formatted_EDITED!Q72</f>
        <v>9.8100000000000007E-2</v>
      </c>
      <c r="Q69">
        <f>Formatted_EDITED!R72</f>
        <v>3</v>
      </c>
      <c r="R69">
        <f>Formatted_EDITED!S72</f>
        <v>0.75</v>
      </c>
      <c r="S69">
        <f>Formatted_EDITED!T72</f>
        <v>0.06</v>
      </c>
      <c r="T69">
        <f>Formatted_EDITED!U72</f>
        <v>0.01</v>
      </c>
      <c r="U69">
        <f>Formatted_EDITED!V72</f>
        <v>0.08</v>
      </c>
      <c r="V69">
        <f>Formatted_EDITED!W72</f>
        <v>1</v>
      </c>
      <c r="W69">
        <f>Formatted_EDITED!X72</f>
        <v>1.0500000000000001E-2</v>
      </c>
      <c r="X69">
        <f>Formatted_EDITED!Y72</f>
        <v>2.7E-2</v>
      </c>
      <c r="Y69">
        <f>Formatted_EDITED!Z72</f>
        <v>1</v>
      </c>
      <c r="Z69">
        <f>Formatted_EDITED!AA72</f>
        <v>2.440315</v>
      </c>
      <c r="AA69">
        <f>Formatted_EDITED!AB72</f>
        <v>1.21</v>
      </c>
      <c r="AB69">
        <f>Formatted_EDITED!AC72</f>
        <v>1.21</v>
      </c>
      <c r="AC69">
        <f>Formatted_EDITED!AD72</f>
        <v>1.21</v>
      </c>
      <c r="AD69">
        <f>Formatted_EDITED!AE72</f>
        <v>2.440315</v>
      </c>
      <c r="AE69">
        <f>Formatted_EDITED!AF72</f>
        <v>1.21</v>
      </c>
      <c r="AF69">
        <f>Formatted_EDITED!AG72</f>
        <v>1.21</v>
      </c>
    </row>
    <row r="70" spans="1:32" x14ac:dyDescent="0.3">
      <c r="A70">
        <f>Formatted_EDITED!A73</f>
        <v>68</v>
      </c>
      <c r="B70">
        <f>Formatted_EDITED!B73</f>
        <v>124</v>
      </c>
      <c r="C70" t="str">
        <f>Formatted_EDITED!C73</f>
        <v>Developed, High Intensity</v>
      </c>
      <c r="D70" t="str">
        <f>Formatted_EDITED!D73</f>
        <v>devhi</v>
      </c>
      <c r="E70" t="str">
        <f>Formatted_EDITED!F73</f>
        <v>developed, commercial</v>
      </c>
      <c r="F70">
        <f>Formatted_EDITED!G73</f>
        <v>83.953599999999994</v>
      </c>
      <c r="G70">
        <f>Formatted_EDITED!H73</f>
        <v>90.019199999999998</v>
      </c>
      <c r="H70">
        <f>Formatted_EDITED!I73</f>
        <v>93.404899999999998</v>
      </c>
      <c r="I70">
        <f>Formatted_EDITED!J73</f>
        <v>94.736800000000002</v>
      </c>
      <c r="J70">
        <f>Formatted_EDITED!K73</f>
        <v>83.953599999999994</v>
      </c>
      <c r="K70">
        <f>Formatted_EDITED!L73</f>
        <v>90.019199999999998</v>
      </c>
      <c r="L70">
        <f>Formatted_EDITED!M73</f>
        <v>93.404899999999998</v>
      </c>
      <c r="M70">
        <f>Formatted_EDITED!N73</f>
        <v>3.75</v>
      </c>
      <c r="N70">
        <f>Formatted_EDITED!O73</f>
        <v>2</v>
      </c>
      <c r="O70">
        <f>Formatted_EDITED!P73</f>
        <v>0.2213</v>
      </c>
      <c r="P70">
        <f>Formatted_EDITED!Q73</f>
        <v>9.8100000000000007E-2</v>
      </c>
      <c r="Q70">
        <f>Formatted_EDITED!R73</f>
        <v>3</v>
      </c>
      <c r="R70">
        <f>Formatted_EDITED!S73</f>
        <v>0.75</v>
      </c>
      <c r="S70">
        <f>Formatted_EDITED!T73</f>
        <v>0.06</v>
      </c>
      <c r="T70">
        <f>Formatted_EDITED!U73</f>
        <v>0.01</v>
      </c>
      <c r="U70">
        <f>Formatted_EDITED!V73</f>
        <v>0.08</v>
      </c>
      <c r="V70">
        <f>Formatted_EDITED!W73</f>
        <v>1</v>
      </c>
      <c r="W70">
        <f>Formatted_EDITED!X73</f>
        <v>1.0500000000000001E-2</v>
      </c>
      <c r="X70">
        <f>Formatted_EDITED!Y73</f>
        <v>2.7E-2</v>
      </c>
      <c r="Y70">
        <f>Formatted_EDITED!Z73</f>
        <v>1</v>
      </c>
      <c r="Z70">
        <f>Formatted_EDITED!AA73</f>
        <v>2.440315</v>
      </c>
      <c r="AA70">
        <f>Formatted_EDITED!AB73</f>
        <v>1.21</v>
      </c>
      <c r="AB70">
        <f>Formatted_EDITED!AC73</f>
        <v>1.21</v>
      </c>
      <c r="AC70">
        <f>Formatted_EDITED!AD73</f>
        <v>1.21</v>
      </c>
      <c r="AD70">
        <f>Formatted_EDITED!AE73</f>
        <v>2.440315</v>
      </c>
      <c r="AE70">
        <f>Formatted_EDITED!AF73</f>
        <v>1.21</v>
      </c>
      <c r="AF70">
        <f>Formatted_EDITED!AG73</f>
        <v>1.21</v>
      </c>
    </row>
    <row r="71" spans="1:32" x14ac:dyDescent="0.3">
      <c r="A71">
        <f>Formatted_EDITED!A74</f>
        <v>69</v>
      </c>
      <c r="B71">
        <f>Formatted_EDITED!B74</f>
        <v>131</v>
      </c>
      <c r="C71" t="str">
        <f>Formatted_EDITED!C74</f>
        <v>Barren Land</v>
      </c>
      <c r="D71" t="str">
        <f>Formatted_EDITED!D74</f>
        <v>barren</v>
      </c>
      <c r="E71">
        <f>Formatted_EDITED!F74</f>
        <v>0</v>
      </c>
      <c r="F71">
        <f>Formatted_EDITED!G74</f>
        <v>81.400000000000006</v>
      </c>
      <c r="G71">
        <f>Formatted_EDITED!H74</f>
        <v>88.430800000000005</v>
      </c>
      <c r="H71">
        <f>Formatted_EDITED!I74</f>
        <v>92.355400000000003</v>
      </c>
      <c r="I71">
        <f>Formatted_EDITED!J74</f>
        <v>93.899199999999993</v>
      </c>
      <c r="J71">
        <f>Formatted_EDITED!K74</f>
        <v>81.400000000000006</v>
      </c>
      <c r="K71">
        <f>Formatted_EDITED!L74</f>
        <v>88.430800000000005</v>
      </c>
      <c r="L71">
        <f>Formatted_EDITED!M74</f>
        <v>92.355400000000003</v>
      </c>
      <c r="M71">
        <f>Formatted_EDITED!N74</f>
        <v>3.75</v>
      </c>
      <c r="N71">
        <f>Formatted_EDITED!O74</f>
        <v>2</v>
      </c>
      <c r="O71">
        <f>Formatted_EDITED!P74</f>
        <v>0.2213</v>
      </c>
      <c r="P71">
        <f>Formatted_EDITED!Q74</f>
        <v>9.8100000000000007E-2</v>
      </c>
      <c r="Q71">
        <f>Formatted_EDITED!R74</f>
        <v>3</v>
      </c>
      <c r="R71">
        <f>Formatted_EDITED!S74</f>
        <v>0.75</v>
      </c>
      <c r="S71">
        <f>Formatted_EDITED!T74</f>
        <v>0.06</v>
      </c>
      <c r="T71">
        <f>Formatted_EDITED!U74</f>
        <v>0</v>
      </c>
      <c r="U71">
        <f>Formatted_EDITED!V74</f>
        <v>0</v>
      </c>
      <c r="V71">
        <f>Formatted_EDITED!W74</f>
        <v>1</v>
      </c>
      <c r="W71">
        <f>Formatted_EDITED!X74</f>
        <v>0</v>
      </c>
      <c r="X71">
        <f>Formatted_EDITED!Y74</f>
        <v>0</v>
      </c>
      <c r="Y71">
        <f>Formatted_EDITED!Z74</f>
        <v>1</v>
      </c>
      <c r="Z71">
        <f>Formatted_EDITED!AA74</f>
        <v>2.440315</v>
      </c>
      <c r="AA71">
        <f>Formatted_EDITED!AB74</f>
        <v>1.21</v>
      </c>
      <c r="AB71">
        <f>Formatted_EDITED!AC74</f>
        <v>1.21</v>
      </c>
      <c r="AC71">
        <f>Formatted_EDITED!AD74</f>
        <v>1.21</v>
      </c>
      <c r="AD71">
        <f>Formatted_EDITED!AE74</f>
        <v>2.440315</v>
      </c>
      <c r="AE71">
        <f>Formatted_EDITED!AF74</f>
        <v>1.21</v>
      </c>
      <c r="AF71">
        <f>Formatted_EDITED!AG74</f>
        <v>1.21</v>
      </c>
    </row>
    <row r="72" spans="1:32" x14ac:dyDescent="0.3">
      <c r="A72">
        <f>Formatted_EDITED!A75</f>
        <v>70</v>
      </c>
      <c r="B72">
        <f>Formatted_EDITED!B75</f>
        <v>141</v>
      </c>
      <c r="C72" t="str">
        <f>Formatted_EDITED!C75</f>
        <v>Deciduous Forest</v>
      </c>
      <c r="D72" t="str">
        <f>Formatted_EDITED!D75</f>
        <v>decfrst</v>
      </c>
      <c r="E72" t="str">
        <f>Formatted_EDITED!F75</f>
        <v>woods, poor; CNs for forested LU tend to be too low</v>
      </c>
      <c r="F72">
        <f>Formatted_EDITED!G75</f>
        <v>44.2</v>
      </c>
      <c r="G72">
        <f>Formatted_EDITED!H75</f>
        <v>65.292400000000001</v>
      </c>
      <c r="H72">
        <f>Formatted_EDITED!I75</f>
        <v>77.066199999999995</v>
      </c>
      <c r="I72">
        <f>Formatted_EDITED!J75</f>
        <v>81.697599999999994</v>
      </c>
      <c r="J72">
        <f>Formatted_EDITED!K75</f>
        <v>44.2</v>
      </c>
      <c r="K72">
        <f>Formatted_EDITED!L75</f>
        <v>65.292400000000001</v>
      </c>
      <c r="L72">
        <f>Formatted_EDITED!M75</f>
        <v>77.066199999999995</v>
      </c>
      <c r="M72">
        <f>Formatted_EDITED!N75</f>
        <v>3.75</v>
      </c>
      <c r="N72">
        <f>Formatted_EDITED!O75</f>
        <v>2</v>
      </c>
      <c r="O72">
        <f>Formatted_EDITED!P75</f>
        <v>0.2213</v>
      </c>
      <c r="P72">
        <f>Formatted_EDITED!Q75</f>
        <v>9.8100000000000007E-2</v>
      </c>
      <c r="Q72">
        <f>Formatted_EDITED!R75</f>
        <v>3</v>
      </c>
      <c r="R72">
        <f>Formatted_EDITED!S75</f>
        <v>0.75</v>
      </c>
      <c r="S72">
        <f>Formatted_EDITED!T75</f>
        <v>0.06</v>
      </c>
      <c r="T72">
        <f>Formatted_EDITED!U75</f>
        <v>0.02</v>
      </c>
      <c r="U72">
        <f>Formatted_EDITED!V75</f>
        <v>0.18</v>
      </c>
      <c r="V72">
        <f>Formatted_EDITED!W75</f>
        <v>0.5</v>
      </c>
      <c r="W72">
        <f>Formatted_EDITED!X75</f>
        <v>6.4999999999999997E-3</v>
      </c>
      <c r="X72">
        <f>Formatted_EDITED!Y75</f>
        <v>0.06</v>
      </c>
      <c r="Y72">
        <f>Formatted_EDITED!Z75</f>
        <v>0.5</v>
      </c>
      <c r="Z72">
        <f>Formatted_EDITED!AA75</f>
        <v>5.1832283999999991</v>
      </c>
      <c r="AA72">
        <f>Formatted_EDITED!AB75</f>
        <v>3.51</v>
      </c>
      <c r="AB72">
        <f>Formatted_EDITED!AC75</f>
        <v>3.51</v>
      </c>
      <c r="AC72">
        <f>Formatted_EDITED!AD75</f>
        <v>3.51</v>
      </c>
      <c r="AD72">
        <f>Formatted_EDITED!AE75</f>
        <v>5.1832283999999991</v>
      </c>
      <c r="AE72">
        <f>Formatted_EDITED!AF75</f>
        <v>3.51</v>
      </c>
      <c r="AF72">
        <f>Formatted_EDITED!AG75</f>
        <v>3.51</v>
      </c>
    </row>
    <row r="73" spans="1:32" x14ac:dyDescent="0.3">
      <c r="A73">
        <f>Formatted_EDITED!A76</f>
        <v>71</v>
      </c>
      <c r="B73">
        <f>Formatted_EDITED!B76</f>
        <v>142</v>
      </c>
      <c r="C73" t="str">
        <f>Formatted_EDITED!C76</f>
        <v>Evergreen Forest</v>
      </c>
      <c r="D73" t="str">
        <f>Formatted_EDITED!D76</f>
        <v>evfrst</v>
      </c>
      <c r="E73" t="str">
        <f>Formatted_EDITED!F76</f>
        <v>woods, poor; CNs for forested LU tend to be too low</v>
      </c>
      <c r="F73">
        <f>Formatted_EDITED!G76</f>
        <v>42.952800000000003</v>
      </c>
      <c r="G73">
        <f>Formatted_EDITED!H76</f>
        <v>64.516599999999997</v>
      </c>
      <c r="H73">
        <f>Formatted_EDITED!I76</f>
        <v>76.553600000000003</v>
      </c>
      <c r="I73">
        <f>Formatted_EDITED!J76</f>
        <v>81.288499999999999</v>
      </c>
      <c r="J73">
        <f>Formatted_EDITED!K76</f>
        <v>42.952800000000003</v>
      </c>
      <c r="K73">
        <f>Formatted_EDITED!L76</f>
        <v>64.516599999999997</v>
      </c>
      <c r="L73">
        <f>Formatted_EDITED!M76</f>
        <v>76.553600000000003</v>
      </c>
      <c r="M73">
        <f>Formatted_EDITED!N76</f>
        <v>3.75</v>
      </c>
      <c r="N73">
        <f>Formatted_EDITED!O76</f>
        <v>2</v>
      </c>
      <c r="O73">
        <f>Formatted_EDITED!P76</f>
        <v>0.2213</v>
      </c>
      <c r="P73">
        <f>Formatted_EDITED!Q76</f>
        <v>9.8100000000000007E-2</v>
      </c>
      <c r="Q73">
        <f>Formatted_EDITED!R76</f>
        <v>3</v>
      </c>
      <c r="R73">
        <f>Formatted_EDITED!S76</f>
        <v>0.75</v>
      </c>
      <c r="S73">
        <f>Formatted_EDITED!T76</f>
        <v>0.06</v>
      </c>
      <c r="T73">
        <f>Formatted_EDITED!U76</f>
        <v>2.5000000000000001E-2</v>
      </c>
      <c r="U73">
        <f>Formatted_EDITED!V76</f>
        <v>0.2</v>
      </c>
      <c r="V73">
        <f>Formatted_EDITED!W76</f>
        <v>0.5</v>
      </c>
      <c r="W73">
        <f>Formatted_EDITED!X76</f>
        <v>6.7100000000000007E-2</v>
      </c>
      <c r="X73">
        <f>Formatted_EDITED!Y76</f>
        <v>0.2</v>
      </c>
      <c r="Y73">
        <f>Formatted_EDITED!Z76</f>
        <v>0.5</v>
      </c>
      <c r="Z73">
        <f>Formatted_EDITED!AA76</f>
        <v>2.9027821999999999</v>
      </c>
      <c r="AA73">
        <f>Formatted_EDITED!AB76</f>
        <v>1.41</v>
      </c>
      <c r="AB73">
        <f>Formatted_EDITED!AC76</f>
        <v>1.41</v>
      </c>
      <c r="AC73">
        <f>Formatted_EDITED!AD76</f>
        <v>1.41</v>
      </c>
      <c r="AD73">
        <f>Formatted_EDITED!AE76</f>
        <v>2.9027821999999999</v>
      </c>
      <c r="AE73">
        <f>Formatted_EDITED!AF76</f>
        <v>1.41</v>
      </c>
      <c r="AF73">
        <f>Formatted_EDITED!AG76</f>
        <v>1.41</v>
      </c>
    </row>
    <row r="74" spans="1:32" x14ac:dyDescent="0.3">
      <c r="A74">
        <f>Formatted_EDITED!A77</f>
        <v>72</v>
      </c>
      <c r="B74">
        <f>Formatted_EDITED!B77</f>
        <v>143</v>
      </c>
      <c r="C74" t="str">
        <f>Formatted_EDITED!C77</f>
        <v>Mixed Forest</v>
      </c>
      <c r="D74" t="str">
        <f>Formatted_EDITED!D77</f>
        <v>mixfrst</v>
      </c>
      <c r="E74" t="str">
        <f>Formatted_EDITED!F77</f>
        <v>woods, poor; CNs for forested LU tend to be too low</v>
      </c>
      <c r="F74">
        <f>Formatted_EDITED!G77</f>
        <v>52.307499999999997</v>
      </c>
      <c r="G74">
        <f>Formatted_EDITED!H77</f>
        <v>70.335300000000004</v>
      </c>
      <c r="H74">
        <f>Formatted_EDITED!I77</f>
        <v>80.398399999999995</v>
      </c>
      <c r="I74">
        <f>Formatted_EDITED!J77</f>
        <v>84.356899999999996</v>
      </c>
      <c r="J74">
        <f>Formatted_EDITED!K77</f>
        <v>52.307499999999997</v>
      </c>
      <c r="K74">
        <f>Formatted_EDITED!L77</f>
        <v>70.335300000000004</v>
      </c>
      <c r="L74">
        <f>Formatted_EDITED!M77</f>
        <v>80.398399999999995</v>
      </c>
      <c r="M74">
        <f>Formatted_EDITED!N77</f>
        <v>3.75</v>
      </c>
      <c r="N74">
        <f>Formatted_EDITED!O77</f>
        <v>2</v>
      </c>
      <c r="O74">
        <f>Formatted_EDITED!P77</f>
        <v>0.2213</v>
      </c>
      <c r="P74">
        <f>Formatted_EDITED!Q77</f>
        <v>9.8100000000000007E-2</v>
      </c>
      <c r="Q74">
        <f>Formatted_EDITED!R77</f>
        <v>3</v>
      </c>
      <c r="R74">
        <f>Formatted_EDITED!S77</f>
        <v>0.75</v>
      </c>
      <c r="S74">
        <f>Formatted_EDITED!T77</f>
        <v>0.06</v>
      </c>
      <c r="T74">
        <f>Formatted_EDITED!U77</f>
        <v>2.2499999999999999E-2</v>
      </c>
      <c r="U74">
        <f>Formatted_EDITED!V77</f>
        <v>0.19</v>
      </c>
      <c r="V74">
        <f>Formatted_EDITED!W77</f>
        <v>0.5</v>
      </c>
      <c r="W74">
        <f>Formatted_EDITED!X77</f>
        <v>1.15E-2</v>
      </c>
      <c r="X74">
        <f>Formatted_EDITED!Y77</f>
        <v>9.5000000000000001E-2</v>
      </c>
      <c r="Y74">
        <f>Formatted_EDITED!Z77</f>
        <v>0.5</v>
      </c>
      <c r="Z74">
        <f>Formatted_EDITED!AA77</f>
        <v>4.1322048000000002</v>
      </c>
      <c r="AA74">
        <f>Formatted_EDITED!AB77</f>
        <v>1.77</v>
      </c>
      <c r="AB74">
        <f>Formatted_EDITED!AC77</f>
        <v>1.77</v>
      </c>
      <c r="AC74">
        <f>Formatted_EDITED!AD77</f>
        <v>1.77</v>
      </c>
      <c r="AD74">
        <f>Formatted_EDITED!AE77</f>
        <v>4.1322048000000002</v>
      </c>
      <c r="AE74">
        <f>Formatted_EDITED!AF77</f>
        <v>1.77</v>
      </c>
      <c r="AF74">
        <f>Formatted_EDITED!AG77</f>
        <v>1.77</v>
      </c>
    </row>
    <row r="75" spans="1:32" x14ac:dyDescent="0.3">
      <c r="A75">
        <f>Formatted_EDITED!A78</f>
        <v>73</v>
      </c>
      <c r="B75">
        <f>Formatted_EDITED!B78</f>
        <v>151</v>
      </c>
      <c r="C75" t="str">
        <f>Formatted_EDITED!C78</f>
        <v>Dwarf Scrub</v>
      </c>
      <c r="D75" t="str">
        <f>Formatted_EDITED!D78</f>
        <v>dwscrub</v>
      </c>
      <c r="E75" t="str">
        <f>Formatted_EDITED!F78</f>
        <v>brush, poor</v>
      </c>
      <c r="F75">
        <f>Formatted_EDITED!G78</f>
        <v>56</v>
      </c>
      <c r="G75">
        <f>Formatted_EDITED!H78</f>
        <v>72.632000000000005</v>
      </c>
      <c r="H75">
        <f>Formatted_EDITED!I78</f>
        <v>81.915999999999997</v>
      </c>
      <c r="I75">
        <f>Formatted_EDITED!J78</f>
        <v>85.567999999999998</v>
      </c>
      <c r="J75">
        <f>Formatted_EDITED!K78</f>
        <v>56</v>
      </c>
      <c r="K75">
        <f>Formatted_EDITED!L78</f>
        <v>72.632000000000005</v>
      </c>
      <c r="L75">
        <f>Formatted_EDITED!M78</f>
        <v>81.915999999999997</v>
      </c>
      <c r="M75">
        <f>Formatted_EDITED!N78</f>
        <v>3.75</v>
      </c>
      <c r="N75">
        <f>Formatted_EDITED!O78</f>
        <v>2</v>
      </c>
      <c r="O75">
        <f>Formatted_EDITED!P78</f>
        <v>0.2213</v>
      </c>
      <c r="P75">
        <f>Formatted_EDITED!Q78</f>
        <v>9.8100000000000007E-2</v>
      </c>
      <c r="Q75">
        <f>Formatted_EDITED!R78</f>
        <v>3</v>
      </c>
      <c r="R75">
        <f>Formatted_EDITED!S78</f>
        <v>0.75</v>
      </c>
      <c r="S75">
        <f>Formatted_EDITED!T78</f>
        <v>0.06</v>
      </c>
      <c r="T75">
        <f>Formatted_EDITED!U78</f>
        <v>0.01</v>
      </c>
      <c r="U75">
        <f>Formatted_EDITED!V78</f>
        <v>0.16</v>
      </c>
      <c r="V75">
        <f>Formatted_EDITED!W78</f>
        <v>1</v>
      </c>
      <c r="W75">
        <f>Formatted_EDITED!X78</f>
        <v>3.0000000000000001E-3</v>
      </c>
      <c r="X75">
        <f>Formatted_EDITED!Y78</f>
        <v>5.2999999999999999E-2</v>
      </c>
      <c r="Y75">
        <f>Formatted_EDITED!Z78</f>
        <v>1</v>
      </c>
      <c r="Z75">
        <f>Formatted_EDITED!AA78</f>
        <v>2.440315</v>
      </c>
      <c r="AA75">
        <f>Formatted_EDITED!AB78</f>
        <v>1.21</v>
      </c>
      <c r="AB75">
        <f>Formatted_EDITED!AC78</f>
        <v>1.21</v>
      </c>
      <c r="AC75">
        <f>Formatted_EDITED!AD78</f>
        <v>1.21</v>
      </c>
      <c r="AD75">
        <f>Formatted_EDITED!AE78</f>
        <v>2.440315</v>
      </c>
      <c r="AE75">
        <f>Formatted_EDITED!AF78</f>
        <v>1.21</v>
      </c>
      <c r="AF75">
        <f>Formatted_EDITED!AG78</f>
        <v>1.21</v>
      </c>
    </row>
    <row r="76" spans="1:32" x14ac:dyDescent="0.3">
      <c r="A76">
        <f>Formatted_EDITED!A79</f>
        <v>74</v>
      </c>
      <c r="B76">
        <f>Formatted_EDITED!B79</f>
        <v>152</v>
      </c>
      <c r="C76" t="str">
        <f>Formatted_EDITED!C79</f>
        <v>Shrub/Scrub</v>
      </c>
      <c r="D76" t="str">
        <f>Formatted_EDITED!D79</f>
        <v>shrub</v>
      </c>
      <c r="E76" t="str">
        <f>Formatted_EDITED!F79</f>
        <v>brush, poor</v>
      </c>
      <c r="F76">
        <f>Formatted_EDITED!G79</f>
        <v>52.274999999999999</v>
      </c>
      <c r="G76">
        <f>Formatted_EDITED!H79</f>
        <v>70.314999999999998</v>
      </c>
      <c r="H76">
        <f>Formatted_EDITED!I79</f>
        <v>80.385000000000005</v>
      </c>
      <c r="I76">
        <f>Formatted_EDITED!J79</f>
        <v>84.346199999999996</v>
      </c>
      <c r="J76">
        <f>Formatted_EDITED!K79</f>
        <v>52.274999999999999</v>
      </c>
      <c r="K76">
        <f>Formatted_EDITED!L79</f>
        <v>70.314999999999998</v>
      </c>
      <c r="L76">
        <f>Formatted_EDITED!M79</f>
        <v>80.385000000000005</v>
      </c>
      <c r="M76">
        <f>Formatted_EDITED!N79</f>
        <v>3.75</v>
      </c>
      <c r="N76">
        <f>Formatted_EDITED!O79</f>
        <v>2</v>
      </c>
      <c r="O76">
        <f>Formatted_EDITED!P79</f>
        <v>0.2213</v>
      </c>
      <c r="P76">
        <f>Formatted_EDITED!Q79</f>
        <v>9.8100000000000007E-2</v>
      </c>
      <c r="Q76">
        <f>Formatted_EDITED!R79</f>
        <v>3</v>
      </c>
      <c r="R76">
        <f>Formatted_EDITED!S79</f>
        <v>0.75</v>
      </c>
      <c r="S76">
        <f>Formatted_EDITED!T79</f>
        <v>0.06</v>
      </c>
      <c r="T76">
        <f>Formatted_EDITED!U79</f>
        <v>5.0000000000000001E-3</v>
      </c>
      <c r="U76">
        <f>Formatted_EDITED!V79</f>
        <v>0.16</v>
      </c>
      <c r="V76">
        <f>Formatted_EDITED!W79</f>
        <v>1</v>
      </c>
      <c r="W76">
        <f>Formatted_EDITED!X79</f>
        <v>8.0000000000000004E-4</v>
      </c>
      <c r="X76">
        <f>Formatted_EDITED!Y79</f>
        <v>2.6499999999999999E-2</v>
      </c>
      <c r="Y76">
        <f>Formatted_EDITED!Z79</f>
        <v>1</v>
      </c>
      <c r="Z76">
        <f>Formatted_EDITED!AA79</f>
        <v>2.440315</v>
      </c>
      <c r="AA76">
        <f>Formatted_EDITED!AB79</f>
        <v>1.21</v>
      </c>
      <c r="AB76">
        <f>Formatted_EDITED!AC79</f>
        <v>1.21</v>
      </c>
      <c r="AC76">
        <f>Formatted_EDITED!AD79</f>
        <v>1.21</v>
      </c>
      <c r="AD76">
        <f>Formatted_EDITED!AE79</f>
        <v>2.440315</v>
      </c>
      <c r="AE76">
        <f>Formatted_EDITED!AF79</f>
        <v>1.21</v>
      </c>
      <c r="AF76">
        <f>Formatted_EDITED!AG79</f>
        <v>1.21</v>
      </c>
    </row>
    <row r="77" spans="1:32" x14ac:dyDescent="0.3">
      <c r="A77">
        <f>Formatted_EDITED!A80</f>
        <v>75</v>
      </c>
      <c r="B77">
        <f>Formatted_EDITED!B80</f>
        <v>171</v>
      </c>
      <c r="C77" t="str">
        <f>Formatted_EDITED!C80</f>
        <v>Grassland/Herbaceous (arid)</v>
      </c>
      <c r="D77" t="str">
        <f>Formatted_EDITED!D80</f>
        <v>grsherb</v>
      </c>
      <c r="E77" t="str">
        <f>Formatted_EDITED!F80</f>
        <v>grassland, poor</v>
      </c>
      <c r="F77">
        <f>Formatted_EDITED!G80</f>
        <v>53.393999999999998</v>
      </c>
      <c r="G77">
        <f>Formatted_EDITED!H80</f>
        <v>71.011099999999999</v>
      </c>
      <c r="H77">
        <f>Formatted_EDITED!I80</f>
        <v>80.844999999999999</v>
      </c>
      <c r="I77">
        <f>Formatted_EDITED!J80</f>
        <v>84.713200000000001</v>
      </c>
      <c r="J77">
        <f>Formatted_EDITED!K80</f>
        <v>53.393999999999998</v>
      </c>
      <c r="K77">
        <f>Formatted_EDITED!L80</f>
        <v>71.011099999999999</v>
      </c>
      <c r="L77">
        <f>Formatted_EDITED!M80</f>
        <v>80.844999999999999</v>
      </c>
      <c r="M77">
        <f>Formatted_EDITED!N80</f>
        <v>3.75</v>
      </c>
      <c r="N77">
        <f>Formatted_EDITED!O80</f>
        <v>2</v>
      </c>
      <c r="O77">
        <f>Formatted_EDITED!P80</f>
        <v>0.2213</v>
      </c>
      <c r="P77">
        <f>Formatted_EDITED!Q80</f>
        <v>9.8100000000000007E-2</v>
      </c>
      <c r="Q77">
        <f>Formatted_EDITED!R80</f>
        <v>3</v>
      </c>
      <c r="R77">
        <f>Formatted_EDITED!S80</f>
        <v>0.75</v>
      </c>
      <c r="S77">
        <f>Formatted_EDITED!T80</f>
        <v>0.06</v>
      </c>
      <c r="T77">
        <f>Formatted_EDITED!U80</f>
        <v>1.4999999999999999E-2</v>
      </c>
      <c r="U77">
        <f>Formatted_EDITED!V80</f>
        <v>0.15</v>
      </c>
      <c r="V77">
        <f>Formatted_EDITED!W80</f>
        <v>1</v>
      </c>
      <c r="W77">
        <f>Formatted_EDITED!X80</f>
        <v>5.0000000000000001E-3</v>
      </c>
      <c r="X77">
        <f>Formatted_EDITED!Y80</f>
        <v>0.05</v>
      </c>
      <c r="Y77">
        <f>Formatted_EDITED!Z80</f>
        <v>1</v>
      </c>
      <c r="Z77">
        <f>Formatted_EDITED!AA80</f>
        <v>2.7690814000000001</v>
      </c>
      <c r="AA77">
        <f>Formatted_EDITED!AB80</f>
        <v>1.67</v>
      </c>
      <c r="AB77">
        <f>Formatted_EDITED!AC80</f>
        <v>1.67</v>
      </c>
      <c r="AC77">
        <f>Formatted_EDITED!AD80</f>
        <v>1.67</v>
      </c>
      <c r="AD77">
        <f>Formatted_EDITED!AE80</f>
        <v>2.7690814000000001</v>
      </c>
      <c r="AE77">
        <f>Formatted_EDITED!AF80</f>
        <v>1.67</v>
      </c>
      <c r="AF77">
        <f>Formatted_EDITED!AG80</f>
        <v>1.67</v>
      </c>
    </row>
    <row r="78" spans="1:32" x14ac:dyDescent="0.3">
      <c r="A78">
        <f>Formatted_EDITED!A81</f>
        <v>76</v>
      </c>
      <c r="B78">
        <f>Formatted_EDITED!B81</f>
        <v>176</v>
      </c>
      <c r="C78" t="str">
        <f>Formatted_EDITED!C81</f>
        <v>Grass/Pasture</v>
      </c>
      <c r="D78" t="str">
        <f>Formatted_EDITED!D81</f>
        <v>pasture</v>
      </c>
      <c r="E78" t="str">
        <f>Formatted_EDITED!F81</f>
        <v>grassland, fair</v>
      </c>
      <c r="F78">
        <f>Formatted_EDITED!G81</f>
        <v>53.393999999999998</v>
      </c>
      <c r="G78">
        <f>Formatted_EDITED!H81</f>
        <v>71.011099999999999</v>
      </c>
      <c r="H78">
        <f>Formatted_EDITED!I81</f>
        <v>80.844999999999999</v>
      </c>
      <c r="I78">
        <f>Formatted_EDITED!J81</f>
        <v>84.713200000000001</v>
      </c>
      <c r="J78">
        <f>Formatted_EDITED!K81</f>
        <v>53.393999999999998</v>
      </c>
      <c r="K78">
        <f>Formatted_EDITED!L81</f>
        <v>71.011099999999999</v>
      </c>
      <c r="L78">
        <f>Formatted_EDITED!M81</f>
        <v>80.844999999999999</v>
      </c>
      <c r="M78">
        <f>Formatted_EDITED!N81</f>
        <v>3.75</v>
      </c>
      <c r="N78">
        <f>Formatted_EDITED!O81</f>
        <v>2</v>
      </c>
      <c r="O78">
        <f>Formatted_EDITED!P81</f>
        <v>0.2213</v>
      </c>
      <c r="P78">
        <f>Formatted_EDITED!Q81</f>
        <v>9.8100000000000007E-2</v>
      </c>
      <c r="Q78">
        <f>Formatted_EDITED!R81</f>
        <v>3</v>
      </c>
      <c r="R78">
        <f>Formatted_EDITED!S81</f>
        <v>0.75</v>
      </c>
      <c r="S78">
        <f>Formatted_EDITED!T81</f>
        <v>0.06</v>
      </c>
      <c r="T78">
        <f>Formatted_EDITED!U81</f>
        <v>7.4999999999999997E-3</v>
      </c>
      <c r="U78">
        <f>Formatted_EDITED!V81</f>
        <v>0.15</v>
      </c>
      <c r="V78">
        <f>Formatted_EDITED!W81</f>
        <v>1</v>
      </c>
      <c r="W78">
        <f>Formatted_EDITED!X81</f>
        <v>2.5000000000000001E-3</v>
      </c>
      <c r="X78">
        <f>Formatted_EDITED!Y81</f>
        <v>0.05</v>
      </c>
      <c r="Y78">
        <f>Formatted_EDITED!Z81</f>
        <v>1</v>
      </c>
      <c r="Z78">
        <f>Formatted_EDITED!AA81</f>
        <v>2.7690814000000001</v>
      </c>
      <c r="AA78">
        <f>Formatted_EDITED!AB81</f>
        <v>1.67</v>
      </c>
      <c r="AB78">
        <f>Formatted_EDITED!AC81</f>
        <v>1.67</v>
      </c>
      <c r="AC78">
        <f>Formatted_EDITED!AD81</f>
        <v>1.67</v>
      </c>
      <c r="AD78">
        <f>Formatted_EDITED!AE81</f>
        <v>2.7690814000000001</v>
      </c>
      <c r="AE78">
        <f>Formatted_EDITED!AF81</f>
        <v>1.67</v>
      </c>
      <c r="AF78">
        <f>Formatted_EDITED!AG81</f>
        <v>1.67</v>
      </c>
    </row>
    <row r="79" spans="1:32" x14ac:dyDescent="0.3">
      <c r="A79">
        <f>Formatted_EDITED!A82</f>
        <v>77</v>
      </c>
      <c r="B79">
        <f>Formatted_EDITED!B82</f>
        <v>181</v>
      </c>
      <c r="C79" t="str">
        <f>Formatted_EDITED!C82</f>
        <v>Pasture/Hay (fair)</v>
      </c>
      <c r="D79" t="str">
        <f>Formatted_EDITED!D82</f>
        <v>hay</v>
      </c>
      <c r="E79">
        <f>Formatted_EDITED!F82</f>
        <v>0</v>
      </c>
      <c r="F79">
        <f>Formatted_EDITED!G82</f>
        <v>53.393999999999998</v>
      </c>
      <c r="G79">
        <f>Formatted_EDITED!H82</f>
        <v>71.011099999999999</v>
      </c>
      <c r="H79">
        <f>Formatted_EDITED!I82</f>
        <v>80.844999999999999</v>
      </c>
      <c r="I79">
        <f>Formatted_EDITED!J82</f>
        <v>84.713200000000001</v>
      </c>
      <c r="J79">
        <f>Formatted_EDITED!K82</f>
        <v>53.393999999999998</v>
      </c>
      <c r="K79">
        <f>Formatted_EDITED!L82</f>
        <v>71.011099999999999</v>
      </c>
      <c r="L79">
        <f>Formatted_EDITED!M82</f>
        <v>80.844999999999999</v>
      </c>
      <c r="M79">
        <f>Formatted_EDITED!N82</f>
        <v>3.75</v>
      </c>
      <c r="N79">
        <f>Formatted_EDITED!O82</f>
        <v>2</v>
      </c>
      <c r="O79">
        <f>Formatted_EDITED!P82</f>
        <v>0.2213</v>
      </c>
      <c r="P79">
        <f>Formatted_EDITED!Q82</f>
        <v>9.8100000000000007E-2</v>
      </c>
      <c r="Q79">
        <f>Formatted_EDITED!R82</f>
        <v>3</v>
      </c>
      <c r="R79">
        <f>Formatted_EDITED!S82</f>
        <v>0.75</v>
      </c>
      <c r="S79">
        <f>Formatted_EDITED!T82</f>
        <v>0.06</v>
      </c>
      <c r="T79">
        <f>Formatted_EDITED!U82</f>
        <v>1.4999999999999999E-2</v>
      </c>
      <c r="U79">
        <f>Formatted_EDITED!V82</f>
        <v>0.15</v>
      </c>
      <c r="V79">
        <f>Formatted_EDITED!W82</f>
        <v>1</v>
      </c>
      <c r="W79">
        <f>Formatted_EDITED!X82</f>
        <v>5.0000000000000001E-3</v>
      </c>
      <c r="X79">
        <f>Formatted_EDITED!Y82</f>
        <v>0.05</v>
      </c>
      <c r="Y79">
        <f>Formatted_EDITED!Z82</f>
        <v>1</v>
      </c>
      <c r="Z79">
        <f>Formatted_EDITED!AA82</f>
        <v>2.7690814000000001</v>
      </c>
      <c r="AA79">
        <f>Formatted_EDITED!AB82</f>
        <v>1.67</v>
      </c>
      <c r="AB79">
        <f>Formatted_EDITED!AC82</f>
        <v>1.67</v>
      </c>
      <c r="AC79">
        <f>Formatted_EDITED!AD82</f>
        <v>1.67</v>
      </c>
      <c r="AD79">
        <f>Formatted_EDITED!AE82</f>
        <v>2.7690814000000001</v>
      </c>
      <c r="AE79">
        <f>Formatted_EDITED!AF82</f>
        <v>1.67</v>
      </c>
      <c r="AF79">
        <f>Formatted_EDITED!AG82</f>
        <v>1.67</v>
      </c>
    </row>
    <row r="80" spans="1:32" x14ac:dyDescent="0.3">
      <c r="A80">
        <f>Formatted_EDITED!A83</f>
        <v>78</v>
      </c>
      <c r="B80">
        <f>Formatted_EDITED!B83</f>
        <v>182</v>
      </c>
      <c r="C80" t="str">
        <f>Formatted_EDITED!C83</f>
        <v>Cultivated Crops (SR+CR poor)</v>
      </c>
      <c r="D80" t="str">
        <f>Formatted_EDITED!D83</f>
        <v>gencrop</v>
      </c>
      <c r="E80">
        <f>Formatted_EDITED!F83</f>
        <v>0</v>
      </c>
      <c r="F80">
        <f>Formatted_EDITED!G83</f>
        <v>64</v>
      </c>
      <c r="G80">
        <f>Formatted_EDITED!H83</f>
        <v>77.608000000000004</v>
      </c>
      <c r="H80">
        <f>Formatted_EDITED!I83</f>
        <v>85.203999999999994</v>
      </c>
      <c r="I80">
        <f>Formatted_EDITED!J83</f>
        <v>88.191999999999993</v>
      </c>
      <c r="J80">
        <f>Formatted_EDITED!K83</f>
        <v>64</v>
      </c>
      <c r="K80">
        <f>Formatted_EDITED!L83</f>
        <v>77.608000000000004</v>
      </c>
      <c r="L80">
        <f>Formatted_EDITED!M83</f>
        <v>85.203999999999994</v>
      </c>
      <c r="M80">
        <f>Formatted_EDITED!N83</f>
        <v>3.75</v>
      </c>
      <c r="N80">
        <f>Formatted_EDITED!O83</f>
        <v>2</v>
      </c>
      <c r="O80">
        <f>Formatted_EDITED!P83</f>
        <v>0.2213</v>
      </c>
      <c r="P80">
        <f>Formatted_EDITED!Q83</f>
        <v>9.8100000000000007E-2</v>
      </c>
      <c r="Q80">
        <f>Formatted_EDITED!R83</f>
        <v>3</v>
      </c>
      <c r="R80">
        <f>Formatted_EDITED!S83</f>
        <v>0.75</v>
      </c>
      <c r="S80">
        <f>Formatted_EDITED!T83</f>
        <v>0.06</v>
      </c>
      <c r="T80">
        <f>Formatted_EDITED!U83</f>
        <v>0.03</v>
      </c>
      <c r="U80">
        <f>Formatted_EDITED!V83</f>
        <v>0.1</v>
      </c>
      <c r="V80">
        <f>Formatted_EDITED!W83</f>
        <v>1</v>
      </c>
      <c r="W80">
        <f>Formatted_EDITED!X83</f>
        <v>0.01</v>
      </c>
      <c r="X80">
        <f>Formatted_EDITED!Y83</f>
        <v>3.3000000000000002E-2</v>
      </c>
      <c r="Y80">
        <f>Formatted_EDITED!Z83</f>
        <v>1</v>
      </c>
      <c r="Z80">
        <f>Formatted_EDITED!AA83</f>
        <v>2.7350394000000002</v>
      </c>
      <c r="AA80">
        <f>Formatted_EDITED!AB83</f>
        <v>1.8</v>
      </c>
      <c r="AB80">
        <f>Formatted_EDITED!AC83</f>
        <v>2.4</v>
      </c>
      <c r="AC80">
        <f>Formatted_EDITED!AD83</f>
        <v>2.4</v>
      </c>
      <c r="AD80">
        <f>Formatted_EDITED!AE83</f>
        <v>3.3350393999999999</v>
      </c>
      <c r="AE80">
        <f>Formatted_EDITED!AF83</f>
        <v>2.4</v>
      </c>
      <c r="AF80">
        <f>Formatted_EDITED!AG83</f>
        <v>2.4</v>
      </c>
    </row>
    <row r="81" spans="1:32" x14ac:dyDescent="0.3">
      <c r="A81">
        <f>Formatted_EDITED!A84</f>
        <v>79</v>
      </c>
      <c r="B81">
        <f>Formatted_EDITED!B84</f>
        <v>190</v>
      </c>
      <c r="C81" t="str">
        <f>Formatted_EDITED!C84</f>
        <v>Woody Wetlands</v>
      </c>
      <c r="D81" t="str">
        <f>Formatted_EDITED!D84</f>
        <v>wdwetl</v>
      </c>
      <c r="E81">
        <f>Formatted_EDITED!F84</f>
        <v>0</v>
      </c>
      <c r="F81">
        <f>Formatted_EDITED!G84</f>
        <v>47.857900000000001</v>
      </c>
      <c r="G81">
        <f>Formatted_EDITED!H84</f>
        <v>67.567599999999999</v>
      </c>
      <c r="H81">
        <f>Formatted_EDITED!I84</f>
        <v>78.569599999999994</v>
      </c>
      <c r="I81">
        <f>Formatted_EDITED!J84</f>
        <v>82.897400000000005</v>
      </c>
      <c r="J81">
        <f>Formatted_EDITED!K84</f>
        <v>47.857900000000001</v>
      </c>
      <c r="K81">
        <f>Formatted_EDITED!L84</f>
        <v>67.567599999999999</v>
      </c>
      <c r="L81">
        <f>Formatted_EDITED!M84</f>
        <v>78.569599999999994</v>
      </c>
      <c r="M81">
        <f>Formatted_EDITED!N84</f>
        <v>3.75</v>
      </c>
      <c r="N81">
        <f>Formatted_EDITED!O84</f>
        <v>2</v>
      </c>
      <c r="O81">
        <f>Formatted_EDITED!P84</f>
        <v>0.2213</v>
      </c>
      <c r="P81">
        <f>Formatted_EDITED!Q84</f>
        <v>9.8100000000000007E-2</v>
      </c>
      <c r="Q81">
        <f>Formatted_EDITED!R84</f>
        <v>3</v>
      </c>
      <c r="R81">
        <f>Formatted_EDITED!S84</f>
        <v>0.75</v>
      </c>
      <c r="S81">
        <f>Formatted_EDITED!T84</f>
        <v>0.06</v>
      </c>
      <c r="T81">
        <f>Formatted_EDITED!U84</f>
        <v>0.02</v>
      </c>
      <c r="U81">
        <f>Formatted_EDITED!V84</f>
        <v>0.18</v>
      </c>
      <c r="V81">
        <f>Formatted_EDITED!W84</f>
        <v>1</v>
      </c>
      <c r="W81">
        <f>Formatted_EDITED!X84</f>
        <v>6.4999999999999997E-3</v>
      </c>
      <c r="X81">
        <f>Formatted_EDITED!Y84</f>
        <v>0.06</v>
      </c>
      <c r="Y81">
        <f>Formatted_EDITED!Z84</f>
        <v>1</v>
      </c>
      <c r="Z81">
        <f>Formatted_EDITED!AA84</f>
        <v>2.440315</v>
      </c>
      <c r="AA81">
        <f>Formatted_EDITED!AB84</f>
        <v>1.21</v>
      </c>
      <c r="AB81">
        <f>Formatted_EDITED!AC84</f>
        <v>1.21</v>
      </c>
      <c r="AC81">
        <f>Formatted_EDITED!AD84</f>
        <v>1.21</v>
      </c>
      <c r="AD81">
        <f>Formatted_EDITED!AE84</f>
        <v>2.440315</v>
      </c>
      <c r="AE81">
        <f>Formatted_EDITED!AF84</f>
        <v>1.21</v>
      </c>
      <c r="AF81">
        <f>Formatted_EDITED!AG84</f>
        <v>1.21</v>
      </c>
    </row>
    <row r="82" spans="1:32" x14ac:dyDescent="0.3">
      <c r="A82">
        <f>Formatted_EDITED!A85</f>
        <v>80</v>
      </c>
      <c r="B82">
        <f>Formatted_EDITED!B85</f>
        <v>195</v>
      </c>
      <c r="C82" t="str">
        <f>Formatted_EDITED!C85</f>
        <v>Emergent Herbaceous Wetlands</v>
      </c>
      <c r="D82" t="str">
        <f>Formatted_EDITED!D85</f>
        <v>hbwetl</v>
      </c>
      <c r="E82">
        <f>Formatted_EDITED!F85</f>
        <v>0</v>
      </c>
      <c r="F82">
        <f>Formatted_EDITED!G85</f>
        <v>53.769799999999996</v>
      </c>
      <c r="G82">
        <f>Formatted_EDITED!H85</f>
        <v>71.244799999999998</v>
      </c>
      <c r="H82">
        <f>Formatted_EDITED!I85</f>
        <v>80.999399999999994</v>
      </c>
      <c r="I82">
        <f>Formatted_EDITED!J85</f>
        <v>84.836500000000001</v>
      </c>
      <c r="J82">
        <f>Formatted_EDITED!K85</f>
        <v>53.769799999999996</v>
      </c>
      <c r="K82">
        <f>Formatted_EDITED!L85</f>
        <v>71.244799999999998</v>
      </c>
      <c r="L82">
        <f>Formatted_EDITED!M85</f>
        <v>80.999399999999994</v>
      </c>
      <c r="M82">
        <f>Formatted_EDITED!N85</f>
        <v>3.75</v>
      </c>
      <c r="N82">
        <f>Formatted_EDITED!O85</f>
        <v>2</v>
      </c>
      <c r="O82">
        <f>Formatted_EDITED!P85</f>
        <v>0.2213</v>
      </c>
      <c r="P82">
        <f>Formatted_EDITED!Q85</f>
        <v>9.8100000000000007E-2</v>
      </c>
      <c r="Q82">
        <f>Formatted_EDITED!R85</f>
        <v>3</v>
      </c>
      <c r="R82">
        <f>Formatted_EDITED!S85</f>
        <v>0.75</v>
      </c>
      <c r="S82">
        <f>Formatted_EDITED!T85</f>
        <v>0.06</v>
      </c>
      <c r="T82">
        <f>Formatted_EDITED!U85</f>
        <v>7.4999999999999997E-3</v>
      </c>
      <c r="U82">
        <f>Formatted_EDITED!V85</f>
        <v>0.15</v>
      </c>
      <c r="V82">
        <f>Formatted_EDITED!W85</f>
        <v>1</v>
      </c>
      <c r="W82">
        <f>Formatted_EDITED!X85</f>
        <v>4.0000000000000001E-3</v>
      </c>
      <c r="X82">
        <f>Formatted_EDITED!Y85</f>
        <v>0.05</v>
      </c>
      <c r="Y82">
        <f>Formatted_EDITED!Z85</f>
        <v>1</v>
      </c>
      <c r="Z82">
        <f>Formatted_EDITED!AA85</f>
        <v>2.7690814000000001</v>
      </c>
      <c r="AA82">
        <f>Formatted_EDITED!AB85</f>
        <v>1.67</v>
      </c>
      <c r="AB82">
        <f>Formatted_EDITED!AC85</f>
        <v>1.67</v>
      </c>
      <c r="AC82">
        <f>Formatted_EDITED!AD85</f>
        <v>1.67</v>
      </c>
      <c r="AD82">
        <f>Formatted_EDITED!AE85</f>
        <v>2.7690814000000001</v>
      </c>
      <c r="AE82">
        <f>Formatted_EDITED!AF85</f>
        <v>1.67</v>
      </c>
      <c r="AF82">
        <f>Formatted_EDITED!AG85</f>
        <v>1.67</v>
      </c>
    </row>
    <row r="83" spans="1:32" x14ac:dyDescent="0.3">
      <c r="A83">
        <f>Formatted_EDITED!A86</f>
        <v>81</v>
      </c>
      <c r="B83">
        <f>Formatted_EDITED!B86</f>
        <v>204</v>
      </c>
      <c r="C83" t="str">
        <f>Formatted_EDITED!C86</f>
        <v>Pistachios</v>
      </c>
      <c r="D83" t="str">
        <f>Formatted_EDITED!D86</f>
        <v>frttr</v>
      </c>
      <c r="E83">
        <f>Formatted_EDITED!F86</f>
        <v>0</v>
      </c>
      <c r="F83">
        <f>Formatted_EDITED!G86</f>
        <v>59.878599999999999</v>
      </c>
      <c r="G83">
        <f>Formatted_EDITED!H86</f>
        <v>75.044499999999999</v>
      </c>
      <c r="H83">
        <f>Formatted_EDITED!I86</f>
        <v>83.510099999999994</v>
      </c>
      <c r="I83">
        <f>Formatted_EDITED!J86</f>
        <v>86.840199999999996</v>
      </c>
      <c r="J83">
        <f>Formatted_EDITED!K86</f>
        <v>75.044499999999999</v>
      </c>
      <c r="K83">
        <f>Formatted_EDITED!L86</f>
        <v>83.510099999999994</v>
      </c>
      <c r="L83">
        <f>Formatted_EDITED!M86</f>
        <v>86.840199999999996</v>
      </c>
      <c r="M83">
        <f>Formatted_EDITED!N86</f>
        <v>3.75</v>
      </c>
      <c r="N83">
        <f>Formatted_EDITED!O86</f>
        <v>2</v>
      </c>
      <c r="O83">
        <f>Formatted_EDITED!P86</f>
        <v>0.2213</v>
      </c>
      <c r="P83">
        <f>Formatted_EDITED!Q86</f>
        <v>9.8100000000000007E-2</v>
      </c>
      <c r="Q83">
        <f>Formatted_EDITED!R86</f>
        <v>3</v>
      </c>
      <c r="R83">
        <f>Formatted_EDITED!S86</f>
        <v>0.75</v>
      </c>
      <c r="S83">
        <f>Formatted_EDITED!T86</f>
        <v>0.06</v>
      </c>
      <c r="T83">
        <f>Formatted_EDITED!U86</f>
        <v>5.16E-2</v>
      </c>
      <c r="U83">
        <f>Formatted_EDITED!V86</f>
        <v>0.18</v>
      </c>
      <c r="V83">
        <f>Formatted_EDITED!W86</f>
        <v>1</v>
      </c>
      <c r="W83">
        <f>Formatted_EDITED!X86</f>
        <v>8.8999999999999999E-3</v>
      </c>
      <c r="X83">
        <f>Formatted_EDITED!Y86</f>
        <v>5.67E-2</v>
      </c>
      <c r="Y83">
        <f>Formatted_EDITED!Z86</f>
        <v>1</v>
      </c>
      <c r="Z83">
        <f>Formatted_EDITED!AA86</f>
        <v>5.1832283999999991</v>
      </c>
      <c r="AA83">
        <f>Formatted_EDITED!AB86</f>
        <v>3.51</v>
      </c>
      <c r="AB83">
        <f>Formatted_EDITED!AC86</f>
        <v>3.51</v>
      </c>
      <c r="AC83">
        <f>Formatted_EDITED!AD86</f>
        <v>3.51</v>
      </c>
      <c r="AD83">
        <f>Formatted_EDITED!AE86</f>
        <v>5.1832283999999991</v>
      </c>
      <c r="AE83">
        <f>Formatted_EDITED!AF86</f>
        <v>3.51</v>
      </c>
      <c r="AF83">
        <f>Formatted_EDITED!AG86</f>
        <v>3.51</v>
      </c>
    </row>
    <row r="84" spans="1:32" x14ac:dyDescent="0.3">
      <c r="A84">
        <f>Formatted_EDITED!A87</f>
        <v>82</v>
      </c>
      <c r="B84">
        <f>Formatted_EDITED!B87</f>
        <v>205</v>
      </c>
      <c r="C84" t="str">
        <f>Formatted_EDITED!C87</f>
        <v>Triticale</v>
      </c>
      <c r="D84" t="str">
        <f>Formatted_EDITED!D87</f>
        <v>smgrn</v>
      </c>
      <c r="E84">
        <f>Formatted_EDITED!F87</f>
        <v>0</v>
      </c>
      <c r="F84">
        <f>Formatted_EDITED!G87</f>
        <v>55.169699999999999</v>
      </c>
      <c r="G84">
        <f>Formatted_EDITED!H87</f>
        <v>72.115600000000001</v>
      </c>
      <c r="H84">
        <f>Formatted_EDITED!I87</f>
        <v>81.574799999999996</v>
      </c>
      <c r="I84">
        <f>Formatted_EDITED!J87</f>
        <v>85.295699999999997</v>
      </c>
      <c r="J84">
        <f>Formatted_EDITED!K87</f>
        <v>72.115600000000001</v>
      </c>
      <c r="K84">
        <f>Formatted_EDITED!L87</f>
        <v>81.574799999999996</v>
      </c>
      <c r="L84">
        <f>Formatted_EDITED!M87</f>
        <v>85.295699999999997</v>
      </c>
      <c r="M84">
        <f>Formatted_EDITED!N87</f>
        <v>3.75</v>
      </c>
      <c r="N84">
        <f>Formatted_EDITED!O87</f>
        <v>2</v>
      </c>
      <c r="O84">
        <f>Formatted_EDITED!P87</f>
        <v>0.2213</v>
      </c>
      <c r="P84">
        <f>Formatted_EDITED!Q87</f>
        <v>9.8100000000000007E-2</v>
      </c>
      <c r="Q84">
        <f>Formatted_EDITED!R87</f>
        <v>3</v>
      </c>
      <c r="R84">
        <f>Formatted_EDITED!S87</f>
        <v>0.75</v>
      </c>
      <c r="S84">
        <f>Formatted_EDITED!T87</f>
        <v>0.06</v>
      </c>
      <c r="T84">
        <f>Formatted_EDITED!U87</f>
        <v>7.6E-3</v>
      </c>
      <c r="U84">
        <f>Formatted_EDITED!V87</f>
        <v>0.15</v>
      </c>
      <c r="V84">
        <f>Formatted_EDITED!W87</f>
        <v>1</v>
      </c>
      <c r="W84">
        <f>Formatted_EDITED!X87</f>
        <v>2.0000000000000001E-4</v>
      </c>
      <c r="X84">
        <f>Formatted_EDITED!Y87</f>
        <v>4.1999999999999997E-3</v>
      </c>
      <c r="Y84">
        <f>Formatted_EDITED!Z87</f>
        <v>1</v>
      </c>
      <c r="Z84">
        <f>Formatted_EDITED!AA87</f>
        <v>2.7350394000000002</v>
      </c>
      <c r="AA84">
        <f>Formatted_EDITED!AB87</f>
        <v>1.8</v>
      </c>
      <c r="AB84">
        <f>Formatted_EDITED!AC87</f>
        <v>1.8</v>
      </c>
      <c r="AC84">
        <f>Formatted_EDITED!AD87</f>
        <v>1.8</v>
      </c>
      <c r="AD84">
        <f>Formatted_EDITED!AE87</f>
        <v>2.7350394000000002</v>
      </c>
      <c r="AE84">
        <f>Formatted_EDITED!AF87</f>
        <v>1.8</v>
      </c>
      <c r="AF84">
        <f>Formatted_EDITED!AG87</f>
        <v>1.8</v>
      </c>
    </row>
    <row r="85" spans="1:32" x14ac:dyDescent="0.3">
      <c r="A85">
        <f>Formatted_EDITED!A88</f>
        <v>83</v>
      </c>
      <c r="B85">
        <f>Formatted_EDITED!B88</f>
        <v>206</v>
      </c>
      <c r="C85" t="str">
        <f>Formatted_EDITED!C88</f>
        <v>Carrots</v>
      </c>
      <c r="D85" t="str">
        <f>Formatted_EDITED!D88</f>
        <v>rootvg</v>
      </c>
      <c r="E85">
        <f>Formatted_EDITED!F88</f>
        <v>0</v>
      </c>
      <c r="F85">
        <f>Formatted_EDITED!G88</f>
        <v>67</v>
      </c>
      <c r="G85">
        <f>Formatted_EDITED!H88</f>
        <v>79.474000000000004</v>
      </c>
      <c r="H85">
        <f>Formatted_EDITED!I88</f>
        <v>86.436999999999998</v>
      </c>
      <c r="I85">
        <f>Formatted_EDITED!J88</f>
        <v>89.176000000000002</v>
      </c>
      <c r="J85">
        <f>Formatted_EDITED!K88</f>
        <v>79.474000000000004</v>
      </c>
      <c r="K85">
        <f>Formatted_EDITED!L88</f>
        <v>86.436999999999998</v>
      </c>
      <c r="L85">
        <f>Formatted_EDITED!M88</f>
        <v>89.176000000000002</v>
      </c>
      <c r="M85">
        <f>Formatted_EDITED!N88</f>
        <v>3.75</v>
      </c>
      <c r="N85">
        <f>Formatted_EDITED!O88</f>
        <v>2</v>
      </c>
      <c r="O85">
        <f>Formatted_EDITED!P88</f>
        <v>0.2213</v>
      </c>
      <c r="P85">
        <f>Formatted_EDITED!Q88</f>
        <v>9.8100000000000007E-2</v>
      </c>
      <c r="Q85">
        <f>Formatted_EDITED!R88</f>
        <v>3</v>
      </c>
      <c r="R85">
        <f>Formatted_EDITED!S88</f>
        <v>0.75</v>
      </c>
      <c r="S85">
        <f>Formatted_EDITED!T88</f>
        <v>0.06</v>
      </c>
      <c r="T85">
        <f>Formatted_EDITED!U88</f>
        <v>0.02</v>
      </c>
      <c r="U85">
        <f>Formatted_EDITED!V88</f>
        <v>0.13600000000000001</v>
      </c>
      <c r="V85">
        <f>Formatted_EDITED!W88</f>
        <v>1</v>
      </c>
      <c r="W85">
        <f>Formatted_EDITED!X88</f>
        <v>0</v>
      </c>
      <c r="X85">
        <f>Formatted_EDITED!Y88</f>
        <v>0</v>
      </c>
      <c r="Y85">
        <f>Formatted_EDITED!Z88</f>
        <v>1</v>
      </c>
      <c r="Z85">
        <f>Formatted_EDITED!AA88</f>
        <v>2.7350394000000002</v>
      </c>
      <c r="AA85">
        <f>Formatted_EDITED!AB88</f>
        <v>1.8</v>
      </c>
      <c r="AB85">
        <f>Formatted_EDITED!AC88</f>
        <v>1.8</v>
      </c>
      <c r="AC85">
        <f>Formatted_EDITED!AD88</f>
        <v>1.8</v>
      </c>
      <c r="AD85">
        <f>Formatted_EDITED!AE88</f>
        <v>2.7350394000000002</v>
      </c>
      <c r="AE85">
        <f>Formatted_EDITED!AF88</f>
        <v>1.8</v>
      </c>
      <c r="AF85">
        <f>Formatted_EDITED!AG88</f>
        <v>1.8</v>
      </c>
    </row>
    <row r="86" spans="1:32" x14ac:dyDescent="0.3">
      <c r="A86">
        <f>Formatted_EDITED!A89</f>
        <v>84</v>
      </c>
      <c r="B86">
        <f>Formatted_EDITED!B89</f>
        <v>207</v>
      </c>
      <c r="C86" t="str">
        <f>Formatted_EDITED!C89</f>
        <v>Asparagus</v>
      </c>
      <c r="D86" t="str">
        <f>Formatted_EDITED!D89</f>
        <v>smveg</v>
      </c>
      <c r="E86">
        <f>Formatted_EDITED!F89</f>
        <v>0</v>
      </c>
      <c r="F86">
        <f>Formatted_EDITED!G89</f>
        <v>66.394499999999994</v>
      </c>
      <c r="G86">
        <f>Formatted_EDITED!H89</f>
        <v>79.097399999999993</v>
      </c>
      <c r="H86">
        <f>Formatted_EDITED!I89</f>
        <v>86.188199999999995</v>
      </c>
      <c r="I86">
        <f>Formatted_EDITED!J89</f>
        <v>88.977400000000003</v>
      </c>
      <c r="J86">
        <f>Formatted_EDITED!K89</f>
        <v>79.097399999999993</v>
      </c>
      <c r="K86">
        <f>Formatted_EDITED!L89</f>
        <v>86.188199999999995</v>
      </c>
      <c r="L86">
        <f>Formatted_EDITED!M89</f>
        <v>88.977400000000003</v>
      </c>
      <c r="M86">
        <f>Formatted_EDITED!N89</f>
        <v>3.75</v>
      </c>
      <c r="N86">
        <f>Formatted_EDITED!O89</f>
        <v>2</v>
      </c>
      <c r="O86">
        <f>Formatted_EDITED!P89</f>
        <v>0.2213</v>
      </c>
      <c r="P86">
        <f>Formatted_EDITED!Q89</f>
        <v>9.8100000000000007E-2</v>
      </c>
      <c r="Q86">
        <f>Formatted_EDITED!R89</f>
        <v>3</v>
      </c>
      <c r="R86">
        <f>Formatted_EDITED!S89</f>
        <v>0.75</v>
      </c>
      <c r="S86">
        <f>Formatted_EDITED!T89</f>
        <v>0.06</v>
      </c>
      <c r="T86">
        <f>Formatted_EDITED!U89</f>
        <v>9.7999999999999997E-3</v>
      </c>
      <c r="U86">
        <f>Formatted_EDITED!V89</f>
        <v>0.15040000000000001</v>
      </c>
      <c r="V86">
        <f>Formatted_EDITED!W89</f>
        <v>1</v>
      </c>
      <c r="W86">
        <f>Formatted_EDITED!X89</f>
        <v>0</v>
      </c>
      <c r="X86">
        <f>Formatted_EDITED!Y89</f>
        <v>0</v>
      </c>
      <c r="Y86">
        <f>Formatted_EDITED!Z89</f>
        <v>1</v>
      </c>
      <c r="Z86">
        <f>Formatted_EDITED!AA89</f>
        <v>2.7350394000000002</v>
      </c>
      <c r="AA86">
        <f>Formatted_EDITED!AB89</f>
        <v>1.8</v>
      </c>
      <c r="AB86">
        <f>Formatted_EDITED!AC89</f>
        <v>1.8</v>
      </c>
      <c r="AC86">
        <f>Formatted_EDITED!AD89</f>
        <v>1.8</v>
      </c>
      <c r="AD86">
        <f>Formatted_EDITED!AE89</f>
        <v>2.7350394000000002</v>
      </c>
      <c r="AE86">
        <f>Formatted_EDITED!AF89</f>
        <v>1.8</v>
      </c>
      <c r="AF86">
        <f>Formatted_EDITED!AG89</f>
        <v>1.8</v>
      </c>
    </row>
    <row r="87" spans="1:32" x14ac:dyDescent="0.3">
      <c r="A87">
        <f>Formatted_EDITED!A90</f>
        <v>85</v>
      </c>
      <c r="B87">
        <f>Formatted_EDITED!B90</f>
        <v>208</v>
      </c>
      <c r="C87" t="str">
        <f>Formatted_EDITED!C90</f>
        <v>Garlic</v>
      </c>
      <c r="D87" t="str">
        <f>Formatted_EDITED!D90</f>
        <v>smveg</v>
      </c>
      <c r="E87">
        <f>Formatted_EDITED!F90</f>
        <v>0</v>
      </c>
      <c r="F87">
        <f>Formatted_EDITED!G90</f>
        <v>66.394499999999994</v>
      </c>
      <c r="G87">
        <f>Formatted_EDITED!H90</f>
        <v>79.097399999999993</v>
      </c>
      <c r="H87">
        <f>Formatted_EDITED!I90</f>
        <v>86.188199999999995</v>
      </c>
      <c r="I87">
        <f>Formatted_EDITED!J90</f>
        <v>88.977400000000003</v>
      </c>
      <c r="J87">
        <f>Formatted_EDITED!K90</f>
        <v>79.097399999999993</v>
      </c>
      <c r="K87">
        <f>Formatted_EDITED!L90</f>
        <v>86.188199999999995</v>
      </c>
      <c r="L87">
        <f>Formatted_EDITED!M90</f>
        <v>88.977400000000003</v>
      </c>
      <c r="M87">
        <f>Formatted_EDITED!N90</f>
        <v>3.75</v>
      </c>
      <c r="N87">
        <f>Formatted_EDITED!O90</f>
        <v>2</v>
      </c>
      <c r="O87">
        <f>Formatted_EDITED!P90</f>
        <v>0.2213</v>
      </c>
      <c r="P87">
        <f>Formatted_EDITED!Q90</f>
        <v>9.8100000000000007E-2</v>
      </c>
      <c r="Q87">
        <f>Formatted_EDITED!R90</f>
        <v>3</v>
      </c>
      <c r="R87">
        <f>Formatted_EDITED!S90</f>
        <v>0.75</v>
      </c>
      <c r="S87">
        <f>Formatted_EDITED!T90</f>
        <v>0.06</v>
      </c>
      <c r="T87">
        <f>Formatted_EDITED!U90</f>
        <v>9.7999999999999997E-3</v>
      </c>
      <c r="U87">
        <f>Formatted_EDITED!V90</f>
        <v>0.15040000000000001</v>
      </c>
      <c r="V87">
        <f>Formatted_EDITED!W90</f>
        <v>1</v>
      </c>
      <c r="W87">
        <f>Formatted_EDITED!X90</f>
        <v>0</v>
      </c>
      <c r="X87">
        <f>Formatted_EDITED!Y90</f>
        <v>0</v>
      </c>
      <c r="Y87">
        <f>Formatted_EDITED!Z90</f>
        <v>1</v>
      </c>
      <c r="Z87">
        <f>Formatted_EDITED!AA90</f>
        <v>2.7350394000000002</v>
      </c>
      <c r="AA87">
        <f>Formatted_EDITED!AB90</f>
        <v>1.8</v>
      </c>
      <c r="AB87">
        <f>Formatted_EDITED!AC90</f>
        <v>1.8</v>
      </c>
      <c r="AC87">
        <f>Formatted_EDITED!AD90</f>
        <v>1.8</v>
      </c>
      <c r="AD87">
        <f>Formatted_EDITED!AE90</f>
        <v>2.7350394000000002</v>
      </c>
      <c r="AE87">
        <f>Formatted_EDITED!AF90</f>
        <v>1.8</v>
      </c>
      <c r="AF87">
        <f>Formatted_EDITED!AG90</f>
        <v>1.8</v>
      </c>
    </row>
    <row r="88" spans="1:32" x14ac:dyDescent="0.3">
      <c r="A88">
        <f>Formatted_EDITED!A91</f>
        <v>86</v>
      </c>
      <c r="B88">
        <f>Formatted_EDITED!B91</f>
        <v>209</v>
      </c>
      <c r="C88" t="str">
        <f>Formatted_EDITED!C91</f>
        <v>Cantaloupes</v>
      </c>
      <c r="D88" t="str">
        <f>Formatted_EDITED!D91</f>
        <v>melon</v>
      </c>
      <c r="E88">
        <f>Formatted_EDITED!F91</f>
        <v>0</v>
      </c>
      <c r="F88">
        <f>Formatted_EDITED!G91</f>
        <v>66.5</v>
      </c>
      <c r="G88">
        <f>Formatted_EDITED!H91</f>
        <v>79.162999999999997</v>
      </c>
      <c r="H88">
        <f>Formatted_EDITED!I91</f>
        <v>86.231499999999997</v>
      </c>
      <c r="I88">
        <f>Formatted_EDITED!J91</f>
        <v>89.012</v>
      </c>
      <c r="J88">
        <f>Formatted_EDITED!K91</f>
        <v>79.162999999999997</v>
      </c>
      <c r="K88">
        <f>Formatted_EDITED!L91</f>
        <v>86.231499999999997</v>
      </c>
      <c r="L88">
        <f>Formatted_EDITED!M91</f>
        <v>89.012</v>
      </c>
      <c r="M88">
        <f>Formatted_EDITED!N91</f>
        <v>3.75</v>
      </c>
      <c r="N88">
        <f>Formatted_EDITED!O91</f>
        <v>2</v>
      </c>
      <c r="O88">
        <f>Formatted_EDITED!P91</f>
        <v>0.2213</v>
      </c>
      <c r="P88">
        <f>Formatted_EDITED!Q91</f>
        <v>9.8100000000000007E-2</v>
      </c>
      <c r="Q88">
        <f>Formatted_EDITED!R91</f>
        <v>3</v>
      </c>
      <c r="R88">
        <f>Formatted_EDITED!S91</f>
        <v>0.75</v>
      </c>
      <c r="S88">
        <f>Formatted_EDITED!T91</f>
        <v>0.06</v>
      </c>
      <c r="T88">
        <f>Formatted_EDITED!U91</f>
        <v>0.02</v>
      </c>
      <c r="U88">
        <f>Formatted_EDITED!V91</f>
        <v>0.13750000000000001</v>
      </c>
      <c r="V88">
        <f>Formatted_EDITED!W91</f>
        <v>1</v>
      </c>
      <c r="W88">
        <f>Formatted_EDITED!X91</f>
        <v>0</v>
      </c>
      <c r="X88">
        <f>Formatted_EDITED!Y91</f>
        <v>0</v>
      </c>
      <c r="Y88">
        <f>Formatted_EDITED!Z91</f>
        <v>1</v>
      </c>
      <c r="Z88">
        <f>Formatted_EDITED!AA91</f>
        <v>2.7350394000000002</v>
      </c>
      <c r="AA88">
        <f>Formatted_EDITED!AB91</f>
        <v>1.8</v>
      </c>
      <c r="AB88">
        <f>Formatted_EDITED!AC91</f>
        <v>1.8</v>
      </c>
      <c r="AC88">
        <f>Formatted_EDITED!AD91</f>
        <v>1.8</v>
      </c>
      <c r="AD88">
        <f>Formatted_EDITED!AE91</f>
        <v>2.7350394000000002</v>
      </c>
      <c r="AE88">
        <f>Formatted_EDITED!AF91</f>
        <v>1.8</v>
      </c>
      <c r="AF88">
        <f>Formatted_EDITED!AG91</f>
        <v>1.8</v>
      </c>
    </row>
    <row r="89" spans="1:32" x14ac:dyDescent="0.3">
      <c r="A89">
        <f>Formatted_EDITED!A92</f>
        <v>87</v>
      </c>
      <c r="B89">
        <f>Formatted_EDITED!B92</f>
        <v>210</v>
      </c>
      <c r="C89" t="str">
        <f>Formatted_EDITED!C92</f>
        <v>Prunes</v>
      </c>
      <c r="D89" t="str">
        <f>Formatted_EDITED!D92</f>
        <v>frttr</v>
      </c>
      <c r="E89">
        <f>Formatted_EDITED!F92</f>
        <v>0</v>
      </c>
      <c r="F89">
        <f>Formatted_EDITED!G92</f>
        <v>59.878599999999999</v>
      </c>
      <c r="G89">
        <f>Formatted_EDITED!H92</f>
        <v>75.044499999999999</v>
      </c>
      <c r="H89">
        <f>Formatted_EDITED!I92</f>
        <v>83.510099999999994</v>
      </c>
      <c r="I89">
        <f>Formatted_EDITED!J92</f>
        <v>86.840199999999996</v>
      </c>
      <c r="J89">
        <f>Formatted_EDITED!K92</f>
        <v>75.044499999999999</v>
      </c>
      <c r="K89">
        <f>Formatted_EDITED!L92</f>
        <v>83.510099999999994</v>
      </c>
      <c r="L89">
        <f>Formatted_EDITED!M92</f>
        <v>86.840199999999996</v>
      </c>
      <c r="M89">
        <f>Formatted_EDITED!N92</f>
        <v>3.75</v>
      </c>
      <c r="N89">
        <f>Formatted_EDITED!O92</f>
        <v>2</v>
      </c>
      <c r="O89">
        <f>Formatted_EDITED!P92</f>
        <v>0.2213</v>
      </c>
      <c r="P89">
        <f>Formatted_EDITED!Q92</f>
        <v>9.8100000000000007E-2</v>
      </c>
      <c r="Q89">
        <f>Formatted_EDITED!R92</f>
        <v>3</v>
      </c>
      <c r="R89">
        <f>Formatted_EDITED!S92</f>
        <v>0.75</v>
      </c>
      <c r="S89">
        <f>Formatted_EDITED!T92</f>
        <v>0.06</v>
      </c>
      <c r="T89">
        <f>Formatted_EDITED!U92</f>
        <v>5.16E-2</v>
      </c>
      <c r="U89">
        <f>Formatted_EDITED!V92</f>
        <v>0.18</v>
      </c>
      <c r="V89">
        <f>Formatted_EDITED!W92</f>
        <v>1</v>
      </c>
      <c r="W89">
        <f>Formatted_EDITED!X92</f>
        <v>8.8999999999999999E-3</v>
      </c>
      <c r="X89">
        <f>Formatted_EDITED!Y92</f>
        <v>5.67E-2</v>
      </c>
      <c r="Y89">
        <f>Formatted_EDITED!Z92</f>
        <v>1</v>
      </c>
      <c r="Z89">
        <f>Formatted_EDITED!AA92</f>
        <v>2.7350394000000002</v>
      </c>
      <c r="AA89">
        <f>Formatted_EDITED!AB92</f>
        <v>1.8</v>
      </c>
      <c r="AB89">
        <f>Formatted_EDITED!AC92</f>
        <v>1.8</v>
      </c>
      <c r="AC89">
        <f>Formatted_EDITED!AD92</f>
        <v>1.8</v>
      </c>
      <c r="AD89">
        <f>Formatted_EDITED!AE92</f>
        <v>2.7350394000000002</v>
      </c>
      <c r="AE89">
        <f>Formatted_EDITED!AF92</f>
        <v>1.8</v>
      </c>
      <c r="AF89">
        <f>Formatted_EDITED!AG92</f>
        <v>1.8</v>
      </c>
    </row>
    <row r="90" spans="1:32" x14ac:dyDescent="0.3">
      <c r="A90">
        <f>Formatted_EDITED!A93</f>
        <v>88</v>
      </c>
      <c r="B90">
        <f>Formatted_EDITED!B93</f>
        <v>211</v>
      </c>
      <c r="C90" t="str">
        <f>Formatted_EDITED!C93</f>
        <v>Olives</v>
      </c>
      <c r="D90" t="str">
        <f>Formatted_EDITED!D93</f>
        <v>frttr</v>
      </c>
      <c r="E90" t="str">
        <f>Formatted_EDITED!F93</f>
        <v>woods-grass combination, poor</v>
      </c>
      <c r="F90">
        <f>Formatted_EDITED!G93</f>
        <v>59.878599999999999</v>
      </c>
      <c r="G90">
        <f>Formatted_EDITED!H93</f>
        <v>75.044499999999999</v>
      </c>
      <c r="H90">
        <f>Formatted_EDITED!I93</f>
        <v>83.510099999999994</v>
      </c>
      <c r="I90">
        <f>Formatted_EDITED!J93</f>
        <v>86.840199999999996</v>
      </c>
      <c r="J90">
        <f>Formatted_EDITED!K93</f>
        <v>75.044499999999999</v>
      </c>
      <c r="K90">
        <f>Formatted_EDITED!L93</f>
        <v>83.510099999999994</v>
      </c>
      <c r="L90">
        <f>Formatted_EDITED!M93</f>
        <v>86.840199999999996</v>
      </c>
      <c r="M90">
        <f>Formatted_EDITED!N93</f>
        <v>3.75</v>
      </c>
      <c r="N90">
        <f>Formatted_EDITED!O93</f>
        <v>2</v>
      </c>
      <c r="O90">
        <f>Formatted_EDITED!P93</f>
        <v>0.2213</v>
      </c>
      <c r="P90">
        <f>Formatted_EDITED!Q93</f>
        <v>9.8100000000000007E-2</v>
      </c>
      <c r="Q90">
        <f>Formatted_EDITED!R93</f>
        <v>3</v>
      </c>
      <c r="R90">
        <f>Formatted_EDITED!S93</f>
        <v>0.75</v>
      </c>
      <c r="S90">
        <f>Formatted_EDITED!T93</f>
        <v>0.06</v>
      </c>
      <c r="T90">
        <f>Formatted_EDITED!U93</f>
        <v>5.16E-2</v>
      </c>
      <c r="U90">
        <f>Formatted_EDITED!V93</f>
        <v>0.18</v>
      </c>
      <c r="V90">
        <f>Formatted_EDITED!W93</f>
        <v>1</v>
      </c>
      <c r="W90">
        <f>Formatted_EDITED!X93</f>
        <v>8.8999999999999999E-3</v>
      </c>
      <c r="X90">
        <f>Formatted_EDITED!Y93</f>
        <v>5.67E-2</v>
      </c>
      <c r="Y90">
        <f>Formatted_EDITED!Z93</f>
        <v>1</v>
      </c>
      <c r="Z90">
        <f>Formatted_EDITED!AA93</f>
        <v>5.1832283999999991</v>
      </c>
      <c r="AA90">
        <f>Formatted_EDITED!AB93</f>
        <v>3.51</v>
      </c>
      <c r="AB90">
        <f>Formatted_EDITED!AC93</f>
        <v>3.51</v>
      </c>
      <c r="AC90">
        <f>Formatted_EDITED!AD93</f>
        <v>3.51</v>
      </c>
      <c r="AD90">
        <f>Formatted_EDITED!AE93</f>
        <v>5.1832283999999991</v>
      </c>
      <c r="AE90">
        <f>Formatted_EDITED!AF93</f>
        <v>3.51</v>
      </c>
      <c r="AF90">
        <f>Formatted_EDITED!AG93</f>
        <v>3.51</v>
      </c>
    </row>
    <row r="91" spans="1:32" x14ac:dyDescent="0.3">
      <c r="A91">
        <f>Formatted_EDITED!A94</f>
        <v>89</v>
      </c>
      <c r="B91">
        <f>Formatted_EDITED!B94</f>
        <v>212</v>
      </c>
      <c r="C91" t="str">
        <f>Formatted_EDITED!C94</f>
        <v>Oranges</v>
      </c>
      <c r="D91" t="str">
        <f>Formatted_EDITED!D94</f>
        <v>frttr</v>
      </c>
      <c r="E91" t="str">
        <f>Formatted_EDITED!F94</f>
        <v>woods-grass combination, poor</v>
      </c>
      <c r="F91">
        <f>Formatted_EDITED!G94</f>
        <v>59.878599999999999</v>
      </c>
      <c r="G91">
        <f>Formatted_EDITED!H94</f>
        <v>75.044499999999999</v>
      </c>
      <c r="H91">
        <f>Formatted_EDITED!I94</f>
        <v>83.510099999999994</v>
      </c>
      <c r="I91">
        <f>Formatted_EDITED!J94</f>
        <v>86.840199999999996</v>
      </c>
      <c r="J91">
        <f>Formatted_EDITED!K94</f>
        <v>75.044499999999999</v>
      </c>
      <c r="K91">
        <f>Formatted_EDITED!L94</f>
        <v>83.510099999999994</v>
      </c>
      <c r="L91">
        <f>Formatted_EDITED!M94</f>
        <v>86.840199999999996</v>
      </c>
      <c r="M91">
        <f>Formatted_EDITED!N94</f>
        <v>3.75</v>
      </c>
      <c r="N91">
        <f>Formatted_EDITED!O94</f>
        <v>2</v>
      </c>
      <c r="O91">
        <f>Formatted_EDITED!P94</f>
        <v>0.2213</v>
      </c>
      <c r="P91">
        <f>Formatted_EDITED!Q94</f>
        <v>9.8100000000000007E-2</v>
      </c>
      <c r="Q91">
        <f>Formatted_EDITED!R94</f>
        <v>3</v>
      </c>
      <c r="R91">
        <f>Formatted_EDITED!S94</f>
        <v>0.75</v>
      </c>
      <c r="S91">
        <f>Formatted_EDITED!T94</f>
        <v>0.06</v>
      </c>
      <c r="T91">
        <f>Formatted_EDITED!U94</f>
        <v>5.16E-2</v>
      </c>
      <c r="U91">
        <f>Formatted_EDITED!V94</f>
        <v>0.18</v>
      </c>
      <c r="V91">
        <f>Formatted_EDITED!W94</f>
        <v>1</v>
      </c>
      <c r="W91">
        <f>Formatted_EDITED!X94</f>
        <v>8.8999999999999999E-3</v>
      </c>
      <c r="X91">
        <f>Formatted_EDITED!Y94</f>
        <v>5.67E-2</v>
      </c>
      <c r="Y91">
        <f>Formatted_EDITED!Z94</f>
        <v>1</v>
      </c>
      <c r="Z91">
        <f>Formatted_EDITED!AA94</f>
        <v>5.1832283999999991</v>
      </c>
      <c r="AA91">
        <f>Formatted_EDITED!AB94</f>
        <v>3.51</v>
      </c>
      <c r="AB91">
        <f>Formatted_EDITED!AC94</f>
        <v>3.51</v>
      </c>
      <c r="AC91">
        <f>Formatted_EDITED!AD94</f>
        <v>3.51</v>
      </c>
      <c r="AD91">
        <f>Formatted_EDITED!AE94</f>
        <v>5.1832283999999991</v>
      </c>
      <c r="AE91">
        <f>Formatted_EDITED!AF94</f>
        <v>3.51</v>
      </c>
      <c r="AF91">
        <f>Formatted_EDITED!AG94</f>
        <v>3.51</v>
      </c>
    </row>
    <row r="92" spans="1:32" x14ac:dyDescent="0.3">
      <c r="A92">
        <f>Formatted_EDITED!A95</f>
        <v>90</v>
      </c>
      <c r="B92">
        <f>Formatted_EDITED!B95</f>
        <v>213</v>
      </c>
      <c r="C92" t="str">
        <f>Formatted_EDITED!C95</f>
        <v>Honeydew Melons</v>
      </c>
      <c r="D92" t="str">
        <f>Formatted_EDITED!D95</f>
        <v>melon</v>
      </c>
      <c r="E92">
        <f>Formatted_EDITED!F95</f>
        <v>0</v>
      </c>
      <c r="F92">
        <f>Formatted_EDITED!G95</f>
        <v>66.5</v>
      </c>
      <c r="G92">
        <f>Formatted_EDITED!H95</f>
        <v>79.162999999999997</v>
      </c>
      <c r="H92">
        <f>Formatted_EDITED!I95</f>
        <v>86.231499999999997</v>
      </c>
      <c r="I92">
        <f>Formatted_EDITED!J95</f>
        <v>89.012</v>
      </c>
      <c r="J92">
        <f>Formatted_EDITED!K95</f>
        <v>79.162999999999997</v>
      </c>
      <c r="K92">
        <f>Formatted_EDITED!L95</f>
        <v>86.231499999999997</v>
      </c>
      <c r="L92">
        <f>Formatted_EDITED!M95</f>
        <v>89.012</v>
      </c>
      <c r="M92">
        <f>Formatted_EDITED!N95</f>
        <v>3.75</v>
      </c>
      <c r="N92">
        <f>Formatted_EDITED!O95</f>
        <v>2</v>
      </c>
      <c r="O92">
        <f>Formatted_EDITED!P95</f>
        <v>0.2213</v>
      </c>
      <c r="P92">
        <f>Formatted_EDITED!Q95</f>
        <v>9.8100000000000007E-2</v>
      </c>
      <c r="Q92">
        <f>Formatted_EDITED!R95</f>
        <v>3</v>
      </c>
      <c r="R92">
        <f>Formatted_EDITED!S95</f>
        <v>0.75</v>
      </c>
      <c r="S92">
        <f>Formatted_EDITED!T95</f>
        <v>0.06</v>
      </c>
      <c r="T92">
        <f>Formatted_EDITED!U95</f>
        <v>0.02</v>
      </c>
      <c r="U92">
        <f>Formatted_EDITED!V95</f>
        <v>0.13750000000000001</v>
      </c>
      <c r="V92">
        <f>Formatted_EDITED!W95</f>
        <v>1</v>
      </c>
      <c r="W92">
        <f>Formatted_EDITED!X95</f>
        <v>0</v>
      </c>
      <c r="X92">
        <f>Formatted_EDITED!Y95</f>
        <v>0</v>
      </c>
      <c r="Y92">
        <f>Formatted_EDITED!Z95</f>
        <v>1</v>
      </c>
      <c r="Z92">
        <f>Formatted_EDITED!AA95</f>
        <v>2.7350394000000002</v>
      </c>
      <c r="AA92">
        <f>Formatted_EDITED!AB95</f>
        <v>1.8</v>
      </c>
      <c r="AB92">
        <f>Formatted_EDITED!AC95</f>
        <v>1.8</v>
      </c>
      <c r="AC92">
        <f>Formatted_EDITED!AD95</f>
        <v>1.8</v>
      </c>
      <c r="AD92">
        <f>Formatted_EDITED!AE95</f>
        <v>2.7350394000000002</v>
      </c>
      <c r="AE92">
        <f>Formatted_EDITED!AF95</f>
        <v>1.8</v>
      </c>
      <c r="AF92">
        <f>Formatted_EDITED!AG95</f>
        <v>1.8</v>
      </c>
    </row>
    <row r="93" spans="1:32" x14ac:dyDescent="0.3">
      <c r="A93">
        <f>Formatted_EDITED!A96</f>
        <v>91</v>
      </c>
      <c r="B93">
        <f>Formatted_EDITED!B96</f>
        <v>214</v>
      </c>
      <c r="C93" t="str">
        <f>Formatted_EDITED!C96</f>
        <v>Broccoli</v>
      </c>
      <c r="D93" t="str">
        <f>Formatted_EDITED!D96</f>
        <v>smveg</v>
      </c>
      <c r="E93">
        <f>Formatted_EDITED!F96</f>
        <v>0</v>
      </c>
      <c r="F93">
        <f>Formatted_EDITED!G96</f>
        <v>66.394499999999994</v>
      </c>
      <c r="G93">
        <f>Formatted_EDITED!H96</f>
        <v>79.097399999999993</v>
      </c>
      <c r="H93">
        <f>Formatted_EDITED!I96</f>
        <v>86.188199999999995</v>
      </c>
      <c r="I93">
        <f>Formatted_EDITED!J96</f>
        <v>88.977400000000003</v>
      </c>
      <c r="J93">
        <f>Formatted_EDITED!K96</f>
        <v>79.097399999999993</v>
      </c>
      <c r="K93">
        <f>Formatted_EDITED!L96</f>
        <v>86.188199999999995</v>
      </c>
      <c r="L93">
        <f>Formatted_EDITED!M96</f>
        <v>88.977400000000003</v>
      </c>
      <c r="M93">
        <f>Formatted_EDITED!N96</f>
        <v>3.75</v>
      </c>
      <c r="N93">
        <f>Formatted_EDITED!O96</f>
        <v>2</v>
      </c>
      <c r="O93">
        <f>Formatted_EDITED!P96</f>
        <v>0.2213</v>
      </c>
      <c r="P93">
        <f>Formatted_EDITED!Q96</f>
        <v>9.8100000000000007E-2</v>
      </c>
      <c r="Q93">
        <f>Formatted_EDITED!R96</f>
        <v>3</v>
      </c>
      <c r="R93">
        <f>Formatted_EDITED!S96</f>
        <v>0.75</v>
      </c>
      <c r="S93">
        <f>Formatted_EDITED!T96</f>
        <v>0.06</v>
      </c>
      <c r="T93">
        <f>Formatted_EDITED!U96</f>
        <v>9.7999999999999997E-3</v>
      </c>
      <c r="U93">
        <f>Formatted_EDITED!V96</f>
        <v>0.15040000000000001</v>
      </c>
      <c r="V93">
        <f>Formatted_EDITED!W96</f>
        <v>1</v>
      </c>
      <c r="W93">
        <f>Formatted_EDITED!X96</f>
        <v>0</v>
      </c>
      <c r="X93">
        <f>Formatted_EDITED!Y96</f>
        <v>0</v>
      </c>
      <c r="Y93">
        <f>Formatted_EDITED!Z96</f>
        <v>1</v>
      </c>
      <c r="Z93">
        <f>Formatted_EDITED!AA96</f>
        <v>2.7350394000000002</v>
      </c>
      <c r="AA93">
        <f>Formatted_EDITED!AB96</f>
        <v>1.8</v>
      </c>
      <c r="AB93">
        <f>Formatted_EDITED!AC96</f>
        <v>1.8</v>
      </c>
      <c r="AC93">
        <f>Formatted_EDITED!AD96</f>
        <v>1.8</v>
      </c>
      <c r="AD93">
        <f>Formatted_EDITED!AE96</f>
        <v>2.7350394000000002</v>
      </c>
      <c r="AE93">
        <f>Formatted_EDITED!AF96</f>
        <v>1.8</v>
      </c>
      <c r="AF93">
        <f>Formatted_EDITED!AG96</f>
        <v>1.8</v>
      </c>
    </row>
    <row r="94" spans="1:32" x14ac:dyDescent="0.3">
      <c r="A94">
        <f>Formatted_EDITED!A97</f>
        <v>92</v>
      </c>
      <c r="B94">
        <f>Formatted_EDITED!B97</f>
        <v>216</v>
      </c>
      <c r="C94" t="str">
        <f>Formatted_EDITED!C97</f>
        <v>Peppers</v>
      </c>
      <c r="D94" t="str">
        <f>Formatted_EDITED!D97</f>
        <v>smveg</v>
      </c>
      <c r="E94">
        <f>Formatted_EDITED!F97</f>
        <v>0</v>
      </c>
      <c r="F94">
        <f>Formatted_EDITED!G97</f>
        <v>66.394499999999994</v>
      </c>
      <c r="G94">
        <f>Formatted_EDITED!H97</f>
        <v>79.097399999999993</v>
      </c>
      <c r="H94">
        <f>Formatted_EDITED!I97</f>
        <v>86.188199999999995</v>
      </c>
      <c r="I94">
        <f>Formatted_EDITED!J97</f>
        <v>88.977400000000003</v>
      </c>
      <c r="J94">
        <f>Formatted_EDITED!K97</f>
        <v>79.097399999999993</v>
      </c>
      <c r="K94">
        <f>Formatted_EDITED!L97</f>
        <v>86.188199999999995</v>
      </c>
      <c r="L94">
        <f>Formatted_EDITED!M97</f>
        <v>88.977400000000003</v>
      </c>
      <c r="M94">
        <f>Formatted_EDITED!N97</f>
        <v>3.75</v>
      </c>
      <c r="N94">
        <f>Formatted_EDITED!O97</f>
        <v>2</v>
      </c>
      <c r="O94">
        <f>Formatted_EDITED!P97</f>
        <v>0.2213</v>
      </c>
      <c r="P94">
        <f>Formatted_EDITED!Q97</f>
        <v>9.8100000000000007E-2</v>
      </c>
      <c r="Q94">
        <f>Formatted_EDITED!R97</f>
        <v>3</v>
      </c>
      <c r="R94">
        <f>Formatted_EDITED!S97</f>
        <v>0.75</v>
      </c>
      <c r="S94">
        <f>Formatted_EDITED!T97</f>
        <v>0.06</v>
      </c>
      <c r="T94">
        <f>Formatted_EDITED!U97</f>
        <v>9.7999999999999997E-3</v>
      </c>
      <c r="U94">
        <f>Formatted_EDITED!V97</f>
        <v>0.15040000000000001</v>
      </c>
      <c r="V94">
        <f>Formatted_EDITED!W97</f>
        <v>1</v>
      </c>
      <c r="W94">
        <f>Formatted_EDITED!X97</f>
        <v>0</v>
      </c>
      <c r="X94">
        <f>Formatted_EDITED!Y97</f>
        <v>0</v>
      </c>
      <c r="Y94">
        <f>Formatted_EDITED!Z97</f>
        <v>1</v>
      </c>
      <c r="Z94">
        <f>Formatted_EDITED!AA97</f>
        <v>2.7350394000000002</v>
      </c>
      <c r="AA94">
        <f>Formatted_EDITED!AB97</f>
        <v>1.8</v>
      </c>
      <c r="AB94">
        <f>Formatted_EDITED!AC97</f>
        <v>1.8</v>
      </c>
      <c r="AC94">
        <f>Formatted_EDITED!AD97</f>
        <v>1.8</v>
      </c>
      <c r="AD94">
        <f>Formatted_EDITED!AE97</f>
        <v>2.7350394000000002</v>
      </c>
      <c r="AE94">
        <f>Formatted_EDITED!AF97</f>
        <v>1.8</v>
      </c>
      <c r="AF94">
        <f>Formatted_EDITED!AG97</f>
        <v>1.8</v>
      </c>
    </row>
    <row r="95" spans="1:32" x14ac:dyDescent="0.3">
      <c r="A95">
        <f>Formatted_EDITED!A98</f>
        <v>93</v>
      </c>
      <c r="B95">
        <f>Formatted_EDITED!B98</f>
        <v>217</v>
      </c>
      <c r="C95" t="str">
        <f>Formatted_EDITED!C98</f>
        <v>Pomegranates</v>
      </c>
      <c r="D95" t="str">
        <f>Formatted_EDITED!D98</f>
        <v>frttr</v>
      </c>
      <c r="E95">
        <f>Formatted_EDITED!F98</f>
        <v>0</v>
      </c>
      <c r="F95">
        <f>Formatted_EDITED!G98</f>
        <v>59.878599999999999</v>
      </c>
      <c r="G95">
        <f>Formatted_EDITED!H98</f>
        <v>75.044499999999999</v>
      </c>
      <c r="H95">
        <f>Formatted_EDITED!I98</f>
        <v>83.510099999999994</v>
      </c>
      <c r="I95">
        <f>Formatted_EDITED!J98</f>
        <v>86.840199999999996</v>
      </c>
      <c r="J95">
        <f>Formatted_EDITED!K98</f>
        <v>75.044499999999999</v>
      </c>
      <c r="K95">
        <f>Formatted_EDITED!L98</f>
        <v>83.510099999999994</v>
      </c>
      <c r="L95">
        <f>Formatted_EDITED!M98</f>
        <v>86.840199999999996</v>
      </c>
      <c r="M95">
        <f>Formatted_EDITED!N98</f>
        <v>3.75</v>
      </c>
      <c r="N95">
        <f>Formatted_EDITED!O98</f>
        <v>2</v>
      </c>
      <c r="O95">
        <f>Formatted_EDITED!P98</f>
        <v>0.2213</v>
      </c>
      <c r="P95">
        <f>Formatted_EDITED!Q98</f>
        <v>9.8100000000000007E-2</v>
      </c>
      <c r="Q95">
        <f>Formatted_EDITED!R98</f>
        <v>3</v>
      </c>
      <c r="R95">
        <f>Formatted_EDITED!S98</f>
        <v>0.75</v>
      </c>
      <c r="S95">
        <f>Formatted_EDITED!T98</f>
        <v>0.06</v>
      </c>
      <c r="T95">
        <f>Formatted_EDITED!U98</f>
        <v>5.16E-2</v>
      </c>
      <c r="U95">
        <f>Formatted_EDITED!V98</f>
        <v>0.18</v>
      </c>
      <c r="V95">
        <f>Formatted_EDITED!W98</f>
        <v>1</v>
      </c>
      <c r="W95">
        <f>Formatted_EDITED!X98</f>
        <v>8.8999999999999999E-3</v>
      </c>
      <c r="X95">
        <f>Formatted_EDITED!Y98</f>
        <v>5.67E-2</v>
      </c>
      <c r="Y95">
        <f>Formatted_EDITED!Z98</f>
        <v>1</v>
      </c>
      <c r="Z95">
        <f>Formatted_EDITED!AA98</f>
        <v>5.1832283999999991</v>
      </c>
      <c r="AA95">
        <f>Formatted_EDITED!AB98</f>
        <v>3.51</v>
      </c>
      <c r="AB95">
        <f>Formatted_EDITED!AC98</f>
        <v>3.51</v>
      </c>
      <c r="AC95">
        <f>Formatted_EDITED!AD98</f>
        <v>3.51</v>
      </c>
      <c r="AD95">
        <f>Formatted_EDITED!AE98</f>
        <v>5.1832283999999991</v>
      </c>
      <c r="AE95">
        <f>Formatted_EDITED!AF98</f>
        <v>3.51</v>
      </c>
      <c r="AF95">
        <f>Formatted_EDITED!AG98</f>
        <v>3.51</v>
      </c>
    </row>
    <row r="96" spans="1:32" x14ac:dyDescent="0.3">
      <c r="A96">
        <f>Formatted_EDITED!A99</f>
        <v>94</v>
      </c>
      <c r="B96">
        <f>Formatted_EDITED!B99</f>
        <v>218</v>
      </c>
      <c r="C96" t="str">
        <f>Formatted_EDITED!C99</f>
        <v>Nectarines</v>
      </c>
      <c r="D96" t="str">
        <f>Formatted_EDITED!D99</f>
        <v>frttr</v>
      </c>
      <c r="E96">
        <f>Formatted_EDITED!F99</f>
        <v>0</v>
      </c>
      <c r="F96">
        <f>Formatted_EDITED!G99</f>
        <v>59.878599999999999</v>
      </c>
      <c r="G96">
        <f>Formatted_EDITED!H99</f>
        <v>75.044499999999999</v>
      </c>
      <c r="H96">
        <f>Formatted_EDITED!I99</f>
        <v>83.510099999999994</v>
      </c>
      <c r="I96">
        <f>Formatted_EDITED!J99</f>
        <v>86.840199999999996</v>
      </c>
      <c r="J96">
        <f>Formatted_EDITED!K99</f>
        <v>75.044499999999999</v>
      </c>
      <c r="K96">
        <f>Formatted_EDITED!L99</f>
        <v>83.510099999999994</v>
      </c>
      <c r="L96">
        <f>Formatted_EDITED!M99</f>
        <v>86.840199999999996</v>
      </c>
      <c r="M96">
        <f>Formatted_EDITED!N99</f>
        <v>3.75</v>
      </c>
      <c r="N96">
        <f>Formatted_EDITED!O99</f>
        <v>2</v>
      </c>
      <c r="O96">
        <f>Formatted_EDITED!P99</f>
        <v>0.2213</v>
      </c>
      <c r="P96">
        <f>Formatted_EDITED!Q99</f>
        <v>9.8100000000000007E-2</v>
      </c>
      <c r="Q96">
        <f>Formatted_EDITED!R99</f>
        <v>3</v>
      </c>
      <c r="R96">
        <f>Formatted_EDITED!S99</f>
        <v>0.75</v>
      </c>
      <c r="S96">
        <f>Formatted_EDITED!T99</f>
        <v>0.06</v>
      </c>
      <c r="T96">
        <f>Formatted_EDITED!U99</f>
        <v>5.16E-2</v>
      </c>
      <c r="U96">
        <f>Formatted_EDITED!V99</f>
        <v>0.18</v>
      </c>
      <c r="V96">
        <f>Formatted_EDITED!W99</f>
        <v>1</v>
      </c>
      <c r="W96">
        <f>Formatted_EDITED!X99</f>
        <v>8.8999999999999999E-3</v>
      </c>
      <c r="X96">
        <f>Formatted_EDITED!Y99</f>
        <v>5.67E-2</v>
      </c>
      <c r="Y96">
        <f>Formatted_EDITED!Z99</f>
        <v>1</v>
      </c>
      <c r="Z96">
        <f>Formatted_EDITED!AA99</f>
        <v>5.1832283999999991</v>
      </c>
      <c r="AA96">
        <f>Formatted_EDITED!AB99</f>
        <v>3.51</v>
      </c>
      <c r="AB96">
        <f>Formatted_EDITED!AC99</f>
        <v>3.51</v>
      </c>
      <c r="AC96">
        <f>Formatted_EDITED!AD99</f>
        <v>3.51</v>
      </c>
      <c r="AD96">
        <f>Formatted_EDITED!AE99</f>
        <v>5.1832283999999991</v>
      </c>
      <c r="AE96">
        <f>Formatted_EDITED!AF99</f>
        <v>3.51</v>
      </c>
      <c r="AF96">
        <f>Formatted_EDITED!AG99</f>
        <v>3.51</v>
      </c>
    </row>
    <row r="97" spans="1:32" x14ac:dyDescent="0.3">
      <c r="A97">
        <f>Formatted_EDITED!A100</f>
        <v>95</v>
      </c>
      <c r="B97">
        <f>Formatted_EDITED!B100</f>
        <v>219</v>
      </c>
      <c r="C97" t="str">
        <f>Formatted_EDITED!C100</f>
        <v>Greens</v>
      </c>
      <c r="D97" t="str">
        <f>Formatted_EDITED!D100</f>
        <v>smveg</v>
      </c>
      <c r="E97">
        <f>Formatted_EDITED!F100</f>
        <v>0</v>
      </c>
      <c r="F97">
        <f>Formatted_EDITED!G100</f>
        <v>66.394499999999994</v>
      </c>
      <c r="G97">
        <f>Formatted_EDITED!H100</f>
        <v>79.097399999999993</v>
      </c>
      <c r="H97">
        <f>Formatted_EDITED!I100</f>
        <v>86.188199999999995</v>
      </c>
      <c r="I97">
        <f>Formatted_EDITED!J100</f>
        <v>88.977400000000003</v>
      </c>
      <c r="J97">
        <f>Formatted_EDITED!K100</f>
        <v>79.097399999999993</v>
      </c>
      <c r="K97">
        <f>Formatted_EDITED!L100</f>
        <v>86.188199999999995</v>
      </c>
      <c r="L97">
        <f>Formatted_EDITED!M100</f>
        <v>88.977400000000003</v>
      </c>
      <c r="M97">
        <f>Formatted_EDITED!N100</f>
        <v>3.75</v>
      </c>
      <c r="N97">
        <f>Formatted_EDITED!O100</f>
        <v>2</v>
      </c>
      <c r="O97">
        <f>Formatted_EDITED!P100</f>
        <v>0.2213</v>
      </c>
      <c r="P97">
        <f>Formatted_EDITED!Q100</f>
        <v>9.8100000000000007E-2</v>
      </c>
      <c r="Q97">
        <f>Formatted_EDITED!R100</f>
        <v>3</v>
      </c>
      <c r="R97">
        <f>Formatted_EDITED!S100</f>
        <v>0.75</v>
      </c>
      <c r="S97">
        <f>Formatted_EDITED!T100</f>
        <v>0.06</v>
      </c>
      <c r="T97">
        <f>Formatted_EDITED!U100</f>
        <v>9.7999999999999997E-3</v>
      </c>
      <c r="U97">
        <f>Formatted_EDITED!V100</f>
        <v>0.15040000000000001</v>
      </c>
      <c r="V97">
        <f>Formatted_EDITED!W100</f>
        <v>1</v>
      </c>
      <c r="W97">
        <f>Formatted_EDITED!X100</f>
        <v>0</v>
      </c>
      <c r="X97">
        <f>Formatted_EDITED!Y100</f>
        <v>0</v>
      </c>
      <c r="Y97">
        <f>Formatted_EDITED!Z100</f>
        <v>1</v>
      </c>
      <c r="Z97">
        <f>Formatted_EDITED!AA100</f>
        <v>2.7350394000000002</v>
      </c>
      <c r="AA97">
        <f>Formatted_EDITED!AB100</f>
        <v>1.8</v>
      </c>
      <c r="AB97">
        <f>Formatted_EDITED!AC100</f>
        <v>1.8</v>
      </c>
      <c r="AC97">
        <f>Formatted_EDITED!AD100</f>
        <v>1.8</v>
      </c>
      <c r="AD97">
        <f>Formatted_EDITED!AE100</f>
        <v>2.7350394000000002</v>
      </c>
      <c r="AE97">
        <f>Formatted_EDITED!AF100</f>
        <v>1.8</v>
      </c>
      <c r="AF97">
        <f>Formatted_EDITED!AG100</f>
        <v>1.8</v>
      </c>
    </row>
    <row r="98" spans="1:32" x14ac:dyDescent="0.3">
      <c r="A98">
        <f>Formatted_EDITED!A101</f>
        <v>96</v>
      </c>
      <c r="B98">
        <f>Formatted_EDITED!B101</f>
        <v>220</v>
      </c>
      <c r="C98" t="str">
        <f>Formatted_EDITED!C101</f>
        <v>Plums</v>
      </c>
      <c r="D98" t="str">
        <f>Formatted_EDITED!D101</f>
        <v>frttr</v>
      </c>
      <c r="E98">
        <f>Formatted_EDITED!F101</f>
        <v>0</v>
      </c>
      <c r="F98">
        <f>Formatted_EDITED!G101</f>
        <v>59.878599999999999</v>
      </c>
      <c r="G98">
        <f>Formatted_EDITED!H101</f>
        <v>75.044499999999999</v>
      </c>
      <c r="H98">
        <f>Formatted_EDITED!I101</f>
        <v>83.510099999999994</v>
      </c>
      <c r="I98">
        <f>Formatted_EDITED!J101</f>
        <v>86.840199999999996</v>
      </c>
      <c r="J98">
        <f>Formatted_EDITED!K101</f>
        <v>75.044499999999999</v>
      </c>
      <c r="K98">
        <f>Formatted_EDITED!L101</f>
        <v>83.510099999999994</v>
      </c>
      <c r="L98">
        <f>Formatted_EDITED!M101</f>
        <v>86.840199999999996</v>
      </c>
      <c r="M98">
        <f>Formatted_EDITED!N101</f>
        <v>3.75</v>
      </c>
      <c r="N98">
        <f>Formatted_EDITED!O101</f>
        <v>2</v>
      </c>
      <c r="O98">
        <f>Formatted_EDITED!P101</f>
        <v>0.2213</v>
      </c>
      <c r="P98">
        <f>Formatted_EDITED!Q101</f>
        <v>9.8100000000000007E-2</v>
      </c>
      <c r="Q98">
        <f>Formatted_EDITED!R101</f>
        <v>3</v>
      </c>
      <c r="R98">
        <f>Formatted_EDITED!S101</f>
        <v>0.75</v>
      </c>
      <c r="S98">
        <f>Formatted_EDITED!T101</f>
        <v>0.06</v>
      </c>
      <c r="T98">
        <f>Formatted_EDITED!U101</f>
        <v>5.16E-2</v>
      </c>
      <c r="U98">
        <f>Formatted_EDITED!V101</f>
        <v>0.18</v>
      </c>
      <c r="V98">
        <f>Formatted_EDITED!W101</f>
        <v>1</v>
      </c>
      <c r="W98">
        <f>Formatted_EDITED!X101</f>
        <v>8.8999999999999999E-3</v>
      </c>
      <c r="X98">
        <f>Formatted_EDITED!Y101</f>
        <v>5.67E-2</v>
      </c>
      <c r="Y98">
        <f>Formatted_EDITED!Z101</f>
        <v>1</v>
      </c>
      <c r="Z98">
        <f>Formatted_EDITED!AA101</f>
        <v>2.7350394000000002</v>
      </c>
      <c r="AA98">
        <f>Formatted_EDITED!AB101</f>
        <v>1.8</v>
      </c>
      <c r="AB98">
        <f>Formatted_EDITED!AC101</f>
        <v>1.8</v>
      </c>
      <c r="AC98">
        <f>Formatted_EDITED!AD101</f>
        <v>1.8</v>
      </c>
      <c r="AD98">
        <f>Formatted_EDITED!AE101</f>
        <v>2.7350394000000002</v>
      </c>
      <c r="AE98">
        <f>Formatted_EDITED!AF101</f>
        <v>1.8</v>
      </c>
      <c r="AF98">
        <f>Formatted_EDITED!AG101</f>
        <v>1.8</v>
      </c>
    </row>
    <row r="99" spans="1:32" x14ac:dyDescent="0.3">
      <c r="A99">
        <f>Formatted_EDITED!A102</f>
        <v>97</v>
      </c>
      <c r="B99">
        <f>Formatted_EDITED!B102</f>
        <v>221</v>
      </c>
      <c r="C99" t="str">
        <f>Formatted_EDITED!C102</f>
        <v>Strawberries</v>
      </c>
      <c r="D99" t="str">
        <f>Formatted_EDITED!D102</f>
        <v>smveg</v>
      </c>
      <c r="E99">
        <f>Formatted_EDITED!F102</f>
        <v>0</v>
      </c>
      <c r="F99">
        <f>Formatted_EDITED!G102</f>
        <v>66.394499999999994</v>
      </c>
      <c r="G99">
        <f>Formatted_EDITED!H102</f>
        <v>79.097399999999993</v>
      </c>
      <c r="H99">
        <f>Formatted_EDITED!I102</f>
        <v>86.188199999999995</v>
      </c>
      <c r="I99">
        <f>Formatted_EDITED!J102</f>
        <v>88.977400000000003</v>
      </c>
      <c r="J99">
        <f>Formatted_EDITED!K102</f>
        <v>79.097399999999993</v>
      </c>
      <c r="K99">
        <f>Formatted_EDITED!L102</f>
        <v>86.188199999999995</v>
      </c>
      <c r="L99">
        <f>Formatted_EDITED!M102</f>
        <v>88.977400000000003</v>
      </c>
      <c r="M99">
        <f>Formatted_EDITED!N102</f>
        <v>3.75</v>
      </c>
      <c r="N99">
        <f>Formatted_EDITED!O102</f>
        <v>2</v>
      </c>
      <c r="O99">
        <f>Formatted_EDITED!P102</f>
        <v>0.2213</v>
      </c>
      <c r="P99">
        <f>Formatted_EDITED!Q102</f>
        <v>9.8100000000000007E-2</v>
      </c>
      <c r="Q99">
        <f>Formatted_EDITED!R102</f>
        <v>3</v>
      </c>
      <c r="R99">
        <f>Formatted_EDITED!S102</f>
        <v>0.75</v>
      </c>
      <c r="S99">
        <f>Formatted_EDITED!T102</f>
        <v>0.06</v>
      </c>
      <c r="T99">
        <f>Formatted_EDITED!U102</f>
        <v>9.7999999999999997E-3</v>
      </c>
      <c r="U99">
        <f>Formatted_EDITED!V102</f>
        <v>0.15040000000000001</v>
      </c>
      <c r="V99">
        <f>Formatted_EDITED!W102</f>
        <v>1</v>
      </c>
      <c r="W99">
        <f>Formatted_EDITED!X102</f>
        <v>0</v>
      </c>
      <c r="X99">
        <f>Formatted_EDITED!Y102</f>
        <v>0</v>
      </c>
      <c r="Y99">
        <f>Formatted_EDITED!Z102</f>
        <v>1</v>
      </c>
      <c r="Z99">
        <f>Formatted_EDITED!AA102</f>
        <v>2.7350394000000002</v>
      </c>
      <c r="AA99">
        <f>Formatted_EDITED!AB102</f>
        <v>1.8</v>
      </c>
      <c r="AB99">
        <f>Formatted_EDITED!AC102</f>
        <v>1.8</v>
      </c>
      <c r="AC99">
        <f>Formatted_EDITED!AD102</f>
        <v>1.8</v>
      </c>
      <c r="AD99">
        <f>Formatted_EDITED!AE102</f>
        <v>2.7350394000000002</v>
      </c>
      <c r="AE99">
        <f>Formatted_EDITED!AF102</f>
        <v>1.8</v>
      </c>
      <c r="AF99">
        <f>Formatted_EDITED!AG102</f>
        <v>1.8</v>
      </c>
    </row>
    <row r="100" spans="1:32" x14ac:dyDescent="0.3">
      <c r="A100">
        <f>Formatted_EDITED!A103</f>
        <v>98</v>
      </c>
      <c r="B100">
        <f>Formatted_EDITED!B103</f>
        <v>222</v>
      </c>
      <c r="C100" t="str">
        <f>Formatted_EDITED!C103</f>
        <v>Squash</v>
      </c>
      <c r="D100" t="str">
        <f>Formatted_EDITED!D103</f>
        <v>smveg</v>
      </c>
      <c r="E100">
        <f>Formatted_EDITED!F103</f>
        <v>0</v>
      </c>
      <c r="F100">
        <f>Formatted_EDITED!G103</f>
        <v>66.394499999999994</v>
      </c>
      <c r="G100">
        <f>Formatted_EDITED!H103</f>
        <v>79.097399999999993</v>
      </c>
      <c r="H100">
        <f>Formatted_EDITED!I103</f>
        <v>86.188199999999995</v>
      </c>
      <c r="I100">
        <f>Formatted_EDITED!J103</f>
        <v>88.977400000000003</v>
      </c>
      <c r="J100">
        <f>Formatted_EDITED!K103</f>
        <v>79.097399999999993</v>
      </c>
      <c r="K100">
        <f>Formatted_EDITED!L103</f>
        <v>86.188199999999995</v>
      </c>
      <c r="L100">
        <f>Formatted_EDITED!M103</f>
        <v>88.977400000000003</v>
      </c>
      <c r="M100">
        <f>Formatted_EDITED!N103</f>
        <v>3.75</v>
      </c>
      <c r="N100">
        <f>Formatted_EDITED!O103</f>
        <v>2</v>
      </c>
      <c r="O100">
        <f>Formatted_EDITED!P103</f>
        <v>0.2213</v>
      </c>
      <c r="P100">
        <f>Formatted_EDITED!Q103</f>
        <v>9.8100000000000007E-2</v>
      </c>
      <c r="Q100">
        <f>Formatted_EDITED!R103</f>
        <v>3</v>
      </c>
      <c r="R100">
        <f>Formatted_EDITED!S103</f>
        <v>0.75</v>
      </c>
      <c r="S100">
        <f>Formatted_EDITED!T103</f>
        <v>0.06</v>
      </c>
      <c r="T100">
        <f>Formatted_EDITED!U103</f>
        <v>9.7999999999999997E-3</v>
      </c>
      <c r="U100">
        <f>Formatted_EDITED!V103</f>
        <v>0.15040000000000001</v>
      </c>
      <c r="V100">
        <f>Formatted_EDITED!W103</f>
        <v>1</v>
      </c>
      <c r="W100">
        <f>Formatted_EDITED!X103</f>
        <v>0</v>
      </c>
      <c r="X100">
        <f>Formatted_EDITED!Y103</f>
        <v>0</v>
      </c>
      <c r="Y100">
        <f>Formatted_EDITED!Z103</f>
        <v>1</v>
      </c>
      <c r="Z100">
        <f>Formatted_EDITED!AA103</f>
        <v>2.7350394000000002</v>
      </c>
      <c r="AA100">
        <f>Formatted_EDITED!AB103</f>
        <v>1.8</v>
      </c>
      <c r="AB100">
        <f>Formatted_EDITED!AC103</f>
        <v>1.8</v>
      </c>
      <c r="AC100">
        <f>Formatted_EDITED!AD103</f>
        <v>1.8</v>
      </c>
      <c r="AD100">
        <f>Formatted_EDITED!AE103</f>
        <v>2.7350394000000002</v>
      </c>
      <c r="AE100">
        <f>Formatted_EDITED!AF103</f>
        <v>1.8</v>
      </c>
      <c r="AF100">
        <f>Formatted_EDITED!AG103</f>
        <v>1.8</v>
      </c>
    </row>
    <row r="101" spans="1:32" x14ac:dyDescent="0.3">
      <c r="A101">
        <f>Formatted_EDITED!A104</f>
        <v>99</v>
      </c>
      <c r="B101">
        <f>Formatted_EDITED!B104</f>
        <v>223</v>
      </c>
      <c r="C101" t="str">
        <f>Formatted_EDITED!C104</f>
        <v>Apricots</v>
      </c>
      <c r="D101" t="str">
        <f>Formatted_EDITED!D104</f>
        <v>frttr</v>
      </c>
      <c r="E101">
        <f>Formatted_EDITED!F104</f>
        <v>0</v>
      </c>
      <c r="F101">
        <f>Formatted_EDITED!G104</f>
        <v>59.878599999999999</v>
      </c>
      <c r="G101">
        <f>Formatted_EDITED!H104</f>
        <v>75.044499999999999</v>
      </c>
      <c r="H101">
        <f>Formatted_EDITED!I104</f>
        <v>83.510099999999994</v>
      </c>
      <c r="I101">
        <f>Formatted_EDITED!J104</f>
        <v>86.840199999999996</v>
      </c>
      <c r="J101">
        <f>Formatted_EDITED!K104</f>
        <v>75.044499999999999</v>
      </c>
      <c r="K101">
        <f>Formatted_EDITED!L104</f>
        <v>83.510099999999994</v>
      </c>
      <c r="L101">
        <f>Formatted_EDITED!M104</f>
        <v>86.840199999999996</v>
      </c>
      <c r="M101">
        <f>Formatted_EDITED!N104</f>
        <v>3.75</v>
      </c>
      <c r="N101">
        <f>Formatted_EDITED!O104</f>
        <v>2</v>
      </c>
      <c r="O101">
        <f>Formatted_EDITED!P104</f>
        <v>0.2213</v>
      </c>
      <c r="P101">
        <f>Formatted_EDITED!Q104</f>
        <v>9.8100000000000007E-2</v>
      </c>
      <c r="Q101">
        <f>Formatted_EDITED!R104</f>
        <v>3</v>
      </c>
      <c r="R101">
        <f>Formatted_EDITED!S104</f>
        <v>0.75</v>
      </c>
      <c r="S101">
        <f>Formatted_EDITED!T104</f>
        <v>0.06</v>
      </c>
      <c r="T101">
        <f>Formatted_EDITED!U104</f>
        <v>5.16E-2</v>
      </c>
      <c r="U101">
        <f>Formatted_EDITED!V104</f>
        <v>0.18</v>
      </c>
      <c r="V101">
        <f>Formatted_EDITED!W104</f>
        <v>1</v>
      </c>
      <c r="W101">
        <f>Formatted_EDITED!X104</f>
        <v>8.8999999999999999E-3</v>
      </c>
      <c r="X101">
        <f>Formatted_EDITED!Y104</f>
        <v>5.67E-2</v>
      </c>
      <c r="Y101">
        <f>Formatted_EDITED!Z104</f>
        <v>1</v>
      </c>
      <c r="Z101">
        <f>Formatted_EDITED!AA104</f>
        <v>5.1832283999999991</v>
      </c>
      <c r="AA101">
        <f>Formatted_EDITED!AB104</f>
        <v>3.51</v>
      </c>
      <c r="AB101">
        <f>Formatted_EDITED!AC104</f>
        <v>3.51</v>
      </c>
      <c r="AC101">
        <f>Formatted_EDITED!AD104</f>
        <v>3.51</v>
      </c>
      <c r="AD101">
        <f>Formatted_EDITED!AE104</f>
        <v>5.1832283999999991</v>
      </c>
      <c r="AE101">
        <f>Formatted_EDITED!AF104</f>
        <v>3.51</v>
      </c>
      <c r="AF101">
        <f>Formatted_EDITED!AG104</f>
        <v>3.51</v>
      </c>
    </row>
    <row r="102" spans="1:32" x14ac:dyDescent="0.3">
      <c r="A102">
        <f>Formatted_EDITED!A105</f>
        <v>100</v>
      </c>
      <c r="B102">
        <f>Formatted_EDITED!B105</f>
        <v>224</v>
      </c>
      <c r="C102" t="str">
        <f>Formatted_EDITED!C105</f>
        <v>Vetch</v>
      </c>
      <c r="D102" t="str">
        <f>Formatted_EDITED!D105</f>
        <v>vetch</v>
      </c>
      <c r="E102">
        <f>Formatted_EDITED!F105</f>
        <v>0</v>
      </c>
      <c r="F102">
        <f>Formatted_EDITED!G105</f>
        <v>67</v>
      </c>
      <c r="G102">
        <f>Formatted_EDITED!H105</f>
        <v>79.474000000000004</v>
      </c>
      <c r="H102">
        <f>Formatted_EDITED!I105</f>
        <v>86.436999999999998</v>
      </c>
      <c r="I102">
        <f>Formatted_EDITED!J105</f>
        <v>89.176000000000002</v>
      </c>
      <c r="J102">
        <f>Formatted_EDITED!K105</f>
        <v>79.474000000000004</v>
      </c>
      <c r="K102">
        <f>Formatted_EDITED!L105</f>
        <v>86.436999999999998</v>
      </c>
      <c r="L102">
        <f>Formatted_EDITED!M105</f>
        <v>89.176000000000002</v>
      </c>
      <c r="M102">
        <f>Formatted_EDITED!N105</f>
        <v>3.75</v>
      </c>
      <c r="N102">
        <f>Formatted_EDITED!O105</f>
        <v>2</v>
      </c>
      <c r="O102">
        <f>Formatted_EDITED!P105</f>
        <v>0.2213</v>
      </c>
      <c r="P102">
        <f>Formatted_EDITED!Q105</f>
        <v>9.8100000000000007E-2</v>
      </c>
      <c r="Q102">
        <f>Formatted_EDITED!R105</f>
        <v>3</v>
      </c>
      <c r="R102">
        <f>Formatted_EDITED!S105</f>
        <v>0.75</v>
      </c>
      <c r="S102">
        <f>Formatted_EDITED!T105</f>
        <v>0.06</v>
      </c>
      <c r="T102">
        <f>Formatted_EDITED!U105</f>
        <v>0.02</v>
      </c>
      <c r="U102">
        <f>Formatted_EDITED!V105</f>
        <v>0.06</v>
      </c>
      <c r="V102">
        <f>Formatted_EDITED!W105</f>
        <v>1</v>
      </c>
      <c r="W102">
        <f>Formatted_EDITED!X105</f>
        <v>0.01</v>
      </c>
      <c r="X102">
        <f>Formatted_EDITED!Y105</f>
        <v>0.03</v>
      </c>
      <c r="Y102">
        <f>Formatted_EDITED!Z105</f>
        <v>1</v>
      </c>
      <c r="Z102">
        <f>Formatted_EDITED!AA105</f>
        <v>2.7690814000000001</v>
      </c>
      <c r="AA102">
        <f>Formatted_EDITED!AB105</f>
        <v>1.67</v>
      </c>
      <c r="AB102">
        <f>Formatted_EDITED!AC105</f>
        <v>1.67</v>
      </c>
      <c r="AC102">
        <f>Formatted_EDITED!AD105</f>
        <v>1.67</v>
      </c>
      <c r="AD102">
        <f>Formatted_EDITED!AE105</f>
        <v>2.7690814000000001</v>
      </c>
      <c r="AE102">
        <f>Formatted_EDITED!AF105</f>
        <v>1.67</v>
      </c>
      <c r="AF102">
        <f>Formatted_EDITED!AG105</f>
        <v>1.67</v>
      </c>
    </row>
    <row r="103" spans="1:32" x14ac:dyDescent="0.3">
      <c r="A103">
        <f>Formatted_EDITED!A106</f>
        <v>101</v>
      </c>
      <c r="B103">
        <f>Formatted_EDITED!B106</f>
        <v>225</v>
      </c>
      <c r="C103" t="str">
        <f>Formatted_EDITED!C106</f>
        <v>Dbl Crop WinWht/Corn</v>
      </c>
      <c r="D103" t="str">
        <f>Formatted_EDITED!D106</f>
        <v>dblcrp</v>
      </c>
      <c r="E103" t="str">
        <f>Formatted_EDITED!F106</f>
        <v>small grain, SR, poor</v>
      </c>
      <c r="F103">
        <f>Formatted_EDITED!G106</f>
        <v>56.95</v>
      </c>
      <c r="G103">
        <f>Formatted_EDITED!H106</f>
        <v>71.108099999999993</v>
      </c>
      <c r="H103">
        <f>Formatted_EDITED!I106</f>
        <v>80.909000000000006</v>
      </c>
      <c r="I103">
        <f>Formatted_EDITED!J106</f>
        <v>84.764399999999995</v>
      </c>
      <c r="J103">
        <f>Formatted_EDITED!K106</f>
        <v>56.95</v>
      </c>
      <c r="K103">
        <f>Formatted_EDITED!L106</f>
        <v>71.108099999999993</v>
      </c>
      <c r="L103">
        <f>Formatted_EDITED!M106</f>
        <v>80.909000000000006</v>
      </c>
      <c r="M103">
        <f>Formatted_EDITED!N106</f>
        <v>3.75</v>
      </c>
      <c r="N103">
        <f>Formatted_EDITED!O106</f>
        <v>2</v>
      </c>
      <c r="O103">
        <f>Formatted_EDITED!P106</f>
        <v>0.2213</v>
      </c>
      <c r="P103">
        <f>Formatted_EDITED!Q106</f>
        <v>9.8100000000000007E-2</v>
      </c>
      <c r="Q103">
        <f>Formatted_EDITED!R106</f>
        <v>3</v>
      </c>
      <c r="R103">
        <f>Formatted_EDITED!S106</f>
        <v>0.75</v>
      </c>
      <c r="S103">
        <f>Formatted_EDITED!T106</f>
        <v>0.06</v>
      </c>
      <c r="T103">
        <f>Formatted_EDITED!U106</f>
        <v>7.4999999999999997E-3</v>
      </c>
      <c r="U103">
        <f>Formatted_EDITED!V106</f>
        <v>0.15</v>
      </c>
      <c r="V103">
        <f>Formatted_EDITED!W106</f>
        <v>1</v>
      </c>
      <c r="W103">
        <f>Formatted_EDITED!X106</f>
        <v>4.0000000000000001E-3</v>
      </c>
      <c r="X103">
        <f>Formatted_EDITED!Y106</f>
        <v>7.4999999999999997E-2</v>
      </c>
      <c r="Y103">
        <f>Formatted_EDITED!Z106</f>
        <v>1</v>
      </c>
      <c r="Z103">
        <f>Formatted_EDITED!AA106</f>
        <v>2.7350394000000002</v>
      </c>
      <c r="AA103">
        <f>Formatted_EDITED!AB106</f>
        <v>1.8</v>
      </c>
      <c r="AB103">
        <f>Formatted_EDITED!AC106</f>
        <v>1.8</v>
      </c>
      <c r="AC103">
        <f>Formatted_EDITED!AD106</f>
        <v>1.8</v>
      </c>
      <c r="AD103">
        <f>Formatted_EDITED!AE106</f>
        <v>2.7350394000000002</v>
      </c>
      <c r="AE103">
        <f>Formatted_EDITED!AF106</f>
        <v>1.8</v>
      </c>
      <c r="AF103">
        <f>Formatted_EDITED!AG106</f>
        <v>1.8</v>
      </c>
    </row>
    <row r="104" spans="1:32" x14ac:dyDescent="0.3">
      <c r="A104">
        <f>Formatted_EDITED!A107</f>
        <v>102</v>
      </c>
      <c r="B104">
        <f>Formatted_EDITED!B107</f>
        <v>226</v>
      </c>
      <c r="C104" t="str">
        <f>Formatted_EDITED!C107</f>
        <v>Dbl Crop Oats/Corn</v>
      </c>
      <c r="D104" t="str">
        <f>Formatted_EDITED!D107</f>
        <v>dblcrp</v>
      </c>
      <c r="E104" t="str">
        <f>Formatted_EDITED!F107</f>
        <v>small grain, SR, poor</v>
      </c>
      <c r="F104">
        <f>Formatted_EDITED!G107</f>
        <v>56.95</v>
      </c>
      <c r="G104">
        <f>Formatted_EDITED!H107</f>
        <v>71.108099999999993</v>
      </c>
      <c r="H104">
        <f>Formatted_EDITED!I107</f>
        <v>80.909000000000006</v>
      </c>
      <c r="I104">
        <f>Formatted_EDITED!J107</f>
        <v>84.764399999999995</v>
      </c>
      <c r="J104">
        <f>Formatted_EDITED!K107</f>
        <v>56.95</v>
      </c>
      <c r="K104">
        <f>Formatted_EDITED!L107</f>
        <v>71.108099999999993</v>
      </c>
      <c r="L104">
        <f>Formatted_EDITED!M107</f>
        <v>80.909000000000006</v>
      </c>
      <c r="M104">
        <f>Formatted_EDITED!N107</f>
        <v>3.75</v>
      </c>
      <c r="N104">
        <f>Formatted_EDITED!O107</f>
        <v>2</v>
      </c>
      <c r="O104">
        <f>Formatted_EDITED!P107</f>
        <v>0.2213</v>
      </c>
      <c r="P104">
        <f>Formatted_EDITED!Q107</f>
        <v>9.8100000000000007E-2</v>
      </c>
      <c r="Q104">
        <f>Formatted_EDITED!R107</f>
        <v>3</v>
      </c>
      <c r="R104">
        <f>Formatted_EDITED!S107</f>
        <v>0.75</v>
      </c>
      <c r="S104">
        <f>Formatted_EDITED!T107</f>
        <v>0.06</v>
      </c>
      <c r="T104">
        <f>Formatted_EDITED!U107</f>
        <v>7.4999999999999997E-3</v>
      </c>
      <c r="U104">
        <f>Formatted_EDITED!V107</f>
        <v>0.15</v>
      </c>
      <c r="V104">
        <f>Formatted_EDITED!W107</f>
        <v>1</v>
      </c>
      <c r="W104">
        <f>Formatted_EDITED!X107</f>
        <v>4.0000000000000001E-3</v>
      </c>
      <c r="X104">
        <f>Formatted_EDITED!Y107</f>
        <v>7.4999999999999997E-2</v>
      </c>
      <c r="Y104">
        <f>Formatted_EDITED!Z107</f>
        <v>1</v>
      </c>
      <c r="Z104">
        <f>Formatted_EDITED!AA107</f>
        <v>2.7350394000000002</v>
      </c>
      <c r="AA104">
        <f>Formatted_EDITED!AB107</f>
        <v>1.8</v>
      </c>
      <c r="AB104">
        <f>Formatted_EDITED!AC107</f>
        <v>1.8</v>
      </c>
      <c r="AC104">
        <f>Formatted_EDITED!AD107</f>
        <v>1.8</v>
      </c>
      <c r="AD104">
        <f>Formatted_EDITED!AE107</f>
        <v>2.7350394000000002</v>
      </c>
      <c r="AE104">
        <f>Formatted_EDITED!AF107</f>
        <v>1.8</v>
      </c>
      <c r="AF104">
        <f>Formatted_EDITED!AG107</f>
        <v>1.8</v>
      </c>
    </row>
    <row r="105" spans="1:32" x14ac:dyDescent="0.3">
      <c r="A105">
        <f>Formatted_EDITED!A108</f>
        <v>103</v>
      </c>
      <c r="B105">
        <f>Formatted_EDITED!B108</f>
        <v>227</v>
      </c>
      <c r="C105" t="str">
        <f>Formatted_EDITED!C108</f>
        <v>Lettuce</v>
      </c>
      <c r="D105" t="str">
        <f>Formatted_EDITED!D108</f>
        <v>smveg</v>
      </c>
      <c r="E105">
        <f>Formatted_EDITED!F108</f>
        <v>0</v>
      </c>
      <c r="F105">
        <f>Formatted_EDITED!G108</f>
        <v>66.394499999999994</v>
      </c>
      <c r="G105">
        <f>Formatted_EDITED!H108</f>
        <v>79.097399999999993</v>
      </c>
      <c r="H105">
        <f>Formatted_EDITED!I108</f>
        <v>86.188199999999995</v>
      </c>
      <c r="I105">
        <f>Formatted_EDITED!J108</f>
        <v>88.977400000000003</v>
      </c>
      <c r="J105">
        <f>Formatted_EDITED!K108</f>
        <v>79.097399999999993</v>
      </c>
      <c r="K105">
        <f>Formatted_EDITED!L108</f>
        <v>86.188199999999995</v>
      </c>
      <c r="L105">
        <f>Formatted_EDITED!M108</f>
        <v>88.977400000000003</v>
      </c>
      <c r="M105">
        <f>Formatted_EDITED!N108</f>
        <v>3.75</v>
      </c>
      <c r="N105">
        <f>Formatted_EDITED!O108</f>
        <v>2</v>
      </c>
      <c r="O105">
        <f>Formatted_EDITED!P108</f>
        <v>0.2213</v>
      </c>
      <c r="P105">
        <f>Formatted_EDITED!Q108</f>
        <v>9.8100000000000007E-2</v>
      </c>
      <c r="Q105">
        <f>Formatted_EDITED!R108</f>
        <v>3</v>
      </c>
      <c r="R105">
        <f>Formatted_EDITED!S108</f>
        <v>0.75</v>
      </c>
      <c r="S105">
        <f>Formatted_EDITED!T108</f>
        <v>0.06</v>
      </c>
      <c r="T105">
        <f>Formatted_EDITED!U108</f>
        <v>9.7999999999999997E-3</v>
      </c>
      <c r="U105">
        <f>Formatted_EDITED!V108</f>
        <v>0.15040000000000001</v>
      </c>
      <c r="V105">
        <f>Formatted_EDITED!W108</f>
        <v>1</v>
      </c>
      <c r="W105">
        <f>Formatted_EDITED!X108</f>
        <v>0</v>
      </c>
      <c r="X105">
        <f>Formatted_EDITED!Y108</f>
        <v>0</v>
      </c>
      <c r="Y105">
        <f>Formatted_EDITED!Z108</f>
        <v>1</v>
      </c>
      <c r="Z105">
        <f>Formatted_EDITED!AA108</f>
        <v>2.7350394000000002</v>
      </c>
      <c r="AA105">
        <f>Formatted_EDITED!AB108</f>
        <v>1.8</v>
      </c>
      <c r="AB105">
        <f>Formatted_EDITED!AC108</f>
        <v>1.8</v>
      </c>
      <c r="AC105">
        <f>Formatted_EDITED!AD108</f>
        <v>1.8</v>
      </c>
      <c r="AD105">
        <f>Formatted_EDITED!AE108</f>
        <v>2.7350394000000002</v>
      </c>
      <c r="AE105">
        <f>Formatted_EDITED!AF108</f>
        <v>1.8</v>
      </c>
      <c r="AF105">
        <f>Formatted_EDITED!AG108</f>
        <v>1.8</v>
      </c>
    </row>
    <row r="106" spans="1:32" x14ac:dyDescent="0.3">
      <c r="A106">
        <f>Formatted_EDITED!A109</f>
        <v>104</v>
      </c>
      <c r="B106">
        <f>Formatted_EDITED!B109</f>
        <v>229</v>
      </c>
      <c r="C106" t="str">
        <f>Formatted_EDITED!C109</f>
        <v>Pumpkins</v>
      </c>
      <c r="D106" t="str">
        <f>Formatted_EDITED!D109</f>
        <v>melon</v>
      </c>
      <c r="E106">
        <f>Formatted_EDITED!F109</f>
        <v>0</v>
      </c>
      <c r="F106">
        <f>Formatted_EDITED!G109</f>
        <v>66.5</v>
      </c>
      <c r="G106">
        <f>Formatted_EDITED!H109</f>
        <v>79.162999999999997</v>
      </c>
      <c r="H106">
        <f>Formatted_EDITED!I109</f>
        <v>86.231499999999997</v>
      </c>
      <c r="I106">
        <f>Formatted_EDITED!J109</f>
        <v>89.012</v>
      </c>
      <c r="J106">
        <f>Formatted_EDITED!K109</f>
        <v>79.162999999999997</v>
      </c>
      <c r="K106">
        <f>Formatted_EDITED!L109</f>
        <v>86.231499999999997</v>
      </c>
      <c r="L106">
        <f>Formatted_EDITED!M109</f>
        <v>89.012</v>
      </c>
      <c r="M106">
        <f>Formatted_EDITED!N109</f>
        <v>3.75</v>
      </c>
      <c r="N106">
        <f>Formatted_EDITED!O109</f>
        <v>2</v>
      </c>
      <c r="O106">
        <f>Formatted_EDITED!P109</f>
        <v>0.2213</v>
      </c>
      <c r="P106">
        <f>Formatted_EDITED!Q109</f>
        <v>9.8100000000000007E-2</v>
      </c>
      <c r="Q106">
        <f>Formatted_EDITED!R109</f>
        <v>3</v>
      </c>
      <c r="R106">
        <f>Formatted_EDITED!S109</f>
        <v>0.75</v>
      </c>
      <c r="S106">
        <f>Formatted_EDITED!T109</f>
        <v>0.06</v>
      </c>
      <c r="T106">
        <f>Formatted_EDITED!U109</f>
        <v>0.02</v>
      </c>
      <c r="U106">
        <f>Formatted_EDITED!V109</f>
        <v>0.13750000000000001</v>
      </c>
      <c r="V106">
        <f>Formatted_EDITED!W109</f>
        <v>1</v>
      </c>
      <c r="W106">
        <f>Formatted_EDITED!X109</f>
        <v>0</v>
      </c>
      <c r="X106">
        <f>Formatted_EDITED!Y109</f>
        <v>0</v>
      </c>
      <c r="Y106">
        <f>Formatted_EDITED!Z109</f>
        <v>1</v>
      </c>
      <c r="Z106">
        <f>Formatted_EDITED!AA109</f>
        <v>2.7350394000000002</v>
      </c>
      <c r="AA106">
        <f>Formatted_EDITED!AB109</f>
        <v>1.8</v>
      </c>
      <c r="AB106">
        <f>Formatted_EDITED!AC109</f>
        <v>1.8</v>
      </c>
      <c r="AC106">
        <f>Formatted_EDITED!AD109</f>
        <v>1.8</v>
      </c>
      <c r="AD106">
        <f>Formatted_EDITED!AE109</f>
        <v>2.7350394000000002</v>
      </c>
      <c r="AE106">
        <f>Formatted_EDITED!AF109</f>
        <v>1.8</v>
      </c>
      <c r="AF106">
        <f>Formatted_EDITED!AG109</f>
        <v>1.8</v>
      </c>
    </row>
    <row r="107" spans="1:32" x14ac:dyDescent="0.3">
      <c r="A107">
        <f>Formatted_EDITED!A110</f>
        <v>105</v>
      </c>
      <c r="B107">
        <f>Formatted_EDITED!B110</f>
        <v>230</v>
      </c>
      <c r="C107" t="str">
        <f>Formatted_EDITED!C110</f>
        <v>Dbl Crop Lettuce/Durum Wht</v>
      </c>
      <c r="D107" t="str">
        <f>Formatted_EDITED!D110</f>
        <v>dblcrp</v>
      </c>
      <c r="E107" t="str">
        <f>Formatted_EDITED!F110</f>
        <v>small grain, SR, poor</v>
      </c>
      <c r="F107">
        <f>Formatted_EDITED!G110</f>
        <v>63.434899999999999</v>
      </c>
      <c r="G107">
        <f>Formatted_EDITED!H110</f>
        <v>77.256500000000003</v>
      </c>
      <c r="H107">
        <f>Formatted_EDITED!I110</f>
        <v>84.971800000000002</v>
      </c>
      <c r="I107">
        <f>Formatted_EDITED!J110</f>
        <v>88.006699999999995</v>
      </c>
      <c r="J107">
        <f>Formatted_EDITED!K110</f>
        <v>77.256500000000003</v>
      </c>
      <c r="K107">
        <f>Formatted_EDITED!L110</f>
        <v>84.971800000000002</v>
      </c>
      <c r="L107">
        <f>Formatted_EDITED!M110</f>
        <v>88.006699999999995</v>
      </c>
      <c r="M107">
        <f>Formatted_EDITED!N110</f>
        <v>3.75</v>
      </c>
      <c r="N107">
        <f>Formatted_EDITED!O110</f>
        <v>2</v>
      </c>
      <c r="O107">
        <f>Formatted_EDITED!P110</f>
        <v>0.2213</v>
      </c>
      <c r="P107">
        <f>Formatted_EDITED!Q110</f>
        <v>9.8100000000000007E-2</v>
      </c>
      <c r="Q107">
        <f>Formatted_EDITED!R110</f>
        <v>3</v>
      </c>
      <c r="R107">
        <f>Formatted_EDITED!S110</f>
        <v>0.75</v>
      </c>
      <c r="S107">
        <f>Formatted_EDITED!T110</f>
        <v>0.06</v>
      </c>
      <c r="T107">
        <f>Formatted_EDITED!U110</f>
        <v>7.4999999999999997E-3</v>
      </c>
      <c r="U107">
        <f>Formatted_EDITED!V110</f>
        <v>0.15</v>
      </c>
      <c r="V107">
        <f>Formatted_EDITED!W110</f>
        <v>1</v>
      </c>
      <c r="W107">
        <f>Formatted_EDITED!X110</f>
        <v>4.0000000000000001E-3</v>
      </c>
      <c r="X107">
        <f>Formatted_EDITED!Y110</f>
        <v>7.4999999999999997E-2</v>
      </c>
      <c r="Y107">
        <f>Formatted_EDITED!Z110</f>
        <v>1</v>
      </c>
      <c r="Z107">
        <f>Formatted_EDITED!AA110</f>
        <v>2.7350394000000002</v>
      </c>
      <c r="AA107">
        <f>Formatted_EDITED!AB110</f>
        <v>1.8</v>
      </c>
      <c r="AB107">
        <f>Formatted_EDITED!AC110</f>
        <v>1.8</v>
      </c>
      <c r="AC107">
        <f>Formatted_EDITED!AD110</f>
        <v>1.8</v>
      </c>
      <c r="AD107">
        <f>Formatted_EDITED!AE110</f>
        <v>2.7350394000000002</v>
      </c>
      <c r="AE107">
        <f>Formatted_EDITED!AF110</f>
        <v>1.8</v>
      </c>
      <c r="AF107">
        <f>Formatted_EDITED!AG110</f>
        <v>1.8</v>
      </c>
    </row>
    <row r="108" spans="1:32" x14ac:dyDescent="0.3">
      <c r="A108">
        <f>Formatted_EDITED!A111</f>
        <v>106</v>
      </c>
      <c r="B108">
        <f>Formatted_EDITED!B111</f>
        <v>231</v>
      </c>
      <c r="C108" t="str">
        <f>Formatted_EDITED!C111</f>
        <v>Dbl Crop Lettuce/Cantaloupe</v>
      </c>
      <c r="D108" t="str">
        <f>Formatted_EDITED!D111</f>
        <v>dblcrp</v>
      </c>
      <c r="E108" t="str">
        <f>Formatted_EDITED!F111</f>
        <v>small grain, SR, poor</v>
      </c>
      <c r="F108">
        <f>Formatted_EDITED!G111</f>
        <v>63.434899999999999</v>
      </c>
      <c r="G108">
        <f>Formatted_EDITED!H111</f>
        <v>77.256500000000003</v>
      </c>
      <c r="H108">
        <f>Formatted_EDITED!I111</f>
        <v>84.971800000000002</v>
      </c>
      <c r="I108">
        <f>Formatted_EDITED!J111</f>
        <v>88.006699999999995</v>
      </c>
      <c r="J108">
        <f>Formatted_EDITED!K111</f>
        <v>77.256500000000003</v>
      </c>
      <c r="K108">
        <f>Formatted_EDITED!L111</f>
        <v>84.971800000000002</v>
      </c>
      <c r="L108">
        <f>Formatted_EDITED!M111</f>
        <v>88.006699999999995</v>
      </c>
      <c r="M108">
        <f>Formatted_EDITED!N111</f>
        <v>3.75</v>
      </c>
      <c r="N108">
        <f>Formatted_EDITED!O111</f>
        <v>2</v>
      </c>
      <c r="O108">
        <f>Formatted_EDITED!P111</f>
        <v>0.2213</v>
      </c>
      <c r="P108">
        <f>Formatted_EDITED!Q111</f>
        <v>9.8100000000000007E-2</v>
      </c>
      <c r="Q108">
        <f>Formatted_EDITED!R111</f>
        <v>3</v>
      </c>
      <c r="R108">
        <f>Formatted_EDITED!S111</f>
        <v>0.75</v>
      </c>
      <c r="S108">
        <f>Formatted_EDITED!T111</f>
        <v>0.06</v>
      </c>
      <c r="T108">
        <f>Formatted_EDITED!U111</f>
        <v>7.4999999999999997E-3</v>
      </c>
      <c r="U108">
        <f>Formatted_EDITED!V111</f>
        <v>0.15</v>
      </c>
      <c r="V108">
        <f>Formatted_EDITED!W111</f>
        <v>1</v>
      </c>
      <c r="W108">
        <f>Formatted_EDITED!X111</f>
        <v>4.0000000000000001E-3</v>
      </c>
      <c r="X108">
        <f>Formatted_EDITED!Y111</f>
        <v>7.4999999999999997E-2</v>
      </c>
      <c r="Y108">
        <f>Formatted_EDITED!Z111</f>
        <v>1</v>
      </c>
      <c r="Z108">
        <f>Formatted_EDITED!AA111</f>
        <v>2.7350394000000002</v>
      </c>
      <c r="AA108">
        <f>Formatted_EDITED!AB111</f>
        <v>1.8</v>
      </c>
      <c r="AB108">
        <f>Formatted_EDITED!AC111</f>
        <v>1.8</v>
      </c>
      <c r="AC108">
        <f>Formatted_EDITED!AD111</f>
        <v>1.8</v>
      </c>
      <c r="AD108">
        <f>Formatted_EDITED!AE111</f>
        <v>2.7350394000000002</v>
      </c>
      <c r="AE108">
        <f>Formatted_EDITED!AF111</f>
        <v>1.8</v>
      </c>
      <c r="AF108">
        <f>Formatted_EDITED!AG111</f>
        <v>1.8</v>
      </c>
    </row>
    <row r="109" spans="1:32" x14ac:dyDescent="0.3">
      <c r="A109">
        <f>Formatted_EDITED!A112</f>
        <v>107</v>
      </c>
      <c r="B109">
        <f>Formatted_EDITED!B112</f>
        <v>232</v>
      </c>
      <c r="C109" t="str">
        <f>Formatted_EDITED!C112</f>
        <v>Dbl Crop Lettuce/Cotton</v>
      </c>
      <c r="D109" t="str">
        <f>Formatted_EDITED!D112</f>
        <v>dblcrp</v>
      </c>
      <c r="E109" t="str">
        <f>Formatted_EDITED!F112</f>
        <v>small grain, SR, poor</v>
      </c>
      <c r="F109">
        <f>Formatted_EDITED!G112</f>
        <v>63.434899999999999</v>
      </c>
      <c r="G109">
        <f>Formatted_EDITED!H112</f>
        <v>77.256500000000003</v>
      </c>
      <c r="H109">
        <f>Formatted_EDITED!I112</f>
        <v>84.971800000000002</v>
      </c>
      <c r="I109">
        <f>Formatted_EDITED!J112</f>
        <v>88.006699999999995</v>
      </c>
      <c r="J109">
        <f>Formatted_EDITED!K112</f>
        <v>77.256500000000003</v>
      </c>
      <c r="K109">
        <f>Formatted_EDITED!L112</f>
        <v>84.971800000000002</v>
      </c>
      <c r="L109">
        <f>Formatted_EDITED!M112</f>
        <v>88.006699999999995</v>
      </c>
      <c r="M109">
        <f>Formatted_EDITED!N112</f>
        <v>3.75</v>
      </c>
      <c r="N109">
        <f>Formatted_EDITED!O112</f>
        <v>2</v>
      </c>
      <c r="O109">
        <f>Formatted_EDITED!P112</f>
        <v>0.2213</v>
      </c>
      <c r="P109">
        <f>Formatted_EDITED!Q112</f>
        <v>9.8100000000000007E-2</v>
      </c>
      <c r="Q109">
        <f>Formatted_EDITED!R112</f>
        <v>3</v>
      </c>
      <c r="R109">
        <f>Formatted_EDITED!S112</f>
        <v>0.75</v>
      </c>
      <c r="S109">
        <f>Formatted_EDITED!T112</f>
        <v>0.06</v>
      </c>
      <c r="T109">
        <f>Formatted_EDITED!U112</f>
        <v>7.4999999999999997E-3</v>
      </c>
      <c r="U109">
        <f>Formatted_EDITED!V112</f>
        <v>0.15</v>
      </c>
      <c r="V109">
        <f>Formatted_EDITED!W112</f>
        <v>1</v>
      </c>
      <c r="W109">
        <f>Formatted_EDITED!X112</f>
        <v>4.0000000000000001E-3</v>
      </c>
      <c r="X109">
        <f>Formatted_EDITED!Y112</f>
        <v>7.4999999999999997E-2</v>
      </c>
      <c r="Y109">
        <f>Formatted_EDITED!Z112</f>
        <v>1</v>
      </c>
      <c r="Z109">
        <f>Formatted_EDITED!AA112</f>
        <v>2.7350394000000002</v>
      </c>
      <c r="AA109">
        <f>Formatted_EDITED!AB112</f>
        <v>1.8</v>
      </c>
      <c r="AB109">
        <f>Formatted_EDITED!AC112</f>
        <v>1.8</v>
      </c>
      <c r="AC109">
        <f>Formatted_EDITED!AD112</f>
        <v>1.8</v>
      </c>
      <c r="AD109">
        <f>Formatted_EDITED!AE112</f>
        <v>2.7350394000000002</v>
      </c>
      <c r="AE109">
        <f>Formatted_EDITED!AF112</f>
        <v>1.8</v>
      </c>
      <c r="AF109">
        <f>Formatted_EDITED!AG112</f>
        <v>1.8</v>
      </c>
    </row>
    <row r="110" spans="1:32" x14ac:dyDescent="0.3">
      <c r="A110">
        <f>Formatted_EDITED!A113</f>
        <v>108</v>
      </c>
      <c r="B110">
        <f>Formatted_EDITED!B113</f>
        <v>233</v>
      </c>
      <c r="C110" t="str">
        <f>Formatted_EDITED!C113</f>
        <v>Dbl Crop Lettuce/Barley</v>
      </c>
      <c r="D110" t="str">
        <f>Formatted_EDITED!D113</f>
        <v>dblcrp</v>
      </c>
      <c r="E110" t="str">
        <f>Formatted_EDITED!F113</f>
        <v>small grain, SR, poor</v>
      </c>
      <c r="F110">
        <f>Formatted_EDITED!G113</f>
        <v>63.434899999999999</v>
      </c>
      <c r="G110">
        <f>Formatted_EDITED!H113</f>
        <v>77.256500000000003</v>
      </c>
      <c r="H110">
        <f>Formatted_EDITED!I113</f>
        <v>84.971800000000002</v>
      </c>
      <c r="I110">
        <f>Formatted_EDITED!J113</f>
        <v>88.006699999999995</v>
      </c>
      <c r="J110">
        <f>Formatted_EDITED!K113</f>
        <v>77.256500000000003</v>
      </c>
      <c r="K110">
        <f>Formatted_EDITED!L113</f>
        <v>84.971800000000002</v>
      </c>
      <c r="L110">
        <f>Formatted_EDITED!M113</f>
        <v>88.006699999999995</v>
      </c>
      <c r="M110">
        <f>Formatted_EDITED!N113</f>
        <v>3.75</v>
      </c>
      <c r="N110">
        <f>Formatted_EDITED!O113</f>
        <v>2</v>
      </c>
      <c r="O110">
        <f>Formatted_EDITED!P113</f>
        <v>0.2213</v>
      </c>
      <c r="P110">
        <f>Formatted_EDITED!Q113</f>
        <v>9.8100000000000007E-2</v>
      </c>
      <c r="Q110">
        <f>Formatted_EDITED!R113</f>
        <v>3</v>
      </c>
      <c r="R110">
        <f>Formatted_EDITED!S113</f>
        <v>0.75</v>
      </c>
      <c r="S110">
        <f>Formatted_EDITED!T113</f>
        <v>0.06</v>
      </c>
      <c r="T110">
        <f>Formatted_EDITED!U113</f>
        <v>7.4999999999999997E-3</v>
      </c>
      <c r="U110">
        <f>Formatted_EDITED!V113</f>
        <v>0.15</v>
      </c>
      <c r="V110">
        <f>Formatted_EDITED!W113</f>
        <v>1</v>
      </c>
      <c r="W110">
        <f>Formatted_EDITED!X113</f>
        <v>4.0000000000000001E-3</v>
      </c>
      <c r="X110">
        <f>Formatted_EDITED!Y113</f>
        <v>7.4999999999999997E-2</v>
      </c>
      <c r="Y110">
        <f>Formatted_EDITED!Z113</f>
        <v>1</v>
      </c>
      <c r="Z110">
        <f>Formatted_EDITED!AA113</f>
        <v>2.7350394000000002</v>
      </c>
      <c r="AA110">
        <f>Formatted_EDITED!AB113</f>
        <v>1.8</v>
      </c>
      <c r="AB110">
        <f>Formatted_EDITED!AC113</f>
        <v>1.8</v>
      </c>
      <c r="AC110">
        <f>Formatted_EDITED!AD113</f>
        <v>1.8</v>
      </c>
      <c r="AD110">
        <f>Formatted_EDITED!AE113</f>
        <v>2.7350394000000002</v>
      </c>
      <c r="AE110">
        <f>Formatted_EDITED!AF113</f>
        <v>1.8</v>
      </c>
      <c r="AF110">
        <f>Formatted_EDITED!AG113</f>
        <v>1.8</v>
      </c>
    </row>
    <row r="111" spans="1:32" x14ac:dyDescent="0.3">
      <c r="A111">
        <f>Formatted_EDITED!A114</f>
        <v>109</v>
      </c>
      <c r="B111">
        <f>Formatted_EDITED!B114</f>
        <v>234</v>
      </c>
      <c r="C111" t="str">
        <f>Formatted_EDITED!C114</f>
        <v>Dbl Crop Durum Wht/Sorghum</v>
      </c>
      <c r="D111" t="str">
        <f>Formatted_EDITED!D114</f>
        <v>dblcrp</v>
      </c>
      <c r="E111" t="str">
        <f>Formatted_EDITED!F114</f>
        <v>small grain, SR, poor</v>
      </c>
      <c r="F111">
        <f>Formatted_EDITED!G114</f>
        <v>63.434899999999999</v>
      </c>
      <c r="G111">
        <f>Formatted_EDITED!H114</f>
        <v>77.256500000000003</v>
      </c>
      <c r="H111">
        <f>Formatted_EDITED!I114</f>
        <v>84.971800000000002</v>
      </c>
      <c r="I111">
        <f>Formatted_EDITED!J114</f>
        <v>88.006699999999995</v>
      </c>
      <c r="J111">
        <f>Formatted_EDITED!K114</f>
        <v>77.256500000000003</v>
      </c>
      <c r="K111">
        <f>Formatted_EDITED!L114</f>
        <v>84.971800000000002</v>
      </c>
      <c r="L111">
        <f>Formatted_EDITED!M114</f>
        <v>88.006699999999995</v>
      </c>
      <c r="M111">
        <f>Formatted_EDITED!N114</f>
        <v>3.75</v>
      </c>
      <c r="N111">
        <f>Formatted_EDITED!O114</f>
        <v>2</v>
      </c>
      <c r="O111">
        <f>Formatted_EDITED!P114</f>
        <v>0.2213</v>
      </c>
      <c r="P111">
        <f>Formatted_EDITED!Q114</f>
        <v>9.8100000000000007E-2</v>
      </c>
      <c r="Q111">
        <f>Formatted_EDITED!R114</f>
        <v>3</v>
      </c>
      <c r="R111">
        <f>Formatted_EDITED!S114</f>
        <v>0.75</v>
      </c>
      <c r="S111">
        <f>Formatted_EDITED!T114</f>
        <v>0.06</v>
      </c>
      <c r="T111">
        <f>Formatted_EDITED!U114</f>
        <v>7.4999999999999997E-3</v>
      </c>
      <c r="U111">
        <f>Formatted_EDITED!V114</f>
        <v>0.15</v>
      </c>
      <c r="V111">
        <f>Formatted_EDITED!W114</f>
        <v>1</v>
      </c>
      <c r="W111">
        <f>Formatted_EDITED!X114</f>
        <v>4.0000000000000001E-3</v>
      </c>
      <c r="X111">
        <f>Formatted_EDITED!Y114</f>
        <v>7.4999999999999997E-2</v>
      </c>
      <c r="Y111">
        <f>Formatted_EDITED!Z114</f>
        <v>1</v>
      </c>
      <c r="Z111">
        <f>Formatted_EDITED!AA114</f>
        <v>2.7350394000000002</v>
      </c>
      <c r="AA111">
        <f>Formatted_EDITED!AB114</f>
        <v>1.8</v>
      </c>
      <c r="AB111">
        <f>Formatted_EDITED!AC114</f>
        <v>1.8</v>
      </c>
      <c r="AC111">
        <f>Formatted_EDITED!AD114</f>
        <v>1.8</v>
      </c>
      <c r="AD111">
        <f>Formatted_EDITED!AE114</f>
        <v>2.7350394000000002</v>
      </c>
      <c r="AE111">
        <f>Formatted_EDITED!AF114</f>
        <v>1.8</v>
      </c>
      <c r="AF111">
        <f>Formatted_EDITED!AG114</f>
        <v>1.8</v>
      </c>
    </row>
    <row r="112" spans="1:32" x14ac:dyDescent="0.3">
      <c r="A112">
        <f>Formatted_EDITED!A115</f>
        <v>110</v>
      </c>
      <c r="B112">
        <f>Formatted_EDITED!B115</f>
        <v>235</v>
      </c>
      <c r="C112" t="str">
        <f>Formatted_EDITED!C115</f>
        <v>Dbl Crop Barley/Sorghum</v>
      </c>
      <c r="D112" t="str">
        <f>Formatted_EDITED!D115</f>
        <v>dblcrp</v>
      </c>
      <c r="E112" t="str">
        <f>Formatted_EDITED!F115</f>
        <v>small grain, SR, poor</v>
      </c>
      <c r="F112">
        <f>Formatted_EDITED!G115</f>
        <v>63.434899999999999</v>
      </c>
      <c r="G112">
        <f>Formatted_EDITED!H115</f>
        <v>77.256500000000003</v>
      </c>
      <c r="H112">
        <f>Formatted_EDITED!I115</f>
        <v>84.971800000000002</v>
      </c>
      <c r="I112">
        <f>Formatted_EDITED!J115</f>
        <v>88.006699999999995</v>
      </c>
      <c r="J112">
        <f>Formatted_EDITED!K115</f>
        <v>77.256500000000003</v>
      </c>
      <c r="K112">
        <f>Formatted_EDITED!L115</f>
        <v>84.971800000000002</v>
      </c>
      <c r="L112">
        <f>Formatted_EDITED!M115</f>
        <v>88.006699999999995</v>
      </c>
      <c r="M112">
        <f>Formatted_EDITED!N115</f>
        <v>3.75</v>
      </c>
      <c r="N112">
        <f>Formatted_EDITED!O115</f>
        <v>2</v>
      </c>
      <c r="O112">
        <f>Formatted_EDITED!P115</f>
        <v>0.2213</v>
      </c>
      <c r="P112">
        <f>Formatted_EDITED!Q115</f>
        <v>9.8100000000000007E-2</v>
      </c>
      <c r="Q112">
        <f>Formatted_EDITED!R115</f>
        <v>3</v>
      </c>
      <c r="R112">
        <f>Formatted_EDITED!S115</f>
        <v>0.75</v>
      </c>
      <c r="S112">
        <f>Formatted_EDITED!T115</f>
        <v>0.06</v>
      </c>
      <c r="T112">
        <f>Formatted_EDITED!U115</f>
        <v>7.4999999999999997E-3</v>
      </c>
      <c r="U112">
        <f>Formatted_EDITED!V115</f>
        <v>0.15</v>
      </c>
      <c r="V112">
        <f>Formatted_EDITED!W115</f>
        <v>1</v>
      </c>
      <c r="W112">
        <f>Formatted_EDITED!X115</f>
        <v>4.0000000000000001E-3</v>
      </c>
      <c r="X112">
        <f>Formatted_EDITED!Y115</f>
        <v>7.4999999999999997E-2</v>
      </c>
      <c r="Y112">
        <f>Formatted_EDITED!Z115</f>
        <v>1</v>
      </c>
      <c r="Z112">
        <f>Formatted_EDITED!AA115</f>
        <v>2.7350394000000002</v>
      </c>
      <c r="AA112">
        <f>Formatted_EDITED!AB115</f>
        <v>1.8</v>
      </c>
      <c r="AB112">
        <f>Formatted_EDITED!AC115</f>
        <v>1.8</v>
      </c>
      <c r="AC112">
        <f>Formatted_EDITED!AD115</f>
        <v>1.8</v>
      </c>
      <c r="AD112">
        <f>Formatted_EDITED!AE115</f>
        <v>2.7350394000000002</v>
      </c>
      <c r="AE112">
        <f>Formatted_EDITED!AF115</f>
        <v>1.8</v>
      </c>
      <c r="AF112">
        <f>Formatted_EDITED!AG115</f>
        <v>1.8</v>
      </c>
    </row>
    <row r="113" spans="1:32" x14ac:dyDescent="0.3">
      <c r="A113">
        <f>Formatted_EDITED!A116</f>
        <v>111</v>
      </c>
      <c r="B113">
        <f>Formatted_EDITED!B116</f>
        <v>236</v>
      </c>
      <c r="C113" t="str">
        <f>Formatted_EDITED!C116</f>
        <v>Dbl Crop WinWht/Sorghum</v>
      </c>
      <c r="D113" t="str">
        <f>Formatted_EDITED!D116</f>
        <v>dblcrp</v>
      </c>
      <c r="E113" t="str">
        <f>Formatted_EDITED!F116</f>
        <v>small grain, SR, poor</v>
      </c>
      <c r="F113">
        <f>Formatted_EDITED!G116</f>
        <v>56.95</v>
      </c>
      <c r="G113">
        <f>Formatted_EDITED!H116</f>
        <v>71.108099999999993</v>
      </c>
      <c r="H113">
        <f>Formatted_EDITED!I116</f>
        <v>80.909000000000006</v>
      </c>
      <c r="I113">
        <f>Formatted_EDITED!J116</f>
        <v>84.764399999999995</v>
      </c>
      <c r="J113">
        <f>Formatted_EDITED!K116</f>
        <v>56.95</v>
      </c>
      <c r="K113">
        <f>Formatted_EDITED!L116</f>
        <v>71.108099999999993</v>
      </c>
      <c r="L113">
        <f>Formatted_EDITED!M116</f>
        <v>80.909000000000006</v>
      </c>
      <c r="M113">
        <f>Formatted_EDITED!N116</f>
        <v>3.75</v>
      </c>
      <c r="N113">
        <f>Formatted_EDITED!O116</f>
        <v>2</v>
      </c>
      <c r="O113">
        <f>Formatted_EDITED!P116</f>
        <v>0.2213</v>
      </c>
      <c r="P113">
        <f>Formatted_EDITED!Q116</f>
        <v>9.8100000000000007E-2</v>
      </c>
      <c r="Q113">
        <f>Formatted_EDITED!R116</f>
        <v>3</v>
      </c>
      <c r="R113">
        <f>Formatted_EDITED!S116</f>
        <v>0.75</v>
      </c>
      <c r="S113">
        <f>Formatted_EDITED!T116</f>
        <v>0.06</v>
      </c>
      <c r="T113">
        <f>Formatted_EDITED!U116</f>
        <v>7.4999999999999997E-3</v>
      </c>
      <c r="U113">
        <f>Formatted_EDITED!V116</f>
        <v>0.15</v>
      </c>
      <c r="V113">
        <f>Formatted_EDITED!W116</f>
        <v>1</v>
      </c>
      <c r="W113">
        <f>Formatted_EDITED!X116</f>
        <v>4.0000000000000001E-3</v>
      </c>
      <c r="X113">
        <f>Formatted_EDITED!Y116</f>
        <v>7.4999999999999997E-2</v>
      </c>
      <c r="Y113">
        <f>Formatted_EDITED!Z116</f>
        <v>1</v>
      </c>
      <c r="Z113">
        <f>Formatted_EDITED!AA116</f>
        <v>2.7350394000000002</v>
      </c>
      <c r="AA113">
        <f>Formatted_EDITED!AB116</f>
        <v>1.8</v>
      </c>
      <c r="AB113">
        <f>Formatted_EDITED!AC116</f>
        <v>1.8</v>
      </c>
      <c r="AC113">
        <f>Formatted_EDITED!AD116</f>
        <v>1.8</v>
      </c>
      <c r="AD113">
        <f>Formatted_EDITED!AE116</f>
        <v>2.7350394000000002</v>
      </c>
      <c r="AE113">
        <f>Formatted_EDITED!AF116</f>
        <v>1.8</v>
      </c>
      <c r="AF113">
        <f>Formatted_EDITED!AG116</f>
        <v>1.8</v>
      </c>
    </row>
    <row r="114" spans="1:32" x14ac:dyDescent="0.3">
      <c r="A114">
        <f>Formatted_EDITED!A117</f>
        <v>112</v>
      </c>
      <c r="B114">
        <f>Formatted_EDITED!B117</f>
        <v>237</v>
      </c>
      <c r="C114" t="str">
        <f>Formatted_EDITED!C117</f>
        <v>Dbl Crop Barley/Corn</v>
      </c>
      <c r="D114" t="str">
        <f>Formatted_EDITED!D117</f>
        <v>dblcrp</v>
      </c>
      <c r="E114" t="str">
        <f>Formatted_EDITED!F117</f>
        <v>small grain, SR, poor</v>
      </c>
      <c r="F114">
        <f>Formatted_EDITED!G117</f>
        <v>63.434899999999999</v>
      </c>
      <c r="G114">
        <f>Formatted_EDITED!H117</f>
        <v>77.256500000000003</v>
      </c>
      <c r="H114">
        <f>Formatted_EDITED!I117</f>
        <v>84.971800000000002</v>
      </c>
      <c r="I114">
        <f>Formatted_EDITED!J117</f>
        <v>88.006699999999995</v>
      </c>
      <c r="J114">
        <f>Formatted_EDITED!K117</f>
        <v>77.256500000000003</v>
      </c>
      <c r="K114">
        <f>Formatted_EDITED!L117</f>
        <v>84.971800000000002</v>
      </c>
      <c r="L114">
        <f>Formatted_EDITED!M117</f>
        <v>88.006699999999995</v>
      </c>
      <c r="M114">
        <f>Formatted_EDITED!N117</f>
        <v>3.75</v>
      </c>
      <c r="N114">
        <f>Formatted_EDITED!O117</f>
        <v>2</v>
      </c>
      <c r="O114">
        <f>Formatted_EDITED!P117</f>
        <v>0.2213</v>
      </c>
      <c r="P114">
        <f>Formatted_EDITED!Q117</f>
        <v>9.8100000000000007E-2</v>
      </c>
      <c r="Q114">
        <f>Formatted_EDITED!R117</f>
        <v>3</v>
      </c>
      <c r="R114">
        <f>Formatted_EDITED!S117</f>
        <v>0.75</v>
      </c>
      <c r="S114">
        <f>Formatted_EDITED!T117</f>
        <v>0.06</v>
      </c>
      <c r="T114">
        <f>Formatted_EDITED!U117</f>
        <v>7.4999999999999997E-3</v>
      </c>
      <c r="U114">
        <f>Formatted_EDITED!V117</f>
        <v>0.15</v>
      </c>
      <c r="V114">
        <f>Formatted_EDITED!W117</f>
        <v>1</v>
      </c>
      <c r="W114">
        <f>Formatted_EDITED!X117</f>
        <v>4.0000000000000001E-3</v>
      </c>
      <c r="X114">
        <f>Formatted_EDITED!Y117</f>
        <v>7.4999999999999997E-2</v>
      </c>
      <c r="Y114">
        <f>Formatted_EDITED!Z117</f>
        <v>1</v>
      </c>
      <c r="Z114">
        <f>Formatted_EDITED!AA117</f>
        <v>2.7350394000000002</v>
      </c>
      <c r="AA114">
        <f>Formatted_EDITED!AB117</f>
        <v>1.8</v>
      </c>
      <c r="AB114">
        <f>Formatted_EDITED!AC117</f>
        <v>1.8</v>
      </c>
      <c r="AC114">
        <f>Formatted_EDITED!AD117</f>
        <v>1.8</v>
      </c>
      <c r="AD114">
        <f>Formatted_EDITED!AE117</f>
        <v>2.7350394000000002</v>
      </c>
      <c r="AE114">
        <f>Formatted_EDITED!AF117</f>
        <v>1.8</v>
      </c>
      <c r="AF114">
        <f>Formatted_EDITED!AG117</f>
        <v>1.8</v>
      </c>
    </row>
    <row r="115" spans="1:32" x14ac:dyDescent="0.3">
      <c r="A115">
        <f>Formatted_EDITED!A118</f>
        <v>113</v>
      </c>
      <c r="B115">
        <f>Formatted_EDITED!B118</f>
        <v>238</v>
      </c>
      <c r="C115" t="str">
        <f>Formatted_EDITED!C118</f>
        <v>Dbl Crop WinWht/Cotton</v>
      </c>
      <c r="D115" t="str">
        <f>Formatted_EDITED!D118</f>
        <v>dblcrp</v>
      </c>
      <c r="E115" t="str">
        <f>Formatted_EDITED!F118</f>
        <v>small grain, SR, poor</v>
      </c>
      <c r="F115">
        <f>Formatted_EDITED!G118</f>
        <v>56.95</v>
      </c>
      <c r="G115">
        <f>Formatted_EDITED!H118</f>
        <v>71.108099999999993</v>
      </c>
      <c r="H115">
        <f>Formatted_EDITED!I118</f>
        <v>80.909000000000006</v>
      </c>
      <c r="I115">
        <f>Formatted_EDITED!J118</f>
        <v>84.764399999999995</v>
      </c>
      <c r="J115">
        <f>Formatted_EDITED!K118</f>
        <v>56.95</v>
      </c>
      <c r="K115">
        <f>Formatted_EDITED!L118</f>
        <v>71.108099999999993</v>
      </c>
      <c r="L115">
        <f>Formatted_EDITED!M118</f>
        <v>80.909000000000006</v>
      </c>
      <c r="M115">
        <f>Formatted_EDITED!N118</f>
        <v>3.75</v>
      </c>
      <c r="N115">
        <f>Formatted_EDITED!O118</f>
        <v>2</v>
      </c>
      <c r="O115">
        <f>Formatted_EDITED!P118</f>
        <v>0.2213</v>
      </c>
      <c r="P115">
        <f>Formatted_EDITED!Q118</f>
        <v>9.8100000000000007E-2</v>
      </c>
      <c r="Q115">
        <f>Formatted_EDITED!R118</f>
        <v>3</v>
      </c>
      <c r="R115">
        <f>Formatted_EDITED!S118</f>
        <v>0.75</v>
      </c>
      <c r="S115">
        <f>Formatted_EDITED!T118</f>
        <v>0.06</v>
      </c>
      <c r="T115">
        <f>Formatted_EDITED!U118</f>
        <v>7.4999999999999997E-3</v>
      </c>
      <c r="U115">
        <f>Formatted_EDITED!V118</f>
        <v>0.15</v>
      </c>
      <c r="V115">
        <f>Formatted_EDITED!W118</f>
        <v>1</v>
      </c>
      <c r="W115">
        <f>Formatted_EDITED!X118</f>
        <v>4.0000000000000001E-3</v>
      </c>
      <c r="X115">
        <f>Formatted_EDITED!Y118</f>
        <v>7.4999999999999997E-2</v>
      </c>
      <c r="Y115">
        <f>Formatted_EDITED!Z118</f>
        <v>1</v>
      </c>
      <c r="Z115">
        <f>Formatted_EDITED!AA118</f>
        <v>2.7350394000000002</v>
      </c>
      <c r="AA115">
        <f>Formatted_EDITED!AB118</f>
        <v>1.8</v>
      </c>
      <c r="AB115">
        <f>Formatted_EDITED!AC118</f>
        <v>1.8</v>
      </c>
      <c r="AC115">
        <f>Formatted_EDITED!AD118</f>
        <v>1.8</v>
      </c>
      <c r="AD115">
        <f>Formatted_EDITED!AE118</f>
        <v>2.7350394000000002</v>
      </c>
      <c r="AE115">
        <f>Formatted_EDITED!AF118</f>
        <v>1.8</v>
      </c>
      <c r="AF115">
        <f>Formatted_EDITED!AG118</f>
        <v>1.8</v>
      </c>
    </row>
    <row r="116" spans="1:32" x14ac:dyDescent="0.3">
      <c r="A116">
        <f>Formatted_EDITED!A119</f>
        <v>114</v>
      </c>
      <c r="B116">
        <f>Formatted_EDITED!B119</f>
        <v>239</v>
      </c>
      <c r="C116" t="str">
        <f>Formatted_EDITED!C119</f>
        <v>Dbl Crop Soybeans/Cotton</v>
      </c>
      <c r="D116" t="str">
        <f>Formatted_EDITED!D119</f>
        <v>dblcrp</v>
      </c>
      <c r="E116" t="str">
        <f>Formatted_EDITED!F119</f>
        <v>small grain, SR, poor</v>
      </c>
      <c r="F116">
        <f>Formatted_EDITED!G119</f>
        <v>56.95</v>
      </c>
      <c r="G116">
        <f>Formatted_EDITED!H119</f>
        <v>71.108099999999993</v>
      </c>
      <c r="H116">
        <f>Formatted_EDITED!I119</f>
        <v>80.909000000000006</v>
      </c>
      <c r="I116">
        <f>Formatted_EDITED!J119</f>
        <v>84.764399999999995</v>
      </c>
      <c r="J116">
        <f>Formatted_EDITED!K119</f>
        <v>56.95</v>
      </c>
      <c r="K116">
        <f>Formatted_EDITED!L119</f>
        <v>71.108099999999993</v>
      </c>
      <c r="L116">
        <f>Formatted_EDITED!M119</f>
        <v>80.909000000000006</v>
      </c>
      <c r="M116">
        <f>Formatted_EDITED!N119</f>
        <v>3.75</v>
      </c>
      <c r="N116">
        <f>Formatted_EDITED!O119</f>
        <v>2</v>
      </c>
      <c r="O116">
        <f>Formatted_EDITED!P119</f>
        <v>0.2213</v>
      </c>
      <c r="P116">
        <f>Formatted_EDITED!Q119</f>
        <v>9.8100000000000007E-2</v>
      </c>
      <c r="Q116">
        <f>Formatted_EDITED!R119</f>
        <v>3</v>
      </c>
      <c r="R116">
        <f>Formatted_EDITED!S119</f>
        <v>0.75</v>
      </c>
      <c r="S116">
        <f>Formatted_EDITED!T119</f>
        <v>0.06</v>
      </c>
      <c r="T116">
        <f>Formatted_EDITED!U119</f>
        <v>7.4999999999999997E-3</v>
      </c>
      <c r="U116">
        <f>Formatted_EDITED!V119</f>
        <v>0.15</v>
      </c>
      <c r="V116">
        <f>Formatted_EDITED!W119</f>
        <v>1</v>
      </c>
      <c r="W116">
        <f>Formatted_EDITED!X119</f>
        <v>4.0000000000000001E-3</v>
      </c>
      <c r="X116">
        <f>Formatted_EDITED!Y119</f>
        <v>7.4999999999999997E-2</v>
      </c>
      <c r="Y116">
        <f>Formatted_EDITED!Z119</f>
        <v>1</v>
      </c>
      <c r="Z116">
        <f>Formatted_EDITED!AA119</f>
        <v>2.7350394000000002</v>
      </c>
      <c r="AA116">
        <f>Formatted_EDITED!AB119</f>
        <v>1.8</v>
      </c>
      <c r="AB116">
        <f>Formatted_EDITED!AC119</f>
        <v>1.8</v>
      </c>
      <c r="AC116">
        <f>Formatted_EDITED!AD119</f>
        <v>1.8</v>
      </c>
      <c r="AD116">
        <f>Formatted_EDITED!AE119</f>
        <v>2.7350394000000002</v>
      </c>
      <c r="AE116">
        <f>Formatted_EDITED!AF119</f>
        <v>1.8</v>
      </c>
      <c r="AF116">
        <f>Formatted_EDITED!AG119</f>
        <v>1.8</v>
      </c>
    </row>
    <row r="117" spans="1:32" x14ac:dyDescent="0.3">
      <c r="A117">
        <f>Formatted_EDITED!A120</f>
        <v>115</v>
      </c>
      <c r="B117">
        <f>Formatted_EDITED!B120</f>
        <v>240</v>
      </c>
      <c r="C117" t="str">
        <f>Formatted_EDITED!C120</f>
        <v>Dbl Crop Soybeans/Oats</v>
      </c>
      <c r="D117" t="str">
        <f>Formatted_EDITED!D120</f>
        <v>dblcrp</v>
      </c>
      <c r="E117" t="str">
        <f>Formatted_EDITED!F120</f>
        <v>small grain, SR, poor</v>
      </c>
      <c r="F117">
        <f>Formatted_EDITED!G120</f>
        <v>56.95</v>
      </c>
      <c r="G117">
        <f>Formatted_EDITED!H120</f>
        <v>71.108099999999993</v>
      </c>
      <c r="H117">
        <f>Formatted_EDITED!I120</f>
        <v>80.909000000000006</v>
      </c>
      <c r="I117">
        <f>Formatted_EDITED!J120</f>
        <v>84.764399999999995</v>
      </c>
      <c r="J117">
        <f>Formatted_EDITED!K120</f>
        <v>56.95</v>
      </c>
      <c r="K117">
        <f>Formatted_EDITED!L120</f>
        <v>71.108099999999993</v>
      </c>
      <c r="L117">
        <f>Formatted_EDITED!M120</f>
        <v>80.909000000000006</v>
      </c>
      <c r="M117">
        <f>Formatted_EDITED!N120</f>
        <v>3.75</v>
      </c>
      <c r="N117">
        <f>Formatted_EDITED!O120</f>
        <v>2</v>
      </c>
      <c r="O117">
        <f>Formatted_EDITED!P120</f>
        <v>0.2213</v>
      </c>
      <c r="P117">
        <f>Formatted_EDITED!Q120</f>
        <v>9.8100000000000007E-2</v>
      </c>
      <c r="Q117">
        <f>Formatted_EDITED!R120</f>
        <v>3</v>
      </c>
      <c r="R117">
        <f>Formatted_EDITED!S120</f>
        <v>0.75</v>
      </c>
      <c r="S117">
        <f>Formatted_EDITED!T120</f>
        <v>0.06</v>
      </c>
      <c r="T117">
        <f>Formatted_EDITED!U120</f>
        <v>7.4999999999999997E-3</v>
      </c>
      <c r="U117">
        <f>Formatted_EDITED!V120</f>
        <v>0.15</v>
      </c>
      <c r="V117">
        <f>Formatted_EDITED!W120</f>
        <v>1</v>
      </c>
      <c r="W117">
        <f>Formatted_EDITED!X120</f>
        <v>4.0000000000000001E-3</v>
      </c>
      <c r="X117">
        <f>Formatted_EDITED!Y120</f>
        <v>7.4999999999999997E-2</v>
      </c>
      <c r="Y117">
        <f>Formatted_EDITED!Z120</f>
        <v>1</v>
      </c>
      <c r="Z117">
        <f>Formatted_EDITED!AA120</f>
        <v>2.7350394000000002</v>
      </c>
      <c r="AA117">
        <f>Formatted_EDITED!AB120</f>
        <v>1.8</v>
      </c>
      <c r="AB117">
        <f>Formatted_EDITED!AC120</f>
        <v>1.8</v>
      </c>
      <c r="AC117">
        <f>Formatted_EDITED!AD120</f>
        <v>1.8</v>
      </c>
      <c r="AD117">
        <f>Formatted_EDITED!AE120</f>
        <v>2.7350394000000002</v>
      </c>
      <c r="AE117">
        <f>Formatted_EDITED!AF120</f>
        <v>1.8</v>
      </c>
      <c r="AF117">
        <f>Formatted_EDITED!AG120</f>
        <v>1.8</v>
      </c>
    </row>
    <row r="118" spans="1:32" x14ac:dyDescent="0.3">
      <c r="A118">
        <f>Formatted_EDITED!A121</f>
        <v>116</v>
      </c>
      <c r="B118">
        <f>Formatted_EDITED!B121</f>
        <v>241</v>
      </c>
      <c r="C118" t="str">
        <f>Formatted_EDITED!C121</f>
        <v>Dbl Crop Corn/Soybeans</v>
      </c>
      <c r="D118" t="str">
        <f>Formatted_EDITED!D121</f>
        <v>dblcrp</v>
      </c>
      <c r="E118" t="str">
        <f>Formatted_EDITED!F121</f>
        <v>small grain, SR, poor</v>
      </c>
      <c r="F118">
        <f>Formatted_EDITED!G121</f>
        <v>63.434899999999999</v>
      </c>
      <c r="G118">
        <f>Formatted_EDITED!H121</f>
        <v>77.256500000000003</v>
      </c>
      <c r="H118">
        <f>Formatted_EDITED!I121</f>
        <v>84.971800000000002</v>
      </c>
      <c r="I118">
        <f>Formatted_EDITED!J121</f>
        <v>88.006699999999995</v>
      </c>
      <c r="J118">
        <f>Formatted_EDITED!K121</f>
        <v>77.256500000000003</v>
      </c>
      <c r="K118">
        <f>Formatted_EDITED!L121</f>
        <v>84.971800000000002</v>
      </c>
      <c r="L118">
        <f>Formatted_EDITED!M121</f>
        <v>88.006699999999995</v>
      </c>
      <c r="M118">
        <f>Formatted_EDITED!N121</f>
        <v>3.75</v>
      </c>
      <c r="N118">
        <f>Formatted_EDITED!O121</f>
        <v>2</v>
      </c>
      <c r="O118">
        <f>Formatted_EDITED!P121</f>
        <v>0.2213</v>
      </c>
      <c r="P118">
        <f>Formatted_EDITED!Q121</f>
        <v>9.8100000000000007E-2</v>
      </c>
      <c r="Q118">
        <f>Formatted_EDITED!R121</f>
        <v>3</v>
      </c>
      <c r="R118">
        <f>Formatted_EDITED!S121</f>
        <v>0.75</v>
      </c>
      <c r="S118">
        <f>Formatted_EDITED!T121</f>
        <v>0.06</v>
      </c>
      <c r="T118">
        <f>Formatted_EDITED!U121</f>
        <v>7.4999999999999997E-3</v>
      </c>
      <c r="U118">
        <f>Formatted_EDITED!V121</f>
        <v>0.15</v>
      </c>
      <c r="V118">
        <f>Formatted_EDITED!W121</f>
        <v>1</v>
      </c>
      <c r="W118">
        <f>Formatted_EDITED!X121</f>
        <v>4.0000000000000001E-3</v>
      </c>
      <c r="X118">
        <f>Formatted_EDITED!Y121</f>
        <v>7.4999999999999997E-2</v>
      </c>
      <c r="Y118">
        <f>Formatted_EDITED!Z121</f>
        <v>1</v>
      </c>
      <c r="Z118">
        <f>Formatted_EDITED!AA121</f>
        <v>2.7350394000000002</v>
      </c>
      <c r="AA118">
        <f>Formatted_EDITED!AB121</f>
        <v>1.8</v>
      </c>
      <c r="AB118">
        <f>Formatted_EDITED!AC121</f>
        <v>1.8</v>
      </c>
      <c r="AC118">
        <f>Formatted_EDITED!AD121</f>
        <v>1.8</v>
      </c>
      <c r="AD118">
        <f>Formatted_EDITED!AE121</f>
        <v>2.7350394000000002</v>
      </c>
      <c r="AE118">
        <f>Formatted_EDITED!AF121</f>
        <v>1.8</v>
      </c>
      <c r="AF118">
        <f>Formatted_EDITED!AG121</f>
        <v>1.8</v>
      </c>
    </row>
    <row r="119" spans="1:32" x14ac:dyDescent="0.3">
      <c r="A119">
        <f>Formatted_EDITED!A122</f>
        <v>117</v>
      </c>
      <c r="B119">
        <f>Formatted_EDITED!B122</f>
        <v>242</v>
      </c>
      <c r="C119" t="str">
        <f>Formatted_EDITED!C122</f>
        <v>Blueberries</v>
      </c>
      <c r="D119" t="str">
        <f>Formatted_EDITED!D122</f>
        <v>shrub</v>
      </c>
      <c r="E119">
        <f>Formatted_EDITED!F122</f>
        <v>0</v>
      </c>
      <c r="F119">
        <f>Formatted_EDITED!G122</f>
        <v>52.274999999999999</v>
      </c>
      <c r="G119">
        <f>Formatted_EDITED!H122</f>
        <v>70.314999999999998</v>
      </c>
      <c r="H119">
        <f>Formatted_EDITED!I122</f>
        <v>80.385000000000005</v>
      </c>
      <c r="I119">
        <f>Formatted_EDITED!J122</f>
        <v>84.346199999999996</v>
      </c>
      <c r="J119">
        <f>Formatted_EDITED!K122</f>
        <v>70.314999999999998</v>
      </c>
      <c r="K119">
        <f>Formatted_EDITED!L122</f>
        <v>80.385000000000005</v>
      </c>
      <c r="L119">
        <f>Formatted_EDITED!M122</f>
        <v>84.346199999999996</v>
      </c>
      <c r="M119">
        <f>Formatted_EDITED!N122</f>
        <v>3.75</v>
      </c>
      <c r="N119">
        <f>Formatted_EDITED!O122</f>
        <v>2</v>
      </c>
      <c r="O119">
        <f>Formatted_EDITED!P122</f>
        <v>0.2213</v>
      </c>
      <c r="P119">
        <f>Formatted_EDITED!Q122</f>
        <v>9.8100000000000007E-2</v>
      </c>
      <c r="Q119">
        <f>Formatted_EDITED!R122</f>
        <v>3</v>
      </c>
      <c r="R119">
        <f>Formatted_EDITED!S122</f>
        <v>0.75</v>
      </c>
      <c r="S119">
        <f>Formatted_EDITED!T122</f>
        <v>0.06</v>
      </c>
      <c r="T119">
        <f>Formatted_EDITED!U122</f>
        <v>5.0000000000000001E-3</v>
      </c>
      <c r="U119">
        <f>Formatted_EDITED!V122</f>
        <v>0.16</v>
      </c>
      <c r="V119">
        <f>Formatted_EDITED!W122</f>
        <v>1</v>
      </c>
      <c r="W119">
        <f>Formatted_EDITED!X122</f>
        <v>8.0000000000000004E-4</v>
      </c>
      <c r="X119">
        <f>Formatted_EDITED!Y122</f>
        <v>2.6499999999999999E-2</v>
      </c>
      <c r="Y119">
        <f>Formatted_EDITED!Z122</f>
        <v>1</v>
      </c>
      <c r="Z119">
        <f>Formatted_EDITED!AA122</f>
        <v>2.440315</v>
      </c>
      <c r="AA119">
        <f>Formatted_EDITED!AB122</f>
        <v>1.21</v>
      </c>
      <c r="AB119">
        <f>Formatted_EDITED!AC122</f>
        <v>1.21</v>
      </c>
      <c r="AC119">
        <f>Formatted_EDITED!AD122</f>
        <v>1.21</v>
      </c>
      <c r="AD119">
        <f>Formatted_EDITED!AE122</f>
        <v>2.440315</v>
      </c>
      <c r="AE119">
        <f>Formatted_EDITED!AF122</f>
        <v>1.21</v>
      </c>
      <c r="AF119">
        <f>Formatted_EDITED!AG122</f>
        <v>1.21</v>
      </c>
    </row>
    <row r="120" spans="1:32" x14ac:dyDescent="0.3">
      <c r="A120">
        <f>Formatted_EDITED!A123</f>
        <v>118</v>
      </c>
      <c r="B120">
        <f>Formatted_EDITED!B123</f>
        <v>243</v>
      </c>
      <c r="C120" t="str">
        <f>Formatted_EDITED!C123</f>
        <v>Cabbage</v>
      </c>
      <c r="D120" t="str">
        <f>Formatted_EDITED!D123</f>
        <v>smveg</v>
      </c>
      <c r="E120">
        <f>Formatted_EDITED!F123</f>
        <v>0</v>
      </c>
      <c r="F120">
        <f>Formatted_EDITED!G123</f>
        <v>66.394499999999994</v>
      </c>
      <c r="G120">
        <f>Formatted_EDITED!H123</f>
        <v>79.097399999999993</v>
      </c>
      <c r="H120">
        <f>Formatted_EDITED!I123</f>
        <v>86.188199999999995</v>
      </c>
      <c r="I120">
        <f>Formatted_EDITED!J123</f>
        <v>88.977400000000003</v>
      </c>
      <c r="J120">
        <f>Formatted_EDITED!K123</f>
        <v>79.097399999999993</v>
      </c>
      <c r="K120">
        <f>Formatted_EDITED!L123</f>
        <v>86.188199999999995</v>
      </c>
      <c r="L120">
        <f>Formatted_EDITED!M123</f>
        <v>88.977400000000003</v>
      </c>
      <c r="M120">
        <f>Formatted_EDITED!N123</f>
        <v>3.75</v>
      </c>
      <c r="N120">
        <f>Formatted_EDITED!O123</f>
        <v>2</v>
      </c>
      <c r="O120">
        <f>Formatted_EDITED!P123</f>
        <v>0.2213</v>
      </c>
      <c r="P120">
        <f>Formatted_EDITED!Q123</f>
        <v>9.8100000000000007E-2</v>
      </c>
      <c r="Q120">
        <f>Formatted_EDITED!R123</f>
        <v>3</v>
      </c>
      <c r="R120">
        <f>Formatted_EDITED!S123</f>
        <v>0.75</v>
      </c>
      <c r="S120">
        <f>Formatted_EDITED!T123</f>
        <v>0.06</v>
      </c>
      <c r="T120">
        <f>Formatted_EDITED!U123</f>
        <v>9.7999999999999997E-3</v>
      </c>
      <c r="U120">
        <f>Formatted_EDITED!V123</f>
        <v>0.15040000000000001</v>
      </c>
      <c r="V120">
        <f>Formatted_EDITED!W123</f>
        <v>1</v>
      </c>
      <c r="W120">
        <f>Formatted_EDITED!X123</f>
        <v>0</v>
      </c>
      <c r="X120">
        <f>Formatted_EDITED!Y123</f>
        <v>0</v>
      </c>
      <c r="Y120">
        <f>Formatted_EDITED!Z123</f>
        <v>1</v>
      </c>
      <c r="Z120">
        <f>Formatted_EDITED!AA123</f>
        <v>2.7350394000000002</v>
      </c>
      <c r="AA120">
        <f>Formatted_EDITED!AB123</f>
        <v>1.8</v>
      </c>
      <c r="AB120">
        <f>Formatted_EDITED!AC123</f>
        <v>1.8</v>
      </c>
      <c r="AC120">
        <f>Formatted_EDITED!AD123</f>
        <v>1.8</v>
      </c>
      <c r="AD120">
        <f>Formatted_EDITED!AE123</f>
        <v>2.7350394000000002</v>
      </c>
      <c r="AE120">
        <f>Formatted_EDITED!AF123</f>
        <v>1.8</v>
      </c>
      <c r="AF120">
        <f>Formatted_EDITED!AG123</f>
        <v>1.8</v>
      </c>
    </row>
    <row r="121" spans="1:32" x14ac:dyDescent="0.3">
      <c r="A121">
        <f>Formatted_EDITED!A124</f>
        <v>119</v>
      </c>
      <c r="B121">
        <f>Formatted_EDITED!B124</f>
        <v>244</v>
      </c>
      <c r="C121" t="str">
        <f>Formatted_EDITED!C124</f>
        <v>Cauliflower</v>
      </c>
      <c r="D121" t="str">
        <f>Formatted_EDITED!D124</f>
        <v>smveg</v>
      </c>
      <c r="E121">
        <f>Formatted_EDITED!F124</f>
        <v>0</v>
      </c>
      <c r="F121">
        <f>Formatted_EDITED!G124</f>
        <v>66.394499999999994</v>
      </c>
      <c r="G121">
        <f>Formatted_EDITED!H124</f>
        <v>79.097399999999993</v>
      </c>
      <c r="H121">
        <f>Formatted_EDITED!I124</f>
        <v>86.188199999999995</v>
      </c>
      <c r="I121">
        <f>Formatted_EDITED!J124</f>
        <v>88.977400000000003</v>
      </c>
      <c r="J121">
        <f>Formatted_EDITED!K124</f>
        <v>79.097399999999993</v>
      </c>
      <c r="K121">
        <f>Formatted_EDITED!L124</f>
        <v>86.188199999999995</v>
      </c>
      <c r="L121">
        <f>Formatted_EDITED!M124</f>
        <v>88.977400000000003</v>
      </c>
      <c r="M121">
        <f>Formatted_EDITED!N124</f>
        <v>3.75</v>
      </c>
      <c r="N121">
        <f>Formatted_EDITED!O124</f>
        <v>2</v>
      </c>
      <c r="O121">
        <f>Formatted_EDITED!P124</f>
        <v>0.2213</v>
      </c>
      <c r="P121">
        <f>Formatted_EDITED!Q124</f>
        <v>9.8100000000000007E-2</v>
      </c>
      <c r="Q121">
        <f>Formatted_EDITED!R124</f>
        <v>3</v>
      </c>
      <c r="R121">
        <f>Formatted_EDITED!S124</f>
        <v>0.75</v>
      </c>
      <c r="S121">
        <f>Formatted_EDITED!T124</f>
        <v>0.06</v>
      </c>
      <c r="T121">
        <f>Formatted_EDITED!U124</f>
        <v>9.7999999999999997E-3</v>
      </c>
      <c r="U121">
        <f>Formatted_EDITED!V124</f>
        <v>0.15040000000000001</v>
      </c>
      <c r="V121">
        <f>Formatted_EDITED!W124</f>
        <v>1</v>
      </c>
      <c r="W121">
        <f>Formatted_EDITED!X124</f>
        <v>0</v>
      </c>
      <c r="X121">
        <f>Formatted_EDITED!Y124</f>
        <v>0</v>
      </c>
      <c r="Y121">
        <f>Formatted_EDITED!Z124</f>
        <v>1</v>
      </c>
      <c r="Z121">
        <f>Formatted_EDITED!AA124</f>
        <v>2.7350394000000002</v>
      </c>
      <c r="AA121">
        <f>Formatted_EDITED!AB124</f>
        <v>1.8</v>
      </c>
      <c r="AB121">
        <f>Formatted_EDITED!AC124</f>
        <v>1.8</v>
      </c>
      <c r="AC121">
        <f>Formatted_EDITED!AD124</f>
        <v>1.8</v>
      </c>
      <c r="AD121">
        <f>Formatted_EDITED!AE124</f>
        <v>2.7350394000000002</v>
      </c>
      <c r="AE121">
        <f>Formatted_EDITED!AF124</f>
        <v>1.8</v>
      </c>
      <c r="AF121">
        <f>Formatted_EDITED!AG124</f>
        <v>1.8</v>
      </c>
    </row>
    <row r="122" spans="1:32" x14ac:dyDescent="0.3">
      <c r="A122">
        <f>Formatted_EDITED!A125</f>
        <v>120</v>
      </c>
      <c r="B122">
        <f>Formatted_EDITED!B125</f>
        <v>245</v>
      </c>
      <c r="C122" t="str">
        <f>Formatted_EDITED!C125</f>
        <v>Celery</v>
      </c>
      <c r="D122" t="str">
        <f>Formatted_EDITED!D125</f>
        <v>smveg</v>
      </c>
      <c r="E122">
        <f>Formatted_EDITED!F125</f>
        <v>0</v>
      </c>
      <c r="F122">
        <f>Formatted_EDITED!G125</f>
        <v>66.394499999999994</v>
      </c>
      <c r="G122">
        <f>Formatted_EDITED!H125</f>
        <v>79.097399999999993</v>
      </c>
      <c r="H122">
        <f>Formatted_EDITED!I125</f>
        <v>86.188199999999995</v>
      </c>
      <c r="I122">
        <f>Formatted_EDITED!J125</f>
        <v>88.977400000000003</v>
      </c>
      <c r="J122">
        <f>Formatted_EDITED!K125</f>
        <v>79.097399999999993</v>
      </c>
      <c r="K122">
        <f>Formatted_EDITED!L125</f>
        <v>86.188199999999995</v>
      </c>
      <c r="L122">
        <f>Formatted_EDITED!M125</f>
        <v>88.977400000000003</v>
      </c>
      <c r="M122">
        <f>Formatted_EDITED!N125</f>
        <v>3.75</v>
      </c>
      <c r="N122">
        <f>Formatted_EDITED!O125</f>
        <v>2</v>
      </c>
      <c r="O122">
        <f>Formatted_EDITED!P125</f>
        <v>0.2213</v>
      </c>
      <c r="P122">
        <f>Formatted_EDITED!Q125</f>
        <v>9.8100000000000007E-2</v>
      </c>
      <c r="Q122">
        <f>Formatted_EDITED!R125</f>
        <v>3</v>
      </c>
      <c r="R122">
        <f>Formatted_EDITED!S125</f>
        <v>0.75</v>
      </c>
      <c r="S122">
        <f>Formatted_EDITED!T125</f>
        <v>0.06</v>
      </c>
      <c r="T122">
        <f>Formatted_EDITED!U125</f>
        <v>9.7999999999999997E-3</v>
      </c>
      <c r="U122">
        <f>Formatted_EDITED!V125</f>
        <v>0.15040000000000001</v>
      </c>
      <c r="V122">
        <f>Formatted_EDITED!W125</f>
        <v>1</v>
      </c>
      <c r="W122">
        <f>Formatted_EDITED!X125</f>
        <v>0</v>
      </c>
      <c r="X122">
        <f>Formatted_EDITED!Y125</f>
        <v>0</v>
      </c>
      <c r="Y122">
        <f>Formatted_EDITED!Z125</f>
        <v>1</v>
      </c>
      <c r="Z122">
        <f>Formatted_EDITED!AA125</f>
        <v>2.7350394000000002</v>
      </c>
      <c r="AA122">
        <f>Formatted_EDITED!AB125</f>
        <v>1.8</v>
      </c>
      <c r="AB122">
        <f>Formatted_EDITED!AC125</f>
        <v>1.8</v>
      </c>
      <c r="AC122">
        <f>Formatted_EDITED!AD125</f>
        <v>1.8</v>
      </c>
      <c r="AD122">
        <f>Formatted_EDITED!AE125</f>
        <v>2.7350394000000002</v>
      </c>
      <c r="AE122">
        <f>Formatted_EDITED!AF125</f>
        <v>1.8</v>
      </c>
      <c r="AF122">
        <f>Formatted_EDITED!AG125</f>
        <v>1.8</v>
      </c>
    </row>
    <row r="123" spans="1:32" x14ac:dyDescent="0.3">
      <c r="A123">
        <f>Formatted_EDITED!A126</f>
        <v>121</v>
      </c>
      <c r="B123">
        <f>Formatted_EDITED!B126</f>
        <v>246</v>
      </c>
      <c r="C123" t="str">
        <f>Formatted_EDITED!C126</f>
        <v>Radishes</v>
      </c>
      <c r="D123" t="str">
        <f>Formatted_EDITED!D126</f>
        <v>rootvg</v>
      </c>
      <c r="E123">
        <f>Formatted_EDITED!F126</f>
        <v>0</v>
      </c>
      <c r="F123">
        <f>Formatted_EDITED!G126</f>
        <v>67</v>
      </c>
      <c r="G123">
        <f>Formatted_EDITED!H126</f>
        <v>79.474000000000004</v>
      </c>
      <c r="H123">
        <f>Formatted_EDITED!I126</f>
        <v>86.436999999999998</v>
      </c>
      <c r="I123">
        <f>Formatted_EDITED!J126</f>
        <v>89.176000000000002</v>
      </c>
      <c r="J123">
        <f>Formatted_EDITED!K126</f>
        <v>79.474000000000004</v>
      </c>
      <c r="K123">
        <f>Formatted_EDITED!L126</f>
        <v>86.436999999999998</v>
      </c>
      <c r="L123">
        <f>Formatted_EDITED!M126</f>
        <v>89.176000000000002</v>
      </c>
      <c r="M123">
        <f>Formatted_EDITED!N126</f>
        <v>3.75</v>
      </c>
      <c r="N123">
        <f>Formatted_EDITED!O126</f>
        <v>2</v>
      </c>
      <c r="O123">
        <f>Formatted_EDITED!P126</f>
        <v>0.2213</v>
      </c>
      <c r="P123">
        <f>Formatted_EDITED!Q126</f>
        <v>9.8100000000000007E-2</v>
      </c>
      <c r="Q123">
        <f>Formatted_EDITED!R126</f>
        <v>3</v>
      </c>
      <c r="R123">
        <f>Formatted_EDITED!S126</f>
        <v>0.75</v>
      </c>
      <c r="S123">
        <f>Formatted_EDITED!T126</f>
        <v>0.06</v>
      </c>
      <c r="T123">
        <f>Formatted_EDITED!U126</f>
        <v>0.02</v>
      </c>
      <c r="U123">
        <f>Formatted_EDITED!V126</f>
        <v>0.13600000000000001</v>
      </c>
      <c r="V123">
        <f>Formatted_EDITED!W126</f>
        <v>1</v>
      </c>
      <c r="W123">
        <f>Formatted_EDITED!X126</f>
        <v>0</v>
      </c>
      <c r="X123">
        <f>Formatted_EDITED!Y126</f>
        <v>0</v>
      </c>
      <c r="Y123">
        <f>Formatted_EDITED!Z126</f>
        <v>1</v>
      </c>
      <c r="Z123">
        <f>Formatted_EDITED!AA126</f>
        <v>2.7350394000000002</v>
      </c>
      <c r="AA123">
        <f>Formatted_EDITED!AB126</f>
        <v>1.8</v>
      </c>
      <c r="AB123">
        <f>Formatted_EDITED!AC126</f>
        <v>1.8</v>
      </c>
      <c r="AC123">
        <f>Formatted_EDITED!AD126</f>
        <v>1.8</v>
      </c>
      <c r="AD123">
        <f>Formatted_EDITED!AE126</f>
        <v>2.7350394000000002</v>
      </c>
      <c r="AE123">
        <f>Formatted_EDITED!AF126</f>
        <v>1.8</v>
      </c>
      <c r="AF123">
        <f>Formatted_EDITED!AG126</f>
        <v>1.8</v>
      </c>
    </row>
    <row r="124" spans="1:32" x14ac:dyDescent="0.3">
      <c r="A124">
        <f>Formatted_EDITED!A127</f>
        <v>122</v>
      </c>
      <c r="B124">
        <f>Formatted_EDITED!B127</f>
        <v>247</v>
      </c>
      <c r="C124" t="str">
        <f>Formatted_EDITED!C127</f>
        <v>Turnips</v>
      </c>
      <c r="D124" t="str">
        <f>Formatted_EDITED!D127</f>
        <v>rootvg</v>
      </c>
      <c r="E124">
        <f>Formatted_EDITED!F127</f>
        <v>0</v>
      </c>
      <c r="F124">
        <f>Formatted_EDITED!G127</f>
        <v>67</v>
      </c>
      <c r="G124">
        <f>Formatted_EDITED!H127</f>
        <v>79.474000000000004</v>
      </c>
      <c r="H124">
        <f>Formatted_EDITED!I127</f>
        <v>86.436999999999998</v>
      </c>
      <c r="I124">
        <f>Formatted_EDITED!J127</f>
        <v>89.176000000000002</v>
      </c>
      <c r="J124">
        <f>Formatted_EDITED!K127</f>
        <v>79.474000000000004</v>
      </c>
      <c r="K124">
        <f>Formatted_EDITED!L127</f>
        <v>86.436999999999998</v>
      </c>
      <c r="L124">
        <f>Formatted_EDITED!M127</f>
        <v>89.176000000000002</v>
      </c>
      <c r="M124">
        <f>Formatted_EDITED!N127</f>
        <v>3.75</v>
      </c>
      <c r="N124">
        <f>Formatted_EDITED!O127</f>
        <v>2</v>
      </c>
      <c r="O124">
        <f>Formatted_EDITED!P127</f>
        <v>0.2213</v>
      </c>
      <c r="P124">
        <f>Formatted_EDITED!Q127</f>
        <v>9.8100000000000007E-2</v>
      </c>
      <c r="Q124">
        <f>Formatted_EDITED!R127</f>
        <v>3</v>
      </c>
      <c r="R124">
        <f>Formatted_EDITED!S127</f>
        <v>0.75</v>
      </c>
      <c r="S124">
        <f>Formatted_EDITED!T127</f>
        <v>0.06</v>
      </c>
      <c r="T124">
        <f>Formatted_EDITED!U127</f>
        <v>0.02</v>
      </c>
      <c r="U124">
        <f>Formatted_EDITED!V127</f>
        <v>0.13600000000000001</v>
      </c>
      <c r="V124">
        <f>Formatted_EDITED!W127</f>
        <v>1</v>
      </c>
      <c r="W124">
        <f>Formatted_EDITED!X127</f>
        <v>0</v>
      </c>
      <c r="X124">
        <f>Formatted_EDITED!Y127</f>
        <v>0</v>
      </c>
      <c r="Y124">
        <f>Formatted_EDITED!Z127</f>
        <v>1</v>
      </c>
      <c r="Z124">
        <f>Formatted_EDITED!AA127</f>
        <v>2.7350394000000002</v>
      </c>
      <c r="AA124">
        <f>Formatted_EDITED!AB127</f>
        <v>1.8</v>
      </c>
      <c r="AB124">
        <f>Formatted_EDITED!AC127</f>
        <v>1.8</v>
      </c>
      <c r="AC124">
        <f>Formatted_EDITED!AD127</f>
        <v>1.8</v>
      </c>
      <c r="AD124">
        <f>Formatted_EDITED!AE127</f>
        <v>2.7350394000000002</v>
      </c>
      <c r="AE124">
        <f>Formatted_EDITED!AF127</f>
        <v>1.8</v>
      </c>
      <c r="AF124">
        <f>Formatted_EDITED!AG127</f>
        <v>1.8</v>
      </c>
    </row>
    <row r="125" spans="1:32" x14ac:dyDescent="0.3">
      <c r="A125">
        <f>Formatted_EDITED!A128</f>
        <v>123</v>
      </c>
      <c r="B125">
        <f>Formatted_EDITED!B128</f>
        <v>248</v>
      </c>
      <c r="C125" t="str">
        <f>Formatted_EDITED!C128</f>
        <v>Eggplants</v>
      </c>
      <c r="D125" t="str">
        <f>Formatted_EDITED!D128</f>
        <v>smveg</v>
      </c>
      <c r="E125">
        <f>Formatted_EDITED!F128</f>
        <v>0</v>
      </c>
      <c r="F125">
        <f>Formatted_EDITED!G128</f>
        <v>66.394499999999994</v>
      </c>
      <c r="G125">
        <f>Formatted_EDITED!H128</f>
        <v>79.097399999999993</v>
      </c>
      <c r="H125">
        <f>Formatted_EDITED!I128</f>
        <v>86.188199999999995</v>
      </c>
      <c r="I125">
        <f>Formatted_EDITED!J128</f>
        <v>88.977400000000003</v>
      </c>
      <c r="J125">
        <f>Formatted_EDITED!K128</f>
        <v>79.097399999999993</v>
      </c>
      <c r="K125">
        <f>Formatted_EDITED!L128</f>
        <v>86.188199999999995</v>
      </c>
      <c r="L125">
        <f>Formatted_EDITED!M128</f>
        <v>88.977400000000003</v>
      </c>
      <c r="M125">
        <f>Formatted_EDITED!N128</f>
        <v>3.75</v>
      </c>
      <c r="N125">
        <f>Formatted_EDITED!O128</f>
        <v>2</v>
      </c>
      <c r="O125">
        <f>Formatted_EDITED!P128</f>
        <v>0.2213</v>
      </c>
      <c r="P125">
        <f>Formatted_EDITED!Q128</f>
        <v>9.8100000000000007E-2</v>
      </c>
      <c r="Q125">
        <f>Formatted_EDITED!R128</f>
        <v>3</v>
      </c>
      <c r="R125">
        <f>Formatted_EDITED!S128</f>
        <v>0.75</v>
      </c>
      <c r="S125">
        <f>Formatted_EDITED!T128</f>
        <v>0.06</v>
      </c>
      <c r="T125">
        <f>Formatted_EDITED!U128</f>
        <v>9.7999999999999997E-3</v>
      </c>
      <c r="U125">
        <f>Formatted_EDITED!V128</f>
        <v>0.15040000000000001</v>
      </c>
      <c r="V125">
        <f>Formatted_EDITED!W128</f>
        <v>1</v>
      </c>
      <c r="W125">
        <f>Formatted_EDITED!X128</f>
        <v>0</v>
      </c>
      <c r="X125">
        <f>Formatted_EDITED!Y128</f>
        <v>0</v>
      </c>
      <c r="Y125">
        <f>Formatted_EDITED!Z128</f>
        <v>1</v>
      </c>
      <c r="Z125">
        <f>Formatted_EDITED!AA128</f>
        <v>2.7350394000000002</v>
      </c>
      <c r="AA125">
        <f>Formatted_EDITED!AB128</f>
        <v>1.8</v>
      </c>
      <c r="AB125">
        <f>Formatted_EDITED!AC128</f>
        <v>1.8</v>
      </c>
      <c r="AC125">
        <f>Formatted_EDITED!AD128</f>
        <v>1.8</v>
      </c>
      <c r="AD125">
        <f>Formatted_EDITED!AE128</f>
        <v>2.7350394000000002</v>
      </c>
      <c r="AE125">
        <f>Formatted_EDITED!AF128</f>
        <v>1.8</v>
      </c>
      <c r="AF125">
        <f>Formatted_EDITED!AG128</f>
        <v>1.8</v>
      </c>
    </row>
    <row r="126" spans="1:32" x14ac:dyDescent="0.3">
      <c r="A126">
        <f>Formatted_EDITED!A129</f>
        <v>124</v>
      </c>
      <c r="B126">
        <f>Formatted_EDITED!B129</f>
        <v>249</v>
      </c>
      <c r="C126" t="str">
        <f>Formatted_EDITED!C129</f>
        <v>Gourds</v>
      </c>
      <c r="D126" t="str">
        <f>Formatted_EDITED!D129</f>
        <v>smveg</v>
      </c>
      <c r="E126">
        <f>Formatted_EDITED!F129</f>
        <v>0</v>
      </c>
      <c r="F126">
        <f>Formatted_EDITED!G129</f>
        <v>66.394499999999994</v>
      </c>
      <c r="G126">
        <f>Formatted_EDITED!H129</f>
        <v>79.097399999999993</v>
      </c>
      <c r="H126">
        <f>Formatted_EDITED!I129</f>
        <v>86.188199999999995</v>
      </c>
      <c r="I126">
        <f>Formatted_EDITED!J129</f>
        <v>88.977400000000003</v>
      </c>
      <c r="J126">
        <f>Formatted_EDITED!K129</f>
        <v>79.097399999999993</v>
      </c>
      <c r="K126">
        <f>Formatted_EDITED!L129</f>
        <v>86.188199999999995</v>
      </c>
      <c r="L126">
        <f>Formatted_EDITED!M129</f>
        <v>88.977400000000003</v>
      </c>
      <c r="M126">
        <f>Formatted_EDITED!N129</f>
        <v>3.75</v>
      </c>
      <c r="N126">
        <f>Formatted_EDITED!O129</f>
        <v>2</v>
      </c>
      <c r="O126">
        <f>Formatted_EDITED!P129</f>
        <v>0.2213</v>
      </c>
      <c r="P126">
        <f>Formatted_EDITED!Q129</f>
        <v>9.8100000000000007E-2</v>
      </c>
      <c r="Q126">
        <f>Formatted_EDITED!R129</f>
        <v>3</v>
      </c>
      <c r="R126">
        <f>Formatted_EDITED!S129</f>
        <v>0.75</v>
      </c>
      <c r="S126">
        <f>Formatted_EDITED!T129</f>
        <v>0.06</v>
      </c>
      <c r="T126">
        <f>Formatted_EDITED!U129</f>
        <v>9.7999999999999997E-3</v>
      </c>
      <c r="U126">
        <f>Formatted_EDITED!V129</f>
        <v>0.15040000000000001</v>
      </c>
      <c r="V126">
        <f>Formatted_EDITED!W129</f>
        <v>1</v>
      </c>
      <c r="W126">
        <f>Formatted_EDITED!X129</f>
        <v>0</v>
      </c>
      <c r="X126">
        <f>Formatted_EDITED!Y129</f>
        <v>0</v>
      </c>
      <c r="Y126">
        <f>Formatted_EDITED!Z129</f>
        <v>1</v>
      </c>
      <c r="Z126">
        <f>Formatted_EDITED!AA129</f>
        <v>2.7350394000000002</v>
      </c>
      <c r="AA126">
        <f>Formatted_EDITED!AB129</f>
        <v>1.8</v>
      </c>
      <c r="AB126">
        <f>Formatted_EDITED!AC129</f>
        <v>1.8</v>
      </c>
      <c r="AC126">
        <f>Formatted_EDITED!AD129</f>
        <v>1.8</v>
      </c>
      <c r="AD126">
        <f>Formatted_EDITED!AE129</f>
        <v>2.7350394000000002</v>
      </c>
      <c r="AE126">
        <f>Formatted_EDITED!AF129</f>
        <v>1.8</v>
      </c>
      <c r="AF126">
        <f>Formatted_EDITED!AG129</f>
        <v>1.8</v>
      </c>
    </row>
    <row r="127" spans="1:32" x14ac:dyDescent="0.3">
      <c r="A127">
        <f>Formatted_EDITED!A130</f>
        <v>125</v>
      </c>
      <c r="B127">
        <f>Formatted_EDITED!B130</f>
        <v>250</v>
      </c>
      <c r="C127" t="str">
        <f>Formatted_EDITED!C130</f>
        <v>Cranberries</v>
      </c>
      <c r="D127" t="str">
        <f>Formatted_EDITED!D130</f>
        <v>cran</v>
      </c>
      <c r="E127">
        <f>Formatted_EDITED!F130</f>
        <v>0</v>
      </c>
      <c r="F127">
        <f>Formatted_EDITED!G130</f>
        <v>51</v>
      </c>
      <c r="G127">
        <f>Formatted_EDITED!H130</f>
        <v>69.522000000000006</v>
      </c>
      <c r="H127">
        <f>Formatted_EDITED!I130</f>
        <v>79.861000000000004</v>
      </c>
      <c r="I127">
        <f>Formatted_EDITED!J130</f>
        <v>83.927999999999997</v>
      </c>
      <c r="J127">
        <f>Formatted_EDITED!K130</f>
        <v>69.522000000000006</v>
      </c>
      <c r="K127">
        <f>Formatted_EDITED!L130</f>
        <v>79.861000000000004</v>
      </c>
      <c r="L127">
        <f>Formatted_EDITED!M130</f>
        <v>83.927999999999997</v>
      </c>
      <c r="M127">
        <f>Formatted_EDITED!N130</f>
        <v>3.75</v>
      </c>
      <c r="N127">
        <f>Formatted_EDITED!O130</f>
        <v>2</v>
      </c>
      <c r="O127">
        <f>Formatted_EDITED!P130</f>
        <v>0.2213</v>
      </c>
      <c r="P127">
        <f>Formatted_EDITED!Q130</f>
        <v>9.8100000000000007E-2</v>
      </c>
      <c r="Q127">
        <f>Formatted_EDITED!R130</f>
        <v>3</v>
      </c>
      <c r="R127">
        <f>Formatted_EDITED!S130</f>
        <v>0.75</v>
      </c>
      <c r="S127">
        <f>Formatted_EDITED!T130</f>
        <v>0.06</v>
      </c>
      <c r="T127">
        <f>Formatted_EDITED!U130</f>
        <v>0.01</v>
      </c>
      <c r="U127">
        <f>Formatted_EDITED!V130</f>
        <v>0.16</v>
      </c>
      <c r="V127">
        <f>Formatted_EDITED!W130</f>
        <v>1</v>
      </c>
      <c r="W127">
        <f>Formatted_EDITED!X130</f>
        <v>0</v>
      </c>
      <c r="X127">
        <f>Formatted_EDITED!Y130</f>
        <v>0</v>
      </c>
      <c r="Y127">
        <f>Formatted_EDITED!Z130</f>
        <v>1</v>
      </c>
      <c r="Z127">
        <f>Formatted_EDITED!AA130</f>
        <v>2.440315</v>
      </c>
      <c r="AA127">
        <f>Formatted_EDITED!AB130</f>
        <v>1.21</v>
      </c>
      <c r="AB127">
        <f>Formatted_EDITED!AC130</f>
        <v>1.21</v>
      </c>
      <c r="AC127">
        <f>Formatted_EDITED!AD130</f>
        <v>1.21</v>
      </c>
      <c r="AD127">
        <f>Formatted_EDITED!AE130</f>
        <v>2.440315</v>
      </c>
      <c r="AE127">
        <f>Formatted_EDITED!AF130</f>
        <v>1.21</v>
      </c>
      <c r="AF127">
        <f>Formatted_EDITED!AG130</f>
        <v>1.21</v>
      </c>
    </row>
    <row r="128" spans="1:32" x14ac:dyDescent="0.3">
      <c r="A128">
        <f>Formatted_EDITED!A131</f>
        <v>126</v>
      </c>
      <c r="B128">
        <f>Formatted_EDITED!B131</f>
        <v>254</v>
      </c>
      <c r="C128" t="str">
        <f>Formatted_EDITED!C131</f>
        <v>Dbl Crop Barley/Soybeans</v>
      </c>
      <c r="D128" t="str">
        <f>Formatted_EDITED!D131</f>
        <v>dblcrp</v>
      </c>
      <c r="E128" t="str">
        <f>Formatted_EDITED!F131</f>
        <v>small grain, SR, poor</v>
      </c>
      <c r="F128">
        <f>Formatted_EDITED!G131</f>
        <v>56.95</v>
      </c>
      <c r="G128">
        <f>Formatted_EDITED!H131</f>
        <v>71.108099999999993</v>
      </c>
      <c r="H128">
        <f>Formatted_EDITED!I131</f>
        <v>80.909000000000006</v>
      </c>
      <c r="I128">
        <f>Formatted_EDITED!J131</f>
        <v>84.764399999999995</v>
      </c>
      <c r="J128">
        <f>Formatted_EDITED!K131</f>
        <v>56.95</v>
      </c>
      <c r="K128">
        <f>Formatted_EDITED!L131</f>
        <v>71.108099999999993</v>
      </c>
      <c r="L128">
        <f>Formatted_EDITED!M131</f>
        <v>80.909000000000006</v>
      </c>
      <c r="M128">
        <f>Formatted_EDITED!N131</f>
        <v>3.75</v>
      </c>
      <c r="N128">
        <f>Formatted_EDITED!O131</f>
        <v>2</v>
      </c>
      <c r="O128">
        <f>Formatted_EDITED!P131</f>
        <v>0.2213</v>
      </c>
      <c r="P128">
        <f>Formatted_EDITED!Q131</f>
        <v>9.8100000000000007E-2</v>
      </c>
      <c r="Q128">
        <f>Formatted_EDITED!R131</f>
        <v>3</v>
      </c>
      <c r="R128">
        <f>Formatted_EDITED!S131</f>
        <v>0.75</v>
      </c>
      <c r="S128">
        <f>Formatted_EDITED!T131</f>
        <v>0.06</v>
      </c>
      <c r="T128">
        <f>Formatted_EDITED!U131</f>
        <v>7.4999999999999997E-3</v>
      </c>
      <c r="U128">
        <f>Formatted_EDITED!V131</f>
        <v>0.15</v>
      </c>
      <c r="V128">
        <f>Formatted_EDITED!W131</f>
        <v>1</v>
      </c>
      <c r="W128">
        <f>Formatted_EDITED!X131</f>
        <v>4.0000000000000001E-3</v>
      </c>
      <c r="X128">
        <f>Formatted_EDITED!Y131</f>
        <v>7.4999999999999997E-2</v>
      </c>
      <c r="Y128">
        <f>Formatted_EDITED!Z131</f>
        <v>1</v>
      </c>
      <c r="Z128">
        <f>Formatted_EDITED!AA131</f>
        <v>2.7350394000000002</v>
      </c>
      <c r="AA128">
        <f>Formatted_EDITED!AB131</f>
        <v>1.8</v>
      </c>
      <c r="AB128">
        <f>Formatted_EDITED!AC131</f>
        <v>1.8</v>
      </c>
      <c r="AC128">
        <f>Formatted_EDITED!AD131</f>
        <v>1.8</v>
      </c>
      <c r="AD128">
        <f>Formatted_EDITED!AE131</f>
        <v>2.7350394000000002</v>
      </c>
      <c r="AE128">
        <f>Formatted_EDITED!AF131</f>
        <v>1.8</v>
      </c>
      <c r="AF128">
        <f>Formatted_EDITED!AG131</f>
        <v>1.8</v>
      </c>
    </row>
  </sheetData>
  <sheetProtection algorithmName="SHA-512" hashValue="J+37sdZr7atbzEHBqcAqRMTLSxWOVy0B4Lls9mCgILKdgrwxm4oMaNu0G77ABOgThn+XyZJVPRdHGJf2PQMYYg==" saltValue="2b4Eti0VtLf2e+jAAK5VuQ==" spinCount="100000" sheet="1" objects="1" scenario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H131"/>
  <sheetViews>
    <sheetView zoomScale="80" zoomScaleNormal="80" workbookViewId="0">
      <pane xSplit="3" ySplit="4" topLeftCell="Z65" activePane="bottomRight" state="frozen"/>
      <selection pane="topRight" activeCell="D1" sqref="D1"/>
      <selection pane="bottomLeft" activeCell="A5" sqref="A5"/>
      <selection pane="bottomRight" activeCell="AG85" sqref="AG85"/>
    </sheetView>
  </sheetViews>
  <sheetFormatPr defaultRowHeight="14.4" x14ac:dyDescent="0.3"/>
  <cols>
    <col min="2" max="2" width="9.109375" style="1"/>
    <col min="3" max="3" width="28.44140625" bestFit="1" customWidth="1"/>
    <col min="4" max="4" width="11.109375" customWidth="1"/>
    <col min="5" max="5" width="14.33203125" customWidth="1"/>
    <col min="6" max="6" width="14.109375" customWidth="1"/>
  </cols>
  <sheetData>
    <row r="1" spans="1:34" s="3" customFormat="1" ht="13.8" x14ac:dyDescent="0.25">
      <c r="A1" s="3" t="s">
        <v>221</v>
      </c>
      <c r="B1" s="4"/>
      <c r="E1" s="40" t="s">
        <v>250</v>
      </c>
      <c r="G1" s="20" t="s">
        <v>251</v>
      </c>
      <c r="H1" s="20"/>
      <c r="I1" s="20"/>
      <c r="J1" s="20"/>
      <c r="K1" s="20"/>
      <c r="L1" s="20"/>
      <c r="M1" s="20"/>
      <c r="N1" s="26"/>
      <c r="O1" s="26"/>
      <c r="P1" s="26"/>
      <c r="Q1" s="26"/>
      <c r="R1" s="26"/>
      <c r="S1" s="26"/>
      <c r="T1" s="26"/>
      <c r="U1" s="22" t="s">
        <v>232</v>
      </c>
      <c r="V1" s="22"/>
      <c r="W1" s="22"/>
      <c r="X1" s="22"/>
      <c r="Y1" s="22"/>
      <c r="Z1" s="22"/>
      <c r="AA1" s="24"/>
      <c r="AB1" s="24"/>
      <c r="AC1" s="24"/>
      <c r="AD1" s="24"/>
      <c r="AE1" s="24"/>
      <c r="AF1" s="24"/>
      <c r="AG1" s="24"/>
    </row>
    <row r="2" spans="1:34" s="3" customFormat="1" ht="13.8" x14ac:dyDescent="0.25">
      <c r="A2" s="3" t="s">
        <v>221</v>
      </c>
      <c r="B2" s="4"/>
      <c r="E2" s="41" t="s">
        <v>252</v>
      </c>
      <c r="G2" s="20" t="s">
        <v>223</v>
      </c>
      <c r="H2" s="20"/>
      <c r="I2" s="20"/>
      <c r="J2" s="20"/>
      <c r="K2" s="20"/>
      <c r="L2" s="20"/>
      <c r="M2" s="20"/>
      <c r="N2" s="26" t="s">
        <v>231</v>
      </c>
      <c r="O2" s="26"/>
      <c r="P2" s="26"/>
      <c r="Q2" s="26"/>
      <c r="R2" s="26"/>
      <c r="S2" s="26"/>
      <c r="T2" s="26"/>
      <c r="U2" s="22" t="s">
        <v>236</v>
      </c>
      <c r="V2" s="22"/>
      <c r="W2" s="22"/>
      <c r="X2" s="22" t="s">
        <v>237</v>
      </c>
      <c r="Y2" s="22"/>
      <c r="Z2" s="22"/>
      <c r="AA2" s="24" t="s">
        <v>238</v>
      </c>
      <c r="AB2" s="24"/>
      <c r="AC2" s="24"/>
      <c r="AD2" s="24"/>
      <c r="AE2" s="24"/>
      <c r="AF2" s="24"/>
      <c r="AG2" s="24"/>
    </row>
    <row r="3" spans="1:34" s="5" customFormat="1" ht="13.8" x14ac:dyDescent="0.25">
      <c r="A3" s="5" t="s">
        <v>221</v>
      </c>
      <c r="B3" s="6" t="s">
        <v>222</v>
      </c>
      <c r="C3" s="5" t="s">
        <v>239</v>
      </c>
      <c r="E3" s="42" t="s">
        <v>249</v>
      </c>
      <c r="G3" s="21" t="s">
        <v>224</v>
      </c>
      <c r="H3" s="21" t="s">
        <v>225</v>
      </c>
      <c r="I3" s="21" t="s">
        <v>226</v>
      </c>
      <c r="J3" s="21" t="s">
        <v>227</v>
      </c>
      <c r="K3" s="21" t="s">
        <v>228</v>
      </c>
      <c r="L3" s="21" t="s">
        <v>229</v>
      </c>
      <c r="M3" s="21" t="s">
        <v>230</v>
      </c>
      <c r="N3" s="27" t="s">
        <v>224</v>
      </c>
      <c r="O3" s="27" t="s">
        <v>225</v>
      </c>
      <c r="P3" s="27" t="s">
        <v>226</v>
      </c>
      <c r="Q3" s="27" t="s">
        <v>227</v>
      </c>
      <c r="R3" s="27" t="s">
        <v>228</v>
      </c>
      <c r="S3" s="27" t="s">
        <v>229</v>
      </c>
      <c r="T3" s="27" t="s">
        <v>230</v>
      </c>
      <c r="U3" s="23" t="s">
        <v>233</v>
      </c>
      <c r="V3" s="23" t="s">
        <v>234</v>
      </c>
      <c r="W3" s="23" t="s">
        <v>235</v>
      </c>
      <c r="X3" s="23" t="s">
        <v>233</v>
      </c>
      <c r="Y3" s="23" t="s">
        <v>234</v>
      </c>
      <c r="Z3" s="23" t="s">
        <v>235</v>
      </c>
      <c r="AA3" s="25" t="s">
        <v>224</v>
      </c>
      <c r="AB3" s="25" t="s">
        <v>225</v>
      </c>
      <c r="AC3" s="25" t="s">
        <v>226</v>
      </c>
      <c r="AD3" s="25" t="s">
        <v>227</v>
      </c>
      <c r="AE3" s="25" t="s">
        <v>228</v>
      </c>
      <c r="AF3" s="25" t="s">
        <v>229</v>
      </c>
      <c r="AG3" s="25" t="s">
        <v>230</v>
      </c>
    </row>
    <row r="4" spans="1:34" s="16" customFormat="1" x14ac:dyDescent="0.3">
      <c r="B4" s="28" t="s">
        <v>0</v>
      </c>
      <c r="C4" s="29" t="s">
        <v>1</v>
      </c>
      <c r="D4" s="30" t="s">
        <v>2</v>
      </c>
      <c r="E4" s="43" t="s">
        <v>248</v>
      </c>
      <c r="F4" s="32" t="s">
        <v>3</v>
      </c>
      <c r="G4" s="17" t="s">
        <v>4</v>
      </c>
      <c r="H4" s="18" t="s">
        <v>5</v>
      </c>
      <c r="I4" s="18" t="s">
        <v>6</v>
      </c>
      <c r="J4" s="18" t="s">
        <v>7</v>
      </c>
      <c r="K4" s="18" t="s">
        <v>8</v>
      </c>
      <c r="L4" s="18" t="s">
        <v>9</v>
      </c>
      <c r="M4" s="19" t="s">
        <v>10</v>
      </c>
      <c r="N4" s="17" t="s">
        <v>11</v>
      </c>
      <c r="O4" s="18" t="s">
        <v>12</v>
      </c>
      <c r="P4" s="18" t="s">
        <v>13</v>
      </c>
      <c r="Q4" s="18" t="s">
        <v>14</v>
      </c>
      <c r="R4" s="18" t="s">
        <v>15</v>
      </c>
      <c r="S4" s="18" t="s">
        <v>16</v>
      </c>
      <c r="T4" s="19" t="s">
        <v>17</v>
      </c>
      <c r="U4" s="17" t="s">
        <v>18</v>
      </c>
      <c r="V4" s="18" t="s">
        <v>19</v>
      </c>
      <c r="W4" s="18" t="s">
        <v>20</v>
      </c>
      <c r="X4" s="18" t="s">
        <v>21</v>
      </c>
      <c r="Y4" s="18" t="s">
        <v>22</v>
      </c>
      <c r="Z4" s="19" t="s">
        <v>23</v>
      </c>
      <c r="AA4" s="16" t="s">
        <v>24</v>
      </c>
      <c r="AB4" s="16" t="s">
        <v>25</v>
      </c>
      <c r="AC4" s="16" t="s">
        <v>26</v>
      </c>
      <c r="AD4" s="16" t="s">
        <v>27</v>
      </c>
      <c r="AE4" s="16" t="s">
        <v>28</v>
      </c>
      <c r="AF4" s="16" t="s">
        <v>29</v>
      </c>
      <c r="AG4" s="16" t="s">
        <v>30</v>
      </c>
    </row>
    <row r="5" spans="1:34" x14ac:dyDescent="0.3">
      <c r="A5">
        <v>0</v>
      </c>
      <c r="B5" s="2">
        <v>1</v>
      </c>
      <c r="C5" s="7" t="s">
        <v>255</v>
      </c>
      <c r="D5" t="s">
        <v>32</v>
      </c>
      <c r="E5" s="38">
        <f>SUM(Crosstab_1000m_LU_vs_HYDGRP!D4:J4)/1000000</f>
        <v>10764.999997999999</v>
      </c>
      <c r="F5" t="s">
        <v>33</v>
      </c>
      <c r="G5" s="65" t="s">
        <v>314</v>
      </c>
      <c r="H5" s="65" t="s">
        <v>318</v>
      </c>
      <c r="I5" s="65" t="s">
        <v>322</v>
      </c>
      <c r="J5" s="65" t="s">
        <v>326</v>
      </c>
      <c r="K5" s="65" t="s">
        <v>314</v>
      </c>
      <c r="L5" s="65" t="s">
        <v>318</v>
      </c>
      <c r="M5" s="65" t="s">
        <v>322</v>
      </c>
      <c r="N5" s="67" t="s">
        <v>330</v>
      </c>
      <c r="O5" s="67" t="s">
        <v>331</v>
      </c>
      <c r="P5" s="67" t="s">
        <v>332</v>
      </c>
      <c r="Q5" s="67" t="s">
        <v>333</v>
      </c>
      <c r="R5" s="67" t="s">
        <v>334</v>
      </c>
      <c r="S5" s="67" t="s">
        <v>335</v>
      </c>
      <c r="T5" s="67" t="s">
        <v>336</v>
      </c>
      <c r="U5" s="66">
        <v>2.5000000000000001E-2</v>
      </c>
      <c r="V5" s="66">
        <v>0.1133</v>
      </c>
      <c r="W5" s="66">
        <v>1</v>
      </c>
      <c r="X5" s="66">
        <v>0</v>
      </c>
      <c r="Y5" s="66">
        <v>0</v>
      </c>
      <c r="Z5" s="66">
        <v>1</v>
      </c>
      <c r="AA5" s="66" t="s">
        <v>358</v>
      </c>
      <c r="AB5" s="66" t="s">
        <v>359</v>
      </c>
      <c r="AC5" s="66" t="s">
        <v>360</v>
      </c>
      <c r="AD5" s="66" t="s">
        <v>361</v>
      </c>
      <c r="AE5" s="66" t="s">
        <v>362</v>
      </c>
      <c r="AF5" s="66" t="s">
        <v>363</v>
      </c>
      <c r="AG5" s="66" t="s">
        <v>364</v>
      </c>
      <c r="AH5" s="11"/>
    </row>
    <row r="6" spans="1:34" x14ac:dyDescent="0.3">
      <c r="A6">
        <v>1</v>
      </c>
      <c r="B6" s="2">
        <v>2</v>
      </c>
      <c r="C6" s="7" t="s">
        <v>34</v>
      </c>
      <c r="D6" t="s">
        <v>35</v>
      </c>
      <c r="E6" s="38">
        <f>SUM(Crosstab_1000m_LU_vs_HYDGRP!D5:J5)/1000000</f>
        <v>6016.8571400000001</v>
      </c>
      <c r="F6" t="s">
        <v>36</v>
      </c>
      <c r="G6" s="65" t="s">
        <v>315</v>
      </c>
      <c r="H6" s="65" t="s">
        <v>319</v>
      </c>
      <c r="I6" s="65" t="s">
        <v>323</v>
      </c>
      <c r="J6" s="65" t="s">
        <v>327</v>
      </c>
      <c r="K6" s="65" t="s">
        <v>315</v>
      </c>
      <c r="L6" s="65" t="s">
        <v>319</v>
      </c>
      <c r="M6" s="65" t="s">
        <v>323</v>
      </c>
      <c r="N6" s="68" t="s">
        <v>337</v>
      </c>
      <c r="O6" s="68" t="s">
        <v>338</v>
      </c>
      <c r="P6" s="68" t="s">
        <v>339</v>
      </c>
      <c r="Q6" s="68" t="s">
        <v>340</v>
      </c>
      <c r="R6" s="68" t="s">
        <v>341</v>
      </c>
      <c r="S6" s="68" t="s">
        <v>342</v>
      </c>
      <c r="T6" s="68" t="s">
        <v>343</v>
      </c>
      <c r="U6" s="66">
        <v>0.02</v>
      </c>
      <c r="V6" s="66">
        <v>0.14000000000000001</v>
      </c>
      <c r="W6" s="66">
        <v>1</v>
      </c>
      <c r="X6" s="66">
        <v>0</v>
      </c>
      <c r="Y6" s="66">
        <v>0</v>
      </c>
      <c r="Z6" s="66">
        <v>1</v>
      </c>
      <c r="AA6" s="66" t="s">
        <v>365</v>
      </c>
      <c r="AB6" s="66" t="s">
        <v>366</v>
      </c>
      <c r="AC6" s="66" t="s">
        <v>367</v>
      </c>
      <c r="AD6" s="66" t="s">
        <v>368</v>
      </c>
      <c r="AE6" s="66" t="s">
        <v>369</v>
      </c>
      <c r="AF6" s="66" t="s">
        <v>370</v>
      </c>
      <c r="AG6" s="66" t="s">
        <v>371</v>
      </c>
    </row>
    <row r="7" spans="1:34" x14ac:dyDescent="0.3">
      <c r="A7">
        <v>2</v>
      </c>
      <c r="B7" s="2">
        <v>3</v>
      </c>
      <c r="C7" s="7" t="s">
        <v>37</v>
      </c>
      <c r="D7" t="s">
        <v>38</v>
      </c>
      <c r="E7" s="38">
        <f>SUM(Crosstab_1000m_LU_vs_HYDGRP!D6:J6)/1000000</f>
        <v>7960.4285689999997</v>
      </c>
      <c r="F7" t="s">
        <v>39</v>
      </c>
      <c r="G7" s="65" t="s">
        <v>316</v>
      </c>
      <c r="H7" s="65" t="s">
        <v>320</v>
      </c>
      <c r="I7" s="65" t="s">
        <v>324</v>
      </c>
      <c r="J7" s="65" t="s">
        <v>328</v>
      </c>
      <c r="K7" s="65" t="s">
        <v>316</v>
      </c>
      <c r="L7" s="65" t="s">
        <v>320</v>
      </c>
      <c r="M7" s="65" t="s">
        <v>324</v>
      </c>
      <c r="N7" s="68" t="s">
        <v>344</v>
      </c>
      <c r="O7" s="68" t="s">
        <v>345</v>
      </c>
      <c r="P7" s="68" t="s">
        <v>346</v>
      </c>
      <c r="Q7" s="68" t="s">
        <v>347</v>
      </c>
      <c r="R7" s="68" t="s">
        <v>348</v>
      </c>
      <c r="S7" s="68" t="s">
        <v>349</v>
      </c>
      <c r="T7" s="68" t="s">
        <v>350</v>
      </c>
      <c r="U7" s="66">
        <v>7.3800000000000004E-2</v>
      </c>
      <c r="V7" s="66">
        <v>0.1</v>
      </c>
      <c r="W7" s="66">
        <v>1</v>
      </c>
      <c r="X7" s="66">
        <v>0</v>
      </c>
      <c r="Y7" s="66">
        <v>0</v>
      </c>
      <c r="Z7" s="66">
        <v>1</v>
      </c>
      <c r="AA7" s="66" t="s">
        <v>372</v>
      </c>
      <c r="AB7" s="66" t="s">
        <v>373</v>
      </c>
      <c r="AC7" s="66" t="s">
        <v>374</v>
      </c>
      <c r="AD7" s="66" t="s">
        <v>375</v>
      </c>
      <c r="AE7" s="66" t="s">
        <v>376</v>
      </c>
      <c r="AF7" s="66" t="s">
        <v>377</v>
      </c>
      <c r="AG7" s="66" t="s">
        <v>378</v>
      </c>
    </row>
    <row r="8" spans="1:34" x14ac:dyDescent="0.3">
      <c r="A8">
        <v>3</v>
      </c>
      <c r="B8" s="2">
        <v>4</v>
      </c>
      <c r="C8" s="7" t="s">
        <v>256</v>
      </c>
      <c r="D8" t="s">
        <v>41</v>
      </c>
      <c r="E8" s="38">
        <f>SUM(Crosstab_1000m_LU_vs_HYDGRP!D7:J7)/1000000</f>
        <v>690.99999600000001</v>
      </c>
      <c r="F8" t="s">
        <v>42</v>
      </c>
      <c r="G8" s="65" t="s">
        <v>314</v>
      </c>
      <c r="H8" s="65" t="s">
        <v>318</v>
      </c>
      <c r="I8" s="65" t="s">
        <v>322</v>
      </c>
      <c r="J8" s="65" t="s">
        <v>326</v>
      </c>
      <c r="K8" s="65" t="s">
        <v>314</v>
      </c>
      <c r="L8" s="65" t="s">
        <v>318</v>
      </c>
      <c r="M8" s="65" t="s">
        <v>322</v>
      </c>
      <c r="N8" s="68" t="s">
        <v>330</v>
      </c>
      <c r="O8" s="68" t="s">
        <v>331</v>
      </c>
      <c r="P8" s="68" t="s">
        <v>332</v>
      </c>
      <c r="Q8" s="68" t="s">
        <v>333</v>
      </c>
      <c r="R8" s="68" t="s">
        <v>334</v>
      </c>
      <c r="S8" s="68" t="s">
        <v>335</v>
      </c>
      <c r="T8" s="68" t="s">
        <v>336</v>
      </c>
      <c r="U8" s="66">
        <v>4.4900000000000002E-2</v>
      </c>
      <c r="V8" s="66">
        <v>0.1</v>
      </c>
      <c r="W8" s="66">
        <v>1</v>
      </c>
      <c r="X8" s="66">
        <v>0</v>
      </c>
      <c r="Y8" s="66">
        <v>0</v>
      </c>
      <c r="Z8" s="66">
        <v>1</v>
      </c>
      <c r="AA8" s="66" t="s">
        <v>358</v>
      </c>
      <c r="AB8" s="66" t="s">
        <v>359</v>
      </c>
      <c r="AC8" s="66" t="s">
        <v>360</v>
      </c>
      <c r="AD8" s="66" t="s">
        <v>361</v>
      </c>
      <c r="AE8" s="66" t="s">
        <v>362</v>
      </c>
      <c r="AF8" s="66" t="s">
        <v>363</v>
      </c>
      <c r="AG8" s="66" t="s">
        <v>364</v>
      </c>
    </row>
    <row r="9" spans="1:34" x14ac:dyDescent="0.3">
      <c r="A9">
        <v>4</v>
      </c>
      <c r="B9" s="2">
        <v>5</v>
      </c>
      <c r="C9" s="7" t="s">
        <v>257</v>
      </c>
      <c r="D9" t="s">
        <v>44</v>
      </c>
      <c r="E9" s="38">
        <f>SUM(Crosstab_1000m_LU_vs_HYDGRP!D8:J8)/1000000</f>
        <v>42039.999995999999</v>
      </c>
      <c r="F9" t="s">
        <v>45</v>
      </c>
      <c r="G9" s="65" t="s">
        <v>317</v>
      </c>
      <c r="H9" s="65" t="s">
        <v>321</v>
      </c>
      <c r="I9" s="65" t="s">
        <v>325</v>
      </c>
      <c r="J9" s="65" t="s">
        <v>329</v>
      </c>
      <c r="K9" s="65" t="s">
        <v>317</v>
      </c>
      <c r="L9" s="65" t="s">
        <v>321</v>
      </c>
      <c r="M9" s="65" t="s">
        <v>325</v>
      </c>
      <c r="N9" s="68" t="s">
        <v>351</v>
      </c>
      <c r="O9" s="68" t="s">
        <v>352</v>
      </c>
      <c r="P9" s="68" t="s">
        <v>353</v>
      </c>
      <c r="Q9" s="68" t="s">
        <v>354</v>
      </c>
      <c r="R9" s="68" t="s">
        <v>355</v>
      </c>
      <c r="S9" s="68" t="s">
        <v>356</v>
      </c>
      <c r="T9" s="68" t="s">
        <v>357</v>
      </c>
      <c r="U9" s="66">
        <v>0.01</v>
      </c>
      <c r="V9" s="66">
        <v>0.15</v>
      </c>
      <c r="W9" s="66">
        <v>1</v>
      </c>
      <c r="X9" s="66">
        <v>0</v>
      </c>
      <c r="Y9" s="66">
        <v>0</v>
      </c>
      <c r="Z9" s="66">
        <v>1</v>
      </c>
      <c r="AA9" s="66" t="s">
        <v>379</v>
      </c>
      <c r="AB9" s="66" t="s">
        <v>380</v>
      </c>
      <c r="AC9" s="66" t="s">
        <v>381</v>
      </c>
      <c r="AD9" s="66" t="s">
        <v>382</v>
      </c>
      <c r="AE9" s="66" t="s">
        <v>383</v>
      </c>
      <c r="AF9" s="66" t="s">
        <v>384</v>
      </c>
      <c r="AG9" s="66" t="s">
        <v>385</v>
      </c>
    </row>
    <row r="10" spans="1:34" x14ac:dyDescent="0.3">
      <c r="A10">
        <v>5</v>
      </c>
      <c r="B10" s="2">
        <v>6</v>
      </c>
      <c r="C10" s="7" t="s">
        <v>258</v>
      </c>
      <c r="D10" t="s">
        <v>47</v>
      </c>
      <c r="E10" s="38">
        <f>SUM(Crosstab_1000m_LU_vs_HYDGRP!D9:J9)/1000000</f>
        <v>2.1666650000000001</v>
      </c>
      <c r="F10" t="s">
        <v>48</v>
      </c>
      <c r="G10" s="65">
        <v>70</v>
      </c>
      <c r="H10" s="65">
        <v>81.34</v>
      </c>
      <c r="I10" s="65">
        <v>87.67</v>
      </c>
      <c r="J10" s="65">
        <v>90.16</v>
      </c>
      <c r="K10" s="65">
        <v>81.34</v>
      </c>
      <c r="L10" s="65">
        <v>87.67</v>
      </c>
      <c r="M10" s="65">
        <v>90.16</v>
      </c>
      <c r="N10" s="68">
        <v>3.75</v>
      </c>
      <c r="O10" s="68">
        <v>2</v>
      </c>
      <c r="P10" s="68">
        <v>0.2213</v>
      </c>
      <c r="Q10" s="68">
        <v>9.8100000000000007E-2</v>
      </c>
      <c r="R10" s="68">
        <v>3</v>
      </c>
      <c r="S10" s="68">
        <v>0.75</v>
      </c>
      <c r="T10" s="68">
        <v>0.06</v>
      </c>
      <c r="U10" s="66">
        <v>0.02</v>
      </c>
      <c r="V10" s="66">
        <v>0.17</v>
      </c>
      <c r="W10" s="66">
        <v>1</v>
      </c>
      <c r="X10" s="66">
        <v>0</v>
      </c>
      <c r="Y10" s="66">
        <v>0</v>
      </c>
      <c r="Z10" s="66">
        <v>1</v>
      </c>
      <c r="AA10" s="66">
        <v>2.5</v>
      </c>
      <c r="AB10" s="66">
        <v>2.4500000000000002</v>
      </c>
      <c r="AC10" s="66">
        <v>2.4</v>
      </c>
      <c r="AD10" s="66">
        <v>2.35</v>
      </c>
      <c r="AE10" s="66">
        <v>2.5</v>
      </c>
      <c r="AF10" s="66">
        <v>2.4500000000000002</v>
      </c>
      <c r="AG10" s="66">
        <v>2.4</v>
      </c>
    </row>
    <row r="11" spans="1:34" x14ac:dyDescent="0.3">
      <c r="A11">
        <v>6</v>
      </c>
      <c r="B11" s="2">
        <v>10</v>
      </c>
      <c r="C11" s="7" t="s">
        <v>49</v>
      </c>
      <c r="D11" t="s">
        <v>50</v>
      </c>
      <c r="E11" s="38">
        <f>SUM(Crosstab_1000m_LU_vs_HYDGRP!D10:J10)/1000000</f>
        <v>428.28571099999999</v>
      </c>
      <c r="F11" t="s">
        <v>51</v>
      </c>
      <c r="G11" s="65" t="s">
        <v>317</v>
      </c>
      <c r="H11" s="65" t="s">
        <v>321</v>
      </c>
      <c r="I11" s="65" t="s">
        <v>325</v>
      </c>
      <c r="J11" s="65" t="s">
        <v>329</v>
      </c>
      <c r="K11" s="65" t="s">
        <v>317</v>
      </c>
      <c r="L11" s="65" t="s">
        <v>321</v>
      </c>
      <c r="M11" s="65" t="s">
        <v>325</v>
      </c>
      <c r="N11" s="68" t="s">
        <v>351</v>
      </c>
      <c r="O11" s="68" t="s">
        <v>352</v>
      </c>
      <c r="P11" s="68" t="s">
        <v>353</v>
      </c>
      <c r="Q11" s="68" t="s">
        <v>354</v>
      </c>
      <c r="R11" s="68" t="s">
        <v>355</v>
      </c>
      <c r="S11" s="68" t="s">
        <v>356</v>
      </c>
      <c r="T11" s="68" t="s">
        <v>357</v>
      </c>
      <c r="U11" s="66">
        <v>1.46E-2</v>
      </c>
      <c r="V11" s="66">
        <v>0.15</v>
      </c>
      <c r="W11" s="66">
        <v>1</v>
      </c>
      <c r="X11" s="66">
        <v>0</v>
      </c>
      <c r="Y11" s="66">
        <v>0</v>
      </c>
      <c r="Z11" s="66">
        <v>1</v>
      </c>
      <c r="AA11" s="66" t="s">
        <v>379</v>
      </c>
      <c r="AB11" s="66" t="s">
        <v>380</v>
      </c>
      <c r="AC11" s="66" t="s">
        <v>381</v>
      </c>
      <c r="AD11" s="66" t="s">
        <v>382</v>
      </c>
      <c r="AE11" s="66" t="s">
        <v>383</v>
      </c>
      <c r="AF11" s="66" t="s">
        <v>384</v>
      </c>
      <c r="AG11" s="66" t="s">
        <v>385</v>
      </c>
    </row>
    <row r="12" spans="1:34" x14ac:dyDescent="0.3">
      <c r="A12">
        <v>7</v>
      </c>
      <c r="B12" s="2">
        <v>11</v>
      </c>
      <c r="C12" s="7" t="s">
        <v>52</v>
      </c>
      <c r="D12" t="s">
        <v>53</v>
      </c>
      <c r="E12" s="38">
        <f>SUM(Crosstab_1000m_LU_vs_HYDGRP!D11:J11)/1000000</f>
        <v>0.99999899999999997</v>
      </c>
      <c r="F12" t="s">
        <v>48</v>
      </c>
      <c r="G12" s="65">
        <v>70</v>
      </c>
      <c r="H12" s="65">
        <v>81.34</v>
      </c>
      <c r="I12" s="65">
        <v>87.67</v>
      </c>
      <c r="J12" s="65">
        <v>90.16</v>
      </c>
      <c r="K12" s="65">
        <v>81.34</v>
      </c>
      <c r="L12" s="65">
        <v>87.67</v>
      </c>
      <c r="M12" s="65">
        <v>90.16</v>
      </c>
      <c r="N12" s="68">
        <v>3.75</v>
      </c>
      <c r="O12" s="68">
        <v>2</v>
      </c>
      <c r="P12" s="68">
        <v>0.2213</v>
      </c>
      <c r="Q12" s="68">
        <v>9.8100000000000007E-2</v>
      </c>
      <c r="R12" s="68">
        <v>3</v>
      </c>
      <c r="S12" s="68">
        <v>0.75</v>
      </c>
      <c r="T12" s="68">
        <v>0.06</v>
      </c>
      <c r="U12" s="66">
        <v>0.03</v>
      </c>
      <c r="V12" s="66">
        <v>0.24</v>
      </c>
      <c r="W12" s="66">
        <v>1</v>
      </c>
      <c r="X12" s="66">
        <v>0</v>
      </c>
      <c r="Y12" s="66">
        <v>0</v>
      </c>
      <c r="Z12" s="66">
        <v>1</v>
      </c>
      <c r="AA12" s="66">
        <v>1.88</v>
      </c>
      <c r="AB12" s="66">
        <v>1.8424</v>
      </c>
      <c r="AC12" s="66">
        <v>1.8048</v>
      </c>
      <c r="AD12" s="66">
        <v>1.7672000000000001</v>
      </c>
      <c r="AE12" s="66">
        <v>1.88</v>
      </c>
      <c r="AF12" s="66">
        <v>1.8424</v>
      </c>
      <c r="AG12" s="66">
        <v>1.8048</v>
      </c>
    </row>
    <row r="13" spans="1:34" x14ac:dyDescent="0.3">
      <c r="A13">
        <v>8</v>
      </c>
      <c r="B13" s="2">
        <v>12</v>
      </c>
      <c r="C13" s="7" t="s">
        <v>259</v>
      </c>
      <c r="D13" t="s">
        <v>32</v>
      </c>
      <c r="E13" s="38">
        <f>SUM(Crosstab_1000m_LU_vs_HYDGRP!D12:J12)/1000000</f>
        <v>2.9999980000000002</v>
      </c>
      <c r="F13" t="s">
        <v>42</v>
      </c>
      <c r="G13" s="65" t="s">
        <v>314</v>
      </c>
      <c r="H13" s="65" t="s">
        <v>318</v>
      </c>
      <c r="I13" s="65" t="s">
        <v>322</v>
      </c>
      <c r="J13" s="65" t="s">
        <v>326</v>
      </c>
      <c r="K13" s="65" t="s">
        <v>314</v>
      </c>
      <c r="L13" s="65" t="s">
        <v>318</v>
      </c>
      <c r="M13" s="65" t="s">
        <v>322</v>
      </c>
      <c r="N13" s="67" t="s">
        <v>330</v>
      </c>
      <c r="O13" s="67" t="s">
        <v>331</v>
      </c>
      <c r="P13" s="67" t="s">
        <v>332</v>
      </c>
      <c r="Q13" s="67" t="s">
        <v>333</v>
      </c>
      <c r="R13" s="67" t="s">
        <v>334</v>
      </c>
      <c r="S13" s="67" t="s">
        <v>335</v>
      </c>
      <c r="T13" s="67" t="s">
        <v>336</v>
      </c>
      <c r="U13" s="66">
        <v>2.5000000000000001E-2</v>
      </c>
      <c r="V13" s="66">
        <v>0.1133</v>
      </c>
      <c r="W13" s="66">
        <v>1</v>
      </c>
      <c r="X13" s="66">
        <v>0</v>
      </c>
      <c r="Y13" s="66">
        <v>0</v>
      </c>
      <c r="Z13" s="66">
        <v>1</v>
      </c>
      <c r="AA13" s="66" t="s">
        <v>358</v>
      </c>
      <c r="AB13" s="66" t="s">
        <v>359</v>
      </c>
      <c r="AC13" s="66" t="s">
        <v>360</v>
      </c>
      <c r="AD13" s="66" t="s">
        <v>361</v>
      </c>
      <c r="AE13" s="66" t="s">
        <v>362</v>
      </c>
      <c r="AF13" s="66" t="s">
        <v>363</v>
      </c>
      <c r="AG13" s="66" t="s">
        <v>364</v>
      </c>
    </row>
    <row r="14" spans="1:34" x14ac:dyDescent="0.3">
      <c r="A14">
        <v>9</v>
      </c>
      <c r="B14" s="2">
        <v>13</v>
      </c>
      <c r="C14" s="7" t="s">
        <v>55</v>
      </c>
      <c r="D14" t="s">
        <v>32</v>
      </c>
      <c r="E14" s="38">
        <f>SUM(Crosstab_1000m_LU_vs_HYDGRP!D13:J13)/1000000</f>
        <v>34.428569000000003</v>
      </c>
      <c r="F14" t="s">
        <v>42</v>
      </c>
      <c r="G14" s="65" t="s">
        <v>314</v>
      </c>
      <c r="H14" s="65" t="s">
        <v>318</v>
      </c>
      <c r="I14" s="65" t="s">
        <v>322</v>
      </c>
      <c r="J14" s="65" t="s">
        <v>326</v>
      </c>
      <c r="K14" s="65" t="s">
        <v>314</v>
      </c>
      <c r="L14" s="65" t="s">
        <v>318</v>
      </c>
      <c r="M14" s="65" t="s">
        <v>322</v>
      </c>
      <c r="N14" s="67" t="s">
        <v>330</v>
      </c>
      <c r="O14" s="67" t="s">
        <v>331</v>
      </c>
      <c r="P14" s="67" t="s">
        <v>332</v>
      </c>
      <c r="Q14" s="67" t="s">
        <v>333</v>
      </c>
      <c r="R14" s="67" t="s">
        <v>334</v>
      </c>
      <c r="S14" s="67" t="s">
        <v>335</v>
      </c>
      <c r="T14" s="67" t="s">
        <v>336</v>
      </c>
      <c r="U14" s="66">
        <v>2.5000000000000001E-2</v>
      </c>
      <c r="V14" s="66">
        <v>0.1133</v>
      </c>
      <c r="W14" s="66">
        <v>1</v>
      </c>
      <c r="X14" s="66">
        <v>0</v>
      </c>
      <c r="Y14" s="66">
        <v>0</v>
      </c>
      <c r="Z14" s="66">
        <v>1</v>
      </c>
      <c r="AA14" s="66" t="s">
        <v>358</v>
      </c>
      <c r="AB14" s="66" t="s">
        <v>359</v>
      </c>
      <c r="AC14" s="66" t="s">
        <v>360</v>
      </c>
      <c r="AD14" s="66" t="s">
        <v>361</v>
      </c>
      <c r="AE14" s="66" t="s">
        <v>362</v>
      </c>
      <c r="AF14" s="66" t="s">
        <v>363</v>
      </c>
      <c r="AG14" s="66" t="s">
        <v>364</v>
      </c>
    </row>
    <row r="15" spans="1:34" x14ac:dyDescent="0.3">
      <c r="A15">
        <v>10</v>
      </c>
      <c r="B15" s="2">
        <v>14</v>
      </c>
      <c r="C15" s="7" t="s">
        <v>56</v>
      </c>
      <c r="D15" t="s">
        <v>50</v>
      </c>
      <c r="E15" s="38">
        <f>SUM(Crosstab_1000m_LU_vs_HYDGRP!D14:J14)/1000000</f>
        <v>0</v>
      </c>
      <c r="F15" t="s">
        <v>57</v>
      </c>
      <c r="G15" s="65">
        <v>63.0017</v>
      </c>
      <c r="H15" s="65">
        <v>76.986999999999995</v>
      </c>
      <c r="I15" s="65">
        <v>84.793700000000001</v>
      </c>
      <c r="J15" s="65">
        <v>87.864500000000007</v>
      </c>
      <c r="K15" s="65">
        <v>76.986999999999995</v>
      </c>
      <c r="L15" s="65">
        <v>84.793700000000001</v>
      </c>
      <c r="M15" s="65">
        <v>87.864500000000007</v>
      </c>
      <c r="N15" s="68">
        <v>3.75</v>
      </c>
      <c r="O15" s="68">
        <v>2</v>
      </c>
      <c r="P15" s="68">
        <v>0.2213</v>
      </c>
      <c r="Q15" s="68">
        <v>9.8100000000000007E-2</v>
      </c>
      <c r="R15" s="68">
        <v>3</v>
      </c>
      <c r="S15" s="68">
        <v>0.75</v>
      </c>
      <c r="T15" s="68">
        <v>0.06</v>
      </c>
      <c r="U15" s="66">
        <v>1.46E-2</v>
      </c>
      <c r="V15" s="66">
        <v>0.15</v>
      </c>
      <c r="W15" s="66">
        <v>1</v>
      </c>
      <c r="X15" s="66">
        <v>0</v>
      </c>
      <c r="Y15" s="66">
        <v>0</v>
      </c>
      <c r="Z15" s="66">
        <v>1</v>
      </c>
      <c r="AA15" s="66">
        <v>1.4393</v>
      </c>
      <c r="AB15" s="66">
        <v>1.4105000000000001</v>
      </c>
      <c r="AC15" s="66">
        <v>1.3816999999999999</v>
      </c>
      <c r="AD15" s="66">
        <v>1.3529</v>
      </c>
      <c r="AE15" s="66">
        <v>1.4393</v>
      </c>
      <c r="AF15" s="66">
        <v>1.4105000000000001</v>
      </c>
      <c r="AG15" s="66">
        <v>1.3816999999999999</v>
      </c>
    </row>
    <row r="16" spans="1:34" x14ac:dyDescent="0.3">
      <c r="A16">
        <v>11</v>
      </c>
      <c r="B16" s="2">
        <v>21</v>
      </c>
      <c r="C16" s="7" t="s">
        <v>58</v>
      </c>
      <c r="D16" t="s">
        <v>59</v>
      </c>
      <c r="E16" s="38">
        <f>SUM(Crosstab_1000m_LU_vs_HYDGRP!D15:J15)/1000000</f>
        <v>0</v>
      </c>
      <c r="F16" t="s">
        <v>60</v>
      </c>
      <c r="G16" s="65">
        <v>55.169699999999999</v>
      </c>
      <c r="H16" s="65">
        <v>72.115600000000001</v>
      </c>
      <c r="I16" s="65">
        <v>81.574799999999996</v>
      </c>
      <c r="J16" s="65">
        <v>85.295699999999997</v>
      </c>
      <c r="K16" s="65">
        <v>72.115600000000001</v>
      </c>
      <c r="L16" s="65">
        <v>81.574799999999996</v>
      </c>
      <c r="M16" s="65">
        <v>85.295699999999997</v>
      </c>
      <c r="N16" s="68">
        <v>3.75</v>
      </c>
      <c r="O16" s="68">
        <v>2</v>
      </c>
      <c r="P16" s="68">
        <v>0.2213</v>
      </c>
      <c r="Q16" s="68">
        <v>9.8100000000000007E-2</v>
      </c>
      <c r="R16" s="68">
        <v>3</v>
      </c>
      <c r="S16" s="68">
        <v>0.75</v>
      </c>
      <c r="T16" s="68">
        <v>0.06</v>
      </c>
      <c r="U16" s="66">
        <v>7.6E-3</v>
      </c>
      <c r="V16" s="66">
        <v>0.15</v>
      </c>
      <c r="W16" s="66">
        <v>1</v>
      </c>
      <c r="X16" s="66">
        <v>2.0000000000000001E-4</v>
      </c>
      <c r="Y16" s="66">
        <v>4.1999999999999997E-3</v>
      </c>
      <c r="Z16" s="66">
        <v>1</v>
      </c>
      <c r="AA16" s="66">
        <v>2.3969</v>
      </c>
      <c r="AB16" s="66">
        <v>2.3489</v>
      </c>
      <c r="AC16" s="66">
        <v>2.3010000000000002</v>
      </c>
      <c r="AD16" s="66">
        <v>2.2530999999999999</v>
      </c>
      <c r="AE16" s="66">
        <v>2.3969</v>
      </c>
      <c r="AF16" s="66">
        <v>2.3489</v>
      </c>
      <c r="AG16" s="66">
        <v>2.3010000000000002</v>
      </c>
    </row>
    <row r="17" spans="1:33" x14ac:dyDescent="0.3">
      <c r="A17">
        <v>12</v>
      </c>
      <c r="B17" s="2">
        <v>22</v>
      </c>
      <c r="C17" s="7" t="s">
        <v>260</v>
      </c>
      <c r="D17" t="s">
        <v>59</v>
      </c>
      <c r="E17" s="38">
        <f>SUM(Crosstab_1000m_LU_vs_HYDGRP!D16:J16)/1000000</f>
        <v>0</v>
      </c>
      <c r="F17" t="s">
        <v>60</v>
      </c>
      <c r="G17" s="65">
        <v>55.169699999999999</v>
      </c>
      <c r="H17" s="65">
        <v>72.115600000000001</v>
      </c>
      <c r="I17" s="65">
        <v>81.574799999999996</v>
      </c>
      <c r="J17" s="65">
        <v>85.295699999999997</v>
      </c>
      <c r="K17" s="65">
        <v>72.115600000000001</v>
      </c>
      <c r="L17" s="65">
        <v>81.574799999999996</v>
      </c>
      <c r="M17" s="65">
        <v>85.295699999999997</v>
      </c>
      <c r="N17" s="68">
        <v>3.75</v>
      </c>
      <c r="O17" s="68">
        <v>2</v>
      </c>
      <c r="P17" s="68">
        <v>0.2213</v>
      </c>
      <c r="Q17" s="68">
        <v>9.8100000000000007E-2</v>
      </c>
      <c r="R17" s="68">
        <v>3</v>
      </c>
      <c r="S17" s="68">
        <v>0.75</v>
      </c>
      <c r="T17" s="68">
        <v>0.06</v>
      </c>
      <c r="U17" s="66">
        <v>7.6E-3</v>
      </c>
      <c r="V17" s="66">
        <v>0.15</v>
      </c>
      <c r="W17" s="66">
        <v>1</v>
      </c>
      <c r="X17" s="66">
        <v>2.0000000000000001E-4</v>
      </c>
      <c r="Y17" s="66">
        <v>4.1999999999999997E-3</v>
      </c>
      <c r="Z17" s="66">
        <v>1</v>
      </c>
      <c r="AA17" s="66">
        <v>2.3969</v>
      </c>
      <c r="AB17" s="66">
        <v>2.3489</v>
      </c>
      <c r="AC17" s="66">
        <v>2.3010000000000002</v>
      </c>
      <c r="AD17" s="66">
        <v>2.2530999999999999</v>
      </c>
      <c r="AE17" s="66">
        <v>2.3969</v>
      </c>
      <c r="AF17" s="66">
        <v>2.3489</v>
      </c>
      <c r="AG17" s="66">
        <v>2.3010000000000002</v>
      </c>
    </row>
    <row r="18" spans="1:33" x14ac:dyDescent="0.3">
      <c r="A18">
        <v>13</v>
      </c>
      <c r="B18" s="2">
        <v>23</v>
      </c>
      <c r="C18" s="7" t="s">
        <v>62</v>
      </c>
      <c r="D18" t="s">
        <v>59</v>
      </c>
      <c r="E18" s="38">
        <f>SUM(Crosstab_1000m_LU_vs_HYDGRP!D17:J17)/1000000</f>
        <v>0</v>
      </c>
      <c r="F18" t="s">
        <v>60</v>
      </c>
      <c r="G18" s="65">
        <v>55.169699999999999</v>
      </c>
      <c r="H18" s="65">
        <v>72.115600000000001</v>
      </c>
      <c r="I18" s="65">
        <v>81.574799999999996</v>
      </c>
      <c r="J18" s="65">
        <v>85.295699999999997</v>
      </c>
      <c r="K18" s="65">
        <v>72.115600000000001</v>
      </c>
      <c r="L18" s="65">
        <v>81.574799999999996</v>
      </c>
      <c r="M18" s="65">
        <v>85.295699999999997</v>
      </c>
      <c r="N18" s="68">
        <v>3.75</v>
      </c>
      <c r="O18" s="68">
        <v>2</v>
      </c>
      <c r="P18" s="68">
        <v>0.2213</v>
      </c>
      <c r="Q18" s="68">
        <v>9.8100000000000007E-2</v>
      </c>
      <c r="R18" s="68">
        <v>3</v>
      </c>
      <c r="S18" s="68">
        <v>0.75</v>
      </c>
      <c r="T18" s="68">
        <v>0.06</v>
      </c>
      <c r="U18" s="66">
        <v>7.6E-3</v>
      </c>
      <c r="V18" s="66">
        <v>0.15</v>
      </c>
      <c r="W18" s="66">
        <v>1</v>
      </c>
      <c r="X18" s="66">
        <v>2.0000000000000001E-4</v>
      </c>
      <c r="Y18" s="66">
        <v>4.1999999999999997E-3</v>
      </c>
      <c r="Z18" s="66">
        <v>1</v>
      </c>
      <c r="AA18" s="66">
        <v>2.3969</v>
      </c>
      <c r="AB18" s="66">
        <v>2.3489</v>
      </c>
      <c r="AC18" s="66">
        <v>2.3010000000000002</v>
      </c>
      <c r="AD18" s="66">
        <v>2.2530999999999999</v>
      </c>
      <c r="AE18" s="66">
        <v>2.3969</v>
      </c>
      <c r="AF18" s="66">
        <v>2.3489</v>
      </c>
      <c r="AG18" s="66">
        <v>2.3010000000000002</v>
      </c>
    </row>
    <row r="19" spans="1:33" x14ac:dyDescent="0.3">
      <c r="A19">
        <v>14</v>
      </c>
      <c r="B19" s="2">
        <v>24</v>
      </c>
      <c r="C19" s="7" t="s">
        <v>63</v>
      </c>
      <c r="D19" t="s">
        <v>59</v>
      </c>
      <c r="E19" s="38">
        <f>SUM(Crosstab_1000m_LU_vs_HYDGRP!D18:J18)/1000000</f>
        <v>586.42857000000004</v>
      </c>
      <c r="F19" t="s">
        <v>60</v>
      </c>
      <c r="G19" s="65" t="s">
        <v>317</v>
      </c>
      <c r="H19" s="65" t="s">
        <v>321</v>
      </c>
      <c r="I19" s="65" t="s">
        <v>325</v>
      </c>
      <c r="J19" s="65" t="s">
        <v>329</v>
      </c>
      <c r="K19" s="65" t="s">
        <v>317</v>
      </c>
      <c r="L19" s="65" t="s">
        <v>321</v>
      </c>
      <c r="M19" s="65" t="s">
        <v>325</v>
      </c>
      <c r="N19" s="68" t="s">
        <v>351</v>
      </c>
      <c r="O19" s="68" t="s">
        <v>352</v>
      </c>
      <c r="P19" s="68" t="s">
        <v>353</v>
      </c>
      <c r="Q19" s="68" t="s">
        <v>354</v>
      </c>
      <c r="R19" s="68" t="s">
        <v>355</v>
      </c>
      <c r="S19" s="68" t="s">
        <v>356</v>
      </c>
      <c r="T19" s="68" t="s">
        <v>357</v>
      </c>
      <c r="U19" s="66">
        <v>7.6E-3</v>
      </c>
      <c r="V19" s="66">
        <v>0.15</v>
      </c>
      <c r="W19" s="66">
        <v>1</v>
      </c>
      <c r="X19" s="66">
        <v>2.0000000000000001E-4</v>
      </c>
      <c r="Y19" s="66">
        <v>4.1999999999999997E-3</v>
      </c>
      <c r="Z19" s="66">
        <v>1</v>
      </c>
      <c r="AA19" s="66" t="s">
        <v>379</v>
      </c>
      <c r="AB19" s="66" t="s">
        <v>380</v>
      </c>
      <c r="AC19" s="66" t="s">
        <v>381</v>
      </c>
      <c r="AD19" s="66" t="s">
        <v>382</v>
      </c>
      <c r="AE19" s="66" t="s">
        <v>383</v>
      </c>
      <c r="AF19" s="66" t="s">
        <v>384</v>
      </c>
      <c r="AG19" s="66" t="s">
        <v>385</v>
      </c>
    </row>
    <row r="20" spans="1:33" x14ac:dyDescent="0.3">
      <c r="A20">
        <v>15</v>
      </c>
      <c r="B20" s="2">
        <v>25</v>
      </c>
      <c r="C20" s="7" t="s">
        <v>64</v>
      </c>
      <c r="D20" t="s">
        <v>59</v>
      </c>
      <c r="E20" s="38">
        <f>SUM(Crosstab_1000m_LU_vs_HYDGRP!D19:J19)/1000000</f>
        <v>0</v>
      </c>
      <c r="F20" t="s">
        <v>60</v>
      </c>
      <c r="G20" s="65">
        <v>55.169699999999999</v>
      </c>
      <c r="H20" s="65">
        <v>72.115600000000001</v>
      </c>
      <c r="I20" s="65">
        <v>81.574799999999996</v>
      </c>
      <c r="J20" s="65">
        <v>85.295699999999997</v>
      </c>
      <c r="K20" s="65">
        <v>72.115600000000001</v>
      </c>
      <c r="L20" s="65">
        <v>81.574799999999996</v>
      </c>
      <c r="M20" s="65">
        <v>85.295699999999997</v>
      </c>
      <c r="N20" s="68">
        <v>3.75</v>
      </c>
      <c r="O20" s="68">
        <v>2</v>
      </c>
      <c r="P20" s="68">
        <v>0.2213</v>
      </c>
      <c r="Q20" s="68">
        <v>9.8100000000000007E-2</v>
      </c>
      <c r="R20" s="68">
        <v>3</v>
      </c>
      <c r="S20" s="68">
        <v>0.75</v>
      </c>
      <c r="T20" s="68">
        <v>0.06</v>
      </c>
      <c r="U20" s="66">
        <v>7.6E-3</v>
      </c>
      <c r="V20" s="66">
        <v>0.15</v>
      </c>
      <c r="W20" s="66">
        <v>1</v>
      </c>
      <c r="X20" s="66">
        <v>2.0000000000000001E-4</v>
      </c>
      <c r="Y20" s="66">
        <v>4.1999999999999997E-3</v>
      </c>
      <c r="Z20" s="66">
        <v>1</v>
      </c>
      <c r="AA20" s="66">
        <v>2.3969</v>
      </c>
      <c r="AB20" s="66">
        <v>2.3489</v>
      </c>
      <c r="AC20" s="66">
        <v>2.3010000000000002</v>
      </c>
      <c r="AD20" s="66">
        <v>2.2530999999999999</v>
      </c>
      <c r="AE20" s="66">
        <v>2.3969</v>
      </c>
      <c r="AF20" s="66">
        <v>2.3489</v>
      </c>
      <c r="AG20" s="66">
        <v>2.3010000000000002</v>
      </c>
    </row>
    <row r="21" spans="1:33" x14ac:dyDescent="0.3">
      <c r="A21">
        <v>16</v>
      </c>
      <c r="B21" s="2">
        <v>26</v>
      </c>
      <c r="C21" s="7" t="s">
        <v>65</v>
      </c>
      <c r="D21" t="s">
        <v>59</v>
      </c>
      <c r="E21" s="38">
        <f>SUM(Crosstab_1000m_LU_vs_HYDGRP!D20:J20)/1000000</f>
        <v>3056.5714269999999</v>
      </c>
      <c r="F21" t="s">
        <v>60</v>
      </c>
      <c r="G21" s="65" t="s">
        <v>317</v>
      </c>
      <c r="H21" s="65" t="s">
        <v>321</v>
      </c>
      <c r="I21" s="65" t="s">
        <v>325</v>
      </c>
      <c r="J21" s="65" t="s">
        <v>329</v>
      </c>
      <c r="K21" s="65" t="s">
        <v>317</v>
      </c>
      <c r="L21" s="65" t="s">
        <v>321</v>
      </c>
      <c r="M21" s="65" t="s">
        <v>325</v>
      </c>
      <c r="N21" s="68" t="s">
        <v>351</v>
      </c>
      <c r="O21" s="68" t="s">
        <v>352</v>
      </c>
      <c r="P21" s="68" t="s">
        <v>353</v>
      </c>
      <c r="Q21" s="68" t="s">
        <v>354</v>
      </c>
      <c r="R21" s="68" t="s">
        <v>355</v>
      </c>
      <c r="S21" s="68" t="s">
        <v>356</v>
      </c>
      <c r="T21" s="68" t="s">
        <v>357</v>
      </c>
      <c r="U21" s="66">
        <v>7.6E-3</v>
      </c>
      <c r="V21" s="66">
        <v>0.15</v>
      </c>
      <c r="W21" s="66">
        <v>1</v>
      </c>
      <c r="X21" s="66">
        <v>2.0000000000000001E-4</v>
      </c>
      <c r="Y21" s="66">
        <v>4.1999999999999997E-3</v>
      </c>
      <c r="Z21" s="66">
        <v>1</v>
      </c>
      <c r="AA21" s="66" t="s">
        <v>379</v>
      </c>
      <c r="AB21" s="66" t="s">
        <v>380</v>
      </c>
      <c r="AC21" s="66" t="s">
        <v>381</v>
      </c>
      <c r="AD21" s="66" t="s">
        <v>382</v>
      </c>
      <c r="AE21" s="66" t="s">
        <v>383</v>
      </c>
      <c r="AF21" s="66" t="s">
        <v>384</v>
      </c>
      <c r="AG21" s="66" t="s">
        <v>385</v>
      </c>
    </row>
    <row r="22" spans="1:33" x14ac:dyDescent="0.3">
      <c r="A22">
        <v>17</v>
      </c>
      <c r="B22" s="2">
        <v>27</v>
      </c>
      <c r="C22" s="7" t="s">
        <v>261</v>
      </c>
      <c r="D22" t="s">
        <v>59</v>
      </c>
      <c r="E22" s="38">
        <f>SUM(Crosstab_1000m_LU_vs_HYDGRP!D21:J21)/1000000</f>
        <v>13.714282000000001</v>
      </c>
      <c r="F22" t="s">
        <v>60</v>
      </c>
      <c r="G22" s="65" t="s">
        <v>317</v>
      </c>
      <c r="H22" s="65" t="s">
        <v>321</v>
      </c>
      <c r="I22" s="65" t="s">
        <v>325</v>
      </c>
      <c r="J22" s="65" t="s">
        <v>329</v>
      </c>
      <c r="K22" s="65" t="s">
        <v>317</v>
      </c>
      <c r="L22" s="65" t="s">
        <v>321</v>
      </c>
      <c r="M22" s="65" t="s">
        <v>325</v>
      </c>
      <c r="N22" s="68" t="s">
        <v>351</v>
      </c>
      <c r="O22" s="68" t="s">
        <v>352</v>
      </c>
      <c r="P22" s="68" t="s">
        <v>353</v>
      </c>
      <c r="Q22" s="68" t="s">
        <v>354</v>
      </c>
      <c r="R22" s="68" t="s">
        <v>355</v>
      </c>
      <c r="S22" s="68" t="s">
        <v>356</v>
      </c>
      <c r="T22" s="68" t="s">
        <v>357</v>
      </c>
      <c r="U22" s="66">
        <v>7.6E-3</v>
      </c>
      <c r="V22" s="66">
        <v>0.15</v>
      </c>
      <c r="W22" s="66">
        <v>1</v>
      </c>
      <c r="X22" s="66">
        <v>2.0000000000000001E-4</v>
      </c>
      <c r="Y22" s="66">
        <v>4.1999999999999997E-3</v>
      </c>
      <c r="Z22" s="66">
        <v>1</v>
      </c>
      <c r="AA22" s="66" t="s">
        <v>379</v>
      </c>
      <c r="AB22" s="66" t="s">
        <v>380</v>
      </c>
      <c r="AC22" s="66" t="s">
        <v>381</v>
      </c>
      <c r="AD22" s="66" t="s">
        <v>382</v>
      </c>
      <c r="AE22" s="66" t="s">
        <v>383</v>
      </c>
      <c r="AF22" s="66" t="s">
        <v>384</v>
      </c>
      <c r="AG22" s="66" t="s">
        <v>385</v>
      </c>
    </row>
    <row r="23" spans="1:33" x14ac:dyDescent="0.3">
      <c r="A23">
        <v>18</v>
      </c>
      <c r="B23" s="2">
        <v>28</v>
      </c>
      <c r="C23" s="7" t="s">
        <v>262</v>
      </c>
      <c r="D23" t="s">
        <v>59</v>
      </c>
      <c r="E23" s="38">
        <f>SUM(Crosstab_1000m_LU_vs_HYDGRP!D22:J22)/1000000</f>
        <v>9.5714260000000007</v>
      </c>
      <c r="F23" t="s">
        <v>60</v>
      </c>
      <c r="G23" s="65">
        <v>55.169699999999999</v>
      </c>
      <c r="H23" s="65">
        <v>72.115600000000001</v>
      </c>
      <c r="I23" s="65">
        <v>81.574799999999996</v>
      </c>
      <c r="J23" s="65">
        <v>85.295699999999997</v>
      </c>
      <c r="K23" s="65">
        <v>72.115600000000001</v>
      </c>
      <c r="L23" s="65">
        <v>81.574799999999996</v>
      </c>
      <c r="M23" s="65">
        <v>85.295699999999997</v>
      </c>
      <c r="N23" s="68">
        <v>3.75</v>
      </c>
      <c r="O23" s="68">
        <v>2</v>
      </c>
      <c r="P23" s="68">
        <v>0.2213</v>
      </c>
      <c r="Q23" s="68">
        <v>9.8100000000000007E-2</v>
      </c>
      <c r="R23" s="68">
        <v>3</v>
      </c>
      <c r="S23" s="68">
        <v>0.75</v>
      </c>
      <c r="T23" s="68">
        <v>0.06</v>
      </c>
      <c r="U23" s="66">
        <v>7.6E-3</v>
      </c>
      <c r="V23" s="66">
        <v>0.15</v>
      </c>
      <c r="W23" s="66">
        <v>1</v>
      </c>
      <c r="X23" s="66">
        <v>2.0000000000000001E-4</v>
      </c>
      <c r="Y23" s="66">
        <v>4.1999999999999997E-3</v>
      </c>
      <c r="Z23" s="66">
        <v>1</v>
      </c>
      <c r="AA23" s="66">
        <v>2.3969</v>
      </c>
      <c r="AB23" s="66">
        <v>2.3489</v>
      </c>
      <c r="AC23" s="66">
        <v>2.3010000000000002</v>
      </c>
      <c r="AD23" s="66">
        <v>2.2530999999999999</v>
      </c>
      <c r="AE23" s="66">
        <v>2.3969</v>
      </c>
      <c r="AF23" s="66">
        <v>2.3489</v>
      </c>
      <c r="AG23" s="66">
        <v>2.3010000000000002</v>
      </c>
    </row>
    <row r="24" spans="1:33" x14ac:dyDescent="0.3">
      <c r="A24">
        <v>19</v>
      </c>
      <c r="B24" s="2">
        <v>29</v>
      </c>
      <c r="C24" s="7" t="s">
        <v>263</v>
      </c>
      <c r="D24" t="s">
        <v>59</v>
      </c>
      <c r="E24" s="38">
        <f>SUM(Crosstab_1000m_LU_vs_HYDGRP!D23:J23)/1000000</f>
        <v>8.8571399999999993</v>
      </c>
      <c r="F24" t="s">
        <v>60</v>
      </c>
      <c r="G24" s="65">
        <v>55.169699999999999</v>
      </c>
      <c r="H24" s="65">
        <v>72.115600000000001</v>
      </c>
      <c r="I24" s="65">
        <v>81.574799999999996</v>
      </c>
      <c r="J24" s="65">
        <v>85.295699999999997</v>
      </c>
      <c r="K24" s="65">
        <v>72.115600000000001</v>
      </c>
      <c r="L24" s="65">
        <v>81.574799999999996</v>
      </c>
      <c r="M24" s="65">
        <v>85.295699999999997</v>
      </c>
      <c r="N24" s="68">
        <v>3.75</v>
      </c>
      <c r="O24" s="68">
        <v>2</v>
      </c>
      <c r="P24" s="68">
        <v>0.2213</v>
      </c>
      <c r="Q24" s="68">
        <v>9.8100000000000007E-2</v>
      </c>
      <c r="R24" s="68">
        <v>3</v>
      </c>
      <c r="S24" s="68">
        <v>0.75</v>
      </c>
      <c r="T24" s="68">
        <v>0.06</v>
      </c>
      <c r="U24" s="66">
        <v>7.6E-3</v>
      </c>
      <c r="V24" s="66">
        <v>0.15</v>
      </c>
      <c r="W24" s="66">
        <v>1</v>
      </c>
      <c r="X24" s="66">
        <v>2.0000000000000001E-4</v>
      </c>
      <c r="Y24" s="66">
        <v>4.1999999999999997E-3</v>
      </c>
      <c r="Z24" s="66">
        <v>1</v>
      </c>
      <c r="AA24" s="66">
        <v>2.3969</v>
      </c>
      <c r="AB24" s="66">
        <v>2.3489</v>
      </c>
      <c r="AC24" s="66">
        <v>2.3010000000000002</v>
      </c>
      <c r="AD24" s="66">
        <v>2.2530999999999999</v>
      </c>
      <c r="AE24" s="66">
        <v>2.3969</v>
      </c>
      <c r="AF24" s="66">
        <v>2.3489</v>
      </c>
      <c r="AG24" s="66">
        <v>2.3010000000000002</v>
      </c>
    </row>
    <row r="25" spans="1:33" x14ac:dyDescent="0.3">
      <c r="A25">
        <v>20</v>
      </c>
      <c r="B25" s="2">
        <v>30</v>
      </c>
      <c r="C25" s="7" t="s">
        <v>69</v>
      </c>
      <c r="D25" t="s">
        <v>59</v>
      </c>
      <c r="E25" s="38">
        <f>SUM(Crosstab_1000m_LU_vs_HYDGRP!D24:J24)/1000000</f>
        <v>0</v>
      </c>
      <c r="F25" t="s">
        <v>60</v>
      </c>
      <c r="G25" s="65">
        <v>55.169699999999999</v>
      </c>
      <c r="H25" s="65">
        <v>72.115600000000001</v>
      </c>
      <c r="I25" s="65">
        <v>81.574799999999996</v>
      </c>
      <c r="J25" s="65">
        <v>85.295699999999997</v>
      </c>
      <c r="K25" s="65">
        <v>72.115600000000001</v>
      </c>
      <c r="L25" s="65">
        <v>81.574799999999996</v>
      </c>
      <c r="M25" s="65">
        <v>85.295699999999997</v>
      </c>
      <c r="N25" s="68">
        <v>3.75</v>
      </c>
      <c r="O25" s="68">
        <v>2</v>
      </c>
      <c r="P25" s="68">
        <v>0.2213</v>
      </c>
      <c r="Q25" s="68">
        <v>9.8100000000000007E-2</v>
      </c>
      <c r="R25" s="68">
        <v>3</v>
      </c>
      <c r="S25" s="68">
        <v>0.75</v>
      </c>
      <c r="T25" s="68">
        <v>0.06</v>
      </c>
      <c r="U25" s="66">
        <v>7.6E-3</v>
      </c>
      <c r="V25" s="66">
        <v>0.15</v>
      </c>
      <c r="W25" s="66">
        <v>1</v>
      </c>
      <c r="X25" s="66">
        <v>2.0000000000000001E-4</v>
      </c>
      <c r="Y25" s="66">
        <v>4.1999999999999997E-3</v>
      </c>
      <c r="Z25" s="66">
        <v>1</v>
      </c>
      <c r="AA25" s="66">
        <v>2.3969</v>
      </c>
      <c r="AB25" s="66">
        <v>2.3489</v>
      </c>
      <c r="AC25" s="66">
        <v>2.3010000000000002</v>
      </c>
      <c r="AD25" s="66">
        <v>2.2530999999999999</v>
      </c>
      <c r="AE25" s="66">
        <v>2.3969</v>
      </c>
      <c r="AF25" s="66">
        <v>2.3489</v>
      </c>
      <c r="AG25" s="66">
        <v>2.3010000000000002</v>
      </c>
    </row>
    <row r="26" spans="1:33" x14ac:dyDescent="0.3">
      <c r="A26">
        <v>21</v>
      </c>
      <c r="B26" s="2">
        <v>31</v>
      </c>
      <c r="C26" s="7" t="s">
        <v>70</v>
      </c>
      <c r="D26" t="s">
        <v>59</v>
      </c>
      <c r="E26" s="38">
        <f>SUM(Crosstab_1000m_LU_vs_HYDGRP!D25:J25)/1000000</f>
        <v>1</v>
      </c>
      <c r="F26" t="s">
        <v>60</v>
      </c>
      <c r="G26" s="65">
        <v>55.169699999999999</v>
      </c>
      <c r="H26" s="65">
        <v>72.115600000000001</v>
      </c>
      <c r="I26" s="65">
        <v>81.574799999999996</v>
      </c>
      <c r="J26" s="65">
        <v>85.295699999999997</v>
      </c>
      <c r="K26" s="65">
        <v>72.115600000000001</v>
      </c>
      <c r="L26" s="65">
        <v>81.574799999999996</v>
      </c>
      <c r="M26" s="65">
        <v>85.295699999999997</v>
      </c>
      <c r="N26" s="68">
        <v>3.75</v>
      </c>
      <c r="O26" s="68">
        <v>2</v>
      </c>
      <c r="P26" s="68">
        <v>0.2213</v>
      </c>
      <c r="Q26" s="68">
        <v>9.8100000000000007E-2</v>
      </c>
      <c r="R26" s="68">
        <v>3</v>
      </c>
      <c r="S26" s="68">
        <v>0.75</v>
      </c>
      <c r="T26" s="68">
        <v>0.06</v>
      </c>
      <c r="U26" s="66">
        <v>7.6E-3</v>
      </c>
      <c r="V26" s="66">
        <v>0.15</v>
      </c>
      <c r="W26" s="66">
        <v>1</v>
      </c>
      <c r="X26" s="66">
        <v>2.0000000000000001E-4</v>
      </c>
      <c r="Y26" s="66">
        <v>4.1999999999999997E-3</v>
      </c>
      <c r="Z26" s="66">
        <v>1</v>
      </c>
      <c r="AA26" s="66">
        <v>2.3969</v>
      </c>
      <c r="AB26" s="66">
        <v>2.3489</v>
      </c>
      <c r="AC26" s="66">
        <v>2.3010000000000002</v>
      </c>
      <c r="AD26" s="66">
        <v>2.2530999999999999</v>
      </c>
      <c r="AE26" s="66">
        <v>2.3969</v>
      </c>
      <c r="AF26" s="66">
        <v>2.3489</v>
      </c>
      <c r="AG26" s="66">
        <v>2.3010000000000002</v>
      </c>
    </row>
    <row r="27" spans="1:33" x14ac:dyDescent="0.3">
      <c r="A27">
        <v>22</v>
      </c>
      <c r="B27" s="2">
        <v>32</v>
      </c>
      <c r="C27" s="7" t="s">
        <v>264</v>
      </c>
      <c r="D27" t="s">
        <v>59</v>
      </c>
      <c r="E27" s="38">
        <f>SUM(Crosstab_1000m_LU_vs_HYDGRP!D26:J26)/1000000</f>
        <v>0</v>
      </c>
      <c r="F27" t="s">
        <v>60</v>
      </c>
      <c r="G27" s="65">
        <v>55.169699999999999</v>
      </c>
      <c r="H27" s="65">
        <v>72.115600000000001</v>
      </c>
      <c r="I27" s="65">
        <v>81.574799999999996</v>
      </c>
      <c r="J27" s="65">
        <v>85.295699999999997</v>
      </c>
      <c r="K27" s="65">
        <v>72.115600000000001</v>
      </c>
      <c r="L27" s="65">
        <v>81.574799999999996</v>
      </c>
      <c r="M27" s="65">
        <v>85.295699999999997</v>
      </c>
      <c r="N27" s="68">
        <v>3.75</v>
      </c>
      <c r="O27" s="68">
        <v>2</v>
      </c>
      <c r="P27" s="68">
        <v>0.2213</v>
      </c>
      <c r="Q27" s="68">
        <v>9.8100000000000007E-2</v>
      </c>
      <c r="R27" s="68">
        <v>3</v>
      </c>
      <c r="S27" s="68">
        <v>0.75</v>
      </c>
      <c r="T27" s="68">
        <v>0.06</v>
      </c>
      <c r="U27" s="66">
        <v>7.6E-3</v>
      </c>
      <c r="V27" s="66">
        <v>0.15</v>
      </c>
      <c r="W27" s="66">
        <v>1</v>
      </c>
      <c r="X27" s="66">
        <v>2.0000000000000001E-4</v>
      </c>
      <c r="Y27" s="66">
        <v>4.1999999999999997E-3</v>
      </c>
      <c r="Z27" s="66">
        <v>1</v>
      </c>
      <c r="AA27" s="66">
        <v>2.3969</v>
      </c>
      <c r="AB27" s="66">
        <v>2.3489</v>
      </c>
      <c r="AC27" s="66">
        <v>2.3010000000000002</v>
      </c>
      <c r="AD27" s="66">
        <v>2.2530999999999999</v>
      </c>
      <c r="AE27" s="66">
        <v>2.3969</v>
      </c>
      <c r="AF27" s="66">
        <v>2.3489</v>
      </c>
      <c r="AG27" s="66">
        <v>2.3010000000000002</v>
      </c>
    </row>
    <row r="28" spans="1:33" x14ac:dyDescent="0.3">
      <c r="A28">
        <v>23</v>
      </c>
      <c r="B28" s="2">
        <v>33</v>
      </c>
      <c r="C28" s="7" t="s">
        <v>72</v>
      </c>
      <c r="D28" t="s">
        <v>59</v>
      </c>
      <c r="E28" s="38">
        <f>SUM(Crosstab_1000m_LU_vs_HYDGRP!D27:J27)/1000000</f>
        <v>0</v>
      </c>
      <c r="F28" t="s">
        <v>60</v>
      </c>
      <c r="G28" s="65">
        <v>55.169699999999999</v>
      </c>
      <c r="H28" s="65">
        <v>72.115600000000001</v>
      </c>
      <c r="I28" s="65">
        <v>81.574799999999996</v>
      </c>
      <c r="J28" s="65">
        <v>85.295699999999997</v>
      </c>
      <c r="K28" s="65">
        <v>72.115600000000001</v>
      </c>
      <c r="L28" s="65">
        <v>81.574799999999996</v>
      </c>
      <c r="M28" s="65">
        <v>85.295699999999997</v>
      </c>
      <c r="N28" s="68">
        <v>3.75</v>
      </c>
      <c r="O28" s="68">
        <v>2</v>
      </c>
      <c r="P28" s="68">
        <v>0.2213</v>
      </c>
      <c r="Q28" s="68">
        <v>9.8100000000000007E-2</v>
      </c>
      <c r="R28" s="68">
        <v>3</v>
      </c>
      <c r="S28" s="68">
        <v>0.75</v>
      </c>
      <c r="T28" s="68">
        <v>0.06</v>
      </c>
      <c r="U28" s="66">
        <v>7.6E-3</v>
      </c>
      <c r="V28" s="66">
        <v>0.15</v>
      </c>
      <c r="W28" s="66">
        <v>1</v>
      </c>
      <c r="X28" s="66">
        <v>2.0000000000000001E-4</v>
      </c>
      <c r="Y28" s="66">
        <v>4.1999999999999997E-3</v>
      </c>
      <c r="Z28" s="66">
        <v>1</v>
      </c>
      <c r="AA28" s="66">
        <v>2.3969</v>
      </c>
      <c r="AB28" s="66">
        <v>2.3489</v>
      </c>
      <c r="AC28" s="66">
        <v>2.3010000000000002</v>
      </c>
      <c r="AD28" s="66">
        <v>2.2530999999999999</v>
      </c>
      <c r="AE28" s="66">
        <v>2.3969</v>
      </c>
      <c r="AF28" s="66">
        <v>2.3489</v>
      </c>
      <c r="AG28" s="66">
        <v>2.3010000000000002</v>
      </c>
    </row>
    <row r="29" spans="1:33" x14ac:dyDescent="0.3">
      <c r="A29">
        <v>24</v>
      </c>
      <c r="B29" s="2">
        <v>34</v>
      </c>
      <c r="C29" s="7" t="s">
        <v>73</v>
      </c>
      <c r="D29" t="s">
        <v>59</v>
      </c>
      <c r="E29" s="38">
        <f>SUM(Crosstab_1000m_LU_vs_HYDGRP!D28:J28)/1000000</f>
        <v>0</v>
      </c>
      <c r="F29" t="s">
        <v>60</v>
      </c>
      <c r="G29" s="65">
        <v>55.169699999999999</v>
      </c>
      <c r="H29" s="65">
        <v>72.115600000000001</v>
      </c>
      <c r="I29" s="65">
        <v>81.574799999999996</v>
      </c>
      <c r="J29" s="65">
        <v>85.295699999999997</v>
      </c>
      <c r="K29" s="65">
        <v>72.115600000000001</v>
      </c>
      <c r="L29" s="65">
        <v>81.574799999999996</v>
      </c>
      <c r="M29" s="65">
        <v>85.295699999999997</v>
      </c>
      <c r="N29" s="68">
        <v>3.75</v>
      </c>
      <c r="O29" s="68">
        <v>2</v>
      </c>
      <c r="P29" s="68">
        <v>0.2213</v>
      </c>
      <c r="Q29" s="68">
        <v>9.8100000000000007E-2</v>
      </c>
      <c r="R29" s="68">
        <v>3</v>
      </c>
      <c r="S29" s="68">
        <v>0.75</v>
      </c>
      <c r="T29" s="68">
        <v>0.06</v>
      </c>
      <c r="U29" s="66">
        <v>7.6E-3</v>
      </c>
      <c r="V29" s="66">
        <v>0.15</v>
      </c>
      <c r="W29" s="66">
        <v>1</v>
      </c>
      <c r="X29" s="66">
        <v>2.0000000000000001E-4</v>
      </c>
      <c r="Y29" s="66">
        <v>4.1999999999999997E-3</v>
      </c>
      <c r="Z29" s="66">
        <v>1</v>
      </c>
      <c r="AA29" s="66">
        <v>2.3969</v>
      </c>
      <c r="AB29" s="66">
        <v>2.3489</v>
      </c>
      <c r="AC29" s="66">
        <v>2.3010000000000002</v>
      </c>
      <c r="AD29" s="66">
        <v>2.2530999999999999</v>
      </c>
      <c r="AE29" s="66">
        <v>2.3969</v>
      </c>
      <c r="AF29" s="66">
        <v>2.3489</v>
      </c>
      <c r="AG29" s="66">
        <v>2.3010000000000002</v>
      </c>
    </row>
    <row r="30" spans="1:33" x14ac:dyDescent="0.3">
      <c r="A30">
        <v>25</v>
      </c>
      <c r="B30" s="2">
        <v>35</v>
      </c>
      <c r="C30" s="7" t="s">
        <v>74</v>
      </c>
      <c r="D30" t="s">
        <v>59</v>
      </c>
      <c r="E30" s="38">
        <f>SUM(Crosstab_1000m_LU_vs_HYDGRP!D29:J29)/1000000</f>
        <v>0</v>
      </c>
      <c r="F30" t="s">
        <v>60</v>
      </c>
      <c r="G30" s="65">
        <v>55.169699999999999</v>
      </c>
      <c r="H30" s="65">
        <v>72.115600000000001</v>
      </c>
      <c r="I30" s="65">
        <v>81.574799999999996</v>
      </c>
      <c r="J30" s="65">
        <v>85.295699999999997</v>
      </c>
      <c r="K30" s="65">
        <v>72.115600000000001</v>
      </c>
      <c r="L30" s="65">
        <v>81.574799999999996</v>
      </c>
      <c r="M30" s="65">
        <v>85.295699999999997</v>
      </c>
      <c r="N30" s="68">
        <v>3.75</v>
      </c>
      <c r="O30" s="68">
        <v>2</v>
      </c>
      <c r="P30" s="68">
        <v>0.2213</v>
      </c>
      <c r="Q30" s="68">
        <v>9.8100000000000007E-2</v>
      </c>
      <c r="R30" s="68">
        <v>3</v>
      </c>
      <c r="S30" s="68">
        <v>0.75</v>
      </c>
      <c r="T30" s="68">
        <v>0.06</v>
      </c>
      <c r="U30" s="66">
        <v>7.6E-3</v>
      </c>
      <c r="V30" s="66">
        <v>0.15</v>
      </c>
      <c r="W30" s="66">
        <v>1</v>
      </c>
      <c r="X30" s="66">
        <v>2.0000000000000001E-4</v>
      </c>
      <c r="Y30" s="66">
        <v>4.1999999999999997E-3</v>
      </c>
      <c r="Z30" s="66">
        <v>1</v>
      </c>
      <c r="AA30" s="66">
        <v>2.3969</v>
      </c>
      <c r="AB30" s="66">
        <v>2.3489</v>
      </c>
      <c r="AC30" s="66">
        <v>2.3010000000000002</v>
      </c>
      <c r="AD30" s="66">
        <v>2.2530999999999999</v>
      </c>
      <c r="AE30" s="66">
        <v>2.3969</v>
      </c>
      <c r="AF30" s="66">
        <v>2.3489</v>
      </c>
      <c r="AG30" s="66">
        <v>2.3010000000000002</v>
      </c>
    </row>
    <row r="31" spans="1:33" x14ac:dyDescent="0.3">
      <c r="A31">
        <v>26</v>
      </c>
      <c r="B31" s="2">
        <v>36</v>
      </c>
      <c r="C31" s="7" t="s">
        <v>265</v>
      </c>
      <c r="D31" t="s">
        <v>76</v>
      </c>
      <c r="E31" s="38">
        <f>SUM(Crosstab_1000m_LU_vs_HYDGRP!D30:J30)/1000000</f>
        <v>3.8571409999999999</v>
      </c>
      <c r="F31" t="s">
        <v>57</v>
      </c>
      <c r="G31" s="65">
        <v>62.710500000000003</v>
      </c>
      <c r="H31" s="65">
        <v>76.805899999999994</v>
      </c>
      <c r="I31" s="65">
        <v>84.674000000000007</v>
      </c>
      <c r="J31" s="65">
        <v>87.769000000000005</v>
      </c>
      <c r="K31" s="65">
        <v>76.805899999999994</v>
      </c>
      <c r="L31" s="65">
        <v>84.674000000000007</v>
      </c>
      <c r="M31" s="65">
        <v>87.769000000000005</v>
      </c>
      <c r="N31" s="68">
        <v>3.75</v>
      </c>
      <c r="O31" s="68">
        <v>2</v>
      </c>
      <c r="P31" s="68">
        <v>0.2213</v>
      </c>
      <c r="Q31" s="68">
        <v>9.8100000000000007E-2</v>
      </c>
      <c r="R31" s="68">
        <v>3</v>
      </c>
      <c r="S31" s="68">
        <v>0.75</v>
      </c>
      <c r="T31" s="68">
        <v>0.06</v>
      </c>
      <c r="U31" s="66">
        <v>7.4999999999999997E-3</v>
      </c>
      <c r="V31" s="66">
        <v>0.15</v>
      </c>
      <c r="W31" s="66">
        <v>1</v>
      </c>
      <c r="X31" s="66">
        <v>0</v>
      </c>
      <c r="Y31" s="66">
        <v>0</v>
      </c>
      <c r="Z31" s="66">
        <v>1</v>
      </c>
      <c r="AA31" s="66">
        <v>3.0194000000000001</v>
      </c>
      <c r="AB31" s="66">
        <v>2.9590000000000001</v>
      </c>
      <c r="AC31" s="66">
        <v>2.8986000000000001</v>
      </c>
      <c r="AD31" s="66">
        <v>2.8382000000000001</v>
      </c>
      <c r="AE31" s="66">
        <v>3.0194000000000001</v>
      </c>
      <c r="AF31" s="66">
        <v>2.9590000000000001</v>
      </c>
      <c r="AG31" s="66">
        <v>2.8986000000000001</v>
      </c>
    </row>
    <row r="32" spans="1:33" x14ac:dyDescent="0.3">
      <c r="A32">
        <v>27</v>
      </c>
      <c r="B32" s="2">
        <v>37</v>
      </c>
      <c r="C32" s="7" t="s">
        <v>301</v>
      </c>
      <c r="D32" t="s">
        <v>78</v>
      </c>
      <c r="E32" s="38">
        <f>SUM(Crosstab_1000m_LU_vs_HYDGRP!D31:J31)/1000000</f>
        <v>1722.571426</v>
      </c>
      <c r="F32" t="s">
        <v>79</v>
      </c>
      <c r="G32" s="65" t="s">
        <v>404</v>
      </c>
      <c r="H32" s="65" t="s">
        <v>405</v>
      </c>
      <c r="I32" s="65" t="s">
        <v>406</v>
      </c>
      <c r="J32" s="65" t="s">
        <v>407</v>
      </c>
      <c r="K32" s="65" t="s">
        <v>404</v>
      </c>
      <c r="L32" s="65" t="s">
        <v>405</v>
      </c>
      <c r="M32" s="65" t="s">
        <v>406</v>
      </c>
      <c r="N32" s="68" t="s">
        <v>408</v>
      </c>
      <c r="O32" s="68" t="s">
        <v>409</v>
      </c>
      <c r="P32" s="68" t="s">
        <v>410</v>
      </c>
      <c r="Q32" s="68" t="s">
        <v>411</v>
      </c>
      <c r="R32" s="68" t="s">
        <v>412</v>
      </c>
      <c r="S32" s="68" t="s">
        <v>413</v>
      </c>
      <c r="T32" s="68" t="s">
        <v>414</v>
      </c>
      <c r="U32" s="66">
        <v>7.4999999999999997E-3</v>
      </c>
      <c r="V32" s="66">
        <v>0.15</v>
      </c>
      <c r="W32" s="66">
        <v>1</v>
      </c>
      <c r="X32" s="66">
        <v>0</v>
      </c>
      <c r="Y32" s="66">
        <v>0</v>
      </c>
      <c r="Z32" s="66">
        <v>1</v>
      </c>
      <c r="AA32" s="66" t="s">
        <v>602</v>
      </c>
      <c r="AB32" s="66" t="s">
        <v>603</v>
      </c>
      <c r="AC32" s="66" t="s">
        <v>604</v>
      </c>
      <c r="AD32" s="66" t="s">
        <v>605</v>
      </c>
      <c r="AE32" s="66" t="s">
        <v>606</v>
      </c>
      <c r="AF32" s="66" t="s">
        <v>607</v>
      </c>
      <c r="AG32" s="66" t="s">
        <v>608</v>
      </c>
    </row>
    <row r="33" spans="1:33" x14ac:dyDescent="0.3">
      <c r="A33">
        <v>28</v>
      </c>
      <c r="B33" s="2">
        <v>38</v>
      </c>
      <c r="C33" s="7" t="s">
        <v>266</v>
      </c>
      <c r="D33" t="s">
        <v>59</v>
      </c>
      <c r="E33" s="38">
        <f>SUM(Crosstab_1000m_LU_vs_HYDGRP!D32:J32)/1000000</f>
        <v>0</v>
      </c>
      <c r="G33" s="65">
        <v>55.169699999999999</v>
      </c>
      <c r="H33" s="65">
        <v>72.115600000000001</v>
      </c>
      <c r="I33" s="65">
        <v>81.574799999999996</v>
      </c>
      <c r="J33" s="65">
        <v>85.295699999999997</v>
      </c>
      <c r="K33" s="65">
        <v>72.115600000000001</v>
      </c>
      <c r="L33" s="65">
        <v>81.574799999999996</v>
      </c>
      <c r="M33" s="65">
        <v>85.295699999999997</v>
      </c>
      <c r="N33" s="68">
        <v>3.75</v>
      </c>
      <c r="O33" s="68">
        <v>2</v>
      </c>
      <c r="P33" s="68">
        <v>0.2213</v>
      </c>
      <c r="Q33" s="68">
        <v>9.8100000000000007E-2</v>
      </c>
      <c r="R33" s="68">
        <v>3</v>
      </c>
      <c r="S33" s="68">
        <v>0.75</v>
      </c>
      <c r="T33" s="68">
        <v>0.06</v>
      </c>
      <c r="U33" s="66">
        <v>7.6E-3</v>
      </c>
      <c r="V33" s="66">
        <v>0.15</v>
      </c>
      <c r="W33" s="66">
        <v>1</v>
      </c>
      <c r="X33" s="66">
        <v>2.0000000000000001E-4</v>
      </c>
      <c r="Y33" s="66">
        <v>4.1999999999999997E-3</v>
      </c>
      <c r="Z33" s="66">
        <v>1</v>
      </c>
      <c r="AA33" s="66">
        <v>2.3969</v>
      </c>
      <c r="AB33" s="66">
        <v>2.3489</v>
      </c>
      <c r="AC33" s="66">
        <v>2.3010000000000002</v>
      </c>
      <c r="AD33" s="66">
        <v>2.2530999999999999</v>
      </c>
      <c r="AE33" s="66">
        <v>2.3969</v>
      </c>
      <c r="AF33" s="66">
        <v>2.3489</v>
      </c>
      <c r="AG33" s="66">
        <v>2.3010000000000002</v>
      </c>
    </row>
    <row r="34" spans="1:33" x14ac:dyDescent="0.3">
      <c r="A34">
        <v>29</v>
      </c>
      <c r="B34" s="2">
        <v>39</v>
      </c>
      <c r="C34" s="7" t="s">
        <v>81</v>
      </c>
      <c r="D34" t="s">
        <v>59</v>
      </c>
      <c r="E34" s="38">
        <f>SUM(Crosstab_1000m_LU_vs_HYDGRP!D33:J33)/1000000</f>
        <v>2</v>
      </c>
      <c r="F34" t="s">
        <v>60</v>
      </c>
      <c r="G34" s="65">
        <v>55.169699999999999</v>
      </c>
      <c r="H34" s="65">
        <v>72.115600000000001</v>
      </c>
      <c r="I34" s="65">
        <v>81.574799999999996</v>
      </c>
      <c r="J34" s="65">
        <v>85.295699999999997</v>
      </c>
      <c r="K34" s="65">
        <v>72.115600000000001</v>
      </c>
      <c r="L34" s="65">
        <v>81.574799999999996</v>
      </c>
      <c r="M34" s="65">
        <v>85.295699999999997</v>
      </c>
      <c r="N34" s="68">
        <v>3.75</v>
      </c>
      <c r="O34" s="68">
        <v>2</v>
      </c>
      <c r="P34" s="68">
        <v>0.2213</v>
      </c>
      <c r="Q34" s="68">
        <v>9.8100000000000007E-2</v>
      </c>
      <c r="R34" s="68">
        <v>3</v>
      </c>
      <c r="S34" s="68">
        <v>0.75</v>
      </c>
      <c r="T34" s="68">
        <v>0.06</v>
      </c>
      <c r="U34" s="66">
        <v>7.6E-3</v>
      </c>
      <c r="V34" s="66">
        <v>0.15</v>
      </c>
      <c r="W34" s="66">
        <v>1</v>
      </c>
      <c r="X34" s="66">
        <v>2.0000000000000001E-4</v>
      </c>
      <c r="Y34" s="66">
        <v>4.1999999999999997E-3</v>
      </c>
      <c r="Z34" s="66">
        <v>1</v>
      </c>
      <c r="AA34" s="66">
        <v>2.3969</v>
      </c>
      <c r="AB34" s="66">
        <v>2.3489</v>
      </c>
      <c r="AC34" s="66">
        <v>2.3010000000000002</v>
      </c>
      <c r="AD34" s="66">
        <v>2.2530999999999999</v>
      </c>
      <c r="AE34" s="66">
        <v>2.3969</v>
      </c>
      <c r="AF34" s="66">
        <v>2.3489</v>
      </c>
      <c r="AG34" s="66">
        <v>2.3010000000000002</v>
      </c>
    </row>
    <row r="35" spans="1:33" x14ac:dyDescent="0.3">
      <c r="A35">
        <v>30</v>
      </c>
      <c r="B35" s="2">
        <v>41</v>
      </c>
      <c r="C35" s="7" t="s">
        <v>267</v>
      </c>
      <c r="D35" t="s">
        <v>83</v>
      </c>
      <c r="E35" s="38">
        <f>SUM(Crosstab_1000m_LU_vs_HYDGRP!D34:J34)/1000000</f>
        <v>0</v>
      </c>
      <c r="G35" s="65">
        <v>67</v>
      </c>
      <c r="H35" s="65">
        <v>79.474000000000004</v>
      </c>
      <c r="I35" s="65">
        <v>86.436999999999998</v>
      </c>
      <c r="J35" s="65">
        <v>89.176000000000002</v>
      </c>
      <c r="K35" s="65">
        <v>79.474000000000004</v>
      </c>
      <c r="L35" s="65">
        <v>86.436999999999998</v>
      </c>
      <c r="M35" s="65">
        <v>89.176000000000002</v>
      </c>
      <c r="N35" s="68">
        <v>3.75</v>
      </c>
      <c r="O35" s="68">
        <v>2</v>
      </c>
      <c r="P35" s="68">
        <v>0.2213</v>
      </c>
      <c r="Q35" s="68">
        <v>9.8100000000000007E-2</v>
      </c>
      <c r="R35" s="68">
        <v>3</v>
      </c>
      <c r="S35" s="68">
        <v>0.75</v>
      </c>
      <c r="T35" s="68">
        <v>0.06</v>
      </c>
      <c r="U35" s="66">
        <v>0.02</v>
      </c>
      <c r="V35" s="66">
        <v>0.13600000000000001</v>
      </c>
      <c r="W35" s="66">
        <v>1</v>
      </c>
      <c r="X35" s="66">
        <v>0</v>
      </c>
      <c r="Y35" s="66">
        <v>0</v>
      </c>
      <c r="Z35" s="66">
        <v>1</v>
      </c>
      <c r="AA35" s="66">
        <v>2</v>
      </c>
      <c r="AB35" s="66">
        <v>1.96</v>
      </c>
      <c r="AC35" s="66">
        <v>1.92</v>
      </c>
      <c r="AD35" s="66">
        <v>1.88</v>
      </c>
      <c r="AE35" s="66">
        <v>2</v>
      </c>
      <c r="AF35" s="66">
        <v>1.96</v>
      </c>
      <c r="AG35" s="66">
        <v>1.92</v>
      </c>
    </row>
    <row r="36" spans="1:33" x14ac:dyDescent="0.3">
      <c r="A36">
        <v>31</v>
      </c>
      <c r="B36" s="2">
        <v>42</v>
      </c>
      <c r="C36" s="7" t="s">
        <v>268</v>
      </c>
      <c r="D36" t="s">
        <v>85</v>
      </c>
      <c r="E36" s="38">
        <f>SUM(Crosstab_1000m_LU_vs_HYDGRP!D35:J35)/1000000</f>
        <v>1</v>
      </c>
      <c r="G36" s="65">
        <v>66.394499999999994</v>
      </c>
      <c r="H36" s="65">
        <v>79.097399999999993</v>
      </c>
      <c r="I36" s="65">
        <v>86.188199999999995</v>
      </c>
      <c r="J36" s="65">
        <v>88.977400000000003</v>
      </c>
      <c r="K36" s="65">
        <v>79.097399999999993</v>
      </c>
      <c r="L36" s="65">
        <v>86.188199999999995</v>
      </c>
      <c r="M36" s="65">
        <v>88.977400000000003</v>
      </c>
      <c r="N36" s="68">
        <v>3.75</v>
      </c>
      <c r="O36" s="68">
        <v>2</v>
      </c>
      <c r="P36" s="68">
        <v>0.2213</v>
      </c>
      <c r="Q36" s="68">
        <v>9.8100000000000007E-2</v>
      </c>
      <c r="R36" s="68">
        <v>3</v>
      </c>
      <c r="S36" s="68">
        <v>0.75</v>
      </c>
      <c r="T36" s="68">
        <v>0.06</v>
      </c>
      <c r="U36" s="66">
        <v>9.7999999999999997E-3</v>
      </c>
      <c r="V36" s="66">
        <v>0.15040000000000001</v>
      </c>
      <c r="W36" s="66">
        <v>1</v>
      </c>
      <c r="X36" s="66">
        <v>0</v>
      </c>
      <c r="Y36" s="66">
        <v>0</v>
      </c>
      <c r="Z36" s="66">
        <v>1</v>
      </c>
      <c r="AA36" s="66">
        <v>2.0865</v>
      </c>
      <c r="AB36" s="66">
        <v>2.0448</v>
      </c>
      <c r="AC36" s="66">
        <v>2.0030000000000001</v>
      </c>
      <c r="AD36" s="66">
        <v>1.9613</v>
      </c>
      <c r="AE36" s="66">
        <v>2.0865</v>
      </c>
      <c r="AF36" s="66">
        <v>2.0448</v>
      </c>
      <c r="AG36" s="66">
        <v>2.0030000000000001</v>
      </c>
    </row>
    <row r="37" spans="1:33" x14ac:dyDescent="0.3">
      <c r="A37">
        <v>32</v>
      </c>
      <c r="B37" s="2">
        <v>43</v>
      </c>
      <c r="C37" s="7" t="s">
        <v>269</v>
      </c>
      <c r="D37" t="s">
        <v>83</v>
      </c>
      <c r="E37" s="38">
        <f>SUM(Crosstab_1000m_LU_vs_HYDGRP!D36:J36)/1000000</f>
        <v>2.499997</v>
      </c>
      <c r="G37" s="65">
        <v>67</v>
      </c>
      <c r="H37" s="65">
        <v>79.474000000000004</v>
      </c>
      <c r="I37" s="65">
        <v>86.436999999999998</v>
      </c>
      <c r="J37" s="65">
        <v>89.176000000000002</v>
      </c>
      <c r="K37" s="65">
        <v>79.474000000000004</v>
      </c>
      <c r="L37" s="65">
        <v>86.436999999999998</v>
      </c>
      <c r="M37" s="65">
        <v>89.176000000000002</v>
      </c>
      <c r="N37" s="68">
        <v>3.75</v>
      </c>
      <c r="O37" s="68">
        <v>2</v>
      </c>
      <c r="P37" s="68">
        <v>0.2213</v>
      </c>
      <c r="Q37" s="68">
        <v>9.8100000000000007E-2</v>
      </c>
      <c r="R37" s="68">
        <v>3</v>
      </c>
      <c r="S37" s="68">
        <v>0.75</v>
      </c>
      <c r="T37" s="68">
        <v>0.06</v>
      </c>
      <c r="U37" s="66">
        <v>0.02</v>
      </c>
      <c r="V37" s="66">
        <v>0.13600000000000001</v>
      </c>
      <c r="W37" s="66">
        <v>1</v>
      </c>
      <c r="X37" s="66">
        <v>0</v>
      </c>
      <c r="Y37" s="66">
        <v>0</v>
      </c>
      <c r="Z37" s="66">
        <v>1</v>
      </c>
      <c r="AA37" s="66">
        <v>2</v>
      </c>
      <c r="AB37" s="66">
        <v>1.96</v>
      </c>
      <c r="AC37" s="66">
        <v>1.92</v>
      </c>
      <c r="AD37" s="66">
        <v>1.88</v>
      </c>
      <c r="AE37" s="66">
        <v>2</v>
      </c>
      <c r="AF37" s="66">
        <v>1.96</v>
      </c>
      <c r="AG37" s="66">
        <v>1.92</v>
      </c>
    </row>
    <row r="38" spans="1:33" x14ac:dyDescent="0.3">
      <c r="A38">
        <v>33</v>
      </c>
      <c r="B38" s="2">
        <v>44</v>
      </c>
      <c r="C38" s="7" t="s">
        <v>87</v>
      </c>
      <c r="D38" t="s">
        <v>85</v>
      </c>
      <c r="E38" s="38">
        <f>SUM(Crosstab_1000m_LU_vs_HYDGRP!D37:J37)/1000000</f>
        <v>1.9999979999999999</v>
      </c>
      <c r="G38" s="65">
        <v>66.394499999999994</v>
      </c>
      <c r="H38" s="65">
        <v>79.097399999999993</v>
      </c>
      <c r="I38" s="65">
        <v>86.188199999999995</v>
      </c>
      <c r="J38" s="65">
        <v>88.977400000000003</v>
      </c>
      <c r="K38" s="65">
        <v>79.097399999999993</v>
      </c>
      <c r="L38" s="65">
        <v>86.188199999999995</v>
      </c>
      <c r="M38" s="65">
        <v>88.977400000000003</v>
      </c>
      <c r="N38" s="68">
        <v>3.75</v>
      </c>
      <c r="O38" s="68">
        <v>2</v>
      </c>
      <c r="P38" s="68">
        <v>0.2213</v>
      </c>
      <c r="Q38" s="68">
        <v>9.8100000000000007E-2</v>
      </c>
      <c r="R38" s="68">
        <v>3</v>
      </c>
      <c r="S38" s="68">
        <v>0.75</v>
      </c>
      <c r="T38" s="68">
        <v>0.06</v>
      </c>
      <c r="U38" s="66">
        <v>9.7999999999999997E-3</v>
      </c>
      <c r="V38" s="66">
        <v>0.15040000000000001</v>
      </c>
      <c r="W38" s="66">
        <v>1</v>
      </c>
      <c r="X38" s="66">
        <v>0</v>
      </c>
      <c r="Y38" s="66">
        <v>0</v>
      </c>
      <c r="Z38" s="66">
        <v>1</v>
      </c>
      <c r="AA38" s="66">
        <v>2.0865</v>
      </c>
      <c r="AB38" s="66">
        <v>2.0448</v>
      </c>
      <c r="AC38" s="66">
        <v>2.0030000000000001</v>
      </c>
      <c r="AD38" s="66">
        <v>1.9613</v>
      </c>
      <c r="AE38" s="66">
        <v>2.0865</v>
      </c>
      <c r="AF38" s="66">
        <v>2.0448</v>
      </c>
      <c r="AG38" s="66">
        <v>2.0030000000000001</v>
      </c>
    </row>
    <row r="39" spans="1:33" x14ac:dyDescent="0.3">
      <c r="A39">
        <v>34</v>
      </c>
      <c r="B39" s="2">
        <v>45</v>
      </c>
      <c r="C39" s="7" t="s">
        <v>88</v>
      </c>
      <c r="D39" t="s">
        <v>89</v>
      </c>
      <c r="E39" s="38">
        <f>SUM(Crosstab_1000m_LU_vs_HYDGRP!D38:J38)/1000000</f>
        <v>2255.1428540000002</v>
      </c>
      <c r="G39" s="65" t="s">
        <v>422</v>
      </c>
      <c r="H39" s="65" t="s">
        <v>423</v>
      </c>
      <c r="I39" s="65" t="s">
        <v>424</v>
      </c>
      <c r="J39" s="65" t="s">
        <v>425</v>
      </c>
      <c r="K39" s="65" t="s">
        <v>422</v>
      </c>
      <c r="L39" s="65" t="s">
        <v>423</v>
      </c>
      <c r="M39" s="65" t="s">
        <v>424</v>
      </c>
      <c r="N39" s="68" t="s">
        <v>426</v>
      </c>
      <c r="O39" s="68" t="s">
        <v>427</v>
      </c>
      <c r="P39" s="68" t="s">
        <v>428</v>
      </c>
      <c r="Q39" s="68" t="s">
        <v>429</v>
      </c>
      <c r="R39" s="68" t="s">
        <v>430</v>
      </c>
      <c r="S39" s="68" t="s">
        <v>431</v>
      </c>
      <c r="T39" s="68" t="s">
        <v>432</v>
      </c>
      <c r="U39" s="66">
        <v>0.02</v>
      </c>
      <c r="V39" s="66">
        <v>0.15</v>
      </c>
      <c r="W39" s="66">
        <v>1</v>
      </c>
      <c r="X39" s="66">
        <v>0</v>
      </c>
      <c r="Y39" s="66">
        <v>0</v>
      </c>
      <c r="Z39" s="66">
        <v>1</v>
      </c>
      <c r="AA39" s="66" t="s">
        <v>433</v>
      </c>
      <c r="AB39" s="66" t="s">
        <v>434</v>
      </c>
      <c r="AC39" s="66" t="s">
        <v>435</v>
      </c>
      <c r="AD39" s="66" t="s">
        <v>436</v>
      </c>
      <c r="AE39" s="66" t="s">
        <v>437</v>
      </c>
      <c r="AF39" s="66" t="s">
        <v>438</v>
      </c>
      <c r="AG39" s="66" t="s">
        <v>439</v>
      </c>
    </row>
    <row r="40" spans="1:33" x14ac:dyDescent="0.3">
      <c r="A40">
        <v>35</v>
      </c>
      <c r="B40" s="2">
        <v>46</v>
      </c>
      <c r="C40" s="7" t="s">
        <v>90</v>
      </c>
      <c r="D40" t="s">
        <v>91</v>
      </c>
      <c r="E40" s="38">
        <f>SUM(Crosstab_1000m_LU_vs_HYDGRP!D39:J39)/1000000</f>
        <v>92.571426000000002</v>
      </c>
      <c r="G40" s="65" t="s">
        <v>317</v>
      </c>
      <c r="H40" s="65" t="s">
        <v>321</v>
      </c>
      <c r="I40" s="65" t="s">
        <v>325</v>
      </c>
      <c r="J40" s="65" t="s">
        <v>329</v>
      </c>
      <c r="K40" s="65" t="s">
        <v>317</v>
      </c>
      <c r="L40" s="65" t="s">
        <v>321</v>
      </c>
      <c r="M40" s="65" t="s">
        <v>325</v>
      </c>
      <c r="N40" s="68" t="s">
        <v>351</v>
      </c>
      <c r="O40" s="68" t="s">
        <v>352</v>
      </c>
      <c r="P40" s="68" t="s">
        <v>353</v>
      </c>
      <c r="Q40" s="68" t="s">
        <v>354</v>
      </c>
      <c r="R40" s="68" t="s">
        <v>355</v>
      </c>
      <c r="S40" s="68" t="s">
        <v>356</v>
      </c>
      <c r="T40" s="68" t="s">
        <v>357</v>
      </c>
      <c r="U40" s="66">
        <v>0.01</v>
      </c>
      <c r="V40" s="66">
        <v>0.15</v>
      </c>
      <c r="W40" s="66">
        <v>1</v>
      </c>
      <c r="X40" s="66">
        <v>0</v>
      </c>
      <c r="Y40" s="66">
        <v>0</v>
      </c>
      <c r="Z40" s="66">
        <v>1</v>
      </c>
      <c r="AA40" s="66" t="s">
        <v>379</v>
      </c>
      <c r="AB40" s="66" t="s">
        <v>380</v>
      </c>
      <c r="AC40" s="66" t="s">
        <v>381</v>
      </c>
      <c r="AD40" s="66" t="s">
        <v>382</v>
      </c>
      <c r="AE40" s="66" t="s">
        <v>383</v>
      </c>
      <c r="AF40" s="66" t="s">
        <v>384</v>
      </c>
      <c r="AG40" s="66" t="s">
        <v>385</v>
      </c>
    </row>
    <row r="41" spans="1:33" x14ac:dyDescent="0.3">
      <c r="A41">
        <v>36</v>
      </c>
      <c r="B41" s="2">
        <v>47</v>
      </c>
      <c r="C41" s="7" t="s">
        <v>92</v>
      </c>
      <c r="D41" t="s">
        <v>85</v>
      </c>
      <c r="E41" s="38">
        <f>SUM(Crosstab_1000m_LU_vs_HYDGRP!D40:J40)/1000000</f>
        <v>1</v>
      </c>
      <c r="G41" s="65">
        <v>66.394499999999994</v>
      </c>
      <c r="H41" s="65">
        <v>79.097399999999993</v>
      </c>
      <c r="I41" s="65">
        <v>86.188199999999995</v>
      </c>
      <c r="J41" s="65">
        <v>88.977400000000003</v>
      </c>
      <c r="K41" s="65">
        <v>79.097399999999993</v>
      </c>
      <c r="L41" s="65">
        <v>86.188199999999995</v>
      </c>
      <c r="M41" s="65">
        <v>88.977400000000003</v>
      </c>
      <c r="N41" s="68">
        <v>3.75</v>
      </c>
      <c r="O41" s="68">
        <v>2</v>
      </c>
      <c r="P41" s="68">
        <v>0.2213</v>
      </c>
      <c r="Q41" s="68">
        <v>9.8100000000000007E-2</v>
      </c>
      <c r="R41" s="68">
        <v>3</v>
      </c>
      <c r="S41" s="68">
        <v>0.75</v>
      </c>
      <c r="T41" s="68">
        <v>0.06</v>
      </c>
      <c r="U41" s="66">
        <v>9.7999999999999997E-3</v>
      </c>
      <c r="V41" s="66">
        <v>0.15040000000000001</v>
      </c>
      <c r="W41" s="66">
        <v>1</v>
      </c>
      <c r="X41" s="66">
        <v>0</v>
      </c>
      <c r="Y41" s="66">
        <v>0</v>
      </c>
      <c r="Z41" s="66">
        <v>1</v>
      </c>
      <c r="AA41" s="66">
        <v>2.0865</v>
      </c>
      <c r="AB41" s="66">
        <v>2.0448</v>
      </c>
      <c r="AC41" s="66">
        <v>2.0030000000000001</v>
      </c>
      <c r="AD41" s="66">
        <v>1.9613</v>
      </c>
      <c r="AE41" s="66">
        <v>2.0865</v>
      </c>
      <c r="AF41" s="66">
        <v>2.0448</v>
      </c>
      <c r="AG41" s="66">
        <v>2.0030000000000001</v>
      </c>
    </row>
    <row r="42" spans="1:33" x14ac:dyDescent="0.3">
      <c r="A42">
        <v>37</v>
      </c>
      <c r="B42" s="2">
        <v>48</v>
      </c>
      <c r="C42" s="7" t="s">
        <v>93</v>
      </c>
      <c r="D42" t="s">
        <v>94</v>
      </c>
      <c r="E42" s="38">
        <f>SUM(Crosstab_1000m_LU_vs_HYDGRP!D41:J41)/1000000</f>
        <v>4.8571410000000004</v>
      </c>
      <c r="G42" s="65">
        <v>66.5</v>
      </c>
      <c r="H42" s="65">
        <v>79.162999999999997</v>
      </c>
      <c r="I42" s="65">
        <v>86.231499999999997</v>
      </c>
      <c r="J42" s="65">
        <v>89.012</v>
      </c>
      <c r="K42" s="65">
        <v>79.162999999999997</v>
      </c>
      <c r="L42" s="65">
        <v>86.231499999999997</v>
      </c>
      <c r="M42" s="65">
        <v>89.012</v>
      </c>
      <c r="N42" s="68">
        <v>3.75</v>
      </c>
      <c r="O42" s="68">
        <v>2</v>
      </c>
      <c r="P42" s="68">
        <v>0.2213</v>
      </c>
      <c r="Q42" s="68">
        <v>9.8100000000000007E-2</v>
      </c>
      <c r="R42" s="68">
        <v>3</v>
      </c>
      <c r="S42" s="68">
        <v>0.75</v>
      </c>
      <c r="T42" s="68">
        <v>0.06</v>
      </c>
      <c r="U42" s="66">
        <v>0.02</v>
      </c>
      <c r="V42" s="66">
        <v>0.13750000000000001</v>
      </c>
      <c r="W42" s="66">
        <v>1</v>
      </c>
      <c r="X42" s="66">
        <v>0</v>
      </c>
      <c r="Y42" s="66">
        <v>0</v>
      </c>
      <c r="Z42" s="66">
        <v>1</v>
      </c>
      <c r="AA42" s="66">
        <v>2.5</v>
      </c>
      <c r="AB42" s="66">
        <v>2.4500000000000002</v>
      </c>
      <c r="AC42" s="66">
        <v>2.4</v>
      </c>
      <c r="AD42" s="66">
        <v>2.35</v>
      </c>
      <c r="AE42" s="66">
        <v>2.5</v>
      </c>
      <c r="AF42" s="66">
        <v>2.4500000000000002</v>
      </c>
      <c r="AG42" s="66">
        <v>2.4</v>
      </c>
    </row>
    <row r="43" spans="1:33" x14ac:dyDescent="0.3">
      <c r="A43">
        <v>38</v>
      </c>
      <c r="B43" s="2">
        <v>49</v>
      </c>
      <c r="C43" s="7" t="s">
        <v>270</v>
      </c>
      <c r="D43" t="s">
        <v>85</v>
      </c>
      <c r="E43" s="38">
        <f>SUM(Crosstab_1000m_LU_vs_HYDGRP!D42:J42)/1000000</f>
        <v>0</v>
      </c>
      <c r="G43" s="65">
        <v>66.394499999999994</v>
      </c>
      <c r="H43" s="65">
        <v>79.097399999999993</v>
      </c>
      <c r="I43" s="65">
        <v>86.188199999999995</v>
      </c>
      <c r="J43" s="65">
        <v>88.977400000000003</v>
      </c>
      <c r="K43" s="65">
        <v>79.097399999999993</v>
      </c>
      <c r="L43" s="65">
        <v>86.188199999999995</v>
      </c>
      <c r="M43" s="65">
        <v>88.977400000000003</v>
      </c>
      <c r="N43" s="68">
        <v>3.75</v>
      </c>
      <c r="O43" s="68">
        <v>2</v>
      </c>
      <c r="P43" s="68">
        <v>0.2213</v>
      </c>
      <c r="Q43" s="68">
        <v>9.8100000000000007E-2</v>
      </c>
      <c r="R43" s="68">
        <v>3</v>
      </c>
      <c r="S43" s="68">
        <v>0.75</v>
      </c>
      <c r="T43" s="68">
        <v>0.06</v>
      </c>
      <c r="U43" s="66">
        <v>9.7999999999999997E-3</v>
      </c>
      <c r="V43" s="66">
        <v>0.15040000000000001</v>
      </c>
      <c r="W43" s="66">
        <v>1</v>
      </c>
      <c r="X43" s="66">
        <v>0</v>
      </c>
      <c r="Y43" s="66">
        <v>0</v>
      </c>
      <c r="Z43" s="66">
        <v>1</v>
      </c>
      <c r="AA43" s="66">
        <v>2.0865</v>
      </c>
      <c r="AB43" s="66">
        <v>2.0448</v>
      </c>
      <c r="AC43" s="66">
        <v>2.0030000000000001</v>
      </c>
      <c r="AD43" s="66">
        <v>1.9613</v>
      </c>
      <c r="AE43" s="66">
        <v>2.0865</v>
      </c>
      <c r="AF43" s="66">
        <v>2.0448</v>
      </c>
      <c r="AG43" s="66">
        <v>2.0030000000000001</v>
      </c>
    </row>
    <row r="44" spans="1:33" x14ac:dyDescent="0.3">
      <c r="A44">
        <v>39</v>
      </c>
      <c r="B44" s="2">
        <v>50</v>
      </c>
      <c r="C44" s="7" t="s">
        <v>271</v>
      </c>
      <c r="D44" t="s">
        <v>85</v>
      </c>
      <c r="E44" s="38">
        <f>SUM(Crosstab_1000m_LU_vs_HYDGRP!D43:J43)/1000000</f>
        <v>0</v>
      </c>
      <c r="G44" s="65">
        <v>66.394499999999994</v>
      </c>
      <c r="H44" s="65">
        <v>79.097399999999993</v>
      </c>
      <c r="I44" s="65">
        <v>86.188199999999995</v>
      </c>
      <c r="J44" s="65">
        <v>88.977400000000003</v>
      </c>
      <c r="K44" s="65">
        <v>79.097399999999993</v>
      </c>
      <c r="L44" s="65">
        <v>86.188199999999995</v>
      </c>
      <c r="M44" s="65">
        <v>88.977400000000003</v>
      </c>
      <c r="N44" s="68">
        <v>3.75</v>
      </c>
      <c r="O44" s="68">
        <v>2</v>
      </c>
      <c r="P44" s="68">
        <v>0.2213</v>
      </c>
      <c r="Q44" s="68">
        <v>9.8100000000000007E-2</v>
      </c>
      <c r="R44" s="68">
        <v>3</v>
      </c>
      <c r="S44" s="68">
        <v>0.75</v>
      </c>
      <c r="T44" s="68">
        <v>0.06</v>
      </c>
      <c r="U44" s="66">
        <v>9.7999999999999997E-3</v>
      </c>
      <c r="V44" s="66">
        <v>0.15040000000000001</v>
      </c>
      <c r="W44" s="66">
        <v>1</v>
      </c>
      <c r="X44" s="66">
        <v>0</v>
      </c>
      <c r="Y44" s="66">
        <v>0</v>
      </c>
      <c r="Z44" s="66">
        <v>1</v>
      </c>
      <c r="AA44" s="66">
        <v>2.0865</v>
      </c>
      <c r="AB44" s="66">
        <v>2.0448</v>
      </c>
      <c r="AC44" s="66">
        <v>2.0030000000000001</v>
      </c>
      <c r="AD44" s="66">
        <v>1.9613</v>
      </c>
      <c r="AE44" s="66">
        <v>2.0865</v>
      </c>
      <c r="AF44" s="66">
        <v>2.0448</v>
      </c>
      <c r="AG44" s="66">
        <v>2.0030000000000001</v>
      </c>
    </row>
    <row r="45" spans="1:33" x14ac:dyDescent="0.3">
      <c r="A45">
        <v>40</v>
      </c>
      <c r="B45" s="2">
        <v>51</v>
      </c>
      <c r="C45" s="7" t="s">
        <v>97</v>
      </c>
      <c r="D45" t="s">
        <v>85</v>
      </c>
      <c r="E45" s="38">
        <f>SUM(Crosstab_1000m_LU_vs_HYDGRP!D44:J44)/1000000</f>
        <v>0</v>
      </c>
      <c r="G45" s="65">
        <v>66.394499999999994</v>
      </c>
      <c r="H45" s="65">
        <v>79.097399999999993</v>
      </c>
      <c r="I45" s="65">
        <v>86.188199999999995</v>
      </c>
      <c r="J45" s="65">
        <v>88.977400000000003</v>
      </c>
      <c r="K45" s="65">
        <v>79.097399999999993</v>
      </c>
      <c r="L45" s="65">
        <v>86.188199999999995</v>
      </c>
      <c r="M45" s="65">
        <v>88.977400000000003</v>
      </c>
      <c r="N45" s="68">
        <v>3.75</v>
      </c>
      <c r="O45" s="68">
        <v>2</v>
      </c>
      <c r="P45" s="68">
        <v>0.2213</v>
      </c>
      <c r="Q45" s="68">
        <v>9.8100000000000007E-2</v>
      </c>
      <c r="R45" s="68">
        <v>3</v>
      </c>
      <c r="S45" s="68">
        <v>0.75</v>
      </c>
      <c r="T45" s="68">
        <v>0.06</v>
      </c>
      <c r="U45" s="66">
        <v>9.7999999999999997E-3</v>
      </c>
      <c r="V45" s="66">
        <v>0.15040000000000001</v>
      </c>
      <c r="W45" s="66">
        <v>1</v>
      </c>
      <c r="X45" s="66">
        <v>0</v>
      </c>
      <c r="Y45" s="66">
        <v>0</v>
      </c>
      <c r="Z45" s="66">
        <v>1</v>
      </c>
      <c r="AA45" s="66">
        <v>2.0865</v>
      </c>
      <c r="AB45" s="66">
        <v>2.0448</v>
      </c>
      <c r="AC45" s="66">
        <v>2.0030000000000001</v>
      </c>
      <c r="AD45" s="66">
        <v>1.9613</v>
      </c>
      <c r="AE45" s="66">
        <v>2.0865</v>
      </c>
      <c r="AF45" s="66">
        <v>2.0448</v>
      </c>
      <c r="AG45" s="66">
        <v>2.0030000000000001</v>
      </c>
    </row>
    <row r="46" spans="1:33" x14ac:dyDescent="0.3">
      <c r="A46">
        <v>41</v>
      </c>
      <c r="B46" s="2">
        <v>52</v>
      </c>
      <c r="C46" s="7" t="s">
        <v>98</v>
      </c>
      <c r="D46" t="s">
        <v>85</v>
      </c>
      <c r="E46" s="38">
        <f>SUM(Crosstab_1000m_LU_vs_HYDGRP!D45:J45)/1000000</f>
        <v>0</v>
      </c>
      <c r="G46" s="65">
        <v>66.394499999999994</v>
      </c>
      <c r="H46" s="65">
        <v>79.097399999999993</v>
      </c>
      <c r="I46" s="65">
        <v>86.188199999999995</v>
      </c>
      <c r="J46" s="65">
        <v>88.977400000000003</v>
      </c>
      <c r="K46" s="65">
        <v>79.097399999999993</v>
      </c>
      <c r="L46" s="65">
        <v>86.188199999999995</v>
      </c>
      <c r="M46" s="65">
        <v>88.977400000000003</v>
      </c>
      <c r="N46" s="68">
        <v>3.75</v>
      </c>
      <c r="O46" s="68">
        <v>2</v>
      </c>
      <c r="P46" s="68">
        <v>0.2213</v>
      </c>
      <c r="Q46" s="68">
        <v>9.8100000000000007E-2</v>
      </c>
      <c r="R46" s="68">
        <v>3</v>
      </c>
      <c r="S46" s="68">
        <v>0.75</v>
      </c>
      <c r="T46" s="68">
        <v>0.06</v>
      </c>
      <c r="U46" s="66">
        <v>9.7999999999999997E-3</v>
      </c>
      <c r="V46" s="66">
        <v>0.15040000000000001</v>
      </c>
      <c r="W46" s="66">
        <v>1</v>
      </c>
      <c r="X46" s="66">
        <v>0</v>
      </c>
      <c r="Y46" s="66">
        <v>0</v>
      </c>
      <c r="Z46" s="66">
        <v>1</v>
      </c>
      <c r="AA46" s="66">
        <v>2.0865</v>
      </c>
      <c r="AB46" s="66">
        <v>2.0448</v>
      </c>
      <c r="AC46" s="66">
        <v>2.0030000000000001</v>
      </c>
      <c r="AD46" s="66">
        <v>1.9613</v>
      </c>
      <c r="AE46" s="66">
        <v>2.0865</v>
      </c>
      <c r="AF46" s="66">
        <v>2.0448</v>
      </c>
      <c r="AG46" s="66">
        <v>2.0030000000000001</v>
      </c>
    </row>
    <row r="47" spans="1:33" x14ac:dyDescent="0.3">
      <c r="A47">
        <v>42</v>
      </c>
      <c r="B47" s="2">
        <v>53</v>
      </c>
      <c r="C47" s="7" t="s">
        <v>272</v>
      </c>
      <c r="D47" t="s">
        <v>85</v>
      </c>
      <c r="E47" s="38">
        <f>SUM(Crosstab_1000m_LU_vs_HYDGRP!D46:J46)/1000000</f>
        <v>4.714283</v>
      </c>
      <c r="G47" s="65">
        <v>66.394499999999994</v>
      </c>
      <c r="H47" s="65">
        <v>79.097399999999993</v>
      </c>
      <c r="I47" s="65">
        <v>86.188199999999995</v>
      </c>
      <c r="J47" s="65">
        <v>88.977400000000003</v>
      </c>
      <c r="K47" s="65">
        <v>79.097399999999993</v>
      </c>
      <c r="L47" s="65">
        <v>86.188199999999995</v>
      </c>
      <c r="M47" s="65">
        <v>88.977400000000003</v>
      </c>
      <c r="N47" s="68">
        <v>3.75</v>
      </c>
      <c r="O47" s="68">
        <v>2</v>
      </c>
      <c r="P47" s="68">
        <v>0.2213</v>
      </c>
      <c r="Q47" s="68">
        <v>9.8100000000000007E-2</v>
      </c>
      <c r="R47" s="68">
        <v>3</v>
      </c>
      <c r="S47" s="68">
        <v>0.75</v>
      </c>
      <c r="T47" s="68">
        <v>0.06</v>
      </c>
      <c r="U47" s="66">
        <v>9.7999999999999997E-3</v>
      </c>
      <c r="V47" s="66">
        <v>0.15040000000000001</v>
      </c>
      <c r="W47" s="66">
        <v>1</v>
      </c>
      <c r="X47" s="66">
        <v>0</v>
      </c>
      <c r="Y47" s="66">
        <v>0</v>
      </c>
      <c r="Z47" s="66">
        <v>1</v>
      </c>
      <c r="AA47" s="66">
        <v>2.0865</v>
      </c>
      <c r="AB47" s="66">
        <v>2.0448</v>
      </c>
      <c r="AC47" s="66">
        <v>2.0030000000000001</v>
      </c>
      <c r="AD47" s="66">
        <v>1.9613</v>
      </c>
      <c r="AE47" s="66">
        <v>2.0865</v>
      </c>
      <c r="AF47" s="66">
        <v>2.0448</v>
      </c>
      <c r="AG47" s="66">
        <v>2.0030000000000001</v>
      </c>
    </row>
    <row r="48" spans="1:33" x14ac:dyDescent="0.3">
      <c r="A48">
        <v>43</v>
      </c>
      <c r="B48" s="2">
        <v>54</v>
      </c>
      <c r="C48" s="7" t="s">
        <v>100</v>
      </c>
      <c r="D48" t="s">
        <v>85</v>
      </c>
      <c r="E48" s="38">
        <f>SUM(Crosstab_1000m_LU_vs_HYDGRP!D47:J47)/1000000</f>
        <v>1</v>
      </c>
      <c r="G48" s="65">
        <v>66.394499999999994</v>
      </c>
      <c r="H48" s="65">
        <v>79.097399999999993</v>
      </c>
      <c r="I48" s="65">
        <v>86.188199999999995</v>
      </c>
      <c r="J48" s="65">
        <v>88.977400000000003</v>
      </c>
      <c r="K48" s="65">
        <v>79.097399999999993</v>
      </c>
      <c r="L48" s="65">
        <v>86.188199999999995</v>
      </c>
      <c r="M48" s="65">
        <v>88.977400000000003</v>
      </c>
      <c r="N48" s="68">
        <v>3.75</v>
      </c>
      <c r="O48" s="68">
        <v>2</v>
      </c>
      <c r="P48" s="68">
        <v>0.2213</v>
      </c>
      <c r="Q48" s="68">
        <v>9.8100000000000007E-2</v>
      </c>
      <c r="R48" s="68">
        <v>3</v>
      </c>
      <c r="S48" s="68">
        <v>0.75</v>
      </c>
      <c r="T48" s="68">
        <v>0.06</v>
      </c>
      <c r="U48" s="66">
        <v>9.7999999999999997E-3</v>
      </c>
      <c r="V48" s="66">
        <v>0.15040000000000001</v>
      </c>
      <c r="W48" s="66">
        <v>1</v>
      </c>
      <c r="X48" s="66">
        <v>0</v>
      </c>
      <c r="Y48" s="66">
        <v>0</v>
      </c>
      <c r="Z48" s="66">
        <v>1</v>
      </c>
      <c r="AA48" s="66">
        <v>2.0865</v>
      </c>
      <c r="AB48" s="66">
        <v>2.0448</v>
      </c>
      <c r="AC48" s="66">
        <v>2.0030000000000001</v>
      </c>
      <c r="AD48" s="66">
        <v>1.9613</v>
      </c>
      <c r="AE48" s="66">
        <v>2.0865</v>
      </c>
      <c r="AF48" s="66">
        <v>2.0448</v>
      </c>
      <c r="AG48" s="66">
        <v>2.0030000000000001</v>
      </c>
    </row>
    <row r="49" spans="1:33" x14ac:dyDescent="0.3">
      <c r="A49">
        <v>44</v>
      </c>
      <c r="B49" s="2">
        <v>55</v>
      </c>
      <c r="C49" s="7" t="s">
        <v>101</v>
      </c>
      <c r="D49" t="s">
        <v>85</v>
      </c>
      <c r="E49" s="38">
        <f>SUM(Crosstab_1000m_LU_vs_HYDGRP!D48:J48)/1000000</f>
        <v>0</v>
      </c>
      <c r="G49" s="65">
        <v>66.394499999999994</v>
      </c>
      <c r="H49" s="65">
        <v>79.097399999999993</v>
      </c>
      <c r="I49" s="65">
        <v>86.188199999999995</v>
      </c>
      <c r="J49" s="65">
        <v>88.977400000000003</v>
      </c>
      <c r="K49" s="65">
        <v>79.097399999999993</v>
      </c>
      <c r="L49" s="65">
        <v>86.188199999999995</v>
      </c>
      <c r="M49" s="65">
        <v>88.977400000000003</v>
      </c>
      <c r="N49" s="68">
        <v>3.75</v>
      </c>
      <c r="O49" s="68">
        <v>2</v>
      </c>
      <c r="P49" s="68">
        <v>0.2213</v>
      </c>
      <c r="Q49" s="68">
        <v>9.8100000000000007E-2</v>
      </c>
      <c r="R49" s="68">
        <v>3</v>
      </c>
      <c r="S49" s="68">
        <v>0.75</v>
      </c>
      <c r="T49" s="68">
        <v>0.06</v>
      </c>
      <c r="U49" s="66">
        <v>9.7999999999999997E-3</v>
      </c>
      <c r="V49" s="66">
        <v>0.15040000000000001</v>
      </c>
      <c r="W49" s="66">
        <v>1</v>
      </c>
      <c r="X49" s="66">
        <v>0</v>
      </c>
      <c r="Y49" s="66">
        <v>0</v>
      </c>
      <c r="Z49" s="66">
        <v>1</v>
      </c>
      <c r="AA49" s="66">
        <v>2.0865</v>
      </c>
      <c r="AB49" s="66">
        <v>2.0448</v>
      </c>
      <c r="AC49" s="66">
        <v>2.0030000000000001</v>
      </c>
      <c r="AD49" s="66">
        <v>1.9613</v>
      </c>
      <c r="AE49" s="66">
        <v>2.0865</v>
      </c>
      <c r="AF49" s="66">
        <v>2.0448</v>
      </c>
      <c r="AG49" s="66">
        <v>2.0030000000000001</v>
      </c>
    </row>
    <row r="50" spans="1:33" x14ac:dyDescent="0.3">
      <c r="A50">
        <v>45</v>
      </c>
      <c r="B50" s="2">
        <v>56</v>
      </c>
      <c r="C50" s="7" t="s">
        <v>102</v>
      </c>
      <c r="D50" t="s">
        <v>85</v>
      </c>
      <c r="E50" s="38">
        <f>SUM(Crosstab_1000m_LU_vs_HYDGRP!D49:J49)/1000000</f>
        <v>0</v>
      </c>
      <c r="G50" s="65">
        <v>66.394499999999994</v>
      </c>
      <c r="H50" s="65">
        <v>79.097399999999993</v>
      </c>
      <c r="I50" s="65">
        <v>86.188199999999995</v>
      </c>
      <c r="J50" s="65">
        <v>88.977400000000003</v>
      </c>
      <c r="K50" s="65">
        <v>79.097399999999993</v>
      </c>
      <c r="L50" s="65">
        <v>86.188199999999995</v>
      </c>
      <c r="M50" s="65">
        <v>88.977400000000003</v>
      </c>
      <c r="N50" s="68">
        <v>3.75</v>
      </c>
      <c r="O50" s="68">
        <v>2</v>
      </c>
      <c r="P50" s="68">
        <v>0.2213</v>
      </c>
      <c r="Q50" s="68">
        <v>9.8100000000000007E-2</v>
      </c>
      <c r="R50" s="68">
        <v>3</v>
      </c>
      <c r="S50" s="68">
        <v>0.75</v>
      </c>
      <c r="T50" s="68">
        <v>0.06</v>
      </c>
      <c r="U50" s="66">
        <v>9.7999999999999997E-3</v>
      </c>
      <c r="V50" s="66">
        <v>0.15040000000000001</v>
      </c>
      <c r="W50" s="66">
        <v>1</v>
      </c>
      <c r="X50" s="66">
        <v>0</v>
      </c>
      <c r="Y50" s="66">
        <v>0</v>
      </c>
      <c r="Z50" s="66">
        <v>1</v>
      </c>
      <c r="AA50" s="66">
        <v>2.0865</v>
      </c>
      <c r="AB50" s="66">
        <v>2.0448</v>
      </c>
      <c r="AC50" s="66">
        <v>2.0030000000000001</v>
      </c>
      <c r="AD50" s="66">
        <v>1.9613</v>
      </c>
      <c r="AE50" s="66">
        <v>2.0865</v>
      </c>
      <c r="AF50" s="66">
        <v>2.0448</v>
      </c>
      <c r="AG50" s="66">
        <v>2.0030000000000001</v>
      </c>
    </row>
    <row r="51" spans="1:33" x14ac:dyDescent="0.3">
      <c r="A51">
        <v>46</v>
      </c>
      <c r="B51" s="2">
        <v>57</v>
      </c>
      <c r="C51" s="7" t="s">
        <v>273</v>
      </c>
      <c r="D51" t="s">
        <v>85</v>
      </c>
      <c r="E51" s="38">
        <f>SUM(Crosstab_1000m_LU_vs_HYDGRP!D50:J50)/1000000</f>
        <v>4.3333320000000004</v>
      </c>
      <c r="G51" s="65">
        <v>66.394499999999994</v>
      </c>
      <c r="H51" s="65">
        <v>79.097399999999993</v>
      </c>
      <c r="I51" s="65">
        <v>86.188199999999995</v>
      </c>
      <c r="J51" s="65">
        <v>88.977400000000003</v>
      </c>
      <c r="K51" s="65">
        <v>79.097399999999993</v>
      </c>
      <c r="L51" s="65">
        <v>86.188199999999995</v>
      </c>
      <c r="M51" s="65">
        <v>88.977400000000003</v>
      </c>
      <c r="N51" s="68">
        <v>3.75</v>
      </c>
      <c r="O51" s="68">
        <v>2</v>
      </c>
      <c r="P51" s="68">
        <v>0.2213</v>
      </c>
      <c r="Q51" s="68">
        <v>9.8100000000000007E-2</v>
      </c>
      <c r="R51" s="68">
        <v>3</v>
      </c>
      <c r="S51" s="68">
        <v>0.75</v>
      </c>
      <c r="T51" s="68">
        <v>0.06</v>
      </c>
      <c r="U51" s="66">
        <v>9.7999999999999997E-3</v>
      </c>
      <c r="V51" s="66">
        <v>0.15040000000000001</v>
      </c>
      <c r="W51" s="66">
        <v>1</v>
      </c>
      <c r="X51" s="66">
        <v>0</v>
      </c>
      <c r="Y51" s="66">
        <v>0</v>
      </c>
      <c r="Z51" s="66">
        <v>1</v>
      </c>
      <c r="AA51" s="66">
        <v>2.0865</v>
      </c>
      <c r="AB51" s="66">
        <v>2.0448</v>
      </c>
      <c r="AC51" s="66">
        <v>2.0030000000000001</v>
      </c>
      <c r="AD51" s="66">
        <v>1.9613</v>
      </c>
      <c r="AE51" s="66">
        <v>2.0865</v>
      </c>
      <c r="AF51" s="66">
        <v>2.0448</v>
      </c>
      <c r="AG51" s="66">
        <v>2.0030000000000001</v>
      </c>
    </row>
    <row r="52" spans="1:33" x14ac:dyDescent="0.3">
      <c r="A52">
        <v>47</v>
      </c>
      <c r="B52" s="2">
        <v>58</v>
      </c>
      <c r="C52" s="7" t="s">
        <v>274</v>
      </c>
      <c r="D52" t="s">
        <v>105</v>
      </c>
      <c r="E52" s="38">
        <f>SUM(Crosstab_1000m_LU_vs_HYDGRP!D51:J51)/1000000</f>
        <v>8.4999990000000007</v>
      </c>
      <c r="F52" t="s">
        <v>79</v>
      </c>
      <c r="G52" s="65">
        <v>45</v>
      </c>
      <c r="H52" s="65">
        <v>65.790000000000006</v>
      </c>
      <c r="I52" s="65">
        <v>77.394999999999996</v>
      </c>
      <c r="J52" s="65">
        <v>81.96</v>
      </c>
      <c r="K52" s="65">
        <v>65.790000000000006</v>
      </c>
      <c r="L52" s="65">
        <v>77.394999999999996</v>
      </c>
      <c r="M52" s="65">
        <v>81.96</v>
      </c>
      <c r="N52" s="68">
        <v>3.75</v>
      </c>
      <c r="O52" s="68">
        <v>2</v>
      </c>
      <c r="P52" s="68">
        <v>0.2213</v>
      </c>
      <c r="Q52" s="68">
        <v>9.8100000000000007E-2</v>
      </c>
      <c r="R52" s="68">
        <v>3</v>
      </c>
      <c r="S52" s="68">
        <v>0.75</v>
      </c>
      <c r="T52" s="68">
        <v>0.06</v>
      </c>
      <c r="U52" s="66">
        <v>5.0000000000000001E-3</v>
      </c>
      <c r="V52" s="66">
        <v>0.08</v>
      </c>
      <c r="W52" s="66">
        <v>1</v>
      </c>
      <c r="X52" s="66">
        <v>2E-3</v>
      </c>
      <c r="Y52" s="66">
        <v>2.7E-2</v>
      </c>
      <c r="Z52" s="66">
        <v>1</v>
      </c>
      <c r="AA52" s="66">
        <v>2.2000000000000002</v>
      </c>
      <c r="AB52" s="66">
        <v>2.1560000000000001</v>
      </c>
      <c r="AC52" s="66">
        <v>2.1120000000000001</v>
      </c>
      <c r="AD52" s="66">
        <v>2.0680000000000001</v>
      </c>
      <c r="AE52" s="66">
        <v>2.2000000000000002</v>
      </c>
      <c r="AF52" s="66">
        <v>2.1560000000000001</v>
      </c>
      <c r="AG52" s="66">
        <v>2.1120000000000001</v>
      </c>
    </row>
    <row r="53" spans="1:33" x14ac:dyDescent="0.3">
      <c r="A53">
        <v>48</v>
      </c>
      <c r="B53" s="2">
        <v>59</v>
      </c>
      <c r="C53" s="7" t="s">
        <v>106</v>
      </c>
      <c r="D53" t="s">
        <v>107</v>
      </c>
      <c r="E53" s="38">
        <f>SUM(Crosstab_1000m_LU_vs_HYDGRP!D52:J52)/1000000</f>
        <v>103.571426</v>
      </c>
      <c r="F53" t="s">
        <v>79</v>
      </c>
      <c r="G53" s="65" t="s">
        <v>404</v>
      </c>
      <c r="H53" s="65" t="s">
        <v>405</v>
      </c>
      <c r="I53" s="65" t="s">
        <v>406</v>
      </c>
      <c r="J53" s="65" t="s">
        <v>407</v>
      </c>
      <c r="K53" s="65" t="s">
        <v>404</v>
      </c>
      <c r="L53" s="65" t="s">
        <v>405</v>
      </c>
      <c r="M53" s="65" t="s">
        <v>406</v>
      </c>
      <c r="N53" s="68" t="s">
        <v>408</v>
      </c>
      <c r="O53" s="68" t="s">
        <v>409</v>
      </c>
      <c r="P53" s="68" t="s">
        <v>410</v>
      </c>
      <c r="Q53" s="68" t="s">
        <v>411</v>
      </c>
      <c r="R53" s="68" t="s">
        <v>412</v>
      </c>
      <c r="S53" s="68" t="s">
        <v>413</v>
      </c>
      <c r="T53" s="68" t="s">
        <v>414</v>
      </c>
      <c r="U53" s="66">
        <v>7.4999999999999997E-3</v>
      </c>
      <c r="V53" s="66">
        <v>0.01</v>
      </c>
      <c r="W53" s="66">
        <v>1</v>
      </c>
      <c r="X53" s="66">
        <v>3.0000000000000001E-3</v>
      </c>
      <c r="Y53" s="66">
        <v>3.0000000000000001E-3</v>
      </c>
      <c r="Z53" s="66">
        <v>1</v>
      </c>
      <c r="AA53" s="66" t="s">
        <v>602</v>
      </c>
      <c r="AB53" s="66" t="s">
        <v>603</v>
      </c>
      <c r="AC53" s="66" t="s">
        <v>604</v>
      </c>
      <c r="AD53" s="66" t="s">
        <v>605</v>
      </c>
      <c r="AE53" s="66" t="s">
        <v>606</v>
      </c>
      <c r="AF53" s="66" t="s">
        <v>607</v>
      </c>
      <c r="AG53" s="66" t="s">
        <v>608</v>
      </c>
    </row>
    <row r="54" spans="1:33" x14ac:dyDescent="0.3">
      <c r="A54">
        <v>49</v>
      </c>
      <c r="B54" s="2">
        <v>60</v>
      </c>
      <c r="C54" s="7" t="s">
        <v>108</v>
      </c>
      <c r="D54" t="s">
        <v>109</v>
      </c>
      <c r="E54" s="38">
        <f>SUM(Crosstab_1000m_LU_vs_HYDGRP!D53:J53)/1000000</f>
        <v>0</v>
      </c>
      <c r="F54" t="s">
        <v>79</v>
      </c>
      <c r="G54" s="65">
        <v>50</v>
      </c>
      <c r="H54" s="65">
        <v>68.900000000000006</v>
      </c>
      <c r="I54" s="65">
        <v>79.45</v>
      </c>
      <c r="J54" s="65">
        <v>83.6</v>
      </c>
      <c r="K54" s="65">
        <v>68.900000000000006</v>
      </c>
      <c r="L54" s="65">
        <v>79.45</v>
      </c>
      <c r="M54" s="65">
        <v>83.6</v>
      </c>
      <c r="N54" s="68">
        <v>3.75</v>
      </c>
      <c r="O54" s="68">
        <v>2</v>
      </c>
      <c r="P54" s="68">
        <v>0.2213</v>
      </c>
      <c r="Q54" s="68">
        <v>9.8100000000000007E-2</v>
      </c>
      <c r="R54" s="68">
        <v>3</v>
      </c>
      <c r="S54" s="68">
        <v>0.75</v>
      </c>
      <c r="T54" s="68">
        <v>0.06</v>
      </c>
      <c r="U54" s="66">
        <v>0.01</v>
      </c>
      <c r="V54" s="66">
        <v>0.16</v>
      </c>
      <c r="W54" s="66">
        <v>1</v>
      </c>
      <c r="X54" s="66">
        <v>3.0000000000000001E-3</v>
      </c>
      <c r="Y54" s="66">
        <v>5.2999999999999999E-2</v>
      </c>
      <c r="Z54" s="66">
        <v>1</v>
      </c>
      <c r="AA54" s="66">
        <v>2.5</v>
      </c>
      <c r="AB54" s="66">
        <v>2.4500000000000002</v>
      </c>
      <c r="AC54" s="66">
        <v>2.4</v>
      </c>
      <c r="AD54" s="66">
        <v>2.35</v>
      </c>
      <c r="AE54" s="66">
        <v>2.5</v>
      </c>
      <c r="AF54" s="66">
        <v>2.4500000000000002</v>
      </c>
      <c r="AG54" s="66">
        <v>2.4</v>
      </c>
    </row>
    <row r="55" spans="1:33" x14ac:dyDescent="0.3">
      <c r="A55">
        <v>50</v>
      </c>
      <c r="B55" s="2">
        <v>61</v>
      </c>
      <c r="C55" s="7" t="s">
        <v>275</v>
      </c>
      <c r="D55" t="s">
        <v>111</v>
      </c>
      <c r="E55" s="38">
        <f>SUM(Crosstab_1000m_LU_vs_HYDGRP!D54:J54)/1000000</f>
        <v>6450.8571389999997</v>
      </c>
      <c r="G55" s="65" t="s">
        <v>404</v>
      </c>
      <c r="H55" s="65" t="s">
        <v>405</v>
      </c>
      <c r="I55" s="65" t="s">
        <v>406</v>
      </c>
      <c r="J55" s="65" t="s">
        <v>407</v>
      </c>
      <c r="K55" s="65" t="s">
        <v>404</v>
      </c>
      <c r="L55" s="65" t="s">
        <v>405</v>
      </c>
      <c r="M55" s="65" t="s">
        <v>406</v>
      </c>
      <c r="N55" s="68" t="s">
        <v>408</v>
      </c>
      <c r="O55" s="68" t="s">
        <v>409</v>
      </c>
      <c r="P55" s="68" t="s">
        <v>410</v>
      </c>
      <c r="Q55" s="68" t="s">
        <v>411</v>
      </c>
      <c r="R55" s="68" t="s">
        <v>412</v>
      </c>
      <c r="S55" s="68" t="s">
        <v>413</v>
      </c>
      <c r="T55" s="68" t="s">
        <v>414</v>
      </c>
      <c r="U55" s="66">
        <v>0</v>
      </c>
      <c r="V55" s="66">
        <v>0</v>
      </c>
      <c r="W55" s="66">
        <v>1</v>
      </c>
      <c r="X55" s="66">
        <v>0</v>
      </c>
      <c r="Y55" s="66">
        <v>0</v>
      </c>
      <c r="Z55" s="66">
        <v>1</v>
      </c>
      <c r="AA55" s="66" t="s">
        <v>415</v>
      </c>
      <c r="AB55" s="66" t="s">
        <v>416</v>
      </c>
      <c r="AC55" s="66" t="s">
        <v>417</v>
      </c>
      <c r="AD55" s="66" t="s">
        <v>418</v>
      </c>
      <c r="AE55" s="66" t="s">
        <v>419</v>
      </c>
      <c r="AF55" s="66" t="s">
        <v>420</v>
      </c>
      <c r="AG55" s="66" t="s">
        <v>421</v>
      </c>
    </row>
    <row r="56" spans="1:33" x14ac:dyDescent="0.3">
      <c r="A56">
        <v>51</v>
      </c>
      <c r="B56" s="2">
        <v>66</v>
      </c>
      <c r="C56" s="7" t="s">
        <v>112</v>
      </c>
      <c r="D56" t="s">
        <v>113</v>
      </c>
      <c r="E56" s="38">
        <f>SUM(Crosstab_1000m_LU_vs_HYDGRP!D55:J55)/1000000</f>
        <v>0</v>
      </c>
      <c r="F56" t="s">
        <v>114</v>
      </c>
      <c r="G56" s="65">
        <v>59.878599999999999</v>
      </c>
      <c r="H56" s="65">
        <v>75.044499999999999</v>
      </c>
      <c r="I56" s="65">
        <v>83.510099999999994</v>
      </c>
      <c r="J56" s="65">
        <v>86.840199999999996</v>
      </c>
      <c r="K56" s="65">
        <v>75.044499999999999</v>
      </c>
      <c r="L56" s="65">
        <v>83.510099999999994</v>
      </c>
      <c r="M56" s="65">
        <v>86.840199999999996</v>
      </c>
      <c r="N56" s="68">
        <v>3.75</v>
      </c>
      <c r="O56" s="68">
        <v>2</v>
      </c>
      <c r="P56" s="68">
        <v>0.2213</v>
      </c>
      <c r="Q56" s="68">
        <v>9.8100000000000007E-2</v>
      </c>
      <c r="R56" s="68">
        <v>3</v>
      </c>
      <c r="S56" s="68">
        <v>0.75</v>
      </c>
      <c r="T56" s="68">
        <v>0.06</v>
      </c>
      <c r="U56" s="66">
        <v>5.16E-2</v>
      </c>
      <c r="V56" s="66">
        <v>0.18</v>
      </c>
      <c r="W56" s="66">
        <v>1</v>
      </c>
      <c r="X56" s="66">
        <v>8.8999999999999999E-3</v>
      </c>
      <c r="Y56" s="66">
        <v>5.67E-2</v>
      </c>
      <c r="Z56" s="66">
        <v>1</v>
      </c>
      <c r="AA56" s="66">
        <v>2.7065000000000001</v>
      </c>
      <c r="AB56" s="66">
        <v>2.6522999999999999</v>
      </c>
      <c r="AC56" s="66">
        <v>2.5981999999999998</v>
      </c>
      <c r="AD56" s="66">
        <v>2.5440999999999998</v>
      </c>
      <c r="AE56" s="66">
        <v>2.7065000000000001</v>
      </c>
      <c r="AF56" s="66">
        <v>2.6522999999999999</v>
      </c>
      <c r="AG56" s="66">
        <v>2.5981999999999998</v>
      </c>
    </row>
    <row r="57" spans="1:33" x14ac:dyDescent="0.3">
      <c r="A57">
        <v>52</v>
      </c>
      <c r="B57" s="2">
        <v>67</v>
      </c>
      <c r="C57" s="7" t="s">
        <v>115</v>
      </c>
      <c r="D57" t="s">
        <v>113</v>
      </c>
      <c r="E57" s="38">
        <f>SUM(Crosstab_1000m_LU_vs_HYDGRP!D56:J56)/1000000</f>
        <v>2.5714269999999999</v>
      </c>
      <c r="F57" t="s">
        <v>114</v>
      </c>
      <c r="G57" s="65">
        <v>59.878599999999999</v>
      </c>
      <c r="H57" s="65">
        <v>75.044499999999999</v>
      </c>
      <c r="I57" s="65">
        <v>83.510099999999994</v>
      </c>
      <c r="J57" s="65">
        <v>86.840199999999996</v>
      </c>
      <c r="K57" s="65">
        <v>75.044499999999999</v>
      </c>
      <c r="L57" s="65">
        <v>83.510099999999994</v>
      </c>
      <c r="M57" s="65">
        <v>86.840199999999996</v>
      </c>
      <c r="N57" s="68">
        <v>3.75</v>
      </c>
      <c r="O57" s="68">
        <v>2</v>
      </c>
      <c r="P57" s="68">
        <v>0.2213</v>
      </c>
      <c r="Q57" s="68">
        <v>9.8100000000000007E-2</v>
      </c>
      <c r="R57" s="68">
        <v>3</v>
      </c>
      <c r="S57" s="68">
        <v>0.75</v>
      </c>
      <c r="T57" s="68">
        <v>0.06</v>
      </c>
      <c r="U57" s="66">
        <v>5.16E-2</v>
      </c>
      <c r="V57" s="66">
        <v>0.18</v>
      </c>
      <c r="W57" s="66">
        <v>1</v>
      </c>
      <c r="X57" s="66">
        <v>8.8999999999999999E-3</v>
      </c>
      <c r="Y57" s="66">
        <v>5.67E-2</v>
      </c>
      <c r="Z57" s="66">
        <v>1</v>
      </c>
      <c r="AA57" s="66">
        <v>2.7065000000000001</v>
      </c>
      <c r="AB57" s="66">
        <v>2.6522999999999999</v>
      </c>
      <c r="AC57" s="66">
        <v>2.5981999999999998</v>
      </c>
      <c r="AD57" s="66">
        <v>2.5440999999999998</v>
      </c>
      <c r="AE57" s="66">
        <v>2.7065000000000001</v>
      </c>
      <c r="AF57" s="66">
        <v>2.6522999999999999</v>
      </c>
      <c r="AG57" s="66">
        <v>2.5981999999999998</v>
      </c>
    </row>
    <row r="58" spans="1:33" x14ac:dyDescent="0.3">
      <c r="A58">
        <v>53</v>
      </c>
      <c r="B58" s="2">
        <v>68</v>
      </c>
      <c r="C58" s="7" t="s">
        <v>116</v>
      </c>
      <c r="D58" t="s">
        <v>113</v>
      </c>
      <c r="E58" s="38">
        <f>SUM(Crosstab_1000m_LU_vs_HYDGRP!D57:J57)/1000000</f>
        <v>0</v>
      </c>
      <c r="F58" t="s">
        <v>114</v>
      </c>
      <c r="G58" s="65">
        <v>59.878599999999999</v>
      </c>
      <c r="H58" s="65">
        <v>75.044499999999999</v>
      </c>
      <c r="I58" s="65">
        <v>83.510099999999994</v>
      </c>
      <c r="J58" s="65">
        <v>86.840199999999996</v>
      </c>
      <c r="K58" s="65">
        <v>75.044499999999999</v>
      </c>
      <c r="L58" s="65">
        <v>83.510099999999994</v>
      </c>
      <c r="M58" s="65">
        <v>86.840199999999996</v>
      </c>
      <c r="N58" s="68">
        <v>3.75</v>
      </c>
      <c r="O58" s="68">
        <v>2</v>
      </c>
      <c r="P58" s="68">
        <v>0.2213</v>
      </c>
      <c r="Q58" s="68">
        <v>9.8100000000000007E-2</v>
      </c>
      <c r="R58" s="68">
        <v>3</v>
      </c>
      <c r="S58" s="68">
        <v>0.75</v>
      </c>
      <c r="T58" s="68">
        <v>0.06</v>
      </c>
      <c r="U58" s="66">
        <v>5.16E-2</v>
      </c>
      <c r="V58" s="66">
        <v>0.18</v>
      </c>
      <c r="W58" s="66">
        <v>1</v>
      </c>
      <c r="X58" s="66">
        <v>8.8999999999999999E-3</v>
      </c>
      <c r="Y58" s="66">
        <v>5.67E-2</v>
      </c>
      <c r="Z58" s="66">
        <v>1</v>
      </c>
      <c r="AA58" s="66">
        <v>2.7065000000000001</v>
      </c>
      <c r="AB58" s="66">
        <v>2.6522999999999999</v>
      </c>
      <c r="AC58" s="66">
        <v>2.5981999999999998</v>
      </c>
      <c r="AD58" s="66">
        <v>2.5440999999999998</v>
      </c>
      <c r="AE58" s="66">
        <v>2.7065000000000001</v>
      </c>
      <c r="AF58" s="66">
        <v>2.6522999999999999</v>
      </c>
      <c r="AG58" s="66">
        <v>2.5981999999999998</v>
      </c>
    </row>
    <row r="59" spans="1:33" x14ac:dyDescent="0.3">
      <c r="A59">
        <v>54</v>
      </c>
      <c r="B59" s="2">
        <v>69</v>
      </c>
      <c r="C59" s="7" t="s">
        <v>117</v>
      </c>
      <c r="D59" t="s">
        <v>113</v>
      </c>
      <c r="E59" s="38">
        <f>SUM(Crosstab_1000m_LU_vs_HYDGRP!D58:J58)/1000000</f>
        <v>0</v>
      </c>
      <c r="F59" t="s">
        <v>114</v>
      </c>
      <c r="G59" s="65">
        <v>59.878599999999999</v>
      </c>
      <c r="H59" s="65">
        <v>75.044499999999999</v>
      </c>
      <c r="I59" s="65">
        <v>83.510099999999994</v>
      </c>
      <c r="J59" s="65">
        <v>86.840199999999996</v>
      </c>
      <c r="K59" s="65">
        <v>75.044499999999999</v>
      </c>
      <c r="L59" s="65">
        <v>83.510099999999994</v>
      </c>
      <c r="M59" s="65">
        <v>86.840199999999996</v>
      </c>
      <c r="N59" s="68">
        <v>3.75</v>
      </c>
      <c r="O59" s="68">
        <v>2</v>
      </c>
      <c r="P59" s="68">
        <v>0.2213</v>
      </c>
      <c r="Q59" s="68">
        <v>9.8100000000000007E-2</v>
      </c>
      <c r="R59" s="68">
        <v>3</v>
      </c>
      <c r="S59" s="68">
        <v>0.75</v>
      </c>
      <c r="T59" s="68">
        <v>0.06</v>
      </c>
      <c r="U59" s="66">
        <v>5.16E-2</v>
      </c>
      <c r="V59" s="66">
        <v>0.18</v>
      </c>
      <c r="W59" s="66">
        <v>1</v>
      </c>
      <c r="X59" s="66">
        <v>8.8999999999999999E-3</v>
      </c>
      <c r="Y59" s="66">
        <v>5.67E-2</v>
      </c>
      <c r="Z59" s="66">
        <v>1</v>
      </c>
      <c r="AA59" s="66">
        <v>2.7065000000000001</v>
      </c>
      <c r="AB59" s="66">
        <v>2.6522999999999999</v>
      </c>
      <c r="AC59" s="66">
        <v>2.5981999999999998</v>
      </c>
      <c r="AD59" s="66">
        <v>2.5440999999999998</v>
      </c>
      <c r="AE59" s="66">
        <v>2.7065000000000001</v>
      </c>
      <c r="AF59" s="66">
        <v>2.6522999999999999</v>
      </c>
      <c r="AG59" s="66">
        <v>2.5981999999999998</v>
      </c>
    </row>
    <row r="60" spans="1:33" x14ac:dyDescent="0.3">
      <c r="A60">
        <v>55</v>
      </c>
      <c r="B60" s="2">
        <v>70</v>
      </c>
      <c r="C60" s="7" t="s">
        <v>276</v>
      </c>
      <c r="D60" t="s">
        <v>119</v>
      </c>
      <c r="E60" s="38">
        <f>SUM(Crosstab_1000m_LU_vs_HYDGRP!D59:J59)/1000000</f>
        <v>0</v>
      </c>
      <c r="F60" t="s">
        <v>120</v>
      </c>
      <c r="G60" s="65">
        <v>54</v>
      </c>
      <c r="H60" s="65">
        <v>71.388000000000005</v>
      </c>
      <c r="I60" s="65">
        <v>81.093999999999994</v>
      </c>
      <c r="J60" s="65">
        <v>84.912000000000006</v>
      </c>
      <c r="K60" s="65">
        <v>71.388000000000005</v>
      </c>
      <c r="L60" s="65">
        <v>81.093999999999994</v>
      </c>
      <c r="M60" s="65">
        <v>84.912000000000006</v>
      </c>
      <c r="N60" s="68">
        <v>3.75</v>
      </c>
      <c r="O60" s="68">
        <v>2</v>
      </c>
      <c r="P60" s="68">
        <v>0.2213</v>
      </c>
      <c r="Q60" s="68">
        <v>9.8100000000000007E-2</v>
      </c>
      <c r="R60" s="68">
        <v>3</v>
      </c>
      <c r="S60" s="68">
        <v>0.75</v>
      </c>
      <c r="T60" s="68">
        <v>0.06</v>
      </c>
      <c r="U60" s="66">
        <v>0.05</v>
      </c>
      <c r="V60" s="66">
        <v>0.18</v>
      </c>
      <c r="W60" s="66">
        <v>1</v>
      </c>
      <c r="X60" s="66">
        <v>0.05</v>
      </c>
      <c r="Y60" s="66">
        <v>0.18</v>
      </c>
      <c r="Z60" s="66">
        <v>1</v>
      </c>
      <c r="AA60" s="66">
        <v>2.5</v>
      </c>
      <c r="AB60" s="66">
        <v>2.4500000000000002</v>
      </c>
      <c r="AC60" s="66">
        <v>2.4</v>
      </c>
      <c r="AD60" s="66">
        <v>2.35</v>
      </c>
      <c r="AE60" s="66">
        <v>2.5</v>
      </c>
      <c r="AF60" s="66">
        <v>2.4500000000000002</v>
      </c>
      <c r="AG60" s="66">
        <v>2.4</v>
      </c>
    </row>
    <row r="61" spans="1:33" x14ac:dyDescent="0.3">
      <c r="A61">
        <v>56</v>
      </c>
      <c r="B61" s="2">
        <v>71</v>
      </c>
      <c r="C61" s="7" t="s">
        <v>121</v>
      </c>
      <c r="D61" t="s">
        <v>113</v>
      </c>
      <c r="E61" s="38">
        <f>SUM(Crosstab_1000m_LU_vs_HYDGRP!D60:J60)/1000000</f>
        <v>0</v>
      </c>
      <c r="F61" t="s">
        <v>114</v>
      </c>
      <c r="G61" s="65">
        <v>59.878599999999999</v>
      </c>
      <c r="H61" s="65">
        <v>75.044499999999999</v>
      </c>
      <c r="I61" s="65">
        <v>83.510099999999994</v>
      </c>
      <c r="J61" s="65">
        <v>86.840199999999996</v>
      </c>
      <c r="K61" s="65">
        <v>75.044499999999999</v>
      </c>
      <c r="L61" s="65">
        <v>83.510099999999994</v>
      </c>
      <c r="M61" s="65">
        <v>86.840199999999996</v>
      </c>
      <c r="N61" s="68">
        <v>3.75</v>
      </c>
      <c r="O61" s="68">
        <v>2</v>
      </c>
      <c r="P61" s="68">
        <v>0.2213</v>
      </c>
      <c r="Q61" s="68">
        <v>9.8100000000000007E-2</v>
      </c>
      <c r="R61" s="68">
        <v>3</v>
      </c>
      <c r="S61" s="68">
        <v>0.75</v>
      </c>
      <c r="T61" s="68">
        <v>0.06</v>
      </c>
      <c r="U61" s="66">
        <v>5.16E-2</v>
      </c>
      <c r="V61" s="66">
        <v>0.18</v>
      </c>
      <c r="W61" s="66">
        <v>1</v>
      </c>
      <c r="X61" s="66">
        <v>8.8999999999999999E-3</v>
      </c>
      <c r="Y61" s="66">
        <v>5.67E-2</v>
      </c>
      <c r="Z61" s="66">
        <v>1</v>
      </c>
      <c r="AA61" s="66">
        <v>2.7065000000000001</v>
      </c>
      <c r="AB61" s="66">
        <v>2.6522999999999999</v>
      </c>
      <c r="AC61" s="66">
        <v>2.5981999999999998</v>
      </c>
      <c r="AD61" s="66">
        <v>2.5440999999999998</v>
      </c>
      <c r="AE61" s="66">
        <v>2.7065000000000001</v>
      </c>
      <c r="AF61" s="66">
        <v>2.6522999999999999</v>
      </c>
      <c r="AG61" s="66">
        <v>2.5981999999999998</v>
      </c>
    </row>
    <row r="62" spans="1:33" x14ac:dyDescent="0.3">
      <c r="A62">
        <v>57</v>
      </c>
      <c r="B62" s="2">
        <v>72</v>
      </c>
      <c r="C62" s="7" t="s">
        <v>122</v>
      </c>
      <c r="D62" t="s">
        <v>113</v>
      </c>
      <c r="E62" s="38">
        <f>SUM(Crosstab_1000m_LU_vs_HYDGRP!D61:J61)/1000000</f>
        <v>0</v>
      </c>
      <c r="F62" t="s">
        <v>114</v>
      </c>
      <c r="G62" s="65">
        <v>59.878599999999999</v>
      </c>
      <c r="H62" s="65">
        <v>75.044499999999999</v>
      </c>
      <c r="I62" s="65">
        <v>83.510099999999994</v>
      </c>
      <c r="J62" s="65">
        <v>86.840199999999996</v>
      </c>
      <c r="K62" s="65">
        <v>75.044499999999999</v>
      </c>
      <c r="L62" s="65">
        <v>83.510099999999994</v>
      </c>
      <c r="M62" s="65">
        <v>86.840199999999996</v>
      </c>
      <c r="N62" s="68">
        <v>3.75</v>
      </c>
      <c r="O62" s="68">
        <v>2</v>
      </c>
      <c r="P62" s="68">
        <v>0.2213</v>
      </c>
      <c r="Q62" s="68">
        <v>9.8100000000000007E-2</v>
      </c>
      <c r="R62" s="68">
        <v>3</v>
      </c>
      <c r="S62" s="68">
        <v>0.75</v>
      </c>
      <c r="T62" s="68">
        <v>0.06</v>
      </c>
      <c r="U62" s="66">
        <v>5.16E-2</v>
      </c>
      <c r="V62" s="66">
        <v>0.18</v>
      </c>
      <c r="W62" s="66">
        <v>1</v>
      </c>
      <c r="X62" s="66">
        <v>8.8999999999999999E-3</v>
      </c>
      <c r="Y62" s="66">
        <v>5.67E-2</v>
      </c>
      <c r="Z62" s="66">
        <v>1</v>
      </c>
      <c r="AA62" s="66">
        <v>2.7065000000000001</v>
      </c>
      <c r="AB62" s="66">
        <v>2.6522999999999999</v>
      </c>
      <c r="AC62" s="66">
        <v>2.5981999999999998</v>
      </c>
      <c r="AD62" s="66">
        <v>2.5440999999999998</v>
      </c>
      <c r="AE62" s="66">
        <v>2.7065000000000001</v>
      </c>
      <c r="AF62" s="66">
        <v>2.6522999999999999</v>
      </c>
      <c r="AG62" s="66">
        <v>2.5981999999999998</v>
      </c>
    </row>
    <row r="63" spans="1:33" x14ac:dyDescent="0.3">
      <c r="A63">
        <v>58</v>
      </c>
      <c r="B63" s="2">
        <v>74</v>
      </c>
      <c r="C63" s="7" t="s">
        <v>123</v>
      </c>
      <c r="D63" t="s">
        <v>113</v>
      </c>
      <c r="E63" s="38">
        <f>SUM(Crosstab_1000m_LU_vs_HYDGRP!D62:J62)/1000000</f>
        <v>110.85714</v>
      </c>
      <c r="F63" t="s">
        <v>114</v>
      </c>
      <c r="G63" s="65">
        <v>59.878599999999999</v>
      </c>
      <c r="H63" s="65">
        <v>75.044499999999999</v>
      </c>
      <c r="I63" s="65">
        <v>83.510099999999994</v>
      </c>
      <c r="J63" s="65">
        <v>86.840199999999996</v>
      </c>
      <c r="K63" s="65">
        <v>75.044499999999999</v>
      </c>
      <c r="L63" s="65">
        <v>83.510099999999994</v>
      </c>
      <c r="M63" s="65">
        <v>86.840199999999996</v>
      </c>
      <c r="N63" s="68">
        <v>3.75</v>
      </c>
      <c r="O63" s="68">
        <v>2</v>
      </c>
      <c r="P63" s="68">
        <v>0.2213</v>
      </c>
      <c r="Q63" s="68">
        <v>9.8100000000000007E-2</v>
      </c>
      <c r="R63" s="68">
        <v>3</v>
      </c>
      <c r="S63" s="68">
        <v>0.75</v>
      </c>
      <c r="T63" s="68">
        <v>0.06</v>
      </c>
      <c r="U63" s="66">
        <v>5.16E-2</v>
      </c>
      <c r="V63" s="66">
        <v>0.18</v>
      </c>
      <c r="W63" s="66">
        <v>1</v>
      </c>
      <c r="X63" s="66">
        <v>8.8999999999999999E-3</v>
      </c>
      <c r="Y63" s="66">
        <v>5.67E-2</v>
      </c>
      <c r="Z63" s="66">
        <v>1</v>
      </c>
      <c r="AA63" s="66">
        <v>2.7065000000000001</v>
      </c>
      <c r="AB63" s="66">
        <v>2.6522999999999999</v>
      </c>
      <c r="AC63" s="66">
        <v>2.5981999999999998</v>
      </c>
      <c r="AD63" s="66">
        <v>2.5440999999999998</v>
      </c>
      <c r="AE63" s="66">
        <v>2.7065000000000001</v>
      </c>
      <c r="AF63" s="66">
        <v>2.6522999999999999</v>
      </c>
      <c r="AG63" s="66">
        <v>2.5981999999999998</v>
      </c>
    </row>
    <row r="64" spans="1:33" x14ac:dyDescent="0.3">
      <c r="A64">
        <v>59</v>
      </c>
      <c r="B64" s="2">
        <v>75</v>
      </c>
      <c r="C64" s="7" t="s">
        <v>124</v>
      </c>
      <c r="D64" t="s">
        <v>113</v>
      </c>
      <c r="E64" s="38">
        <f>SUM(Crosstab_1000m_LU_vs_HYDGRP!D63:J63)/1000000</f>
        <v>0</v>
      </c>
      <c r="F64" t="s">
        <v>114</v>
      </c>
      <c r="G64" s="65">
        <v>59.878599999999999</v>
      </c>
      <c r="H64" s="65">
        <v>75.044499999999999</v>
      </c>
      <c r="I64" s="65">
        <v>83.510099999999994</v>
      </c>
      <c r="J64" s="65">
        <v>86.840199999999996</v>
      </c>
      <c r="K64" s="65">
        <v>75.044499999999999</v>
      </c>
      <c r="L64" s="65">
        <v>83.510099999999994</v>
      </c>
      <c r="M64" s="65">
        <v>86.840199999999996</v>
      </c>
      <c r="N64" s="68">
        <v>3.75</v>
      </c>
      <c r="O64" s="68">
        <v>2</v>
      </c>
      <c r="P64" s="68">
        <v>0.2213</v>
      </c>
      <c r="Q64" s="68">
        <v>9.8100000000000007E-2</v>
      </c>
      <c r="R64" s="68">
        <v>3</v>
      </c>
      <c r="S64" s="68">
        <v>0.75</v>
      </c>
      <c r="T64" s="68">
        <v>0.06</v>
      </c>
      <c r="U64" s="66">
        <v>5.16E-2</v>
      </c>
      <c r="V64" s="66">
        <v>0.18</v>
      </c>
      <c r="W64" s="66">
        <v>1</v>
      </c>
      <c r="X64" s="66">
        <v>8.8999999999999999E-3</v>
      </c>
      <c r="Y64" s="66">
        <v>5.67E-2</v>
      </c>
      <c r="Z64" s="66">
        <v>1</v>
      </c>
      <c r="AA64" s="66">
        <v>2.7065000000000001</v>
      </c>
      <c r="AB64" s="66">
        <v>2.6522999999999999</v>
      </c>
      <c r="AC64" s="66">
        <v>2.5981999999999998</v>
      </c>
      <c r="AD64" s="66">
        <v>2.5440999999999998</v>
      </c>
      <c r="AE64" s="66">
        <v>2.7065000000000001</v>
      </c>
      <c r="AF64" s="66">
        <v>2.6522999999999999</v>
      </c>
      <c r="AG64" s="66">
        <v>2.5981999999999998</v>
      </c>
    </row>
    <row r="65" spans="1:33" x14ac:dyDescent="0.3">
      <c r="A65">
        <v>60</v>
      </c>
      <c r="B65" s="2">
        <v>76</v>
      </c>
      <c r="C65" s="7" t="s">
        <v>125</v>
      </c>
      <c r="D65" t="s">
        <v>113</v>
      </c>
      <c r="E65" s="38">
        <f>SUM(Crosstab_1000m_LU_vs_HYDGRP!D64:J64)/1000000</f>
        <v>0</v>
      </c>
      <c r="F65" t="s">
        <v>114</v>
      </c>
      <c r="G65" s="65">
        <v>59.878599999999999</v>
      </c>
      <c r="H65" s="65">
        <v>75.044499999999999</v>
      </c>
      <c r="I65" s="65">
        <v>83.510099999999994</v>
      </c>
      <c r="J65" s="65">
        <v>86.840199999999996</v>
      </c>
      <c r="K65" s="65">
        <v>75.044499999999999</v>
      </c>
      <c r="L65" s="65">
        <v>83.510099999999994</v>
      </c>
      <c r="M65" s="65">
        <v>86.840199999999996</v>
      </c>
      <c r="N65" s="68">
        <v>3.75</v>
      </c>
      <c r="O65" s="68">
        <v>2</v>
      </c>
      <c r="P65" s="68">
        <v>0.2213</v>
      </c>
      <c r="Q65" s="68">
        <v>9.8100000000000007E-2</v>
      </c>
      <c r="R65" s="68">
        <v>3</v>
      </c>
      <c r="S65" s="68">
        <v>0.75</v>
      </c>
      <c r="T65" s="68">
        <v>0.06</v>
      </c>
      <c r="U65" s="66">
        <v>5.16E-2</v>
      </c>
      <c r="V65" s="66">
        <v>0.18</v>
      </c>
      <c r="W65" s="66">
        <v>1</v>
      </c>
      <c r="X65" s="66">
        <v>8.8999999999999999E-3</v>
      </c>
      <c r="Y65" s="66">
        <v>5.67E-2</v>
      </c>
      <c r="Z65" s="66">
        <v>1</v>
      </c>
      <c r="AA65" s="66">
        <v>2.7065000000000001</v>
      </c>
      <c r="AB65" s="66">
        <v>2.6522999999999999</v>
      </c>
      <c r="AC65" s="66">
        <v>2.5981999999999998</v>
      </c>
      <c r="AD65" s="66">
        <v>2.5440999999999998</v>
      </c>
      <c r="AE65" s="66">
        <v>2.7065000000000001</v>
      </c>
      <c r="AF65" s="66">
        <v>2.6522999999999999</v>
      </c>
      <c r="AG65" s="66">
        <v>2.5981999999999998</v>
      </c>
    </row>
    <row r="66" spans="1:33" x14ac:dyDescent="0.3">
      <c r="A66">
        <v>61</v>
      </c>
      <c r="B66" s="2">
        <v>77</v>
      </c>
      <c r="C66" s="7" t="s">
        <v>126</v>
      </c>
      <c r="D66" t="s">
        <v>113</v>
      </c>
      <c r="E66" s="38">
        <f>SUM(Crosstab_1000m_LU_vs_HYDGRP!D65:J65)/1000000</f>
        <v>0</v>
      </c>
      <c r="F66" t="s">
        <v>114</v>
      </c>
      <c r="G66" s="65">
        <v>59.878599999999999</v>
      </c>
      <c r="H66" s="65">
        <v>75.044499999999999</v>
      </c>
      <c r="I66" s="65">
        <v>83.510099999999994</v>
      </c>
      <c r="J66" s="65">
        <v>86.840199999999996</v>
      </c>
      <c r="K66" s="65">
        <v>75.044499999999999</v>
      </c>
      <c r="L66" s="65">
        <v>83.510099999999994</v>
      </c>
      <c r="M66" s="65">
        <v>86.840199999999996</v>
      </c>
      <c r="N66" s="68">
        <v>3.75</v>
      </c>
      <c r="O66" s="68">
        <v>2</v>
      </c>
      <c r="P66" s="68">
        <v>0.2213</v>
      </c>
      <c r="Q66" s="68">
        <v>9.8100000000000007E-2</v>
      </c>
      <c r="R66" s="68">
        <v>3</v>
      </c>
      <c r="S66" s="68">
        <v>0.75</v>
      </c>
      <c r="T66" s="68">
        <v>0.06</v>
      </c>
      <c r="U66" s="66">
        <v>5.16E-2</v>
      </c>
      <c r="V66" s="66">
        <v>0.18</v>
      </c>
      <c r="W66" s="66">
        <v>1</v>
      </c>
      <c r="X66" s="66">
        <v>8.8999999999999999E-3</v>
      </c>
      <c r="Y66" s="66">
        <v>5.67E-2</v>
      </c>
      <c r="Z66" s="66">
        <v>1</v>
      </c>
      <c r="AA66" s="66">
        <v>2.7065000000000001</v>
      </c>
      <c r="AB66" s="66">
        <v>2.6522999999999999</v>
      </c>
      <c r="AC66" s="66">
        <v>2.5981999999999998</v>
      </c>
      <c r="AD66" s="66">
        <v>2.5440999999999998</v>
      </c>
      <c r="AE66" s="66">
        <v>2.7065000000000001</v>
      </c>
      <c r="AF66" s="66">
        <v>2.6522999999999999</v>
      </c>
      <c r="AG66" s="66">
        <v>2.5981999999999998</v>
      </c>
    </row>
    <row r="67" spans="1:33" x14ac:dyDescent="0.3">
      <c r="A67">
        <v>62</v>
      </c>
      <c r="B67" s="2">
        <v>87</v>
      </c>
      <c r="C67" s="44" t="s">
        <v>308</v>
      </c>
      <c r="E67" s="38"/>
      <c r="G67" s="65" t="s">
        <v>584</v>
      </c>
      <c r="H67" s="65" t="s">
        <v>585</v>
      </c>
      <c r="I67" s="65" t="s">
        <v>586</v>
      </c>
      <c r="J67" s="65" t="s">
        <v>587</v>
      </c>
      <c r="K67" s="65" t="s">
        <v>584</v>
      </c>
      <c r="L67" s="65" t="s">
        <v>585</v>
      </c>
      <c r="M67" s="65" t="s">
        <v>586</v>
      </c>
      <c r="N67" s="68" t="s">
        <v>588</v>
      </c>
      <c r="O67" s="68" t="s">
        <v>589</v>
      </c>
      <c r="P67" s="68" t="s">
        <v>590</v>
      </c>
      <c r="Q67" s="68" t="s">
        <v>591</v>
      </c>
      <c r="R67" s="68" t="s">
        <v>592</v>
      </c>
      <c r="S67" s="68" t="s">
        <v>593</v>
      </c>
      <c r="T67" s="68" t="s">
        <v>594</v>
      </c>
      <c r="U67" s="66">
        <v>0</v>
      </c>
      <c r="V67" s="66">
        <v>0</v>
      </c>
      <c r="W67" s="66">
        <v>1</v>
      </c>
      <c r="X67" s="66">
        <v>0</v>
      </c>
      <c r="Y67" s="66">
        <v>0</v>
      </c>
      <c r="Z67" s="66">
        <v>1</v>
      </c>
      <c r="AA67" s="66" t="s">
        <v>595</v>
      </c>
      <c r="AB67" s="66" t="s">
        <v>596</v>
      </c>
      <c r="AC67" s="66" t="s">
        <v>597</v>
      </c>
      <c r="AD67" s="66" t="s">
        <v>598</v>
      </c>
      <c r="AE67" s="66" t="s">
        <v>599</v>
      </c>
      <c r="AF67" s="66" t="s">
        <v>600</v>
      </c>
      <c r="AG67" s="66" t="s">
        <v>601</v>
      </c>
    </row>
    <row r="68" spans="1:33" x14ac:dyDescent="0.3">
      <c r="A68">
        <v>63</v>
      </c>
      <c r="B68" s="2">
        <v>92</v>
      </c>
      <c r="C68" s="7" t="s">
        <v>278</v>
      </c>
      <c r="D68" t="s">
        <v>128</v>
      </c>
      <c r="E68" s="38">
        <f>SUM(Crosstab_1000m_LU_vs_HYDGRP!D67:J67)/1000000</f>
        <v>615.85714099999996</v>
      </c>
      <c r="G68" s="65">
        <v>99</v>
      </c>
      <c r="H68" s="65">
        <v>99</v>
      </c>
      <c r="I68" s="65">
        <v>99</v>
      </c>
      <c r="J68" s="65">
        <v>99</v>
      </c>
      <c r="K68" s="65">
        <v>99</v>
      </c>
      <c r="L68" s="65">
        <v>99</v>
      </c>
      <c r="M68" s="65">
        <v>99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6">
        <v>0</v>
      </c>
      <c r="V68" s="66">
        <v>0</v>
      </c>
      <c r="W68" s="66">
        <v>1</v>
      </c>
      <c r="X68" s="66">
        <v>0</v>
      </c>
      <c r="Y68" s="66">
        <v>0</v>
      </c>
      <c r="Z68" s="66">
        <v>1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</row>
    <row r="69" spans="1:33" x14ac:dyDescent="0.3">
      <c r="A69">
        <v>64</v>
      </c>
      <c r="B69" s="2">
        <v>111</v>
      </c>
      <c r="C69" s="7" t="s">
        <v>279</v>
      </c>
      <c r="D69" s="33" t="s">
        <v>130</v>
      </c>
      <c r="E69" s="39">
        <f>SUM(Crosstab_1000m_LU_vs_HYDGRP!D68:J68)/1000000</f>
        <v>7451.1428539999997</v>
      </c>
      <c r="F69" s="33"/>
      <c r="G69" s="65">
        <v>99</v>
      </c>
      <c r="H69" s="65">
        <v>99</v>
      </c>
      <c r="I69" s="65">
        <v>99</v>
      </c>
      <c r="J69" s="65">
        <v>99</v>
      </c>
      <c r="K69" s="65">
        <v>99</v>
      </c>
      <c r="L69" s="65">
        <v>99</v>
      </c>
      <c r="M69" s="65">
        <v>99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6">
        <v>0</v>
      </c>
      <c r="V69" s="66">
        <v>0</v>
      </c>
      <c r="W69" s="66">
        <v>1</v>
      </c>
      <c r="X69" s="66">
        <v>0</v>
      </c>
      <c r="Y69" s="66">
        <v>0</v>
      </c>
      <c r="Z69" s="66">
        <v>1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</row>
    <row r="70" spans="1:33" x14ac:dyDescent="0.3">
      <c r="A70">
        <v>65</v>
      </c>
      <c r="B70" s="2">
        <v>121</v>
      </c>
      <c r="C70" s="7" t="s">
        <v>280</v>
      </c>
      <c r="D70" t="s">
        <v>132</v>
      </c>
      <c r="E70" s="38">
        <f>SUM(Crosstab_1000m_LU_vs_HYDGRP!D69:J69)/1000000</f>
        <v>9558.7142829999993</v>
      </c>
      <c r="F70" t="s">
        <v>133</v>
      </c>
      <c r="G70" s="65" t="s">
        <v>440</v>
      </c>
      <c r="H70" s="65" t="s">
        <v>441</v>
      </c>
      <c r="I70" s="65" t="s">
        <v>442</v>
      </c>
      <c r="J70" s="65" t="s">
        <v>443</v>
      </c>
      <c r="K70" s="65" t="s">
        <v>440</v>
      </c>
      <c r="L70" s="65" t="s">
        <v>441</v>
      </c>
      <c r="M70" s="65" t="s">
        <v>442</v>
      </c>
      <c r="N70" s="68" t="s">
        <v>444</v>
      </c>
      <c r="O70" s="68" t="s">
        <v>445</v>
      </c>
      <c r="P70" s="68" t="s">
        <v>446</v>
      </c>
      <c r="Q70" s="68" t="s">
        <v>447</v>
      </c>
      <c r="R70" s="68" t="s">
        <v>448</v>
      </c>
      <c r="S70" s="68" t="s">
        <v>449</v>
      </c>
      <c r="T70" s="68" t="s">
        <v>450</v>
      </c>
      <c r="U70" s="66">
        <v>0</v>
      </c>
      <c r="V70" s="66">
        <v>0</v>
      </c>
      <c r="W70" s="66">
        <v>1</v>
      </c>
      <c r="X70" s="66">
        <v>0</v>
      </c>
      <c r="Y70" s="66">
        <v>0</v>
      </c>
      <c r="Z70" s="66">
        <v>1</v>
      </c>
      <c r="AA70" s="66" t="s">
        <v>451</v>
      </c>
      <c r="AB70" s="66" t="s">
        <v>452</v>
      </c>
      <c r="AC70" s="66" t="s">
        <v>453</v>
      </c>
      <c r="AD70" s="66" t="s">
        <v>454</v>
      </c>
      <c r="AE70" s="66" t="s">
        <v>455</v>
      </c>
      <c r="AF70" s="66" t="s">
        <v>456</v>
      </c>
      <c r="AG70" s="66" t="s">
        <v>457</v>
      </c>
    </row>
    <row r="71" spans="1:33" x14ac:dyDescent="0.3">
      <c r="A71">
        <v>66</v>
      </c>
      <c r="B71" s="2">
        <v>122</v>
      </c>
      <c r="C71" s="7" t="s">
        <v>281</v>
      </c>
      <c r="D71" t="s">
        <v>135</v>
      </c>
      <c r="E71" s="38">
        <f>SUM(Crosstab_1000m_LU_vs_HYDGRP!D70:J70)/1000000</f>
        <v>5793.4285680000003</v>
      </c>
      <c r="F71" t="s">
        <v>136</v>
      </c>
      <c r="G71" s="65" t="s">
        <v>440</v>
      </c>
      <c r="H71" s="65" t="s">
        <v>441</v>
      </c>
      <c r="I71" s="65" t="s">
        <v>442</v>
      </c>
      <c r="J71" s="65" t="s">
        <v>443</v>
      </c>
      <c r="K71" s="65" t="s">
        <v>440</v>
      </c>
      <c r="L71" s="65" t="s">
        <v>441</v>
      </c>
      <c r="M71" s="65" t="s">
        <v>442</v>
      </c>
      <c r="N71" s="68" t="s">
        <v>444</v>
      </c>
      <c r="O71" s="68" t="s">
        <v>445</v>
      </c>
      <c r="P71" s="68" t="s">
        <v>446</v>
      </c>
      <c r="Q71" s="68" t="s">
        <v>447</v>
      </c>
      <c r="R71" s="68" t="s">
        <v>448</v>
      </c>
      <c r="S71" s="68" t="s">
        <v>449</v>
      </c>
      <c r="T71" s="68" t="s">
        <v>450</v>
      </c>
      <c r="U71" s="66">
        <v>0</v>
      </c>
      <c r="V71" s="66">
        <v>0</v>
      </c>
      <c r="W71" s="66">
        <v>1</v>
      </c>
      <c r="X71" s="66">
        <v>0</v>
      </c>
      <c r="Y71" s="66">
        <v>0</v>
      </c>
      <c r="Z71" s="66">
        <v>1</v>
      </c>
      <c r="AA71" s="66" t="s">
        <v>451</v>
      </c>
      <c r="AB71" s="66" t="s">
        <v>452</v>
      </c>
      <c r="AC71" s="66" t="s">
        <v>453</v>
      </c>
      <c r="AD71" s="66" t="s">
        <v>454</v>
      </c>
      <c r="AE71" s="66" t="s">
        <v>455</v>
      </c>
      <c r="AF71" s="66" t="s">
        <v>456</v>
      </c>
      <c r="AG71" s="66" t="s">
        <v>457</v>
      </c>
    </row>
    <row r="72" spans="1:33" x14ac:dyDescent="0.3">
      <c r="A72">
        <v>67</v>
      </c>
      <c r="B72" s="2">
        <v>123</v>
      </c>
      <c r="C72" s="7" t="s">
        <v>282</v>
      </c>
      <c r="D72" t="s">
        <v>138</v>
      </c>
      <c r="E72" s="38">
        <f>SUM(Crosstab_1000m_LU_vs_HYDGRP!D71:J71)/1000000</f>
        <v>1290.2857120000001</v>
      </c>
      <c r="F72" t="s">
        <v>139</v>
      </c>
      <c r="G72" s="65" t="s">
        <v>458</v>
      </c>
      <c r="H72" s="65" t="s">
        <v>459</v>
      </c>
      <c r="I72" s="65" t="s">
        <v>460</v>
      </c>
      <c r="J72" s="65" t="s">
        <v>461</v>
      </c>
      <c r="K72" s="65" t="s">
        <v>458</v>
      </c>
      <c r="L72" s="65" t="s">
        <v>459</v>
      </c>
      <c r="M72" s="65" t="s">
        <v>460</v>
      </c>
      <c r="N72" s="68" t="s">
        <v>462</v>
      </c>
      <c r="O72" s="68" t="s">
        <v>463</v>
      </c>
      <c r="P72" s="68" t="s">
        <v>464</v>
      </c>
      <c r="Q72" s="68" t="s">
        <v>465</v>
      </c>
      <c r="R72" s="68" t="s">
        <v>466</v>
      </c>
      <c r="S72" s="68" t="s">
        <v>467</v>
      </c>
      <c r="T72" s="68" t="s">
        <v>468</v>
      </c>
      <c r="U72" s="66">
        <v>0</v>
      </c>
      <c r="V72" s="66">
        <v>0</v>
      </c>
      <c r="W72" s="66">
        <v>1</v>
      </c>
      <c r="X72" s="66">
        <v>0</v>
      </c>
      <c r="Y72" s="66">
        <v>0</v>
      </c>
      <c r="Z72" s="66">
        <v>1</v>
      </c>
      <c r="AA72" s="66" t="s">
        <v>469</v>
      </c>
      <c r="AB72" s="66" t="s">
        <v>470</v>
      </c>
      <c r="AC72" s="66" t="s">
        <v>471</v>
      </c>
      <c r="AD72" s="66" t="s">
        <v>472</v>
      </c>
      <c r="AE72" s="66" t="s">
        <v>473</v>
      </c>
      <c r="AF72" s="66" t="s">
        <v>474</v>
      </c>
      <c r="AG72" s="66" t="s">
        <v>475</v>
      </c>
    </row>
    <row r="73" spans="1:33" x14ac:dyDescent="0.3">
      <c r="A73">
        <v>68</v>
      </c>
      <c r="B73" s="2">
        <v>124</v>
      </c>
      <c r="C73" s="7" t="s">
        <v>283</v>
      </c>
      <c r="D73" t="s">
        <v>141</v>
      </c>
      <c r="E73" s="38">
        <f>SUM(Crosstab_1000m_LU_vs_HYDGRP!D72:J72)/1000000</f>
        <v>486.71428200000003</v>
      </c>
      <c r="F73" t="s">
        <v>142</v>
      </c>
      <c r="G73" s="65" t="s">
        <v>458</v>
      </c>
      <c r="H73" s="65" t="s">
        <v>459</v>
      </c>
      <c r="I73" s="65" t="s">
        <v>460</v>
      </c>
      <c r="J73" s="65" t="s">
        <v>461</v>
      </c>
      <c r="K73" s="65" t="s">
        <v>458</v>
      </c>
      <c r="L73" s="65" t="s">
        <v>459</v>
      </c>
      <c r="M73" s="65" t="s">
        <v>460</v>
      </c>
      <c r="N73" s="68" t="s">
        <v>462</v>
      </c>
      <c r="O73" s="68" t="s">
        <v>463</v>
      </c>
      <c r="P73" s="68" t="s">
        <v>464</v>
      </c>
      <c r="Q73" s="68" t="s">
        <v>465</v>
      </c>
      <c r="R73" s="68" t="s">
        <v>466</v>
      </c>
      <c r="S73" s="68" t="s">
        <v>467</v>
      </c>
      <c r="T73" s="68" t="s">
        <v>468</v>
      </c>
      <c r="U73" s="66">
        <v>0</v>
      </c>
      <c r="V73" s="66">
        <v>0</v>
      </c>
      <c r="W73" s="66">
        <v>1</v>
      </c>
      <c r="X73" s="66">
        <v>0</v>
      </c>
      <c r="Y73" s="66">
        <v>0</v>
      </c>
      <c r="Z73" s="66">
        <v>1</v>
      </c>
      <c r="AA73" s="66" t="s">
        <v>469</v>
      </c>
      <c r="AB73" s="66" t="s">
        <v>470</v>
      </c>
      <c r="AC73" s="66" t="s">
        <v>471</v>
      </c>
      <c r="AD73" s="66" t="s">
        <v>472</v>
      </c>
      <c r="AE73" s="66" t="s">
        <v>473</v>
      </c>
      <c r="AF73" s="66" t="s">
        <v>474</v>
      </c>
      <c r="AG73" s="66" t="s">
        <v>475</v>
      </c>
    </row>
    <row r="74" spans="1:33" x14ac:dyDescent="0.3">
      <c r="A74">
        <v>69</v>
      </c>
      <c r="B74" s="2">
        <v>131</v>
      </c>
      <c r="C74" s="7" t="s">
        <v>284</v>
      </c>
      <c r="D74" t="s">
        <v>144</v>
      </c>
      <c r="E74" s="38">
        <f>SUM(Crosstab_1000m_LU_vs_HYDGRP!D73:J73)/1000000</f>
        <v>202.28571099999999</v>
      </c>
      <c r="G74" s="65" t="s">
        <v>476</v>
      </c>
      <c r="H74" s="65" t="s">
        <v>477</v>
      </c>
      <c r="I74" s="65" t="s">
        <v>478</v>
      </c>
      <c r="J74" s="65" t="s">
        <v>479</v>
      </c>
      <c r="K74" s="65" t="s">
        <v>476</v>
      </c>
      <c r="L74" s="65" t="s">
        <v>477</v>
      </c>
      <c r="M74" s="65" t="s">
        <v>478</v>
      </c>
      <c r="N74" s="68" t="s">
        <v>480</v>
      </c>
      <c r="O74" s="68" t="s">
        <v>481</v>
      </c>
      <c r="P74" s="68" t="s">
        <v>482</v>
      </c>
      <c r="Q74" s="68" t="s">
        <v>483</v>
      </c>
      <c r="R74" s="68" t="s">
        <v>484</v>
      </c>
      <c r="S74" s="68" t="s">
        <v>485</v>
      </c>
      <c r="T74" s="68" t="s">
        <v>486</v>
      </c>
      <c r="U74" s="66">
        <v>0</v>
      </c>
      <c r="V74" s="66">
        <v>0</v>
      </c>
      <c r="W74" s="66">
        <v>1</v>
      </c>
      <c r="X74" s="66">
        <v>0</v>
      </c>
      <c r="Y74" s="66">
        <v>0</v>
      </c>
      <c r="Z74" s="66">
        <v>1</v>
      </c>
      <c r="AA74" s="66" t="s">
        <v>487</v>
      </c>
      <c r="AB74" s="66" t="s">
        <v>488</v>
      </c>
      <c r="AC74" s="66" t="s">
        <v>489</v>
      </c>
      <c r="AD74" s="66" t="s">
        <v>490</v>
      </c>
      <c r="AE74" s="66" t="s">
        <v>491</v>
      </c>
      <c r="AF74" s="66" t="s">
        <v>492</v>
      </c>
      <c r="AG74" s="66" t="s">
        <v>493</v>
      </c>
    </row>
    <row r="75" spans="1:33" x14ac:dyDescent="0.3">
      <c r="A75">
        <v>70</v>
      </c>
      <c r="B75" s="2">
        <v>141</v>
      </c>
      <c r="C75" s="7" t="s">
        <v>313</v>
      </c>
      <c r="D75" t="s">
        <v>146</v>
      </c>
      <c r="E75" s="38">
        <f>SUM(Crosstab_1000m_LU_vs_HYDGRP!D74:J74)/1000000</f>
        <v>45598.571425000002</v>
      </c>
      <c r="F75" t="s">
        <v>147</v>
      </c>
      <c r="G75" s="65" t="s">
        <v>494</v>
      </c>
      <c r="H75" s="65" t="s">
        <v>495</v>
      </c>
      <c r="I75" s="65" t="s">
        <v>496</v>
      </c>
      <c r="J75" s="65" t="s">
        <v>497</v>
      </c>
      <c r="K75" s="65" t="s">
        <v>494</v>
      </c>
      <c r="L75" s="65" t="s">
        <v>495</v>
      </c>
      <c r="M75" s="65" t="s">
        <v>496</v>
      </c>
      <c r="N75" s="68" t="s">
        <v>498</v>
      </c>
      <c r="O75" s="68" t="s">
        <v>499</v>
      </c>
      <c r="P75" s="68" t="s">
        <v>500</v>
      </c>
      <c r="Q75" s="68" t="s">
        <v>501</v>
      </c>
      <c r="R75" s="68" t="s">
        <v>502</v>
      </c>
      <c r="S75" s="68" t="s">
        <v>503</v>
      </c>
      <c r="T75" s="68" t="s">
        <v>504</v>
      </c>
      <c r="U75" s="66">
        <v>0</v>
      </c>
      <c r="V75" s="66">
        <v>0</v>
      </c>
      <c r="W75" s="66">
        <v>1</v>
      </c>
      <c r="X75" s="66">
        <v>0</v>
      </c>
      <c r="Y75" s="66">
        <v>0</v>
      </c>
      <c r="Z75" s="66">
        <v>1</v>
      </c>
      <c r="AA75" s="66" t="s">
        <v>505</v>
      </c>
      <c r="AB75" s="66" t="s">
        <v>506</v>
      </c>
      <c r="AC75" s="66" t="s">
        <v>507</v>
      </c>
      <c r="AD75" s="66" t="s">
        <v>508</v>
      </c>
      <c r="AE75" s="66" t="s">
        <v>509</v>
      </c>
      <c r="AF75" s="66" t="s">
        <v>510</v>
      </c>
      <c r="AG75" s="66" t="s">
        <v>511</v>
      </c>
    </row>
    <row r="76" spans="1:33" x14ac:dyDescent="0.3">
      <c r="A76">
        <v>71</v>
      </c>
      <c r="B76" s="2">
        <v>142</v>
      </c>
      <c r="C76" s="7" t="s">
        <v>311</v>
      </c>
      <c r="D76" t="s">
        <v>149</v>
      </c>
      <c r="E76" s="38">
        <f>SUM(Crosstab_1000m_LU_vs_HYDGRP!D75:J75)/1000000</f>
        <v>90526.428568000003</v>
      </c>
      <c r="F76" t="s">
        <v>147</v>
      </c>
      <c r="G76" s="65" t="s">
        <v>512</v>
      </c>
      <c r="H76" s="65" t="s">
        <v>513</v>
      </c>
      <c r="I76" s="65" t="s">
        <v>514</v>
      </c>
      <c r="J76" s="65" t="s">
        <v>515</v>
      </c>
      <c r="K76" s="65" t="s">
        <v>512</v>
      </c>
      <c r="L76" s="65" t="s">
        <v>513</v>
      </c>
      <c r="M76" s="65" t="s">
        <v>514</v>
      </c>
      <c r="N76" s="68" t="s">
        <v>516</v>
      </c>
      <c r="O76" s="68" t="s">
        <v>517</v>
      </c>
      <c r="P76" s="68" t="s">
        <v>518</v>
      </c>
      <c r="Q76" s="68" t="s">
        <v>519</v>
      </c>
      <c r="R76" s="68" t="s">
        <v>520</v>
      </c>
      <c r="S76" s="68" t="s">
        <v>521</v>
      </c>
      <c r="T76" s="68" t="s">
        <v>522</v>
      </c>
      <c r="U76" s="66">
        <v>0</v>
      </c>
      <c r="V76" s="66">
        <v>0</v>
      </c>
      <c r="W76" s="66">
        <v>1</v>
      </c>
      <c r="X76" s="66">
        <v>0</v>
      </c>
      <c r="Y76" s="66">
        <v>0</v>
      </c>
      <c r="Z76" s="66">
        <v>1</v>
      </c>
      <c r="AA76" s="66" t="s">
        <v>523</v>
      </c>
      <c r="AB76" s="66" t="s">
        <v>524</v>
      </c>
      <c r="AC76" s="66" t="s">
        <v>525</v>
      </c>
      <c r="AD76" s="66" t="s">
        <v>526</v>
      </c>
      <c r="AE76" s="66" t="s">
        <v>527</v>
      </c>
      <c r="AF76" s="66" t="s">
        <v>528</v>
      </c>
      <c r="AG76" s="66" t="s">
        <v>529</v>
      </c>
    </row>
    <row r="77" spans="1:33" x14ac:dyDescent="0.3">
      <c r="A77">
        <v>72</v>
      </c>
      <c r="B77" s="2">
        <v>143</v>
      </c>
      <c r="C77" s="7" t="s">
        <v>312</v>
      </c>
      <c r="D77" t="s">
        <v>151</v>
      </c>
      <c r="E77" s="38">
        <f>SUM(Crosstab_1000m_LU_vs_HYDGRP!D76:J76)/1000000</f>
        <v>10049.714282999999</v>
      </c>
      <c r="F77" t="s">
        <v>147</v>
      </c>
      <c r="G77" s="65" t="s">
        <v>530</v>
      </c>
      <c r="H77" s="65" t="s">
        <v>531</v>
      </c>
      <c r="I77" s="65" t="s">
        <v>532</v>
      </c>
      <c r="J77" s="65" t="s">
        <v>533</v>
      </c>
      <c r="K77" s="65" t="s">
        <v>530</v>
      </c>
      <c r="L77" s="65" t="s">
        <v>531</v>
      </c>
      <c r="M77" s="65" t="s">
        <v>532</v>
      </c>
      <c r="N77" s="68" t="s">
        <v>534</v>
      </c>
      <c r="O77" s="68" t="s">
        <v>535</v>
      </c>
      <c r="P77" s="68" t="s">
        <v>536</v>
      </c>
      <c r="Q77" s="68" t="s">
        <v>537</v>
      </c>
      <c r="R77" s="68" t="s">
        <v>538</v>
      </c>
      <c r="S77" s="68" t="s">
        <v>539</v>
      </c>
      <c r="T77" s="68" t="s">
        <v>540</v>
      </c>
      <c r="U77" s="66">
        <v>0</v>
      </c>
      <c r="V77" s="66">
        <v>0</v>
      </c>
      <c r="W77" s="66">
        <v>1</v>
      </c>
      <c r="X77" s="66">
        <v>0</v>
      </c>
      <c r="Y77" s="66">
        <v>0</v>
      </c>
      <c r="Z77" s="66">
        <v>1</v>
      </c>
      <c r="AA77" s="66" t="s">
        <v>541</v>
      </c>
      <c r="AB77" s="66" t="s">
        <v>542</v>
      </c>
      <c r="AC77" s="66" t="s">
        <v>543</v>
      </c>
      <c r="AD77" s="66" t="s">
        <v>544</v>
      </c>
      <c r="AE77" s="66" t="s">
        <v>545</v>
      </c>
      <c r="AF77" s="66" t="s">
        <v>546</v>
      </c>
      <c r="AG77" s="66" t="s">
        <v>547</v>
      </c>
    </row>
    <row r="78" spans="1:33" x14ac:dyDescent="0.3">
      <c r="A78">
        <v>73</v>
      </c>
      <c r="B78" s="2">
        <v>151</v>
      </c>
      <c r="C78" s="7" t="s">
        <v>152</v>
      </c>
      <c r="D78" t="s">
        <v>153</v>
      </c>
      <c r="E78" s="38">
        <f>SUM(Crosstab_1000m_LU_vs_HYDGRP!D77:J77)/1000000</f>
        <v>0</v>
      </c>
      <c r="F78" t="s">
        <v>154</v>
      </c>
      <c r="G78" s="65">
        <v>56</v>
      </c>
      <c r="H78" s="65">
        <v>72.632000000000005</v>
      </c>
      <c r="I78" s="65">
        <v>81.915999999999997</v>
      </c>
      <c r="J78" s="65">
        <v>85.567999999999998</v>
      </c>
      <c r="K78" s="65">
        <v>72.632000000000005</v>
      </c>
      <c r="L78" s="65">
        <v>81.915999999999997</v>
      </c>
      <c r="M78" s="65">
        <v>85.567999999999998</v>
      </c>
      <c r="N78" s="68">
        <v>3.75</v>
      </c>
      <c r="O78" s="68">
        <v>2</v>
      </c>
      <c r="P78" s="68">
        <v>0.2213</v>
      </c>
      <c r="Q78" s="68">
        <v>9.8100000000000007E-2</v>
      </c>
      <c r="R78" s="68">
        <v>3</v>
      </c>
      <c r="S78" s="68">
        <v>0.75</v>
      </c>
      <c r="T78" s="68">
        <v>0.06</v>
      </c>
      <c r="U78" s="66">
        <v>0.01</v>
      </c>
      <c r="V78" s="66">
        <v>0.16</v>
      </c>
      <c r="W78" s="66">
        <v>1</v>
      </c>
      <c r="X78" s="66">
        <v>3.0000000000000001E-3</v>
      </c>
      <c r="Y78" s="66">
        <v>5.2999999999999999E-2</v>
      </c>
      <c r="Z78" s="66">
        <v>1</v>
      </c>
      <c r="AA78" s="66">
        <v>2.5</v>
      </c>
      <c r="AB78" s="66">
        <v>2.4500000000000002</v>
      </c>
      <c r="AC78" s="66">
        <v>2.4</v>
      </c>
      <c r="AD78" s="66">
        <v>2.35</v>
      </c>
      <c r="AE78" s="66">
        <v>2.5</v>
      </c>
      <c r="AF78" s="66">
        <v>2.4500000000000002</v>
      </c>
      <c r="AG78" s="66">
        <v>2.4</v>
      </c>
    </row>
    <row r="79" spans="1:33" x14ac:dyDescent="0.3">
      <c r="A79">
        <v>74</v>
      </c>
      <c r="B79" s="2">
        <v>152</v>
      </c>
      <c r="C79" s="7" t="s">
        <v>288</v>
      </c>
      <c r="D79" t="s">
        <v>156</v>
      </c>
      <c r="E79" s="38">
        <f>SUM(Crosstab_1000m_LU_vs_HYDGRP!D78:J78)/1000000</f>
        <v>28070.999997999999</v>
      </c>
      <c r="F79" t="s">
        <v>154</v>
      </c>
      <c r="G79" s="65" t="s">
        <v>548</v>
      </c>
      <c r="H79" s="65" t="s">
        <v>549</v>
      </c>
      <c r="I79" s="65" t="s">
        <v>550</v>
      </c>
      <c r="J79" s="65" t="s">
        <v>551</v>
      </c>
      <c r="K79" s="65" t="s">
        <v>548</v>
      </c>
      <c r="L79" s="65" t="s">
        <v>549</v>
      </c>
      <c r="M79" s="65" t="s">
        <v>550</v>
      </c>
      <c r="N79" s="68" t="s">
        <v>552</v>
      </c>
      <c r="O79" s="68" t="s">
        <v>553</v>
      </c>
      <c r="P79" s="68" t="s">
        <v>554</v>
      </c>
      <c r="Q79" s="68" t="s">
        <v>555</v>
      </c>
      <c r="R79" s="68" t="s">
        <v>556</v>
      </c>
      <c r="S79" s="68" t="s">
        <v>557</v>
      </c>
      <c r="T79" s="68" t="s">
        <v>558</v>
      </c>
      <c r="U79" s="66">
        <v>0</v>
      </c>
      <c r="V79" s="66">
        <v>0</v>
      </c>
      <c r="W79" s="66">
        <v>1</v>
      </c>
      <c r="X79" s="66">
        <v>0</v>
      </c>
      <c r="Y79" s="66">
        <v>0</v>
      </c>
      <c r="Z79" s="66">
        <v>1</v>
      </c>
      <c r="AA79" s="66" t="s">
        <v>559</v>
      </c>
      <c r="AB79" s="66" t="s">
        <v>560</v>
      </c>
      <c r="AC79" s="66" t="s">
        <v>561</v>
      </c>
      <c r="AD79" s="66" t="s">
        <v>562</v>
      </c>
      <c r="AE79" s="66" t="s">
        <v>563</v>
      </c>
      <c r="AF79" s="66" t="s">
        <v>564</v>
      </c>
      <c r="AG79" s="66" t="s">
        <v>565</v>
      </c>
    </row>
    <row r="80" spans="1:33" x14ac:dyDescent="0.3">
      <c r="A80">
        <v>75</v>
      </c>
      <c r="B80" s="2">
        <v>171</v>
      </c>
      <c r="C80" s="7" t="s">
        <v>157</v>
      </c>
      <c r="D80" t="s">
        <v>158</v>
      </c>
      <c r="E80" s="38">
        <f>SUM(Crosstab_1000m_LU_vs_HYDGRP!D79:J79)/1000000</f>
        <v>0</v>
      </c>
      <c r="F80" t="s">
        <v>159</v>
      </c>
      <c r="G80" s="65">
        <v>66</v>
      </c>
      <c r="H80" s="65">
        <v>78.852000000000004</v>
      </c>
      <c r="I80" s="65">
        <v>86.025999999999996</v>
      </c>
      <c r="J80" s="65">
        <v>88.847999999999999</v>
      </c>
      <c r="K80" s="65">
        <v>78.852000000000004</v>
      </c>
      <c r="L80" s="65">
        <v>86.025999999999996</v>
      </c>
      <c r="M80" s="65">
        <v>88.847999999999999</v>
      </c>
      <c r="N80" s="68">
        <v>3.75</v>
      </c>
      <c r="O80" s="68">
        <v>2</v>
      </c>
      <c r="P80" s="68">
        <v>0.2213</v>
      </c>
      <c r="Q80" s="68">
        <v>9.8100000000000007E-2</v>
      </c>
      <c r="R80" s="68">
        <v>3</v>
      </c>
      <c r="S80" s="68">
        <v>0.75</v>
      </c>
      <c r="T80" s="68">
        <v>0.06</v>
      </c>
      <c r="U80" s="66">
        <v>1.4999999999999999E-2</v>
      </c>
      <c r="V80" s="66">
        <v>0.15</v>
      </c>
      <c r="W80" s="66">
        <v>1</v>
      </c>
      <c r="X80" s="66">
        <v>5.0000000000000001E-3</v>
      </c>
      <c r="Y80" s="66">
        <v>0.05</v>
      </c>
      <c r="Z80" s="66">
        <v>1</v>
      </c>
      <c r="AA80" s="66">
        <v>2.5</v>
      </c>
      <c r="AB80" s="66">
        <v>2.4500000000000002</v>
      </c>
      <c r="AC80" s="66">
        <v>2.4</v>
      </c>
      <c r="AD80" s="66">
        <v>2.35</v>
      </c>
      <c r="AE80" s="66">
        <v>2.5</v>
      </c>
      <c r="AF80" s="66">
        <v>2.4500000000000002</v>
      </c>
      <c r="AG80" s="66">
        <v>2.4</v>
      </c>
    </row>
    <row r="81" spans="1:33" x14ac:dyDescent="0.3">
      <c r="A81">
        <v>76</v>
      </c>
      <c r="B81" s="2">
        <v>176</v>
      </c>
      <c r="C81" s="7" t="s">
        <v>289</v>
      </c>
      <c r="D81" t="s">
        <v>161</v>
      </c>
      <c r="E81" s="38">
        <f>SUM(Crosstab_1000m_LU_vs_HYDGRP!D80:J80)/1000000</f>
        <v>34107.714282000001</v>
      </c>
      <c r="F81" t="s">
        <v>162</v>
      </c>
      <c r="G81" s="65" t="s">
        <v>404</v>
      </c>
      <c r="H81" s="65" t="s">
        <v>405</v>
      </c>
      <c r="I81" s="65" t="s">
        <v>406</v>
      </c>
      <c r="J81" s="65" t="s">
        <v>407</v>
      </c>
      <c r="K81" s="65" t="s">
        <v>404</v>
      </c>
      <c r="L81" s="65" t="s">
        <v>405</v>
      </c>
      <c r="M81" s="65" t="s">
        <v>406</v>
      </c>
      <c r="N81" s="68" t="s">
        <v>408</v>
      </c>
      <c r="O81" s="68" t="s">
        <v>409</v>
      </c>
      <c r="P81" s="68" t="s">
        <v>410</v>
      </c>
      <c r="Q81" s="68" t="s">
        <v>411</v>
      </c>
      <c r="R81" s="68" t="s">
        <v>412</v>
      </c>
      <c r="S81" s="68" t="s">
        <v>413</v>
      </c>
      <c r="T81" s="68" t="s">
        <v>414</v>
      </c>
      <c r="U81" s="66">
        <v>7.4999999999999997E-3</v>
      </c>
      <c r="V81" s="66">
        <v>0.15</v>
      </c>
      <c r="W81" s="66">
        <v>1</v>
      </c>
      <c r="X81" s="66">
        <v>2.5000000000000001E-3</v>
      </c>
      <c r="Y81" s="66">
        <v>0.05</v>
      </c>
      <c r="Z81" s="66">
        <v>1</v>
      </c>
      <c r="AA81" s="66" t="s">
        <v>602</v>
      </c>
      <c r="AB81" s="66" t="s">
        <v>603</v>
      </c>
      <c r="AC81" s="66" t="s">
        <v>604</v>
      </c>
      <c r="AD81" s="66" t="s">
        <v>605</v>
      </c>
      <c r="AE81" s="66" t="s">
        <v>606</v>
      </c>
      <c r="AF81" s="66" t="s">
        <v>607</v>
      </c>
      <c r="AG81" s="66" t="s">
        <v>608</v>
      </c>
    </row>
    <row r="82" spans="1:33" x14ac:dyDescent="0.3">
      <c r="A82">
        <v>77</v>
      </c>
      <c r="B82" s="2">
        <v>181</v>
      </c>
      <c r="C82" s="7" t="s">
        <v>163</v>
      </c>
      <c r="D82" t="s">
        <v>164</v>
      </c>
      <c r="E82" s="38">
        <f>SUM(Crosstab_1000m_LU_vs_HYDGRP!D81:J81)/1000000</f>
        <v>0</v>
      </c>
      <c r="G82" s="65">
        <v>58</v>
      </c>
      <c r="H82" s="65">
        <v>73.876000000000005</v>
      </c>
      <c r="I82" s="65">
        <v>82.738</v>
      </c>
      <c r="J82" s="65">
        <v>86.224000000000004</v>
      </c>
      <c r="K82" s="65">
        <v>73.876000000000005</v>
      </c>
      <c r="L82" s="65">
        <v>82.738</v>
      </c>
      <c r="M82" s="65">
        <v>86.224000000000004</v>
      </c>
      <c r="N82" s="68">
        <v>3.75</v>
      </c>
      <c r="O82" s="68">
        <v>2</v>
      </c>
      <c r="P82" s="68">
        <v>0.2213</v>
      </c>
      <c r="Q82" s="68">
        <v>9.8100000000000007E-2</v>
      </c>
      <c r="R82" s="68">
        <v>3</v>
      </c>
      <c r="S82" s="68">
        <v>0.75</v>
      </c>
      <c r="T82" s="68">
        <v>0.06</v>
      </c>
      <c r="U82" s="66">
        <v>1.4999999999999999E-2</v>
      </c>
      <c r="V82" s="66">
        <v>0.15</v>
      </c>
      <c r="W82" s="66">
        <v>1</v>
      </c>
      <c r="X82" s="66">
        <v>5.0000000000000001E-3</v>
      </c>
      <c r="Y82" s="66">
        <v>0.05</v>
      </c>
      <c r="Z82" s="66">
        <v>1</v>
      </c>
      <c r="AA82" s="66">
        <v>2.6</v>
      </c>
      <c r="AB82" s="66">
        <v>2.548</v>
      </c>
      <c r="AC82" s="66">
        <v>2.496</v>
      </c>
      <c r="AD82" s="66">
        <v>2.444</v>
      </c>
      <c r="AE82" s="66">
        <v>2.6</v>
      </c>
      <c r="AF82" s="66">
        <v>2.548</v>
      </c>
      <c r="AG82" s="66">
        <v>2.496</v>
      </c>
    </row>
    <row r="83" spans="1:33" x14ac:dyDescent="0.3">
      <c r="A83">
        <v>78</v>
      </c>
      <c r="B83" s="2">
        <v>182</v>
      </c>
      <c r="C83" s="7" t="s">
        <v>165</v>
      </c>
      <c r="D83" t="s">
        <v>166</v>
      </c>
      <c r="E83" s="38">
        <f>SUM(Crosstab_1000m_LU_vs_HYDGRP!D82:J82)/1000000</f>
        <v>0</v>
      </c>
      <c r="G83" s="65">
        <v>64</v>
      </c>
      <c r="H83" s="65">
        <v>77.608000000000004</v>
      </c>
      <c r="I83" s="65">
        <v>85.203999999999994</v>
      </c>
      <c r="J83" s="65">
        <v>88.191999999999993</v>
      </c>
      <c r="K83" s="65">
        <v>77.608000000000004</v>
      </c>
      <c r="L83" s="65">
        <v>85.203999999999994</v>
      </c>
      <c r="M83" s="65">
        <v>88.191999999999993</v>
      </c>
      <c r="N83" s="68">
        <v>3.75</v>
      </c>
      <c r="O83" s="68">
        <v>2</v>
      </c>
      <c r="P83" s="68">
        <v>0.2213</v>
      </c>
      <c r="Q83" s="68">
        <v>9.8100000000000007E-2</v>
      </c>
      <c r="R83" s="68">
        <v>3</v>
      </c>
      <c r="S83" s="68">
        <v>0.75</v>
      </c>
      <c r="T83" s="68">
        <v>0.06</v>
      </c>
      <c r="U83" s="66">
        <v>0.03</v>
      </c>
      <c r="V83" s="66">
        <v>0.1</v>
      </c>
      <c r="W83" s="66">
        <v>1</v>
      </c>
      <c r="X83" s="66">
        <v>0.01</v>
      </c>
      <c r="Y83" s="66">
        <v>3.3000000000000002E-2</v>
      </c>
      <c r="Z83" s="66">
        <v>1</v>
      </c>
      <c r="AA83" s="66">
        <v>2.5</v>
      </c>
      <c r="AB83" s="66">
        <v>2.4500000000000002</v>
      </c>
      <c r="AC83" s="66">
        <v>2.4</v>
      </c>
      <c r="AD83" s="66">
        <v>2.35</v>
      </c>
      <c r="AE83" s="66">
        <v>2.5</v>
      </c>
      <c r="AF83" s="66">
        <v>2.4500000000000002</v>
      </c>
      <c r="AG83" s="66">
        <v>2.4</v>
      </c>
    </row>
    <row r="84" spans="1:33" x14ac:dyDescent="0.3">
      <c r="A84">
        <v>79</v>
      </c>
      <c r="B84" s="2">
        <v>190</v>
      </c>
      <c r="C84" s="7" t="s">
        <v>309</v>
      </c>
      <c r="D84" t="s">
        <v>168</v>
      </c>
      <c r="E84" s="38">
        <f>SUM(Crosstab_1000m_LU_vs_HYDGRP!D83:J83)/1000000</f>
        <v>65540.571425000002</v>
      </c>
      <c r="G84" s="65" t="s">
        <v>566</v>
      </c>
      <c r="H84" s="65" t="s">
        <v>567</v>
      </c>
      <c r="I84" s="65" t="s">
        <v>568</v>
      </c>
      <c r="J84" s="65" t="s">
        <v>569</v>
      </c>
      <c r="K84" s="65" t="s">
        <v>566</v>
      </c>
      <c r="L84" s="65" t="s">
        <v>567</v>
      </c>
      <c r="M84" s="65" t="s">
        <v>568</v>
      </c>
      <c r="N84" s="68" t="s">
        <v>570</v>
      </c>
      <c r="O84" s="68" t="s">
        <v>571</v>
      </c>
      <c r="P84" s="68" t="s">
        <v>572</v>
      </c>
      <c r="Q84" s="68" t="s">
        <v>573</v>
      </c>
      <c r="R84" s="68" t="s">
        <v>574</v>
      </c>
      <c r="S84" s="68" t="s">
        <v>575</v>
      </c>
      <c r="T84" s="68" t="s">
        <v>576</v>
      </c>
      <c r="U84" s="66">
        <v>0</v>
      </c>
      <c r="V84" s="66">
        <v>0</v>
      </c>
      <c r="W84" s="66">
        <v>1</v>
      </c>
      <c r="X84" s="66">
        <v>0</v>
      </c>
      <c r="Y84" s="66">
        <v>0</v>
      </c>
      <c r="Z84" s="66">
        <v>1</v>
      </c>
      <c r="AA84" s="66" t="s">
        <v>577</v>
      </c>
      <c r="AB84" s="66" t="s">
        <v>578</v>
      </c>
      <c r="AC84" s="66" t="s">
        <v>579</v>
      </c>
      <c r="AD84" s="66" t="s">
        <v>580</v>
      </c>
      <c r="AE84" s="66" t="s">
        <v>581</v>
      </c>
      <c r="AF84" s="66" t="s">
        <v>582</v>
      </c>
      <c r="AG84" s="66" t="s">
        <v>583</v>
      </c>
    </row>
    <row r="85" spans="1:33" x14ac:dyDescent="0.3">
      <c r="A85">
        <v>80</v>
      </c>
      <c r="B85" s="2">
        <v>195</v>
      </c>
      <c r="C85" s="7" t="s">
        <v>310</v>
      </c>
      <c r="D85" t="s">
        <v>170</v>
      </c>
      <c r="E85" s="38">
        <f>SUM(Crosstab_1000m_LU_vs_HYDGRP!D84:J84)/1000000</f>
        <v>11842.999997000001</v>
      </c>
      <c r="G85" s="65" t="s">
        <v>584</v>
      </c>
      <c r="H85" s="65" t="s">
        <v>585</v>
      </c>
      <c r="I85" s="65" t="s">
        <v>586</v>
      </c>
      <c r="J85" s="65" t="s">
        <v>587</v>
      </c>
      <c r="K85" s="65" t="s">
        <v>584</v>
      </c>
      <c r="L85" s="65" t="s">
        <v>585</v>
      </c>
      <c r="M85" s="65" t="s">
        <v>586</v>
      </c>
      <c r="N85" s="68" t="s">
        <v>588</v>
      </c>
      <c r="O85" s="68" t="s">
        <v>589</v>
      </c>
      <c r="P85" s="68" t="s">
        <v>590</v>
      </c>
      <c r="Q85" s="68" t="s">
        <v>591</v>
      </c>
      <c r="R85" s="68" t="s">
        <v>592</v>
      </c>
      <c r="S85" s="68" t="s">
        <v>593</v>
      </c>
      <c r="T85" s="68" t="s">
        <v>594</v>
      </c>
      <c r="U85" s="66">
        <v>0</v>
      </c>
      <c r="V85" s="66">
        <v>0</v>
      </c>
      <c r="W85" s="66">
        <v>1</v>
      </c>
      <c r="X85" s="66">
        <v>0</v>
      </c>
      <c r="Y85" s="66">
        <v>0</v>
      </c>
      <c r="Z85" s="66">
        <v>1</v>
      </c>
      <c r="AA85" s="66" t="s">
        <v>595</v>
      </c>
      <c r="AB85" s="66" t="s">
        <v>596</v>
      </c>
      <c r="AC85" s="66" t="s">
        <v>597</v>
      </c>
      <c r="AD85" s="66" t="s">
        <v>598</v>
      </c>
      <c r="AE85" s="66" t="s">
        <v>599</v>
      </c>
      <c r="AF85" s="66" t="s">
        <v>600</v>
      </c>
      <c r="AG85" s="66" t="s">
        <v>601</v>
      </c>
    </row>
    <row r="86" spans="1:33" x14ac:dyDescent="0.3">
      <c r="A86">
        <v>81</v>
      </c>
      <c r="B86" s="2">
        <v>204</v>
      </c>
      <c r="C86" s="7" t="s">
        <v>171</v>
      </c>
      <c r="D86" t="s">
        <v>113</v>
      </c>
      <c r="E86" s="38">
        <f>SUM(Crosstab_1000m_LU_vs_HYDGRP!D85:J85)/1000000</f>
        <v>0</v>
      </c>
      <c r="G86" s="65">
        <v>59.878599999999999</v>
      </c>
      <c r="H86" s="65">
        <v>75.044499999999999</v>
      </c>
      <c r="I86" s="65">
        <v>83.510099999999994</v>
      </c>
      <c r="J86" s="65">
        <v>86.840199999999996</v>
      </c>
      <c r="K86" s="65">
        <v>75.044499999999999</v>
      </c>
      <c r="L86" s="65">
        <v>83.510099999999994</v>
      </c>
      <c r="M86" s="65">
        <v>86.840199999999996</v>
      </c>
      <c r="N86" s="68">
        <v>3.75</v>
      </c>
      <c r="O86" s="68">
        <v>2</v>
      </c>
      <c r="P86" s="68">
        <v>0.2213</v>
      </c>
      <c r="Q86" s="68">
        <v>9.8100000000000007E-2</v>
      </c>
      <c r="R86" s="68">
        <v>3</v>
      </c>
      <c r="S86" s="68">
        <v>0.75</v>
      </c>
      <c r="T86" s="68">
        <v>0.06</v>
      </c>
      <c r="U86" s="66">
        <v>5.16E-2</v>
      </c>
      <c r="V86" s="66">
        <v>0.18</v>
      </c>
      <c r="W86" s="66">
        <v>1</v>
      </c>
      <c r="X86" s="66">
        <v>8.8999999999999999E-3</v>
      </c>
      <c r="Y86" s="66">
        <v>5.67E-2</v>
      </c>
      <c r="Z86" s="66">
        <v>1</v>
      </c>
      <c r="AA86" s="66">
        <v>2.7065000000000001</v>
      </c>
      <c r="AB86" s="66">
        <v>2.6522999999999999</v>
      </c>
      <c r="AC86" s="66">
        <v>2.5981999999999998</v>
      </c>
      <c r="AD86" s="66">
        <v>2.5440999999999998</v>
      </c>
      <c r="AE86" s="66">
        <v>2.7065000000000001</v>
      </c>
      <c r="AF86" s="66">
        <v>2.6522999999999999</v>
      </c>
      <c r="AG86" s="66">
        <v>2.5981999999999998</v>
      </c>
    </row>
    <row r="87" spans="1:33" x14ac:dyDescent="0.3">
      <c r="A87">
        <v>82</v>
      </c>
      <c r="B87" s="2">
        <v>205</v>
      </c>
      <c r="C87" s="7" t="s">
        <v>292</v>
      </c>
      <c r="D87" t="s">
        <v>59</v>
      </c>
      <c r="E87" s="38">
        <f>SUM(Crosstab_1000m_LU_vs_HYDGRP!D86:J86)/1000000</f>
        <v>1</v>
      </c>
      <c r="G87" s="65">
        <v>55.169699999999999</v>
      </c>
      <c r="H87" s="65">
        <v>72.115600000000001</v>
      </c>
      <c r="I87" s="65">
        <v>81.574799999999996</v>
      </c>
      <c r="J87" s="65">
        <v>85.295699999999997</v>
      </c>
      <c r="K87" s="65">
        <v>72.115600000000001</v>
      </c>
      <c r="L87" s="65">
        <v>81.574799999999996</v>
      </c>
      <c r="M87" s="65">
        <v>85.295699999999997</v>
      </c>
      <c r="N87" s="68">
        <v>3.75</v>
      </c>
      <c r="O87" s="68">
        <v>2</v>
      </c>
      <c r="P87" s="68">
        <v>0.2213</v>
      </c>
      <c r="Q87" s="68">
        <v>9.8100000000000007E-2</v>
      </c>
      <c r="R87" s="68">
        <v>3</v>
      </c>
      <c r="S87" s="68">
        <v>0.75</v>
      </c>
      <c r="T87" s="68">
        <v>0.06</v>
      </c>
      <c r="U87" s="66">
        <v>7.6E-3</v>
      </c>
      <c r="V87" s="66">
        <v>0.15</v>
      </c>
      <c r="W87" s="66">
        <v>1</v>
      </c>
      <c r="X87" s="66">
        <v>2.0000000000000001E-4</v>
      </c>
      <c r="Y87" s="66">
        <v>4.1999999999999997E-3</v>
      </c>
      <c r="Z87" s="66">
        <v>1</v>
      </c>
      <c r="AA87" s="66">
        <v>2.3969</v>
      </c>
      <c r="AB87" s="66">
        <v>2.3489</v>
      </c>
      <c r="AC87" s="66">
        <v>2.3010000000000002</v>
      </c>
      <c r="AD87" s="66">
        <v>2.2530999999999999</v>
      </c>
      <c r="AE87" s="66">
        <v>2.3969</v>
      </c>
      <c r="AF87" s="66">
        <v>2.3489</v>
      </c>
      <c r="AG87" s="66">
        <v>2.3010000000000002</v>
      </c>
    </row>
    <row r="88" spans="1:33" x14ac:dyDescent="0.3">
      <c r="A88">
        <v>83</v>
      </c>
      <c r="B88" s="2">
        <v>206</v>
      </c>
      <c r="C88" s="7" t="s">
        <v>293</v>
      </c>
      <c r="D88" t="s">
        <v>83</v>
      </c>
      <c r="E88" s="38">
        <f>SUM(Crosstab_1000m_LU_vs_HYDGRP!D87:J87)/1000000</f>
        <v>0</v>
      </c>
      <c r="G88" s="65">
        <v>67</v>
      </c>
      <c r="H88" s="65">
        <v>79.474000000000004</v>
      </c>
      <c r="I88" s="65">
        <v>86.436999999999998</v>
      </c>
      <c r="J88" s="65">
        <v>89.176000000000002</v>
      </c>
      <c r="K88" s="65">
        <v>79.474000000000004</v>
      </c>
      <c r="L88" s="65">
        <v>86.436999999999998</v>
      </c>
      <c r="M88" s="65">
        <v>89.176000000000002</v>
      </c>
      <c r="N88" s="68">
        <v>3.75</v>
      </c>
      <c r="O88" s="68">
        <v>2</v>
      </c>
      <c r="P88" s="68">
        <v>0.2213</v>
      </c>
      <c r="Q88" s="68">
        <v>9.8100000000000007E-2</v>
      </c>
      <c r="R88" s="68">
        <v>3</v>
      </c>
      <c r="S88" s="68">
        <v>0.75</v>
      </c>
      <c r="T88" s="68">
        <v>0.06</v>
      </c>
      <c r="U88" s="66">
        <v>0.02</v>
      </c>
      <c r="V88" s="66">
        <v>0.13600000000000001</v>
      </c>
      <c r="W88" s="66">
        <v>1</v>
      </c>
      <c r="X88" s="66">
        <v>0</v>
      </c>
      <c r="Y88" s="66">
        <v>0</v>
      </c>
      <c r="Z88" s="66">
        <v>1</v>
      </c>
      <c r="AA88" s="66">
        <v>2</v>
      </c>
      <c r="AB88" s="66">
        <v>1.96</v>
      </c>
      <c r="AC88" s="66">
        <v>1.92</v>
      </c>
      <c r="AD88" s="66">
        <v>1.88</v>
      </c>
      <c r="AE88" s="66">
        <v>2</v>
      </c>
      <c r="AF88" s="66">
        <v>1.96</v>
      </c>
      <c r="AG88" s="66">
        <v>1.92</v>
      </c>
    </row>
    <row r="89" spans="1:33" x14ac:dyDescent="0.3">
      <c r="A89">
        <v>84</v>
      </c>
      <c r="B89" s="2">
        <v>207</v>
      </c>
      <c r="C89" s="7" t="s">
        <v>174</v>
      </c>
      <c r="D89" t="s">
        <v>85</v>
      </c>
      <c r="E89" s="38">
        <f>SUM(Crosstab_1000m_LU_vs_HYDGRP!D88:J88)/1000000</f>
        <v>0</v>
      </c>
      <c r="G89" s="65">
        <v>66.394499999999994</v>
      </c>
      <c r="H89" s="65">
        <v>79.097399999999993</v>
      </c>
      <c r="I89" s="65">
        <v>86.188199999999995</v>
      </c>
      <c r="J89" s="65">
        <v>88.977400000000003</v>
      </c>
      <c r="K89" s="65">
        <v>79.097399999999993</v>
      </c>
      <c r="L89" s="65">
        <v>86.188199999999995</v>
      </c>
      <c r="M89" s="65">
        <v>88.977400000000003</v>
      </c>
      <c r="N89" s="68">
        <v>3.75</v>
      </c>
      <c r="O89" s="68">
        <v>2</v>
      </c>
      <c r="P89" s="68">
        <v>0.2213</v>
      </c>
      <c r="Q89" s="68">
        <v>9.8100000000000007E-2</v>
      </c>
      <c r="R89" s="68">
        <v>3</v>
      </c>
      <c r="S89" s="68">
        <v>0.75</v>
      </c>
      <c r="T89" s="68">
        <v>0.06</v>
      </c>
      <c r="U89" s="66">
        <v>9.7999999999999997E-3</v>
      </c>
      <c r="V89" s="66">
        <v>0.15040000000000001</v>
      </c>
      <c r="W89" s="66">
        <v>1</v>
      </c>
      <c r="X89" s="66">
        <v>0</v>
      </c>
      <c r="Y89" s="66">
        <v>0</v>
      </c>
      <c r="Z89" s="66">
        <v>1</v>
      </c>
      <c r="AA89" s="66">
        <v>2.0865</v>
      </c>
      <c r="AB89" s="66">
        <v>2.0448</v>
      </c>
      <c r="AC89" s="66">
        <v>2.0030000000000001</v>
      </c>
      <c r="AD89" s="66">
        <v>1.9613</v>
      </c>
      <c r="AE89" s="66">
        <v>2.0865</v>
      </c>
      <c r="AF89" s="66">
        <v>2.0448</v>
      </c>
      <c r="AG89" s="66">
        <v>2.0030000000000001</v>
      </c>
    </row>
    <row r="90" spans="1:33" x14ac:dyDescent="0.3">
      <c r="A90">
        <v>85</v>
      </c>
      <c r="B90" s="2">
        <v>208</v>
      </c>
      <c r="C90" s="7" t="s">
        <v>175</v>
      </c>
      <c r="D90" t="s">
        <v>85</v>
      </c>
      <c r="E90" s="38">
        <f>SUM(Crosstab_1000m_LU_vs_HYDGRP!D89:J89)/1000000</f>
        <v>0</v>
      </c>
      <c r="G90" s="65">
        <v>66.394499999999994</v>
      </c>
      <c r="H90" s="65">
        <v>79.097399999999993</v>
      </c>
      <c r="I90" s="65">
        <v>86.188199999999995</v>
      </c>
      <c r="J90" s="65">
        <v>88.977400000000003</v>
      </c>
      <c r="K90" s="65">
        <v>79.097399999999993</v>
      </c>
      <c r="L90" s="65">
        <v>86.188199999999995</v>
      </c>
      <c r="M90" s="65">
        <v>88.977400000000003</v>
      </c>
      <c r="N90" s="68">
        <v>3.75</v>
      </c>
      <c r="O90" s="68">
        <v>2</v>
      </c>
      <c r="P90" s="68">
        <v>0.2213</v>
      </c>
      <c r="Q90" s="68">
        <v>9.8100000000000007E-2</v>
      </c>
      <c r="R90" s="68">
        <v>3</v>
      </c>
      <c r="S90" s="68">
        <v>0.75</v>
      </c>
      <c r="T90" s="68">
        <v>0.06</v>
      </c>
      <c r="U90" s="66">
        <v>9.7999999999999997E-3</v>
      </c>
      <c r="V90" s="66">
        <v>0.15040000000000001</v>
      </c>
      <c r="W90" s="66">
        <v>1</v>
      </c>
      <c r="X90" s="66">
        <v>0</v>
      </c>
      <c r="Y90" s="66">
        <v>0</v>
      </c>
      <c r="Z90" s="66">
        <v>1</v>
      </c>
      <c r="AA90" s="66">
        <v>2.0865</v>
      </c>
      <c r="AB90" s="66">
        <v>2.0448</v>
      </c>
      <c r="AC90" s="66">
        <v>2.0030000000000001</v>
      </c>
      <c r="AD90" s="66">
        <v>1.9613</v>
      </c>
      <c r="AE90" s="66">
        <v>2.0865</v>
      </c>
      <c r="AF90" s="66">
        <v>2.0448</v>
      </c>
      <c r="AG90" s="66">
        <v>2.0030000000000001</v>
      </c>
    </row>
    <row r="91" spans="1:33" x14ac:dyDescent="0.3">
      <c r="A91">
        <v>86</v>
      </c>
      <c r="B91" s="2">
        <v>209</v>
      </c>
      <c r="C91" s="7" t="s">
        <v>176</v>
      </c>
      <c r="D91" t="s">
        <v>94</v>
      </c>
      <c r="E91" s="38">
        <f>SUM(Crosstab_1000m_LU_vs_HYDGRP!D90:J90)/1000000</f>
        <v>1</v>
      </c>
      <c r="G91" s="65">
        <v>66.5</v>
      </c>
      <c r="H91" s="65">
        <v>79.162999999999997</v>
      </c>
      <c r="I91" s="65">
        <v>86.231499999999997</v>
      </c>
      <c r="J91" s="65">
        <v>89.012</v>
      </c>
      <c r="K91" s="65">
        <v>79.162999999999997</v>
      </c>
      <c r="L91" s="65">
        <v>86.231499999999997</v>
      </c>
      <c r="M91" s="65">
        <v>89.012</v>
      </c>
      <c r="N91" s="68">
        <v>3.75</v>
      </c>
      <c r="O91" s="68">
        <v>2</v>
      </c>
      <c r="P91" s="68">
        <v>0.2213</v>
      </c>
      <c r="Q91" s="68">
        <v>9.8100000000000007E-2</v>
      </c>
      <c r="R91" s="68">
        <v>3</v>
      </c>
      <c r="S91" s="68">
        <v>0.75</v>
      </c>
      <c r="T91" s="68">
        <v>0.06</v>
      </c>
      <c r="U91" s="66">
        <v>0.02</v>
      </c>
      <c r="V91" s="66">
        <v>0.13750000000000001</v>
      </c>
      <c r="W91" s="66">
        <v>1</v>
      </c>
      <c r="X91" s="66">
        <v>0</v>
      </c>
      <c r="Y91" s="66">
        <v>0</v>
      </c>
      <c r="Z91" s="66">
        <v>1</v>
      </c>
      <c r="AA91" s="66">
        <v>2.5</v>
      </c>
      <c r="AB91" s="66">
        <v>2.4500000000000002</v>
      </c>
      <c r="AC91" s="66">
        <v>2.4</v>
      </c>
      <c r="AD91" s="66">
        <v>2.35</v>
      </c>
      <c r="AE91" s="66">
        <v>2.5</v>
      </c>
      <c r="AF91" s="66">
        <v>2.4500000000000002</v>
      </c>
      <c r="AG91" s="66">
        <v>2.4</v>
      </c>
    </row>
    <row r="92" spans="1:33" x14ac:dyDescent="0.3">
      <c r="A92">
        <v>87</v>
      </c>
      <c r="B92" s="2">
        <v>210</v>
      </c>
      <c r="C92" s="7" t="s">
        <v>177</v>
      </c>
      <c r="D92" t="s">
        <v>113</v>
      </c>
      <c r="E92" s="38">
        <f>SUM(Crosstab_1000m_LU_vs_HYDGRP!D91:J91)/1000000</f>
        <v>0</v>
      </c>
      <c r="G92" s="65">
        <v>59.878599999999999</v>
      </c>
      <c r="H92" s="65">
        <v>75.044499999999999</v>
      </c>
      <c r="I92" s="65">
        <v>83.510099999999994</v>
      </c>
      <c r="J92" s="65">
        <v>86.840199999999996</v>
      </c>
      <c r="K92" s="65">
        <v>75.044499999999999</v>
      </c>
      <c r="L92" s="65">
        <v>83.510099999999994</v>
      </c>
      <c r="M92" s="65">
        <v>86.840199999999996</v>
      </c>
      <c r="N92" s="68">
        <v>3.75</v>
      </c>
      <c r="O92" s="68">
        <v>2</v>
      </c>
      <c r="P92" s="68">
        <v>0.2213</v>
      </c>
      <c r="Q92" s="68">
        <v>9.8100000000000007E-2</v>
      </c>
      <c r="R92" s="68">
        <v>3</v>
      </c>
      <c r="S92" s="68">
        <v>0.75</v>
      </c>
      <c r="T92" s="68">
        <v>0.06</v>
      </c>
      <c r="U92" s="66">
        <v>5.16E-2</v>
      </c>
      <c r="V92" s="66">
        <v>0.18</v>
      </c>
      <c r="W92" s="66">
        <v>1</v>
      </c>
      <c r="X92" s="66">
        <v>8.8999999999999999E-3</v>
      </c>
      <c r="Y92" s="66">
        <v>5.67E-2</v>
      </c>
      <c r="Z92" s="66">
        <v>1</v>
      </c>
      <c r="AA92" s="66">
        <v>2.7065000000000001</v>
      </c>
      <c r="AB92" s="66">
        <v>2.6522999999999999</v>
      </c>
      <c r="AC92" s="66">
        <v>2.5981999999999998</v>
      </c>
      <c r="AD92" s="66">
        <v>2.5440999999999998</v>
      </c>
      <c r="AE92" s="66">
        <v>2.7065000000000001</v>
      </c>
      <c r="AF92" s="66">
        <v>2.6522999999999999</v>
      </c>
      <c r="AG92" s="66">
        <v>2.5981999999999998</v>
      </c>
    </row>
    <row r="93" spans="1:33" x14ac:dyDescent="0.3">
      <c r="A93">
        <v>88</v>
      </c>
      <c r="B93" s="2">
        <v>211</v>
      </c>
      <c r="C93" s="7" t="s">
        <v>178</v>
      </c>
      <c r="D93" t="s">
        <v>113</v>
      </c>
      <c r="E93" s="38">
        <f>SUM(Crosstab_1000m_LU_vs_HYDGRP!D92:J92)/1000000</f>
        <v>0</v>
      </c>
      <c r="F93" t="s">
        <v>114</v>
      </c>
      <c r="G93" s="65">
        <v>59.878599999999999</v>
      </c>
      <c r="H93" s="65">
        <v>75.044499999999999</v>
      </c>
      <c r="I93" s="65">
        <v>83.510099999999994</v>
      </c>
      <c r="J93" s="65">
        <v>86.840199999999996</v>
      </c>
      <c r="K93" s="65">
        <v>75.044499999999999</v>
      </c>
      <c r="L93" s="65">
        <v>83.510099999999994</v>
      </c>
      <c r="M93" s="65">
        <v>86.840199999999996</v>
      </c>
      <c r="N93" s="68">
        <v>3.75</v>
      </c>
      <c r="O93" s="68">
        <v>2</v>
      </c>
      <c r="P93" s="68">
        <v>0.2213</v>
      </c>
      <c r="Q93" s="68">
        <v>9.8100000000000007E-2</v>
      </c>
      <c r="R93" s="68">
        <v>3</v>
      </c>
      <c r="S93" s="68">
        <v>0.75</v>
      </c>
      <c r="T93" s="68">
        <v>0.06</v>
      </c>
      <c r="U93" s="66">
        <v>5.16E-2</v>
      </c>
      <c r="V93" s="66">
        <v>0.18</v>
      </c>
      <c r="W93" s="66">
        <v>1</v>
      </c>
      <c r="X93" s="66">
        <v>8.8999999999999999E-3</v>
      </c>
      <c r="Y93" s="66">
        <v>5.67E-2</v>
      </c>
      <c r="Z93" s="66">
        <v>1</v>
      </c>
      <c r="AA93" s="66">
        <v>2.7065000000000001</v>
      </c>
      <c r="AB93" s="66">
        <v>2.6522999999999999</v>
      </c>
      <c r="AC93" s="66">
        <v>2.5981999999999998</v>
      </c>
      <c r="AD93" s="66">
        <v>2.5440999999999998</v>
      </c>
      <c r="AE93" s="66">
        <v>2.7065000000000001</v>
      </c>
      <c r="AF93" s="66">
        <v>2.6522999999999999</v>
      </c>
      <c r="AG93" s="66">
        <v>2.5981999999999998</v>
      </c>
    </row>
    <row r="94" spans="1:33" x14ac:dyDescent="0.3">
      <c r="A94">
        <v>89</v>
      </c>
      <c r="B94" s="2">
        <v>212</v>
      </c>
      <c r="C94" s="7" t="s">
        <v>179</v>
      </c>
      <c r="D94" t="s">
        <v>113</v>
      </c>
      <c r="E94" s="38">
        <f>SUM(Crosstab_1000m_LU_vs_HYDGRP!D93:J93)/1000000</f>
        <v>1</v>
      </c>
      <c r="F94" t="s">
        <v>114</v>
      </c>
      <c r="G94" s="65">
        <v>59.878599999999999</v>
      </c>
      <c r="H94" s="65">
        <v>75.044499999999999</v>
      </c>
      <c r="I94" s="65">
        <v>83.510099999999994</v>
      </c>
      <c r="J94" s="65">
        <v>86.840199999999996</v>
      </c>
      <c r="K94" s="65">
        <v>75.044499999999999</v>
      </c>
      <c r="L94" s="65">
        <v>83.510099999999994</v>
      </c>
      <c r="M94" s="65">
        <v>86.840199999999996</v>
      </c>
      <c r="N94" s="68">
        <v>3.75</v>
      </c>
      <c r="O94" s="68">
        <v>2</v>
      </c>
      <c r="P94" s="68">
        <v>0.2213</v>
      </c>
      <c r="Q94" s="68">
        <v>9.8100000000000007E-2</v>
      </c>
      <c r="R94" s="68">
        <v>3</v>
      </c>
      <c r="S94" s="68">
        <v>0.75</v>
      </c>
      <c r="T94" s="68">
        <v>0.06</v>
      </c>
      <c r="U94" s="66">
        <v>5.16E-2</v>
      </c>
      <c r="V94" s="66">
        <v>0.18</v>
      </c>
      <c r="W94" s="66">
        <v>1</v>
      </c>
      <c r="X94" s="66">
        <v>8.8999999999999999E-3</v>
      </c>
      <c r="Y94" s="66">
        <v>5.67E-2</v>
      </c>
      <c r="Z94" s="66">
        <v>1</v>
      </c>
      <c r="AA94" s="66">
        <v>2.7065000000000001</v>
      </c>
      <c r="AB94" s="66">
        <v>2.6522999999999999</v>
      </c>
      <c r="AC94" s="66">
        <v>2.5981999999999998</v>
      </c>
      <c r="AD94" s="66">
        <v>2.5440999999999998</v>
      </c>
      <c r="AE94" s="66">
        <v>2.7065000000000001</v>
      </c>
      <c r="AF94" s="66">
        <v>2.6522999999999999</v>
      </c>
      <c r="AG94" s="66">
        <v>2.5981999999999998</v>
      </c>
    </row>
    <row r="95" spans="1:33" x14ac:dyDescent="0.3">
      <c r="A95">
        <v>90</v>
      </c>
      <c r="B95" s="2">
        <v>213</v>
      </c>
      <c r="C95" s="7" t="s">
        <v>180</v>
      </c>
      <c r="D95" t="s">
        <v>94</v>
      </c>
      <c r="E95" s="38">
        <f>SUM(Crosstab_1000m_LU_vs_HYDGRP!D94:J94)/1000000</f>
        <v>0</v>
      </c>
      <c r="G95" s="65">
        <v>66.5</v>
      </c>
      <c r="H95" s="65">
        <v>79.162999999999997</v>
      </c>
      <c r="I95" s="65">
        <v>86.231499999999997</v>
      </c>
      <c r="J95" s="65">
        <v>89.012</v>
      </c>
      <c r="K95" s="65">
        <v>79.162999999999997</v>
      </c>
      <c r="L95" s="65">
        <v>86.231499999999997</v>
      </c>
      <c r="M95" s="65">
        <v>89.012</v>
      </c>
      <c r="N95" s="68">
        <v>3.75</v>
      </c>
      <c r="O95" s="68">
        <v>2</v>
      </c>
      <c r="P95" s="68">
        <v>0.2213</v>
      </c>
      <c r="Q95" s="68">
        <v>9.8100000000000007E-2</v>
      </c>
      <c r="R95" s="68">
        <v>3</v>
      </c>
      <c r="S95" s="68">
        <v>0.75</v>
      </c>
      <c r="T95" s="68">
        <v>0.06</v>
      </c>
      <c r="U95" s="66">
        <v>0.02</v>
      </c>
      <c r="V95" s="66">
        <v>0.13750000000000001</v>
      </c>
      <c r="W95" s="66">
        <v>1</v>
      </c>
      <c r="X95" s="66">
        <v>0</v>
      </c>
      <c r="Y95" s="66">
        <v>0</v>
      </c>
      <c r="Z95" s="66">
        <v>1</v>
      </c>
      <c r="AA95" s="66">
        <v>2.5</v>
      </c>
      <c r="AB95" s="66">
        <v>2.4500000000000002</v>
      </c>
      <c r="AC95" s="66">
        <v>2.4</v>
      </c>
      <c r="AD95" s="66">
        <v>2.35</v>
      </c>
      <c r="AE95" s="66">
        <v>2.5</v>
      </c>
      <c r="AF95" s="66">
        <v>2.4500000000000002</v>
      </c>
      <c r="AG95" s="66">
        <v>2.4</v>
      </c>
    </row>
    <row r="96" spans="1:33" x14ac:dyDescent="0.3">
      <c r="A96">
        <v>91</v>
      </c>
      <c r="B96" s="2">
        <v>214</v>
      </c>
      <c r="C96" s="7" t="s">
        <v>181</v>
      </c>
      <c r="D96" t="s">
        <v>85</v>
      </c>
      <c r="E96" s="38">
        <f>SUM(Crosstab_1000m_LU_vs_HYDGRP!D95:J95)/1000000</f>
        <v>0</v>
      </c>
      <c r="G96" s="65">
        <v>66.394499999999994</v>
      </c>
      <c r="H96" s="65">
        <v>79.097399999999993</v>
      </c>
      <c r="I96" s="65">
        <v>86.188199999999995</v>
      </c>
      <c r="J96" s="65">
        <v>88.977400000000003</v>
      </c>
      <c r="K96" s="65">
        <v>79.097399999999993</v>
      </c>
      <c r="L96" s="65">
        <v>86.188199999999995</v>
      </c>
      <c r="M96" s="65">
        <v>88.977400000000003</v>
      </c>
      <c r="N96" s="68">
        <v>3.75</v>
      </c>
      <c r="O96" s="68">
        <v>2</v>
      </c>
      <c r="P96" s="68">
        <v>0.2213</v>
      </c>
      <c r="Q96" s="68">
        <v>9.8100000000000007E-2</v>
      </c>
      <c r="R96" s="68">
        <v>3</v>
      </c>
      <c r="S96" s="68">
        <v>0.75</v>
      </c>
      <c r="T96" s="68">
        <v>0.06</v>
      </c>
      <c r="U96" s="66">
        <v>9.7999999999999997E-3</v>
      </c>
      <c r="V96" s="66">
        <v>0.15040000000000001</v>
      </c>
      <c r="W96" s="66">
        <v>1</v>
      </c>
      <c r="X96" s="66">
        <v>0</v>
      </c>
      <c r="Y96" s="66">
        <v>0</v>
      </c>
      <c r="Z96" s="66">
        <v>1</v>
      </c>
      <c r="AA96" s="66">
        <v>2.0865</v>
      </c>
      <c r="AB96" s="66">
        <v>2.0448</v>
      </c>
      <c r="AC96" s="66">
        <v>2.0030000000000001</v>
      </c>
      <c r="AD96" s="66">
        <v>1.9613</v>
      </c>
      <c r="AE96" s="66">
        <v>2.0865</v>
      </c>
      <c r="AF96" s="66">
        <v>2.0448</v>
      </c>
      <c r="AG96" s="66">
        <v>2.0030000000000001</v>
      </c>
    </row>
    <row r="97" spans="1:33" x14ac:dyDescent="0.3">
      <c r="A97">
        <v>92</v>
      </c>
      <c r="B97" s="2">
        <v>216</v>
      </c>
      <c r="C97" s="7" t="s">
        <v>182</v>
      </c>
      <c r="D97" t="s">
        <v>85</v>
      </c>
      <c r="E97" s="38">
        <f>SUM(Crosstab_1000m_LU_vs_HYDGRP!D96:J96)/1000000</f>
        <v>0</v>
      </c>
      <c r="G97" s="65">
        <v>66.394499999999994</v>
      </c>
      <c r="H97" s="65">
        <v>79.097399999999993</v>
      </c>
      <c r="I97" s="65">
        <v>86.188199999999995</v>
      </c>
      <c r="J97" s="65">
        <v>88.977400000000003</v>
      </c>
      <c r="K97" s="65">
        <v>79.097399999999993</v>
      </c>
      <c r="L97" s="65">
        <v>86.188199999999995</v>
      </c>
      <c r="M97" s="65">
        <v>88.977400000000003</v>
      </c>
      <c r="N97" s="68">
        <v>3.75</v>
      </c>
      <c r="O97" s="68">
        <v>2</v>
      </c>
      <c r="P97" s="68">
        <v>0.2213</v>
      </c>
      <c r="Q97" s="68">
        <v>9.8100000000000007E-2</v>
      </c>
      <c r="R97" s="68">
        <v>3</v>
      </c>
      <c r="S97" s="68">
        <v>0.75</v>
      </c>
      <c r="T97" s="68">
        <v>0.06</v>
      </c>
      <c r="U97" s="66">
        <v>9.7999999999999997E-3</v>
      </c>
      <c r="V97" s="66">
        <v>0.15040000000000001</v>
      </c>
      <c r="W97" s="66">
        <v>1</v>
      </c>
      <c r="X97" s="66">
        <v>0</v>
      </c>
      <c r="Y97" s="66">
        <v>0</v>
      </c>
      <c r="Z97" s="66">
        <v>1</v>
      </c>
      <c r="AA97" s="66">
        <v>2.0865</v>
      </c>
      <c r="AB97" s="66">
        <v>2.0448</v>
      </c>
      <c r="AC97" s="66">
        <v>2.0030000000000001</v>
      </c>
      <c r="AD97" s="66">
        <v>1.9613</v>
      </c>
      <c r="AE97" s="66">
        <v>2.0865</v>
      </c>
      <c r="AF97" s="66">
        <v>2.0448</v>
      </c>
      <c r="AG97" s="66">
        <v>2.0030000000000001</v>
      </c>
    </row>
    <row r="98" spans="1:33" x14ac:dyDescent="0.3">
      <c r="A98">
        <v>93</v>
      </c>
      <c r="B98" s="2">
        <v>217</v>
      </c>
      <c r="C98" s="7" t="s">
        <v>183</v>
      </c>
      <c r="D98" t="s">
        <v>113</v>
      </c>
      <c r="E98" s="38">
        <f>SUM(Crosstab_1000m_LU_vs_HYDGRP!D97:J97)/1000000</f>
        <v>0</v>
      </c>
      <c r="G98" s="65">
        <v>59.878599999999999</v>
      </c>
      <c r="H98" s="65">
        <v>75.044499999999999</v>
      </c>
      <c r="I98" s="65">
        <v>83.510099999999994</v>
      </c>
      <c r="J98" s="65">
        <v>86.840199999999996</v>
      </c>
      <c r="K98" s="65">
        <v>75.044499999999999</v>
      </c>
      <c r="L98" s="65">
        <v>83.510099999999994</v>
      </c>
      <c r="M98" s="65">
        <v>86.840199999999996</v>
      </c>
      <c r="N98" s="68">
        <v>3.75</v>
      </c>
      <c r="O98" s="68">
        <v>2</v>
      </c>
      <c r="P98" s="68">
        <v>0.2213</v>
      </c>
      <c r="Q98" s="68">
        <v>9.8100000000000007E-2</v>
      </c>
      <c r="R98" s="68">
        <v>3</v>
      </c>
      <c r="S98" s="68">
        <v>0.75</v>
      </c>
      <c r="T98" s="68">
        <v>0.06</v>
      </c>
      <c r="U98" s="66">
        <v>5.16E-2</v>
      </c>
      <c r="V98" s="66">
        <v>0.18</v>
      </c>
      <c r="W98" s="66">
        <v>1</v>
      </c>
      <c r="X98" s="66">
        <v>8.8999999999999999E-3</v>
      </c>
      <c r="Y98" s="66">
        <v>5.67E-2</v>
      </c>
      <c r="Z98" s="66">
        <v>1</v>
      </c>
      <c r="AA98" s="66">
        <v>2.7065000000000001</v>
      </c>
      <c r="AB98" s="66">
        <v>2.6522999999999999</v>
      </c>
      <c r="AC98" s="66">
        <v>2.5981999999999998</v>
      </c>
      <c r="AD98" s="66">
        <v>2.5440999999999998</v>
      </c>
      <c r="AE98" s="66">
        <v>2.7065000000000001</v>
      </c>
      <c r="AF98" s="66">
        <v>2.6522999999999999</v>
      </c>
      <c r="AG98" s="66">
        <v>2.5981999999999998</v>
      </c>
    </row>
    <row r="99" spans="1:33" x14ac:dyDescent="0.3">
      <c r="A99">
        <v>94</v>
      </c>
      <c r="B99" s="2">
        <v>218</v>
      </c>
      <c r="C99" s="7" t="s">
        <v>184</v>
      </c>
      <c r="D99" t="s">
        <v>113</v>
      </c>
      <c r="E99" s="38">
        <f>SUM(Crosstab_1000m_LU_vs_HYDGRP!D98:J98)/1000000</f>
        <v>0</v>
      </c>
      <c r="G99" s="65">
        <v>59.878599999999999</v>
      </c>
      <c r="H99" s="65">
        <v>75.044499999999999</v>
      </c>
      <c r="I99" s="65">
        <v>83.510099999999994</v>
      </c>
      <c r="J99" s="65">
        <v>86.840199999999996</v>
      </c>
      <c r="K99" s="65">
        <v>75.044499999999999</v>
      </c>
      <c r="L99" s="65">
        <v>83.510099999999994</v>
      </c>
      <c r="M99" s="65">
        <v>86.840199999999996</v>
      </c>
      <c r="N99" s="68">
        <v>3.75</v>
      </c>
      <c r="O99" s="68">
        <v>2</v>
      </c>
      <c r="P99" s="68">
        <v>0.2213</v>
      </c>
      <c r="Q99" s="68">
        <v>9.8100000000000007E-2</v>
      </c>
      <c r="R99" s="68">
        <v>3</v>
      </c>
      <c r="S99" s="68">
        <v>0.75</v>
      </c>
      <c r="T99" s="68">
        <v>0.06</v>
      </c>
      <c r="U99" s="66">
        <v>5.16E-2</v>
      </c>
      <c r="V99" s="66">
        <v>0.18</v>
      </c>
      <c r="W99" s="66">
        <v>1</v>
      </c>
      <c r="X99" s="66">
        <v>8.8999999999999999E-3</v>
      </c>
      <c r="Y99" s="66">
        <v>5.67E-2</v>
      </c>
      <c r="Z99" s="66">
        <v>1</v>
      </c>
      <c r="AA99" s="66">
        <v>2.7065000000000001</v>
      </c>
      <c r="AB99" s="66">
        <v>2.6522999999999999</v>
      </c>
      <c r="AC99" s="66">
        <v>2.5981999999999998</v>
      </c>
      <c r="AD99" s="66">
        <v>2.5440999999999998</v>
      </c>
      <c r="AE99" s="66">
        <v>2.7065000000000001</v>
      </c>
      <c r="AF99" s="66">
        <v>2.6522999999999999</v>
      </c>
      <c r="AG99" s="66">
        <v>2.5981999999999998</v>
      </c>
    </row>
    <row r="100" spans="1:33" x14ac:dyDescent="0.3">
      <c r="A100">
        <v>95</v>
      </c>
      <c r="B100" s="2">
        <v>219</v>
      </c>
      <c r="C100" s="7" t="s">
        <v>185</v>
      </c>
      <c r="D100" t="s">
        <v>85</v>
      </c>
      <c r="E100" s="38">
        <f>SUM(Crosstab_1000m_LU_vs_HYDGRP!D99:J99)/1000000</f>
        <v>1.333332</v>
      </c>
      <c r="G100" s="65">
        <v>66.394499999999994</v>
      </c>
      <c r="H100" s="65">
        <v>79.097399999999993</v>
      </c>
      <c r="I100" s="65">
        <v>86.188199999999995</v>
      </c>
      <c r="J100" s="65">
        <v>88.977400000000003</v>
      </c>
      <c r="K100" s="65">
        <v>79.097399999999993</v>
      </c>
      <c r="L100" s="65">
        <v>86.188199999999995</v>
      </c>
      <c r="M100" s="65">
        <v>88.977400000000003</v>
      </c>
      <c r="N100" s="68">
        <v>3.75</v>
      </c>
      <c r="O100" s="68">
        <v>2</v>
      </c>
      <c r="P100" s="68">
        <v>0.2213</v>
      </c>
      <c r="Q100" s="68">
        <v>9.8100000000000007E-2</v>
      </c>
      <c r="R100" s="68">
        <v>3</v>
      </c>
      <c r="S100" s="68">
        <v>0.75</v>
      </c>
      <c r="T100" s="68">
        <v>0.06</v>
      </c>
      <c r="U100" s="66">
        <v>9.7999999999999997E-3</v>
      </c>
      <c r="V100" s="66">
        <v>0.15040000000000001</v>
      </c>
      <c r="W100" s="66">
        <v>1</v>
      </c>
      <c r="X100" s="66">
        <v>0</v>
      </c>
      <c r="Y100" s="66">
        <v>0</v>
      </c>
      <c r="Z100" s="66">
        <v>1</v>
      </c>
      <c r="AA100" s="66">
        <v>2.0865</v>
      </c>
      <c r="AB100" s="66">
        <v>2.0448</v>
      </c>
      <c r="AC100" s="66">
        <v>2.0030000000000001</v>
      </c>
      <c r="AD100" s="66">
        <v>1.9613</v>
      </c>
      <c r="AE100" s="66">
        <v>2.0865</v>
      </c>
      <c r="AF100" s="66">
        <v>2.0448</v>
      </c>
      <c r="AG100" s="66">
        <v>2.0030000000000001</v>
      </c>
    </row>
    <row r="101" spans="1:33" x14ac:dyDescent="0.3">
      <c r="A101">
        <v>96</v>
      </c>
      <c r="B101" s="2">
        <v>220</v>
      </c>
      <c r="C101" s="7" t="s">
        <v>186</v>
      </c>
      <c r="D101" t="s">
        <v>113</v>
      </c>
      <c r="E101" s="38">
        <f>SUM(Crosstab_1000m_LU_vs_HYDGRP!D100:J100)/1000000</f>
        <v>0</v>
      </c>
      <c r="G101" s="65">
        <v>59.878599999999999</v>
      </c>
      <c r="H101" s="65">
        <v>75.044499999999999</v>
      </c>
      <c r="I101" s="65">
        <v>83.510099999999994</v>
      </c>
      <c r="J101" s="65">
        <v>86.840199999999996</v>
      </c>
      <c r="K101" s="65">
        <v>75.044499999999999</v>
      </c>
      <c r="L101" s="65">
        <v>83.510099999999994</v>
      </c>
      <c r="M101" s="65">
        <v>86.840199999999996</v>
      </c>
      <c r="N101" s="68">
        <v>3.75</v>
      </c>
      <c r="O101" s="68">
        <v>2</v>
      </c>
      <c r="P101" s="68">
        <v>0.2213</v>
      </c>
      <c r="Q101" s="68">
        <v>9.8100000000000007E-2</v>
      </c>
      <c r="R101" s="68">
        <v>3</v>
      </c>
      <c r="S101" s="68">
        <v>0.75</v>
      </c>
      <c r="T101" s="68">
        <v>0.06</v>
      </c>
      <c r="U101" s="66">
        <v>5.16E-2</v>
      </c>
      <c r="V101" s="66">
        <v>0.18</v>
      </c>
      <c r="W101" s="66">
        <v>1</v>
      </c>
      <c r="X101" s="66">
        <v>8.8999999999999999E-3</v>
      </c>
      <c r="Y101" s="66">
        <v>5.67E-2</v>
      </c>
      <c r="Z101" s="66">
        <v>1</v>
      </c>
      <c r="AA101" s="66">
        <v>2.7065000000000001</v>
      </c>
      <c r="AB101" s="66">
        <v>2.6522999999999999</v>
      </c>
      <c r="AC101" s="66">
        <v>2.5981999999999998</v>
      </c>
      <c r="AD101" s="66">
        <v>2.5440999999999998</v>
      </c>
      <c r="AE101" s="66">
        <v>2.7065000000000001</v>
      </c>
      <c r="AF101" s="66">
        <v>2.6522999999999999</v>
      </c>
      <c r="AG101" s="66">
        <v>2.5981999999999998</v>
      </c>
    </row>
    <row r="102" spans="1:33" x14ac:dyDescent="0.3">
      <c r="A102">
        <v>97</v>
      </c>
      <c r="B102" s="2">
        <v>221</v>
      </c>
      <c r="C102" s="7" t="s">
        <v>294</v>
      </c>
      <c r="D102" t="s">
        <v>85</v>
      </c>
      <c r="E102" s="38">
        <f>SUM(Crosstab_1000m_LU_vs_HYDGRP!D101:J101)/1000000</f>
        <v>0</v>
      </c>
      <c r="G102" s="65">
        <v>66.394499999999994</v>
      </c>
      <c r="H102" s="65">
        <v>79.097399999999993</v>
      </c>
      <c r="I102" s="65">
        <v>86.188199999999995</v>
      </c>
      <c r="J102" s="65">
        <v>88.977400000000003</v>
      </c>
      <c r="K102" s="65">
        <v>79.097399999999993</v>
      </c>
      <c r="L102" s="65">
        <v>86.188199999999995</v>
      </c>
      <c r="M102" s="65">
        <v>88.977400000000003</v>
      </c>
      <c r="N102" s="68">
        <v>3.75</v>
      </c>
      <c r="O102" s="68">
        <v>2</v>
      </c>
      <c r="P102" s="68">
        <v>0.2213</v>
      </c>
      <c r="Q102" s="68">
        <v>9.8100000000000007E-2</v>
      </c>
      <c r="R102" s="68">
        <v>3</v>
      </c>
      <c r="S102" s="68">
        <v>0.75</v>
      </c>
      <c r="T102" s="68">
        <v>0.06</v>
      </c>
      <c r="U102" s="66">
        <v>9.7999999999999997E-3</v>
      </c>
      <c r="V102" s="66">
        <v>0.15040000000000001</v>
      </c>
      <c r="W102" s="66">
        <v>1</v>
      </c>
      <c r="X102" s="66">
        <v>0</v>
      </c>
      <c r="Y102" s="66">
        <v>0</v>
      </c>
      <c r="Z102" s="66">
        <v>1</v>
      </c>
      <c r="AA102" s="66">
        <v>2.0865</v>
      </c>
      <c r="AB102" s="66">
        <v>2.0448</v>
      </c>
      <c r="AC102" s="66">
        <v>2.0030000000000001</v>
      </c>
      <c r="AD102" s="66">
        <v>1.9613</v>
      </c>
      <c r="AE102" s="66">
        <v>2.0865</v>
      </c>
      <c r="AF102" s="66">
        <v>2.0448</v>
      </c>
      <c r="AG102" s="66">
        <v>2.0030000000000001</v>
      </c>
    </row>
    <row r="103" spans="1:33" x14ac:dyDescent="0.3">
      <c r="A103">
        <v>98</v>
      </c>
      <c r="B103" s="2">
        <v>222</v>
      </c>
      <c r="C103" s="7" t="s">
        <v>188</v>
      </c>
      <c r="D103" t="s">
        <v>85</v>
      </c>
      <c r="E103" s="38">
        <f>SUM(Crosstab_1000m_LU_vs_HYDGRP!D102:J102)/1000000</f>
        <v>0</v>
      </c>
      <c r="G103" s="65">
        <v>66.394499999999994</v>
      </c>
      <c r="H103" s="65">
        <v>79.097399999999993</v>
      </c>
      <c r="I103" s="65">
        <v>86.188199999999995</v>
      </c>
      <c r="J103" s="65">
        <v>88.977400000000003</v>
      </c>
      <c r="K103" s="65">
        <v>79.097399999999993</v>
      </c>
      <c r="L103" s="65">
        <v>86.188199999999995</v>
      </c>
      <c r="M103" s="65">
        <v>88.977400000000003</v>
      </c>
      <c r="N103" s="68">
        <v>3.75</v>
      </c>
      <c r="O103" s="68">
        <v>2</v>
      </c>
      <c r="P103" s="68">
        <v>0.2213</v>
      </c>
      <c r="Q103" s="68">
        <v>9.8100000000000007E-2</v>
      </c>
      <c r="R103" s="68">
        <v>3</v>
      </c>
      <c r="S103" s="68">
        <v>0.75</v>
      </c>
      <c r="T103" s="68">
        <v>0.06</v>
      </c>
      <c r="U103" s="66">
        <v>9.7999999999999997E-3</v>
      </c>
      <c r="V103" s="66">
        <v>0.15040000000000001</v>
      </c>
      <c r="W103" s="66">
        <v>1</v>
      </c>
      <c r="X103" s="66">
        <v>0</v>
      </c>
      <c r="Y103" s="66">
        <v>0</v>
      </c>
      <c r="Z103" s="66">
        <v>1</v>
      </c>
      <c r="AA103" s="66">
        <v>2.0865</v>
      </c>
      <c r="AB103" s="66">
        <v>2.0448</v>
      </c>
      <c r="AC103" s="66">
        <v>2.0030000000000001</v>
      </c>
      <c r="AD103" s="66">
        <v>1.9613</v>
      </c>
      <c r="AE103" s="66">
        <v>2.0865</v>
      </c>
      <c r="AF103" s="66">
        <v>2.0448</v>
      </c>
      <c r="AG103" s="66">
        <v>2.0030000000000001</v>
      </c>
    </row>
    <row r="104" spans="1:33" x14ac:dyDescent="0.3">
      <c r="A104">
        <v>99</v>
      </c>
      <c r="B104" s="2">
        <v>223</v>
      </c>
      <c r="C104" s="7" t="s">
        <v>189</v>
      </c>
      <c r="D104" t="s">
        <v>113</v>
      </c>
      <c r="E104" s="38">
        <f>SUM(Crosstab_1000m_LU_vs_HYDGRP!D103:J103)/1000000</f>
        <v>0</v>
      </c>
      <c r="G104" s="65">
        <v>59.878599999999999</v>
      </c>
      <c r="H104" s="65">
        <v>75.044499999999999</v>
      </c>
      <c r="I104" s="65">
        <v>83.510099999999994</v>
      </c>
      <c r="J104" s="65">
        <v>86.840199999999996</v>
      </c>
      <c r="K104" s="65">
        <v>75.044499999999999</v>
      </c>
      <c r="L104" s="65">
        <v>83.510099999999994</v>
      </c>
      <c r="M104" s="65">
        <v>86.840199999999996</v>
      </c>
      <c r="N104" s="68">
        <v>3.75</v>
      </c>
      <c r="O104" s="68">
        <v>2</v>
      </c>
      <c r="P104" s="68">
        <v>0.2213</v>
      </c>
      <c r="Q104" s="68">
        <v>9.8100000000000007E-2</v>
      </c>
      <c r="R104" s="68">
        <v>3</v>
      </c>
      <c r="S104" s="68">
        <v>0.75</v>
      </c>
      <c r="T104" s="68">
        <v>0.06</v>
      </c>
      <c r="U104" s="66">
        <v>5.16E-2</v>
      </c>
      <c r="V104" s="66">
        <v>0.18</v>
      </c>
      <c r="W104" s="66">
        <v>1</v>
      </c>
      <c r="X104" s="66">
        <v>8.8999999999999999E-3</v>
      </c>
      <c r="Y104" s="66">
        <v>5.67E-2</v>
      </c>
      <c r="Z104" s="66">
        <v>1</v>
      </c>
      <c r="AA104" s="66">
        <v>2.7065000000000001</v>
      </c>
      <c r="AB104" s="66">
        <v>2.6522999999999999</v>
      </c>
      <c r="AC104" s="66">
        <v>2.5981999999999998</v>
      </c>
      <c r="AD104" s="66">
        <v>2.5440999999999998</v>
      </c>
      <c r="AE104" s="66">
        <v>2.7065000000000001</v>
      </c>
      <c r="AF104" s="66">
        <v>2.6522999999999999</v>
      </c>
      <c r="AG104" s="66">
        <v>2.5981999999999998</v>
      </c>
    </row>
    <row r="105" spans="1:33" x14ac:dyDescent="0.3">
      <c r="A105">
        <v>100</v>
      </c>
      <c r="B105" s="2">
        <v>224</v>
      </c>
      <c r="C105" s="7" t="s">
        <v>190</v>
      </c>
      <c r="D105" t="s">
        <v>191</v>
      </c>
      <c r="E105" s="38">
        <f>SUM(Crosstab_1000m_LU_vs_HYDGRP!D104:J104)/1000000</f>
        <v>0</v>
      </c>
      <c r="G105" s="65">
        <v>67</v>
      </c>
      <c r="H105" s="65">
        <v>79.474000000000004</v>
      </c>
      <c r="I105" s="65">
        <v>86.436999999999998</v>
      </c>
      <c r="J105" s="65">
        <v>89.176000000000002</v>
      </c>
      <c r="K105" s="65">
        <v>79.474000000000004</v>
      </c>
      <c r="L105" s="65">
        <v>86.436999999999998</v>
      </c>
      <c r="M105" s="65">
        <v>89.176000000000002</v>
      </c>
      <c r="N105" s="68">
        <v>3.75</v>
      </c>
      <c r="O105" s="68">
        <v>2</v>
      </c>
      <c r="P105" s="68">
        <v>0.2213</v>
      </c>
      <c r="Q105" s="68">
        <v>9.8100000000000007E-2</v>
      </c>
      <c r="R105" s="68">
        <v>3</v>
      </c>
      <c r="S105" s="68">
        <v>0.75</v>
      </c>
      <c r="T105" s="68">
        <v>0.06</v>
      </c>
      <c r="U105" s="66">
        <v>0.02</v>
      </c>
      <c r="V105" s="66">
        <v>0.06</v>
      </c>
      <c r="W105" s="66">
        <v>1</v>
      </c>
      <c r="X105" s="66">
        <v>0.01</v>
      </c>
      <c r="Y105" s="66">
        <v>0.03</v>
      </c>
      <c r="Z105" s="66">
        <v>1</v>
      </c>
      <c r="AA105" s="66">
        <v>2.5</v>
      </c>
      <c r="AB105" s="66">
        <v>2.4500000000000002</v>
      </c>
      <c r="AC105" s="66">
        <v>2.4</v>
      </c>
      <c r="AD105" s="66">
        <v>2.35</v>
      </c>
      <c r="AE105" s="66">
        <v>2.5</v>
      </c>
      <c r="AF105" s="66">
        <v>2.4500000000000002</v>
      </c>
      <c r="AG105" s="66">
        <v>2.4</v>
      </c>
    </row>
    <row r="106" spans="1:33" x14ac:dyDescent="0.3">
      <c r="A106">
        <v>101</v>
      </c>
      <c r="B106" s="2">
        <v>225</v>
      </c>
      <c r="C106" s="7" t="s">
        <v>295</v>
      </c>
      <c r="D106" t="s">
        <v>193</v>
      </c>
      <c r="E106" s="38">
        <f>SUM(Crosstab_1000m_LU_vs_HYDGRP!D105:J105)/1000000</f>
        <v>8.8571410000000004</v>
      </c>
      <c r="F106" t="s">
        <v>194</v>
      </c>
      <c r="G106" s="65">
        <v>63.434899999999999</v>
      </c>
      <c r="H106" s="65">
        <v>77.256500000000003</v>
      </c>
      <c r="I106" s="65">
        <v>84.971800000000002</v>
      </c>
      <c r="J106" s="65">
        <v>88.006699999999995</v>
      </c>
      <c r="K106" s="65">
        <v>77.256500000000003</v>
      </c>
      <c r="L106" s="65">
        <v>84.971800000000002</v>
      </c>
      <c r="M106" s="65">
        <v>88.006699999999995</v>
      </c>
      <c r="N106" s="68">
        <v>3.75</v>
      </c>
      <c r="O106" s="68">
        <v>2</v>
      </c>
      <c r="P106" s="68">
        <v>0.2213</v>
      </c>
      <c r="Q106" s="68">
        <v>9.8100000000000007E-2</v>
      </c>
      <c r="R106" s="68">
        <v>3</v>
      </c>
      <c r="S106" s="68">
        <v>0.75</v>
      </c>
      <c r="T106" s="68">
        <v>0.06</v>
      </c>
      <c r="U106" s="66">
        <v>7.4999999999999997E-3</v>
      </c>
      <c r="V106" s="66">
        <v>0.15</v>
      </c>
      <c r="W106" s="66">
        <v>1</v>
      </c>
      <c r="X106" s="66">
        <v>4.0000000000000001E-3</v>
      </c>
      <c r="Y106" s="66">
        <v>7.4999999999999997E-2</v>
      </c>
      <c r="Z106" s="66">
        <v>1</v>
      </c>
      <c r="AA106" s="66">
        <v>2.4895</v>
      </c>
      <c r="AB106" s="66">
        <v>2.4398</v>
      </c>
      <c r="AC106" s="66">
        <v>2.39</v>
      </c>
      <c r="AD106" s="66">
        <v>2.3401999999999998</v>
      </c>
      <c r="AE106" s="66">
        <v>2.4895</v>
      </c>
      <c r="AF106" s="66">
        <v>2.4398</v>
      </c>
      <c r="AG106" s="66">
        <v>2.39</v>
      </c>
    </row>
    <row r="107" spans="1:33" x14ac:dyDescent="0.3">
      <c r="A107">
        <v>102</v>
      </c>
      <c r="B107" s="2">
        <v>226</v>
      </c>
      <c r="C107" s="7" t="s">
        <v>296</v>
      </c>
      <c r="D107" t="s">
        <v>193</v>
      </c>
      <c r="E107" s="38">
        <f>SUM(Crosstab_1000m_LU_vs_HYDGRP!D106:J106)/1000000</f>
        <v>2.333332</v>
      </c>
      <c r="F107" t="s">
        <v>194</v>
      </c>
      <c r="G107" s="65">
        <v>63.434899999999999</v>
      </c>
      <c r="H107" s="65">
        <v>77.256500000000003</v>
      </c>
      <c r="I107" s="65">
        <v>84.971800000000002</v>
      </c>
      <c r="J107" s="65">
        <v>88.006699999999995</v>
      </c>
      <c r="K107" s="65">
        <v>77.256500000000003</v>
      </c>
      <c r="L107" s="65">
        <v>84.971800000000002</v>
      </c>
      <c r="M107" s="65">
        <v>88.006699999999995</v>
      </c>
      <c r="N107" s="68">
        <v>3.75</v>
      </c>
      <c r="O107" s="68">
        <v>2</v>
      </c>
      <c r="P107" s="68">
        <v>0.2213</v>
      </c>
      <c r="Q107" s="68">
        <v>9.8100000000000007E-2</v>
      </c>
      <c r="R107" s="68">
        <v>3</v>
      </c>
      <c r="S107" s="68">
        <v>0.75</v>
      </c>
      <c r="T107" s="68">
        <v>0.06</v>
      </c>
      <c r="U107" s="66">
        <v>7.4999999999999997E-3</v>
      </c>
      <c r="V107" s="66">
        <v>0.15</v>
      </c>
      <c r="W107" s="66">
        <v>1</v>
      </c>
      <c r="X107" s="66">
        <v>4.0000000000000001E-3</v>
      </c>
      <c r="Y107" s="66">
        <v>7.4999999999999997E-2</v>
      </c>
      <c r="Z107" s="66">
        <v>1</v>
      </c>
      <c r="AA107" s="66">
        <v>2.4895</v>
      </c>
      <c r="AB107" s="66">
        <v>2.4398</v>
      </c>
      <c r="AC107" s="66">
        <v>2.39</v>
      </c>
      <c r="AD107" s="66">
        <v>2.3401999999999998</v>
      </c>
      <c r="AE107" s="66">
        <v>2.4895</v>
      </c>
      <c r="AF107" s="66">
        <v>2.4398</v>
      </c>
      <c r="AG107" s="66">
        <v>2.39</v>
      </c>
    </row>
    <row r="108" spans="1:33" x14ac:dyDescent="0.3">
      <c r="A108">
        <v>103</v>
      </c>
      <c r="B108" s="2">
        <v>227</v>
      </c>
      <c r="C108" s="7" t="s">
        <v>196</v>
      </c>
      <c r="D108" t="s">
        <v>85</v>
      </c>
      <c r="E108" s="38">
        <f>SUM(Crosstab_1000m_LU_vs_HYDGRP!D107:J107)/1000000</f>
        <v>0</v>
      </c>
      <c r="G108" s="65">
        <v>66.394499999999994</v>
      </c>
      <c r="H108" s="65">
        <v>79.097399999999993</v>
      </c>
      <c r="I108" s="65">
        <v>86.188199999999995</v>
      </c>
      <c r="J108" s="65">
        <v>88.977400000000003</v>
      </c>
      <c r="K108" s="65">
        <v>79.097399999999993</v>
      </c>
      <c r="L108" s="65">
        <v>86.188199999999995</v>
      </c>
      <c r="M108" s="65">
        <v>88.977400000000003</v>
      </c>
      <c r="N108" s="68">
        <v>3.75</v>
      </c>
      <c r="O108" s="68">
        <v>2</v>
      </c>
      <c r="P108" s="68">
        <v>0.2213</v>
      </c>
      <c r="Q108" s="68">
        <v>9.8100000000000007E-2</v>
      </c>
      <c r="R108" s="68">
        <v>3</v>
      </c>
      <c r="S108" s="68">
        <v>0.75</v>
      </c>
      <c r="T108" s="68">
        <v>0.06</v>
      </c>
      <c r="U108" s="66">
        <v>9.7999999999999997E-3</v>
      </c>
      <c r="V108" s="66">
        <v>0.15040000000000001</v>
      </c>
      <c r="W108" s="66">
        <v>1</v>
      </c>
      <c r="X108" s="66">
        <v>0</v>
      </c>
      <c r="Y108" s="66">
        <v>0</v>
      </c>
      <c r="Z108" s="66">
        <v>1</v>
      </c>
      <c r="AA108" s="66">
        <v>2.0865</v>
      </c>
      <c r="AB108" s="66">
        <v>2.0448</v>
      </c>
      <c r="AC108" s="66">
        <v>2.0030000000000001</v>
      </c>
      <c r="AD108" s="66">
        <v>1.9613</v>
      </c>
      <c r="AE108" s="66">
        <v>2.0865</v>
      </c>
      <c r="AF108" s="66">
        <v>2.0448</v>
      </c>
      <c r="AG108" s="66">
        <v>2.0030000000000001</v>
      </c>
    </row>
    <row r="109" spans="1:33" x14ac:dyDescent="0.3">
      <c r="A109">
        <v>104</v>
      </c>
      <c r="B109" s="2">
        <v>229</v>
      </c>
      <c r="C109" s="7" t="s">
        <v>197</v>
      </c>
      <c r="D109" t="s">
        <v>94</v>
      </c>
      <c r="E109" s="38">
        <f>SUM(Crosstab_1000m_LU_vs_HYDGRP!D108:J108)/1000000</f>
        <v>1.333332</v>
      </c>
      <c r="G109" s="65">
        <v>66.5</v>
      </c>
      <c r="H109" s="65">
        <v>79.162999999999997</v>
      </c>
      <c r="I109" s="65">
        <v>86.231499999999997</v>
      </c>
      <c r="J109" s="65">
        <v>89.012</v>
      </c>
      <c r="K109" s="65">
        <v>79.162999999999997</v>
      </c>
      <c r="L109" s="65">
        <v>86.231499999999997</v>
      </c>
      <c r="M109" s="65">
        <v>89.012</v>
      </c>
      <c r="N109" s="68">
        <v>3.75</v>
      </c>
      <c r="O109" s="68">
        <v>2</v>
      </c>
      <c r="P109" s="68">
        <v>0.2213</v>
      </c>
      <c r="Q109" s="68">
        <v>9.8100000000000007E-2</v>
      </c>
      <c r="R109" s="68">
        <v>3</v>
      </c>
      <c r="S109" s="68">
        <v>0.75</v>
      </c>
      <c r="T109" s="68">
        <v>0.06</v>
      </c>
      <c r="U109" s="66">
        <v>0.02</v>
      </c>
      <c r="V109" s="66">
        <v>0.13750000000000001</v>
      </c>
      <c r="W109" s="66">
        <v>1</v>
      </c>
      <c r="X109" s="66">
        <v>0</v>
      </c>
      <c r="Y109" s="66">
        <v>0</v>
      </c>
      <c r="Z109" s="66">
        <v>1</v>
      </c>
      <c r="AA109" s="66">
        <v>2.5</v>
      </c>
      <c r="AB109" s="66">
        <v>2.4500000000000002</v>
      </c>
      <c r="AC109" s="66">
        <v>2.4</v>
      </c>
      <c r="AD109" s="66">
        <v>2.35</v>
      </c>
      <c r="AE109" s="66">
        <v>2.5</v>
      </c>
      <c r="AF109" s="66">
        <v>2.4500000000000002</v>
      </c>
      <c r="AG109" s="66">
        <v>2.4</v>
      </c>
    </row>
    <row r="110" spans="1:33" x14ac:dyDescent="0.3">
      <c r="A110">
        <v>105</v>
      </c>
      <c r="B110" s="2">
        <v>230</v>
      </c>
      <c r="C110" s="7" t="s">
        <v>198</v>
      </c>
      <c r="D110" t="s">
        <v>193</v>
      </c>
      <c r="E110" s="38">
        <f>SUM(Crosstab_1000m_LU_vs_HYDGRP!D109:J109)/1000000</f>
        <v>0</v>
      </c>
      <c r="F110" t="s">
        <v>194</v>
      </c>
      <c r="G110" s="65">
        <v>63.434899999999999</v>
      </c>
      <c r="H110" s="65">
        <v>77.256500000000003</v>
      </c>
      <c r="I110" s="65">
        <v>84.971800000000002</v>
      </c>
      <c r="J110" s="65">
        <v>88.006699999999995</v>
      </c>
      <c r="K110" s="65">
        <v>77.256500000000003</v>
      </c>
      <c r="L110" s="65">
        <v>84.971800000000002</v>
      </c>
      <c r="M110" s="65">
        <v>88.006699999999995</v>
      </c>
      <c r="N110" s="68">
        <v>3.75</v>
      </c>
      <c r="O110" s="68">
        <v>2</v>
      </c>
      <c r="P110" s="68">
        <v>0.2213</v>
      </c>
      <c r="Q110" s="68">
        <v>9.8100000000000007E-2</v>
      </c>
      <c r="R110" s="68">
        <v>3</v>
      </c>
      <c r="S110" s="68">
        <v>0.75</v>
      </c>
      <c r="T110" s="68">
        <v>0.06</v>
      </c>
      <c r="U110" s="66">
        <v>7.4999999999999997E-3</v>
      </c>
      <c r="V110" s="66">
        <v>0.15</v>
      </c>
      <c r="W110" s="66">
        <v>1</v>
      </c>
      <c r="X110" s="66">
        <v>4.0000000000000001E-3</v>
      </c>
      <c r="Y110" s="66">
        <v>7.4999999999999997E-2</v>
      </c>
      <c r="Z110" s="66">
        <v>1</v>
      </c>
      <c r="AA110" s="66">
        <v>2.4895</v>
      </c>
      <c r="AB110" s="66">
        <v>2.4398</v>
      </c>
      <c r="AC110" s="66">
        <v>2.39</v>
      </c>
      <c r="AD110" s="66">
        <v>2.3401999999999998</v>
      </c>
      <c r="AE110" s="66">
        <v>2.4895</v>
      </c>
      <c r="AF110" s="66">
        <v>2.4398</v>
      </c>
      <c r="AG110" s="66">
        <v>2.39</v>
      </c>
    </row>
    <row r="111" spans="1:33" x14ac:dyDescent="0.3">
      <c r="A111">
        <v>106</v>
      </c>
      <c r="B111" s="2">
        <v>231</v>
      </c>
      <c r="C111" s="7" t="s">
        <v>199</v>
      </c>
      <c r="D111" t="s">
        <v>193</v>
      </c>
      <c r="E111" s="38">
        <f>SUM(Crosstab_1000m_LU_vs_HYDGRP!D110:J110)/1000000</f>
        <v>0</v>
      </c>
      <c r="F111" t="s">
        <v>194</v>
      </c>
      <c r="G111" s="65">
        <v>63.434899999999999</v>
      </c>
      <c r="H111" s="65">
        <v>77.256500000000003</v>
      </c>
      <c r="I111" s="65">
        <v>84.971800000000002</v>
      </c>
      <c r="J111" s="65">
        <v>88.006699999999995</v>
      </c>
      <c r="K111" s="65">
        <v>77.256500000000003</v>
      </c>
      <c r="L111" s="65">
        <v>84.971800000000002</v>
      </c>
      <c r="M111" s="65">
        <v>88.006699999999995</v>
      </c>
      <c r="N111" s="68">
        <v>3.75</v>
      </c>
      <c r="O111" s="68">
        <v>2</v>
      </c>
      <c r="P111" s="68">
        <v>0.2213</v>
      </c>
      <c r="Q111" s="68">
        <v>9.8100000000000007E-2</v>
      </c>
      <c r="R111" s="68">
        <v>3</v>
      </c>
      <c r="S111" s="68">
        <v>0.75</v>
      </c>
      <c r="T111" s="68">
        <v>0.06</v>
      </c>
      <c r="U111" s="66">
        <v>7.4999999999999997E-3</v>
      </c>
      <c r="V111" s="66">
        <v>0.15</v>
      </c>
      <c r="W111" s="66">
        <v>1</v>
      </c>
      <c r="X111" s="66">
        <v>4.0000000000000001E-3</v>
      </c>
      <c r="Y111" s="66">
        <v>7.4999999999999997E-2</v>
      </c>
      <c r="Z111" s="66">
        <v>1</v>
      </c>
      <c r="AA111" s="66">
        <v>2.4895</v>
      </c>
      <c r="AB111" s="66">
        <v>2.4398</v>
      </c>
      <c r="AC111" s="66">
        <v>2.39</v>
      </c>
      <c r="AD111" s="66">
        <v>2.3401999999999998</v>
      </c>
      <c r="AE111" s="66">
        <v>2.4895</v>
      </c>
      <c r="AF111" s="66">
        <v>2.4398</v>
      </c>
      <c r="AG111" s="66">
        <v>2.39</v>
      </c>
    </row>
    <row r="112" spans="1:33" x14ac:dyDescent="0.3">
      <c r="A112">
        <v>107</v>
      </c>
      <c r="B112" s="2">
        <v>232</v>
      </c>
      <c r="C112" s="7" t="s">
        <v>200</v>
      </c>
      <c r="D112" t="s">
        <v>193</v>
      </c>
      <c r="E112" s="38">
        <f>SUM(Crosstab_1000m_LU_vs_HYDGRP!D111:J111)/1000000</f>
        <v>0</v>
      </c>
      <c r="F112" t="s">
        <v>194</v>
      </c>
      <c r="G112" s="65">
        <v>63.434899999999999</v>
      </c>
      <c r="H112" s="65">
        <v>77.256500000000003</v>
      </c>
      <c r="I112" s="65">
        <v>84.971800000000002</v>
      </c>
      <c r="J112" s="65">
        <v>88.006699999999995</v>
      </c>
      <c r="K112" s="65">
        <v>77.256500000000003</v>
      </c>
      <c r="L112" s="65">
        <v>84.971800000000002</v>
      </c>
      <c r="M112" s="65">
        <v>88.006699999999995</v>
      </c>
      <c r="N112" s="68">
        <v>3.75</v>
      </c>
      <c r="O112" s="68">
        <v>2</v>
      </c>
      <c r="P112" s="68">
        <v>0.2213</v>
      </c>
      <c r="Q112" s="68">
        <v>9.8100000000000007E-2</v>
      </c>
      <c r="R112" s="68">
        <v>3</v>
      </c>
      <c r="S112" s="68">
        <v>0.75</v>
      </c>
      <c r="T112" s="68">
        <v>0.06</v>
      </c>
      <c r="U112" s="66">
        <v>7.4999999999999997E-3</v>
      </c>
      <c r="V112" s="66">
        <v>0.15</v>
      </c>
      <c r="W112" s="66">
        <v>1</v>
      </c>
      <c r="X112" s="66">
        <v>4.0000000000000001E-3</v>
      </c>
      <c r="Y112" s="66">
        <v>7.4999999999999997E-2</v>
      </c>
      <c r="Z112" s="66">
        <v>1</v>
      </c>
      <c r="AA112" s="66">
        <v>2.4895</v>
      </c>
      <c r="AB112" s="66">
        <v>2.4398</v>
      </c>
      <c r="AC112" s="66">
        <v>2.39</v>
      </c>
      <c r="AD112" s="66">
        <v>2.3401999999999998</v>
      </c>
      <c r="AE112" s="66">
        <v>2.4895</v>
      </c>
      <c r="AF112" s="66">
        <v>2.4398</v>
      </c>
      <c r="AG112" s="66">
        <v>2.39</v>
      </c>
    </row>
    <row r="113" spans="1:33" x14ac:dyDescent="0.3">
      <c r="A113">
        <v>108</v>
      </c>
      <c r="B113" s="2">
        <v>233</v>
      </c>
      <c r="C113" s="7" t="s">
        <v>201</v>
      </c>
      <c r="D113" t="s">
        <v>193</v>
      </c>
      <c r="E113" s="38">
        <f>SUM(Crosstab_1000m_LU_vs_HYDGRP!D112:J112)/1000000</f>
        <v>0</v>
      </c>
      <c r="F113" t="s">
        <v>194</v>
      </c>
      <c r="G113" s="65">
        <v>63.434899999999999</v>
      </c>
      <c r="H113" s="65">
        <v>77.256500000000003</v>
      </c>
      <c r="I113" s="65">
        <v>84.971800000000002</v>
      </c>
      <c r="J113" s="65">
        <v>88.006699999999995</v>
      </c>
      <c r="K113" s="65">
        <v>77.256500000000003</v>
      </c>
      <c r="L113" s="65">
        <v>84.971800000000002</v>
      </c>
      <c r="M113" s="65">
        <v>88.006699999999995</v>
      </c>
      <c r="N113" s="68">
        <v>3.75</v>
      </c>
      <c r="O113" s="68">
        <v>2</v>
      </c>
      <c r="P113" s="68">
        <v>0.2213</v>
      </c>
      <c r="Q113" s="68">
        <v>9.8100000000000007E-2</v>
      </c>
      <c r="R113" s="68">
        <v>3</v>
      </c>
      <c r="S113" s="68">
        <v>0.75</v>
      </c>
      <c r="T113" s="68">
        <v>0.06</v>
      </c>
      <c r="U113" s="66">
        <v>7.4999999999999997E-3</v>
      </c>
      <c r="V113" s="66">
        <v>0.15</v>
      </c>
      <c r="W113" s="66">
        <v>1</v>
      </c>
      <c r="X113" s="66">
        <v>4.0000000000000001E-3</v>
      </c>
      <c r="Y113" s="66">
        <v>7.4999999999999997E-2</v>
      </c>
      <c r="Z113" s="66">
        <v>1</v>
      </c>
      <c r="AA113" s="66">
        <v>2.4895</v>
      </c>
      <c r="AB113" s="66">
        <v>2.4398</v>
      </c>
      <c r="AC113" s="66">
        <v>2.39</v>
      </c>
      <c r="AD113" s="66">
        <v>2.3401999999999998</v>
      </c>
      <c r="AE113" s="66">
        <v>2.4895</v>
      </c>
      <c r="AF113" s="66">
        <v>2.4398</v>
      </c>
      <c r="AG113" s="66">
        <v>2.39</v>
      </c>
    </row>
    <row r="114" spans="1:33" x14ac:dyDescent="0.3">
      <c r="A114">
        <v>109</v>
      </c>
      <c r="B114" s="2">
        <v>234</v>
      </c>
      <c r="C114" s="7" t="s">
        <v>202</v>
      </c>
      <c r="D114" t="s">
        <v>193</v>
      </c>
      <c r="E114" s="38">
        <f>SUM(Crosstab_1000m_LU_vs_HYDGRP!D113:J113)/1000000</f>
        <v>0</v>
      </c>
      <c r="F114" t="s">
        <v>194</v>
      </c>
      <c r="G114" s="65">
        <v>63.434899999999999</v>
      </c>
      <c r="H114" s="65">
        <v>77.256500000000003</v>
      </c>
      <c r="I114" s="65">
        <v>84.971800000000002</v>
      </c>
      <c r="J114" s="65">
        <v>88.006699999999995</v>
      </c>
      <c r="K114" s="65">
        <v>77.256500000000003</v>
      </c>
      <c r="L114" s="65">
        <v>84.971800000000002</v>
      </c>
      <c r="M114" s="65">
        <v>88.006699999999995</v>
      </c>
      <c r="N114" s="68">
        <v>3.75</v>
      </c>
      <c r="O114" s="68">
        <v>2</v>
      </c>
      <c r="P114" s="68">
        <v>0.2213</v>
      </c>
      <c r="Q114" s="68">
        <v>9.8100000000000007E-2</v>
      </c>
      <c r="R114" s="68">
        <v>3</v>
      </c>
      <c r="S114" s="68">
        <v>0.75</v>
      </c>
      <c r="T114" s="68">
        <v>0.06</v>
      </c>
      <c r="U114" s="66">
        <v>7.4999999999999997E-3</v>
      </c>
      <c r="V114" s="66">
        <v>0.15</v>
      </c>
      <c r="W114" s="66">
        <v>1</v>
      </c>
      <c r="X114" s="66">
        <v>4.0000000000000001E-3</v>
      </c>
      <c r="Y114" s="66">
        <v>7.4999999999999997E-2</v>
      </c>
      <c r="Z114" s="66">
        <v>1</v>
      </c>
      <c r="AA114" s="66">
        <v>2.4895</v>
      </c>
      <c r="AB114" s="66">
        <v>2.4398</v>
      </c>
      <c r="AC114" s="66">
        <v>2.39</v>
      </c>
      <c r="AD114" s="66">
        <v>2.3401999999999998</v>
      </c>
      <c r="AE114" s="66">
        <v>2.4895</v>
      </c>
      <c r="AF114" s="66">
        <v>2.4398</v>
      </c>
      <c r="AG114" s="66">
        <v>2.39</v>
      </c>
    </row>
    <row r="115" spans="1:33" x14ac:dyDescent="0.3">
      <c r="A115">
        <v>110</v>
      </c>
      <c r="B115" s="2">
        <v>235</v>
      </c>
      <c r="C115" s="7" t="s">
        <v>203</v>
      </c>
      <c r="D115" t="s">
        <v>193</v>
      </c>
      <c r="E115" s="38">
        <f>SUM(Crosstab_1000m_LU_vs_HYDGRP!D114:J114)/1000000</f>
        <v>0</v>
      </c>
      <c r="F115" t="s">
        <v>194</v>
      </c>
      <c r="G115" s="65">
        <v>63.434899999999999</v>
      </c>
      <c r="H115" s="65">
        <v>77.256500000000003</v>
      </c>
      <c r="I115" s="65">
        <v>84.971800000000002</v>
      </c>
      <c r="J115" s="65">
        <v>88.006699999999995</v>
      </c>
      <c r="K115" s="65">
        <v>77.256500000000003</v>
      </c>
      <c r="L115" s="65">
        <v>84.971800000000002</v>
      </c>
      <c r="M115" s="65">
        <v>88.006699999999995</v>
      </c>
      <c r="N115" s="68">
        <v>3.75</v>
      </c>
      <c r="O115" s="68">
        <v>2</v>
      </c>
      <c r="P115" s="68">
        <v>0.2213</v>
      </c>
      <c r="Q115" s="68">
        <v>9.8100000000000007E-2</v>
      </c>
      <c r="R115" s="68">
        <v>3</v>
      </c>
      <c r="S115" s="68">
        <v>0.75</v>
      </c>
      <c r="T115" s="68">
        <v>0.06</v>
      </c>
      <c r="U115" s="66">
        <v>7.4999999999999997E-3</v>
      </c>
      <c r="V115" s="66">
        <v>0.15</v>
      </c>
      <c r="W115" s="66">
        <v>1</v>
      </c>
      <c r="X115" s="66">
        <v>4.0000000000000001E-3</v>
      </c>
      <c r="Y115" s="66">
        <v>7.4999999999999997E-2</v>
      </c>
      <c r="Z115" s="66">
        <v>1</v>
      </c>
      <c r="AA115" s="66">
        <v>2.4895</v>
      </c>
      <c r="AB115" s="66">
        <v>2.4398</v>
      </c>
      <c r="AC115" s="66">
        <v>2.39</v>
      </c>
      <c r="AD115" s="66">
        <v>2.3401999999999998</v>
      </c>
      <c r="AE115" s="66">
        <v>2.4895</v>
      </c>
      <c r="AF115" s="66">
        <v>2.4398</v>
      </c>
      <c r="AG115" s="66">
        <v>2.39</v>
      </c>
    </row>
    <row r="116" spans="1:33" x14ac:dyDescent="0.3">
      <c r="A116">
        <v>111</v>
      </c>
      <c r="B116" s="2">
        <v>236</v>
      </c>
      <c r="C116" s="7" t="s">
        <v>204</v>
      </c>
      <c r="D116" t="s">
        <v>193</v>
      </c>
      <c r="E116" s="38">
        <f>SUM(Crosstab_1000m_LU_vs_HYDGRP!D115:J115)/1000000</f>
        <v>7.4</v>
      </c>
      <c r="F116" t="s">
        <v>194</v>
      </c>
      <c r="G116" s="65">
        <v>63.434899999999999</v>
      </c>
      <c r="H116" s="65">
        <v>77.256500000000003</v>
      </c>
      <c r="I116" s="65">
        <v>84.971800000000002</v>
      </c>
      <c r="J116" s="65">
        <v>88.006699999999995</v>
      </c>
      <c r="K116" s="65">
        <v>77.256500000000003</v>
      </c>
      <c r="L116" s="65">
        <v>84.971800000000002</v>
      </c>
      <c r="M116" s="65">
        <v>88.006699999999995</v>
      </c>
      <c r="N116" s="68">
        <v>3.75</v>
      </c>
      <c r="O116" s="68">
        <v>2</v>
      </c>
      <c r="P116" s="68">
        <v>0.2213</v>
      </c>
      <c r="Q116" s="68">
        <v>9.8100000000000007E-2</v>
      </c>
      <c r="R116" s="68">
        <v>3</v>
      </c>
      <c r="S116" s="68">
        <v>0.75</v>
      </c>
      <c r="T116" s="68">
        <v>0.06</v>
      </c>
      <c r="U116" s="66">
        <v>7.4999999999999997E-3</v>
      </c>
      <c r="V116" s="66">
        <v>0.15</v>
      </c>
      <c r="W116" s="66">
        <v>1</v>
      </c>
      <c r="X116" s="66">
        <v>4.0000000000000001E-3</v>
      </c>
      <c r="Y116" s="66">
        <v>7.4999999999999997E-2</v>
      </c>
      <c r="Z116" s="66">
        <v>1</v>
      </c>
      <c r="AA116" s="66">
        <v>2.4895</v>
      </c>
      <c r="AB116" s="66">
        <v>2.4398</v>
      </c>
      <c r="AC116" s="66">
        <v>2.39</v>
      </c>
      <c r="AD116" s="66">
        <v>2.3401999999999998</v>
      </c>
      <c r="AE116" s="66">
        <v>2.4895</v>
      </c>
      <c r="AF116" s="66">
        <v>2.4398</v>
      </c>
      <c r="AG116" s="66">
        <v>2.39</v>
      </c>
    </row>
    <row r="117" spans="1:33" x14ac:dyDescent="0.3">
      <c r="A117">
        <v>112</v>
      </c>
      <c r="B117" s="2">
        <v>237</v>
      </c>
      <c r="C117" s="7" t="s">
        <v>205</v>
      </c>
      <c r="D117" t="s">
        <v>193</v>
      </c>
      <c r="E117" s="38">
        <f>SUM(Crosstab_1000m_LU_vs_HYDGRP!D116:J116)/1000000</f>
        <v>0</v>
      </c>
      <c r="F117" t="s">
        <v>194</v>
      </c>
      <c r="G117" s="65">
        <v>63.434899999999999</v>
      </c>
      <c r="H117" s="65">
        <v>77.256500000000003</v>
      </c>
      <c r="I117" s="65">
        <v>84.971800000000002</v>
      </c>
      <c r="J117" s="65">
        <v>88.006699999999995</v>
      </c>
      <c r="K117" s="65">
        <v>77.256500000000003</v>
      </c>
      <c r="L117" s="65">
        <v>84.971800000000002</v>
      </c>
      <c r="M117" s="65">
        <v>88.006699999999995</v>
      </c>
      <c r="N117" s="68">
        <v>3.75</v>
      </c>
      <c r="O117" s="68">
        <v>2</v>
      </c>
      <c r="P117" s="68">
        <v>0.2213</v>
      </c>
      <c r="Q117" s="68">
        <v>9.8100000000000007E-2</v>
      </c>
      <c r="R117" s="68">
        <v>3</v>
      </c>
      <c r="S117" s="68">
        <v>0.75</v>
      </c>
      <c r="T117" s="68">
        <v>0.06</v>
      </c>
      <c r="U117" s="66">
        <v>7.4999999999999997E-3</v>
      </c>
      <c r="V117" s="66">
        <v>0.15</v>
      </c>
      <c r="W117" s="66">
        <v>1</v>
      </c>
      <c r="X117" s="66">
        <v>4.0000000000000001E-3</v>
      </c>
      <c r="Y117" s="66">
        <v>7.4999999999999997E-2</v>
      </c>
      <c r="Z117" s="66">
        <v>1</v>
      </c>
      <c r="AA117" s="66">
        <v>2.4895</v>
      </c>
      <c r="AB117" s="66">
        <v>2.4398</v>
      </c>
      <c r="AC117" s="66">
        <v>2.39</v>
      </c>
      <c r="AD117" s="66">
        <v>2.3401999999999998</v>
      </c>
      <c r="AE117" s="66">
        <v>2.4895</v>
      </c>
      <c r="AF117" s="66">
        <v>2.4398</v>
      </c>
      <c r="AG117" s="66">
        <v>2.39</v>
      </c>
    </row>
    <row r="118" spans="1:33" x14ac:dyDescent="0.3">
      <c r="A118">
        <v>113</v>
      </c>
      <c r="B118" s="2">
        <v>238</v>
      </c>
      <c r="C118" s="7" t="s">
        <v>206</v>
      </c>
      <c r="D118" t="s">
        <v>193</v>
      </c>
      <c r="E118" s="38">
        <f>SUM(Crosstab_1000m_LU_vs_HYDGRP!D117:J117)/1000000</f>
        <v>23.666664000000001</v>
      </c>
      <c r="F118" t="s">
        <v>194</v>
      </c>
      <c r="G118" s="65" t="s">
        <v>317</v>
      </c>
      <c r="H118" s="65" t="s">
        <v>321</v>
      </c>
      <c r="I118" s="65" t="s">
        <v>325</v>
      </c>
      <c r="J118" s="65" t="s">
        <v>329</v>
      </c>
      <c r="K118" s="65" t="s">
        <v>317</v>
      </c>
      <c r="L118" s="65" t="s">
        <v>321</v>
      </c>
      <c r="M118" s="65" t="s">
        <v>325</v>
      </c>
      <c r="N118" s="68" t="s">
        <v>351</v>
      </c>
      <c r="O118" s="68" t="s">
        <v>352</v>
      </c>
      <c r="P118" s="68" t="s">
        <v>353</v>
      </c>
      <c r="Q118" s="68" t="s">
        <v>354</v>
      </c>
      <c r="R118" s="68" t="s">
        <v>355</v>
      </c>
      <c r="S118" s="68" t="s">
        <v>356</v>
      </c>
      <c r="T118" s="68" t="s">
        <v>357</v>
      </c>
      <c r="U118" s="66">
        <v>7.4999999999999997E-3</v>
      </c>
      <c r="V118" s="66">
        <v>0.15</v>
      </c>
      <c r="W118" s="66">
        <v>1</v>
      </c>
      <c r="X118" s="66">
        <v>4.0000000000000001E-3</v>
      </c>
      <c r="Y118" s="66">
        <v>7.4999999999999997E-2</v>
      </c>
      <c r="Z118" s="66">
        <v>1</v>
      </c>
      <c r="AA118" s="66" t="s">
        <v>379</v>
      </c>
      <c r="AB118" s="66" t="s">
        <v>380</v>
      </c>
      <c r="AC118" s="66" t="s">
        <v>381</v>
      </c>
      <c r="AD118" s="66" t="s">
        <v>382</v>
      </c>
      <c r="AE118" s="66" t="s">
        <v>383</v>
      </c>
      <c r="AF118" s="66" t="s">
        <v>384</v>
      </c>
      <c r="AG118" s="66" t="s">
        <v>385</v>
      </c>
    </row>
    <row r="119" spans="1:33" x14ac:dyDescent="0.3">
      <c r="A119">
        <v>114</v>
      </c>
      <c r="B119" s="2">
        <v>239</v>
      </c>
      <c r="C119" s="7" t="s">
        <v>207</v>
      </c>
      <c r="D119" t="s">
        <v>193</v>
      </c>
      <c r="E119" s="38">
        <f>SUM(Crosstab_1000m_LU_vs_HYDGRP!D118:J118)/1000000</f>
        <v>15.333330999999999</v>
      </c>
      <c r="F119" t="s">
        <v>194</v>
      </c>
      <c r="G119" s="65" t="s">
        <v>317</v>
      </c>
      <c r="H119" s="65" t="s">
        <v>321</v>
      </c>
      <c r="I119" s="65" t="s">
        <v>325</v>
      </c>
      <c r="J119" s="65" t="s">
        <v>329</v>
      </c>
      <c r="K119" s="65" t="s">
        <v>317</v>
      </c>
      <c r="L119" s="65" t="s">
        <v>321</v>
      </c>
      <c r="M119" s="65" t="s">
        <v>325</v>
      </c>
      <c r="N119" s="68" t="s">
        <v>351</v>
      </c>
      <c r="O119" s="68" t="s">
        <v>352</v>
      </c>
      <c r="P119" s="68" t="s">
        <v>353</v>
      </c>
      <c r="Q119" s="68" t="s">
        <v>354</v>
      </c>
      <c r="R119" s="68" t="s">
        <v>355</v>
      </c>
      <c r="S119" s="68" t="s">
        <v>356</v>
      </c>
      <c r="T119" s="68" t="s">
        <v>357</v>
      </c>
      <c r="U119" s="66">
        <v>7.4999999999999997E-3</v>
      </c>
      <c r="V119" s="66">
        <v>0.15</v>
      </c>
      <c r="W119" s="66">
        <v>1</v>
      </c>
      <c r="X119" s="66">
        <v>4.0000000000000001E-3</v>
      </c>
      <c r="Y119" s="66">
        <v>7.4999999999999997E-2</v>
      </c>
      <c r="Z119" s="66">
        <v>1</v>
      </c>
      <c r="AA119" s="66" t="s">
        <v>379</v>
      </c>
      <c r="AB119" s="66" t="s">
        <v>380</v>
      </c>
      <c r="AC119" s="66" t="s">
        <v>381</v>
      </c>
      <c r="AD119" s="66" t="s">
        <v>382</v>
      </c>
      <c r="AE119" s="66" t="s">
        <v>383</v>
      </c>
      <c r="AF119" s="66" t="s">
        <v>384</v>
      </c>
      <c r="AG119" s="66" t="s">
        <v>385</v>
      </c>
    </row>
    <row r="120" spans="1:33" x14ac:dyDescent="0.3">
      <c r="A120">
        <v>115</v>
      </c>
      <c r="B120" s="2">
        <v>240</v>
      </c>
      <c r="C120" s="7" t="s">
        <v>208</v>
      </c>
      <c r="D120" t="s">
        <v>193</v>
      </c>
      <c r="E120" s="38">
        <f>SUM(Crosstab_1000m_LU_vs_HYDGRP!D119:J119)/1000000</f>
        <v>11.857141</v>
      </c>
      <c r="F120" t="s">
        <v>194</v>
      </c>
      <c r="G120" s="65" t="s">
        <v>317</v>
      </c>
      <c r="H120" s="65" t="s">
        <v>321</v>
      </c>
      <c r="I120" s="65" t="s">
        <v>325</v>
      </c>
      <c r="J120" s="65" t="s">
        <v>329</v>
      </c>
      <c r="K120" s="65" t="s">
        <v>317</v>
      </c>
      <c r="L120" s="65" t="s">
        <v>321</v>
      </c>
      <c r="M120" s="65" t="s">
        <v>325</v>
      </c>
      <c r="N120" s="68" t="s">
        <v>351</v>
      </c>
      <c r="O120" s="68" t="s">
        <v>352</v>
      </c>
      <c r="P120" s="68" t="s">
        <v>353</v>
      </c>
      <c r="Q120" s="68" t="s">
        <v>354</v>
      </c>
      <c r="R120" s="68" t="s">
        <v>355</v>
      </c>
      <c r="S120" s="68" t="s">
        <v>356</v>
      </c>
      <c r="T120" s="68" t="s">
        <v>357</v>
      </c>
      <c r="U120" s="66">
        <v>7.4999999999999997E-3</v>
      </c>
      <c r="V120" s="66">
        <v>0.15</v>
      </c>
      <c r="W120" s="66">
        <v>1</v>
      </c>
      <c r="X120" s="66">
        <v>4.0000000000000001E-3</v>
      </c>
      <c r="Y120" s="66">
        <v>7.4999999999999997E-2</v>
      </c>
      <c r="Z120" s="66">
        <v>1</v>
      </c>
      <c r="AA120" s="66" t="s">
        <v>379</v>
      </c>
      <c r="AB120" s="66" t="s">
        <v>380</v>
      </c>
      <c r="AC120" s="66" t="s">
        <v>381</v>
      </c>
      <c r="AD120" s="66" t="s">
        <v>382</v>
      </c>
      <c r="AE120" s="66" t="s">
        <v>383</v>
      </c>
      <c r="AF120" s="66" t="s">
        <v>384</v>
      </c>
      <c r="AG120" s="66" t="s">
        <v>385</v>
      </c>
    </row>
    <row r="121" spans="1:33" x14ac:dyDescent="0.3">
      <c r="A121">
        <v>116</v>
      </c>
      <c r="B121" s="2">
        <v>241</v>
      </c>
      <c r="C121" s="7" t="s">
        <v>297</v>
      </c>
      <c r="D121" t="s">
        <v>193</v>
      </c>
      <c r="E121" s="38">
        <f>SUM(Crosstab_1000m_LU_vs_HYDGRP!D120:J120)/1000000</f>
        <v>8.8000000000000007</v>
      </c>
      <c r="F121" t="s">
        <v>194</v>
      </c>
      <c r="G121" s="65">
        <v>63.434899999999999</v>
      </c>
      <c r="H121" s="65">
        <v>77.256500000000003</v>
      </c>
      <c r="I121" s="65">
        <v>84.971800000000002</v>
      </c>
      <c r="J121" s="65">
        <v>88.006699999999995</v>
      </c>
      <c r="K121" s="65">
        <v>77.256500000000003</v>
      </c>
      <c r="L121" s="65">
        <v>84.971800000000002</v>
      </c>
      <c r="M121" s="65">
        <v>88.006699999999995</v>
      </c>
      <c r="N121" s="68">
        <v>3.75</v>
      </c>
      <c r="O121" s="68">
        <v>2</v>
      </c>
      <c r="P121" s="68">
        <v>0.2213</v>
      </c>
      <c r="Q121" s="68">
        <v>9.8100000000000007E-2</v>
      </c>
      <c r="R121" s="68">
        <v>3</v>
      </c>
      <c r="S121" s="68">
        <v>0.75</v>
      </c>
      <c r="T121" s="68">
        <v>0.06</v>
      </c>
      <c r="U121" s="66">
        <v>7.4999999999999997E-3</v>
      </c>
      <c r="V121" s="66">
        <v>0.15</v>
      </c>
      <c r="W121" s="66">
        <v>1</v>
      </c>
      <c r="X121" s="66">
        <v>4.0000000000000001E-3</v>
      </c>
      <c r="Y121" s="66">
        <v>7.4999999999999997E-2</v>
      </c>
      <c r="Z121" s="66">
        <v>1</v>
      </c>
      <c r="AA121" s="66">
        <v>2.4895</v>
      </c>
      <c r="AB121" s="66">
        <v>2.4398</v>
      </c>
      <c r="AC121" s="66">
        <v>2.39</v>
      </c>
      <c r="AD121" s="66">
        <v>2.3401999999999998</v>
      </c>
      <c r="AE121" s="66">
        <v>2.4895</v>
      </c>
      <c r="AF121" s="66">
        <v>2.4398</v>
      </c>
      <c r="AG121" s="66">
        <v>2.39</v>
      </c>
    </row>
    <row r="122" spans="1:33" x14ac:dyDescent="0.3">
      <c r="A122">
        <v>117</v>
      </c>
      <c r="B122" s="2">
        <v>242</v>
      </c>
      <c r="C122" s="7" t="s">
        <v>298</v>
      </c>
      <c r="D122" t="s">
        <v>156</v>
      </c>
      <c r="E122" s="38">
        <f>SUM(Crosstab_1000m_LU_vs_HYDGRP!D121:J121)/1000000</f>
        <v>2.8333300000000001</v>
      </c>
      <c r="G122" s="65">
        <v>52.274999999999999</v>
      </c>
      <c r="H122" s="65">
        <v>70.314999999999998</v>
      </c>
      <c r="I122" s="65">
        <v>80.385000000000005</v>
      </c>
      <c r="J122" s="65">
        <v>84.346199999999996</v>
      </c>
      <c r="K122" s="65">
        <v>70.314999999999998</v>
      </c>
      <c r="L122" s="65">
        <v>80.385000000000005</v>
      </c>
      <c r="M122" s="65">
        <v>84.346199999999996</v>
      </c>
      <c r="N122" s="68">
        <v>3.75</v>
      </c>
      <c r="O122" s="68">
        <v>2</v>
      </c>
      <c r="P122" s="68">
        <v>0.2213</v>
      </c>
      <c r="Q122" s="68">
        <v>9.8100000000000007E-2</v>
      </c>
      <c r="R122" s="68">
        <v>3</v>
      </c>
      <c r="S122" s="68">
        <v>0.75</v>
      </c>
      <c r="T122" s="68">
        <v>0.06</v>
      </c>
      <c r="U122" s="66">
        <v>5.0000000000000001E-3</v>
      </c>
      <c r="V122" s="66">
        <v>0.16</v>
      </c>
      <c r="W122" s="66">
        <v>1</v>
      </c>
      <c r="X122" s="66">
        <v>8.0000000000000004E-4</v>
      </c>
      <c r="Y122" s="66">
        <v>2.6499999999999999E-2</v>
      </c>
      <c r="Z122" s="66">
        <v>1</v>
      </c>
      <c r="AA122" s="66">
        <v>3.3</v>
      </c>
      <c r="AB122" s="66">
        <v>3.234</v>
      </c>
      <c r="AC122" s="66">
        <v>3.1680000000000001</v>
      </c>
      <c r="AD122" s="66">
        <v>3.1019999999999999</v>
      </c>
      <c r="AE122" s="66">
        <v>3.3</v>
      </c>
      <c r="AF122" s="66">
        <v>3.234</v>
      </c>
      <c r="AG122" s="66">
        <v>3.1680000000000001</v>
      </c>
    </row>
    <row r="123" spans="1:33" x14ac:dyDescent="0.3">
      <c r="A123">
        <v>118</v>
      </c>
      <c r="B123" s="2">
        <v>243</v>
      </c>
      <c r="C123" s="7" t="s">
        <v>299</v>
      </c>
      <c r="D123" t="s">
        <v>85</v>
      </c>
      <c r="E123" s="38">
        <f>SUM(Crosstab_1000m_LU_vs_HYDGRP!D122:J122)/1000000</f>
        <v>0</v>
      </c>
      <c r="G123" s="65">
        <v>66.394499999999994</v>
      </c>
      <c r="H123" s="65">
        <v>79.097399999999993</v>
      </c>
      <c r="I123" s="65">
        <v>86.188199999999995</v>
      </c>
      <c r="J123" s="65">
        <v>88.977400000000003</v>
      </c>
      <c r="K123" s="65">
        <v>79.097399999999993</v>
      </c>
      <c r="L123" s="65">
        <v>86.188199999999995</v>
      </c>
      <c r="M123" s="65">
        <v>88.977400000000003</v>
      </c>
      <c r="N123" s="68">
        <v>3.75</v>
      </c>
      <c r="O123" s="68">
        <v>2</v>
      </c>
      <c r="P123" s="68">
        <v>0.2213</v>
      </c>
      <c r="Q123" s="68">
        <v>9.8100000000000007E-2</v>
      </c>
      <c r="R123" s="68">
        <v>3</v>
      </c>
      <c r="S123" s="68">
        <v>0.75</v>
      </c>
      <c r="T123" s="68">
        <v>0.06</v>
      </c>
      <c r="U123" s="66">
        <v>9.7999999999999997E-3</v>
      </c>
      <c r="V123" s="66">
        <v>0.15040000000000001</v>
      </c>
      <c r="W123" s="66">
        <v>1</v>
      </c>
      <c r="X123" s="66">
        <v>0</v>
      </c>
      <c r="Y123" s="66">
        <v>0</v>
      </c>
      <c r="Z123" s="66">
        <v>1</v>
      </c>
      <c r="AA123" s="66">
        <v>2.0865</v>
      </c>
      <c r="AB123" s="66">
        <v>2.0448</v>
      </c>
      <c r="AC123" s="66">
        <v>2.0030000000000001</v>
      </c>
      <c r="AD123" s="66">
        <v>1.9613</v>
      </c>
      <c r="AE123" s="66">
        <v>2.0865</v>
      </c>
      <c r="AF123" s="66">
        <v>2.0448</v>
      </c>
      <c r="AG123" s="66">
        <v>2.0030000000000001</v>
      </c>
    </row>
    <row r="124" spans="1:33" x14ac:dyDescent="0.3">
      <c r="A124">
        <v>119</v>
      </c>
      <c r="B124" s="2">
        <v>244</v>
      </c>
      <c r="C124" s="7" t="s">
        <v>212</v>
      </c>
      <c r="D124" t="s">
        <v>85</v>
      </c>
      <c r="E124" s="38">
        <f>SUM(Crosstab_1000m_LU_vs_HYDGRP!D123:J123)/1000000</f>
        <v>0</v>
      </c>
      <c r="G124" s="65">
        <v>66.394499999999994</v>
      </c>
      <c r="H124" s="65">
        <v>79.097399999999993</v>
      </c>
      <c r="I124" s="65">
        <v>86.188199999999995</v>
      </c>
      <c r="J124" s="65">
        <v>88.977400000000003</v>
      </c>
      <c r="K124" s="65">
        <v>79.097399999999993</v>
      </c>
      <c r="L124" s="65">
        <v>86.188199999999995</v>
      </c>
      <c r="M124" s="65">
        <v>88.977400000000003</v>
      </c>
      <c r="N124" s="68">
        <v>3.75</v>
      </c>
      <c r="O124" s="68">
        <v>2</v>
      </c>
      <c r="P124" s="68">
        <v>0.2213</v>
      </c>
      <c r="Q124" s="68">
        <v>9.8100000000000007E-2</v>
      </c>
      <c r="R124" s="68">
        <v>3</v>
      </c>
      <c r="S124" s="68">
        <v>0.75</v>
      </c>
      <c r="T124" s="68">
        <v>0.06</v>
      </c>
      <c r="U124" s="66">
        <v>9.7999999999999997E-3</v>
      </c>
      <c r="V124" s="66">
        <v>0.15040000000000001</v>
      </c>
      <c r="W124" s="66">
        <v>1</v>
      </c>
      <c r="X124" s="66">
        <v>0</v>
      </c>
      <c r="Y124" s="66">
        <v>0</v>
      </c>
      <c r="Z124" s="66">
        <v>1</v>
      </c>
      <c r="AA124" s="66">
        <v>2.0865</v>
      </c>
      <c r="AB124" s="66">
        <v>2.0448</v>
      </c>
      <c r="AC124" s="66">
        <v>2.0030000000000001</v>
      </c>
      <c r="AD124" s="66">
        <v>1.9613</v>
      </c>
      <c r="AE124" s="66">
        <v>2.0865</v>
      </c>
      <c r="AF124" s="66">
        <v>2.0448</v>
      </c>
      <c r="AG124" s="66">
        <v>2.0030000000000001</v>
      </c>
    </row>
    <row r="125" spans="1:33" x14ac:dyDescent="0.3">
      <c r="A125">
        <v>120</v>
      </c>
      <c r="B125" s="2">
        <v>245</v>
      </c>
      <c r="C125" s="7" t="s">
        <v>213</v>
      </c>
      <c r="D125" t="s">
        <v>85</v>
      </c>
      <c r="E125" s="38">
        <f>SUM(Crosstab_1000m_LU_vs_HYDGRP!D124:J124)/1000000</f>
        <v>0</v>
      </c>
      <c r="G125" s="65">
        <v>66.394499999999994</v>
      </c>
      <c r="H125" s="65">
        <v>79.097399999999993</v>
      </c>
      <c r="I125" s="65">
        <v>86.188199999999995</v>
      </c>
      <c r="J125" s="65">
        <v>88.977400000000003</v>
      </c>
      <c r="K125" s="65">
        <v>79.097399999999993</v>
      </c>
      <c r="L125" s="65">
        <v>86.188199999999995</v>
      </c>
      <c r="M125" s="65">
        <v>88.977400000000003</v>
      </c>
      <c r="N125" s="68">
        <v>3.75</v>
      </c>
      <c r="O125" s="68">
        <v>2</v>
      </c>
      <c r="P125" s="68">
        <v>0.2213</v>
      </c>
      <c r="Q125" s="68">
        <v>9.8100000000000007E-2</v>
      </c>
      <c r="R125" s="68">
        <v>3</v>
      </c>
      <c r="S125" s="68">
        <v>0.75</v>
      </c>
      <c r="T125" s="68">
        <v>0.06</v>
      </c>
      <c r="U125" s="66">
        <v>9.7999999999999997E-3</v>
      </c>
      <c r="V125" s="66">
        <v>0.15040000000000001</v>
      </c>
      <c r="W125" s="66">
        <v>1</v>
      </c>
      <c r="X125" s="66">
        <v>0</v>
      </c>
      <c r="Y125" s="66">
        <v>0</v>
      </c>
      <c r="Z125" s="66">
        <v>1</v>
      </c>
      <c r="AA125" s="66">
        <v>2.0865</v>
      </c>
      <c r="AB125" s="66">
        <v>2.0448</v>
      </c>
      <c r="AC125" s="66">
        <v>2.0030000000000001</v>
      </c>
      <c r="AD125" s="66">
        <v>1.9613</v>
      </c>
      <c r="AE125" s="66">
        <v>2.0865</v>
      </c>
      <c r="AF125" s="66">
        <v>2.0448</v>
      </c>
      <c r="AG125" s="66">
        <v>2.0030000000000001</v>
      </c>
    </row>
    <row r="126" spans="1:33" x14ac:dyDescent="0.3">
      <c r="A126">
        <v>121</v>
      </c>
      <c r="B126" s="2">
        <v>246</v>
      </c>
      <c r="C126" s="7" t="s">
        <v>214</v>
      </c>
      <c r="D126" t="s">
        <v>83</v>
      </c>
      <c r="E126" s="38">
        <f>SUM(Crosstab_1000m_LU_vs_HYDGRP!D125:J125)/1000000</f>
        <v>0</v>
      </c>
      <c r="G126" s="65">
        <v>67</v>
      </c>
      <c r="H126" s="65">
        <v>79.474000000000004</v>
      </c>
      <c r="I126" s="65">
        <v>86.436999999999998</v>
      </c>
      <c r="J126" s="65">
        <v>89.176000000000002</v>
      </c>
      <c r="K126" s="65">
        <v>79.474000000000004</v>
      </c>
      <c r="L126" s="65">
        <v>86.436999999999998</v>
      </c>
      <c r="M126" s="65">
        <v>89.176000000000002</v>
      </c>
      <c r="N126" s="68">
        <v>3.75</v>
      </c>
      <c r="O126" s="68">
        <v>2</v>
      </c>
      <c r="P126" s="68">
        <v>0.2213</v>
      </c>
      <c r="Q126" s="68">
        <v>9.8100000000000007E-2</v>
      </c>
      <c r="R126" s="68">
        <v>3</v>
      </c>
      <c r="S126" s="68">
        <v>0.75</v>
      </c>
      <c r="T126" s="68">
        <v>0.06</v>
      </c>
      <c r="U126" s="66">
        <v>0.02</v>
      </c>
      <c r="V126" s="66">
        <v>0.13600000000000001</v>
      </c>
      <c r="W126" s="66">
        <v>1</v>
      </c>
      <c r="X126" s="66">
        <v>0</v>
      </c>
      <c r="Y126" s="66">
        <v>0</v>
      </c>
      <c r="Z126" s="66">
        <v>1</v>
      </c>
      <c r="AA126" s="66">
        <v>2</v>
      </c>
      <c r="AB126" s="66">
        <v>1.96</v>
      </c>
      <c r="AC126" s="66">
        <v>1.92</v>
      </c>
      <c r="AD126" s="66">
        <v>1.88</v>
      </c>
      <c r="AE126" s="66">
        <v>2</v>
      </c>
      <c r="AF126" s="66">
        <v>1.96</v>
      </c>
      <c r="AG126" s="66">
        <v>1.92</v>
      </c>
    </row>
    <row r="127" spans="1:33" x14ac:dyDescent="0.3">
      <c r="A127">
        <v>122</v>
      </c>
      <c r="B127" s="2">
        <v>247</v>
      </c>
      <c r="C127" s="7" t="s">
        <v>215</v>
      </c>
      <c r="D127" t="s">
        <v>83</v>
      </c>
      <c r="E127" s="38">
        <f>SUM(Crosstab_1000m_LU_vs_HYDGRP!D126:J126)/1000000</f>
        <v>0</v>
      </c>
      <c r="G127" s="65">
        <v>67</v>
      </c>
      <c r="H127" s="65">
        <v>79.474000000000004</v>
      </c>
      <c r="I127" s="65">
        <v>86.436999999999998</v>
      </c>
      <c r="J127" s="65">
        <v>89.176000000000002</v>
      </c>
      <c r="K127" s="65">
        <v>79.474000000000004</v>
      </c>
      <c r="L127" s="65">
        <v>86.436999999999998</v>
      </c>
      <c r="M127" s="65">
        <v>89.176000000000002</v>
      </c>
      <c r="N127" s="68">
        <v>3.75</v>
      </c>
      <c r="O127" s="68">
        <v>2</v>
      </c>
      <c r="P127" s="68">
        <v>0.2213</v>
      </c>
      <c r="Q127" s="68">
        <v>9.8100000000000007E-2</v>
      </c>
      <c r="R127" s="68">
        <v>3</v>
      </c>
      <c r="S127" s="68">
        <v>0.75</v>
      </c>
      <c r="T127" s="68">
        <v>0.06</v>
      </c>
      <c r="U127" s="66">
        <v>0.02</v>
      </c>
      <c r="V127" s="66">
        <v>0.13600000000000001</v>
      </c>
      <c r="W127" s="66">
        <v>1</v>
      </c>
      <c r="X127" s="66">
        <v>0</v>
      </c>
      <c r="Y127" s="66">
        <v>0</v>
      </c>
      <c r="Z127" s="66">
        <v>1</v>
      </c>
      <c r="AA127" s="66">
        <v>2</v>
      </c>
      <c r="AB127" s="66">
        <v>1.96</v>
      </c>
      <c r="AC127" s="66">
        <v>1.92</v>
      </c>
      <c r="AD127" s="66">
        <v>1.88</v>
      </c>
      <c r="AE127" s="66">
        <v>2</v>
      </c>
      <c r="AF127" s="66">
        <v>1.96</v>
      </c>
      <c r="AG127" s="66">
        <v>1.92</v>
      </c>
    </row>
    <row r="128" spans="1:33" x14ac:dyDescent="0.3">
      <c r="A128">
        <v>123</v>
      </c>
      <c r="B128" s="2">
        <v>248</v>
      </c>
      <c r="C128" s="7" t="s">
        <v>216</v>
      </c>
      <c r="D128" t="s">
        <v>85</v>
      </c>
      <c r="E128" s="38">
        <f>SUM(Crosstab_1000m_LU_vs_HYDGRP!D127:J127)/1000000</f>
        <v>0</v>
      </c>
      <c r="G128" s="65">
        <v>66.394499999999994</v>
      </c>
      <c r="H128" s="65">
        <v>79.097399999999993</v>
      </c>
      <c r="I128" s="65">
        <v>86.188199999999995</v>
      </c>
      <c r="J128" s="65">
        <v>88.977400000000003</v>
      </c>
      <c r="K128" s="65">
        <v>79.097399999999993</v>
      </c>
      <c r="L128" s="65">
        <v>86.188199999999995</v>
      </c>
      <c r="M128" s="65">
        <v>88.977400000000003</v>
      </c>
      <c r="N128" s="68">
        <v>3.75</v>
      </c>
      <c r="O128" s="68">
        <v>2</v>
      </c>
      <c r="P128" s="68">
        <v>0.2213</v>
      </c>
      <c r="Q128" s="68">
        <v>9.8100000000000007E-2</v>
      </c>
      <c r="R128" s="68">
        <v>3</v>
      </c>
      <c r="S128" s="68">
        <v>0.75</v>
      </c>
      <c r="T128" s="68">
        <v>0.06</v>
      </c>
      <c r="U128" s="66">
        <v>9.7999999999999997E-3</v>
      </c>
      <c r="V128" s="66">
        <v>0.15040000000000001</v>
      </c>
      <c r="W128" s="66">
        <v>1</v>
      </c>
      <c r="X128" s="66">
        <v>0</v>
      </c>
      <c r="Y128" s="66">
        <v>0</v>
      </c>
      <c r="Z128" s="66">
        <v>1</v>
      </c>
      <c r="AA128" s="66">
        <v>2.0865</v>
      </c>
      <c r="AB128" s="66">
        <v>2.0448</v>
      </c>
      <c r="AC128" s="66">
        <v>2.0030000000000001</v>
      </c>
      <c r="AD128" s="66">
        <v>1.9613</v>
      </c>
      <c r="AE128" s="66">
        <v>2.0865</v>
      </c>
      <c r="AF128" s="66">
        <v>2.0448</v>
      </c>
      <c r="AG128" s="66">
        <v>2.0030000000000001</v>
      </c>
    </row>
    <row r="129" spans="1:33" x14ac:dyDescent="0.3">
      <c r="A129">
        <v>124</v>
      </c>
      <c r="B129" s="2">
        <v>249</v>
      </c>
      <c r="C129" s="7" t="s">
        <v>217</v>
      </c>
      <c r="D129" t="s">
        <v>85</v>
      </c>
      <c r="E129" s="38">
        <f>SUM(Crosstab_1000m_LU_vs_HYDGRP!D128:J128)/1000000</f>
        <v>0</v>
      </c>
      <c r="G129" s="65">
        <v>66.394499999999994</v>
      </c>
      <c r="H129" s="65">
        <v>79.097399999999993</v>
      </c>
      <c r="I129" s="65">
        <v>86.188199999999995</v>
      </c>
      <c r="J129" s="65">
        <v>88.977400000000003</v>
      </c>
      <c r="K129" s="65">
        <v>79.097399999999993</v>
      </c>
      <c r="L129" s="65">
        <v>86.188199999999995</v>
      </c>
      <c r="M129" s="65">
        <v>88.977400000000003</v>
      </c>
      <c r="N129" s="68">
        <v>3.75</v>
      </c>
      <c r="O129" s="68">
        <v>2</v>
      </c>
      <c r="P129" s="68">
        <v>0.2213</v>
      </c>
      <c r="Q129" s="68">
        <v>9.8100000000000007E-2</v>
      </c>
      <c r="R129" s="68">
        <v>3</v>
      </c>
      <c r="S129" s="68">
        <v>0.75</v>
      </c>
      <c r="T129" s="68">
        <v>0.06</v>
      </c>
      <c r="U129" s="66">
        <v>9.7999999999999997E-3</v>
      </c>
      <c r="V129" s="66">
        <v>0.15040000000000001</v>
      </c>
      <c r="W129" s="66">
        <v>1</v>
      </c>
      <c r="X129" s="66">
        <v>0</v>
      </c>
      <c r="Y129" s="66">
        <v>0</v>
      </c>
      <c r="Z129" s="66">
        <v>1</v>
      </c>
      <c r="AA129" s="66">
        <v>2.0865</v>
      </c>
      <c r="AB129" s="66">
        <v>2.0448</v>
      </c>
      <c r="AC129" s="66">
        <v>2.0030000000000001</v>
      </c>
      <c r="AD129" s="66">
        <v>1.9613</v>
      </c>
      <c r="AE129" s="66">
        <v>2.0865</v>
      </c>
      <c r="AF129" s="66">
        <v>2.0448</v>
      </c>
      <c r="AG129" s="66">
        <v>2.0030000000000001</v>
      </c>
    </row>
    <row r="130" spans="1:33" x14ac:dyDescent="0.3">
      <c r="A130">
        <v>125</v>
      </c>
      <c r="B130" s="2">
        <v>250</v>
      </c>
      <c r="C130" s="7" t="s">
        <v>300</v>
      </c>
      <c r="D130" t="s">
        <v>219</v>
      </c>
      <c r="E130" s="38">
        <f>SUM(Crosstab_1000m_LU_vs_HYDGRP!D129:J129)/1000000</f>
        <v>0</v>
      </c>
      <c r="G130" s="65">
        <v>51</v>
      </c>
      <c r="H130" s="65">
        <v>69.522000000000006</v>
      </c>
      <c r="I130" s="65">
        <v>79.861000000000004</v>
      </c>
      <c r="J130" s="65">
        <v>83.927999999999997</v>
      </c>
      <c r="K130" s="65">
        <v>69.522000000000006</v>
      </c>
      <c r="L130" s="65">
        <v>79.861000000000004</v>
      </c>
      <c r="M130" s="65">
        <v>83.927999999999997</v>
      </c>
      <c r="N130" s="68">
        <v>3.75</v>
      </c>
      <c r="O130" s="68">
        <v>2</v>
      </c>
      <c r="P130" s="68">
        <v>0.2213</v>
      </c>
      <c r="Q130" s="68">
        <v>9.8100000000000007E-2</v>
      </c>
      <c r="R130" s="68">
        <v>3</v>
      </c>
      <c r="S130" s="68">
        <v>0.75</v>
      </c>
      <c r="T130" s="68">
        <v>0.06</v>
      </c>
      <c r="U130" s="66">
        <v>0.01</v>
      </c>
      <c r="V130" s="66">
        <v>0.16</v>
      </c>
      <c r="W130" s="66">
        <v>1</v>
      </c>
      <c r="X130" s="66">
        <v>0</v>
      </c>
      <c r="Y130" s="66">
        <v>0</v>
      </c>
      <c r="Z130" s="66">
        <v>1</v>
      </c>
      <c r="AA130" s="66">
        <v>1.9</v>
      </c>
      <c r="AB130" s="66">
        <v>1.8620000000000001</v>
      </c>
      <c r="AC130" s="66">
        <v>1.8240000000000001</v>
      </c>
      <c r="AD130" s="66">
        <v>1.786</v>
      </c>
      <c r="AE130" s="66">
        <v>1.9</v>
      </c>
      <c r="AF130" s="66">
        <v>1.8620000000000001</v>
      </c>
      <c r="AG130" s="66">
        <v>1.8240000000000001</v>
      </c>
    </row>
    <row r="131" spans="1:33" x14ac:dyDescent="0.3">
      <c r="A131">
        <v>126</v>
      </c>
      <c r="B131" s="2">
        <v>254</v>
      </c>
      <c r="C131" s="7" t="s">
        <v>220</v>
      </c>
      <c r="D131" t="s">
        <v>193</v>
      </c>
      <c r="E131" s="38">
        <f>SUM(Crosstab_1000m_LU_vs_HYDGRP!D130:J130)/1000000</f>
        <v>1.333332</v>
      </c>
      <c r="F131" t="s">
        <v>194</v>
      </c>
      <c r="G131" s="65">
        <v>63.434899999999999</v>
      </c>
      <c r="H131" s="65">
        <v>77.256500000000003</v>
      </c>
      <c r="I131" s="65">
        <v>84.971800000000002</v>
      </c>
      <c r="J131" s="65">
        <v>88.006699999999995</v>
      </c>
      <c r="K131" s="65">
        <v>77.256500000000003</v>
      </c>
      <c r="L131" s="65">
        <v>84.971800000000002</v>
      </c>
      <c r="M131" s="65">
        <v>88.006699999999995</v>
      </c>
      <c r="N131" s="68">
        <v>3.75</v>
      </c>
      <c r="O131" s="68">
        <v>2</v>
      </c>
      <c r="P131" s="68">
        <v>0.2213</v>
      </c>
      <c r="Q131" s="68">
        <v>9.8100000000000007E-2</v>
      </c>
      <c r="R131" s="68">
        <v>3</v>
      </c>
      <c r="S131" s="68">
        <v>0.75</v>
      </c>
      <c r="T131" s="68">
        <v>0.06</v>
      </c>
      <c r="U131" s="66">
        <v>7.4999999999999997E-3</v>
      </c>
      <c r="V131" s="66">
        <v>0.15</v>
      </c>
      <c r="W131" s="66">
        <v>1</v>
      </c>
      <c r="X131" s="66">
        <v>4.0000000000000001E-3</v>
      </c>
      <c r="Y131" s="66">
        <v>7.4999999999999997E-2</v>
      </c>
      <c r="Z131" s="66">
        <v>1</v>
      </c>
      <c r="AA131" s="66">
        <v>2.4895</v>
      </c>
      <c r="AB131" s="66">
        <v>2.4398</v>
      </c>
      <c r="AC131" s="66">
        <v>2.39</v>
      </c>
      <c r="AD131" s="66">
        <v>2.3401999999999998</v>
      </c>
      <c r="AE131" s="66">
        <v>2.4895</v>
      </c>
      <c r="AF131" s="66">
        <v>2.4398</v>
      </c>
      <c r="AG131" s="66">
        <v>2.39</v>
      </c>
    </row>
  </sheetData>
  <conditionalFormatting sqref="AA5:AG21 AA78:AG78 AA86:AG131 AA69:AG69 AA80:AG83 AA23:AG66">
    <cfRule type="expression" dxfId="338" priority="265">
      <formula>(ISTEXT(AA5))</formula>
    </cfRule>
    <cfRule type="expression" dxfId="337" priority="277">
      <formula>($E5 &lt; 10)</formula>
    </cfRule>
  </conditionalFormatting>
  <conditionalFormatting sqref="G5:M10 G12:M12 G15:M21 G121:M131 G33:M38 G54:M54 G56:M66 G82:M83 G41:M52 G78:M78 G80:M80 G86:M117 G23:M31 G69:M69">
    <cfRule type="expression" dxfId="336" priority="267">
      <formula>(ISTEXT(G5))</formula>
    </cfRule>
    <cfRule type="expression" dxfId="335" priority="281">
      <formula>($E5 &lt; 10)</formula>
    </cfRule>
  </conditionalFormatting>
  <conditionalFormatting sqref="N5:T10 N12:T12 N15:T21 N121:T131 N33:T38 N54:T54 N56:T66 N82:T83 N41:T52 N78:T78 N80:T80 N86:T117 N23:T31 N69:T69">
    <cfRule type="expression" dxfId="334" priority="266">
      <formula>(ISTEXT(N5))</formula>
    </cfRule>
    <cfRule type="expression" dxfId="333" priority="279">
      <formula>($E5 &lt; 10)</formula>
    </cfRule>
  </conditionalFormatting>
  <conditionalFormatting sqref="G11:M11">
    <cfRule type="expression" dxfId="332" priority="258">
      <formula>(ISTEXT(G11))</formula>
    </cfRule>
    <cfRule type="expression" dxfId="331" priority="264">
      <formula>($E11 &lt; 10)</formula>
    </cfRule>
  </conditionalFormatting>
  <conditionalFormatting sqref="N11:T11">
    <cfRule type="expression" dxfId="330" priority="257">
      <formula>(ISTEXT(N11))</formula>
    </cfRule>
    <cfRule type="expression" dxfId="329" priority="262">
      <formula>($E11 &lt; 10)</formula>
    </cfRule>
  </conditionalFormatting>
  <conditionalFormatting sqref="G13:M13">
    <cfRule type="expression" dxfId="328" priority="250">
      <formula>(ISTEXT(G13))</formula>
    </cfRule>
    <cfRule type="expression" dxfId="327" priority="256">
      <formula>($E13 &lt; 10)</formula>
    </cfRule>
  </conditionalFormatting>
  <conditionalFormatting sqref="N13:T13">
    <cfRule type="expression" dxfId="326" priority="249">
      <formula>(ISTEXT(N13))</formula>
    </cfRule>
    <cfRule type="expression" dxfId="325" priority="254">
      <formula>($E13 &lt; 10)</formula>
    </cfRule>
  </conditionalFormatting>
  <conditionalFormatting sqref="G14:M14">
    <cfRule type="expression" dxfId="324" priority="242">
      <formula>(ISTEXT(G14))</formula>
    </cfRule>
    <cfRule type="expression" dxfId="323" priority="248">
      <formula>($E14 &lt; 10)</formula>
    </cfRule>
  </conditionalFormatting>
  <conditionalFormatting sqref="N14:T14">
    <cfRule type="expression" dxfId="322" priority="241">
      <formula>(ISTEXT(N14))</formula>
    </cfRule>
    <cfRule type="expression" dxfId="321" priority="246">
      <formula>($E14 &lt; 10)</formula>
    </cfRule>
  </conditionalFormatting>
  <conditionalFormatting sqref="G118:M118">
    <cfRule type="expression" dxfId="320" priority="234">
      <formula>(ISTEXT(G118))</formula>
    </cfRule>
    <cfRule type="expression" dxfId="319" priority="240">
      <formula>($E118 &lt; 10)</formula>
    </cfRule>
  </conditionalFormatting>
  <conditionalFormatting sqref="N118:T118">
    <cfRule type="expression" dxfId="318" priority="233">
      <formula>(ISTEXT(N118))</formula>
    </cfRule>
    <cfRule type="expression" dxfId="317" priority="238">
      <formula>($E118 &lt; 10)</formula>
    </cfRule>
  </conditionalFormatting>
  <conditionalFormatting sqref="G119:M119">
    <cfRule type="expression" dxfId="316" priority="226">
      <formula>(ISTEXT(G119))</formula>
    </cfRule>
    <cfRule type="expression" dxfId="315" priority="232">
      <formula>($E119 &lt; 10)</formula>
    </cfRule>
  </conditionalFormatting>
  <conditionalFormatting sqref="N119:T119">
    <cfRule type="expression" dxfId="314" priority="225">
      <formula>(ISTEXT(N119))</formula>
    </cfRule>
    <cfRule type="expression" dxfId="313" priority="230">
      <formula>($E119 &lt; 10)</formula>
    </cfRule>
  </conditionalFormatting>
  <conditionalFormatting sqref="G120:M120">
    <cfRule type="expression" dxfId="312" priority="218">
      <formula>(ISTEXT(G120))</formula>
    </cfRule>
    <cfRule type="expression" dxfId="311" priority="224">
      <formula>($E120 &lt; 10)</formula>
    </cfRule>
  </conditionalFormatting>
  <conditionalFormatting sqref="N120:T120">
    <cfRule type="expression" dxfId="310" priority="217">
      <formula>(ISTEXT(N120))</formula>
    </cfRule>
    <cfRule type="expression" dxfId="309" priority="222">
      <formula>($E120 &lt; 10)</formula>
    </cfRule>
  </conditionalFormatting>
  <conditionalFormatting sqref="G32:M32">
    <cfRule type="expression" dxfId="308" priority="210">
      <formula>(ISTEXT(G32))</formula>
    </cfRule>
    <cfRule type="expression" dxfId="307" priority="216">
      <formula>($E32 &lt; 10)</formula>
    </cfRule>
  </conditionalFormatting>
  <conditionalFormatting sqref="N32:T32">
    <cfRule type="expression" dxfId="306" priority="209">
      <formula>(ISTEXT(N32))</formula>
    </cfRule>
    <cfRule type="expression" dxfId="305" priority="214">
      <formula>($E32 &lt; 10)</formula>
    </cfRule>
  </conditionalFormatting>
  <conditionalFormatting sqref="G53:M53">
    <cfRule type="expression" dxfId="304" priority="202">
      <formula>(ISTEXT(G53))</formula>
    </cfRule>
    <cfRule type="expression" dxfId="303" priority="208">
      <formula>($E53 &lt; 10)</formula>
    </cfRule>
  </conditionalFormatting>
  <conditionalFormatting sqref="N53:T53">
    <cfRule type="expression" dxfId="302" priority="201">
      <formula>(ISTEXT(N53))</formula>
    </cfRule>
    <cfRule type="expression" dxfId="301" priority="206">
      <formula>($E53 &lt; 10)</formula>
    </cfRule>
  </conditionalFormatting>
  <conditionalFormatting sqref="G55:M55">
    <cfRule type="expression" dxfId="300" priority="194">
      <formula>(ISTEXT(G55))</formula>
    </cfRule>
    <cfRule type="expression" dxfId="299" priority="200">
      <formula>($E55 &lt; 10)</formula>
    </cfRule>
  </conditionalFormatting>
  <conditionalFormatting sqref="N55:T55">
    <cfRule type="expression" dxfId="298" priority="193">
      <formula>(ISTEXT(N55))</formula>
    </cfRule>
    <cfRule type="expression" dxfId="297" priority="198">
      <formula>($E55 &lt; 10)</formula>
    </cfRule>
  </conditionalFormatting>
  <conditionalFormatting sqref="G81:M81">
    <cfRule type="expression" dxfId="296" priority="186">
      <formula>(ISTEXT(G81))</formula>
    </cfRule>
    <cfRule type="expression" dxfId="295" priority="192">
      <formula>($E81 &lt; 10)</formula>
    </cfRule>
  </conditionalFormatting>
  <conditionalFormatting sqref="N81:T81">
    <cfRule type="expression" dxfId="294" priority="185">
      <formula>(ISTEXT(N81))</formula>
    </cfRule>
    <cfRule type="expression" dxfId="293" priority="190">
      <formula>($E81 &lt; 10)</formula>
    </cfRule>
  </conditionalFormatting>
  <conditionalFormatting sqref="G40:M40">
    <cfRule type="expression" dxfId="292" priority="178">
      <formula>(ISTEXT(G40))</formula>
    </cfRule>
    <cfRule type="expression" dxfId="291" priority="184">
      <formula>($E40 &lt; 10)</formula>
    </cfRule>
  </conditionalFormatting>
  <conditionalFormatting sqref="N40:T40">
    <cfRule type="expression" dxfId="290" priority="177">
      <formula>(ISTEXT(N40))</formula>
    </cfRule>
    <cfRule type="expression" dxfId="289" priority="182">
      <formula>($E40 &lt; 10)</formula>
    </cfRule>
  </conditionalFormatting>
  <conditionalFormatting sqref="G39:M39">
    <cfRule type="expression" dxfId="288" priority="170">
      <formula>(ISTEXT(G39))</formula>
    </cfRule>
    <cfRule type="expression" dxfId="287" priority="176">
      <formula>($E39 &lt; 10)</formula>
    </cfRule>
  </conditionalFormatting>
  <conditionalFormatting sqref="N39:T39">
    <cfRule type="expression" dxfId="286" priority="169">
      <formula>(ISTEXT(N39))</formula>
    </cfRule>
    <cfRule type="expression" dxfId="285" priority="174">
      <formula>($E39 &lt; 10)</formula>
    </cfRule>
  </conditionalFormatting>
  <conditionalFormatting sqref="AA70:AG70">
    <cfRule type="expression" dxfId="284" priority="165">
      <formula>(ISTEXT(AA70))</formula>
    </cfRule>
    <cfRule type="expression" dxfId="283" priority="168">
      <formula>($E70 &lt; 10)</formula>
    </cfRule>
  </conditionalFormatting>
  <conditionalFormatting sqref="G70:M70">
    <cfRule type="expression" dxfId="282" priority="158">
      <formula>(ISTEXT(G70))</formula>
    </cfRule>
    <cfRule type="expression" dxfId="281" priority="164">
      <formula>($E70 &lt; 10)</formula>
    </cfRule>
  </conditionalFormatting>
  <conditionalFormatting sqref="N70:T70">
    <cfRule type="expression" dxfId="280" priority="157">
      <formula>(ISTEXT(N70))</formula>
    </cfRule>
    <cfRule type="expression" dxfId="279" priority="162">
      <formula>($E70 &lt; 10)</formula>
    </cfRule>
  </conditionalFormatting>
  <conditionalFormatting sqref="AA71:AG71">
    <cfRule type="expression" dxfId="278" priority="153">
      <formula>(ISTEXT(AA71))</formula>
    </cfRule>
    <cfRule type="expression" dxfId="277" priority="156">
      <formula>($E71 &lt; 10)</formula>
    </cfRule>
  </conditionalFormatting>
  <conditionalFormatting sqref="G71:M71">
    <cfRule type="expression" dxfId="276" priority="146">
      <formula>(ISTEXT(G71))</formula>
    </cfRule>
    <cfRule type="expression" dxfId="275" priority="152">
      <formula>($E71 &lt; 10)</formula>
    </cfRule>
  </conditionalFormatting>
  <conditionalFormatting sqref="N71:T71">
    <cfRule type="expression" dxfId="274" priority="145">
      <formula>(ISTEXT(N71))</formula>
    </cfRule>
    <cfRule type="expression" dxfId="273" priority="150">
      <formula>($E71 &lt; 10)</formula>
    </cfRule>
  </conditionalFormatting>
  <conditionalFormatting sqref="AA72:AG72">
    <cfRule type="expression" dxfId="272" priority="141">
      <formula>(ISTEXT(AA72))</formula>
    </cfRule>
    <cfRule type="expression" dxfId="271" priority="144">
      <formula>($E72 &lt; 10)</formula>
    </cfRule>
  </conditionalFormatting>
  <conditionalFormatting sqref="G72:M72">
    <cfRule type="expression" dxfId="270" priority="134">
      <formula>(ISTEXT(G72))</formula>
    </cfRule>
    <cfRule type="expression" dxfId="269" priority="140">
      <formula>($E72 &lt; 10)</formula>
    </cfRule>
  </conditionalFormatting>
  <conditionalFormatting sqref="N72:T72">
    <cfRule type="expression" dxfId="268" priority="133">
      <formula>(ISTEXT(N72))</formula>
    </cfRule>
    <cfRule type="expression" dxfId="267" priority="138">
      <formula>($E72 &lt; 10)</formula>
    </cfRule>
  </conditionalFormatting>
  <conditionalFormatting sqref="AA73:AG73">
    <cfRule type="expression" dxfId="266" priority="129">
      <formula>(ISTEXT(AA73))</formula>
    </cfRule>
    <cfRule type="expression" dxfId="265" priority="132">
      <formula>($E73 &lt; 10)</formula>
    </cfRule>
  </conditionalFormatting>
  <conditionalFormatting sqref="G73:M73">
    <cfRule type="expression" dxfId="264" priority="122">
      <formula>(ISTEXT(G73))</formula>
    </cfRule>
    <cfRule type="expression" dxfId="263" priority="128">
      <formula>($E73 &lt; 10)</formula>
    </cfRule>
  </conditionalFormatting>
  <conditionalFormatting sqref="N73:T73">
    <cfRule type="expression" dxfId="262" priority="121">
      <formula>(ISTEXT(N73))</formula>
    </cfRule>
    <cfRule type="expression" dxfId="261" priority="126">
      <formula>($E73 &lt; 10)</formula>
    </cfRule>
  </conditionalFormatting>
  <conditionalFormatting sqref="AA74:AG74">
    <cfRule type="expression" dxfId="260" priority="117">
      <formula>(ISTEXT(AA74))</formula>
    </cfRule>
    <cfRule type="expression" dxfId="259" priority="120">
      <formula>($E74 &lt; 10)</formula>
    </cfRule>
  </conditionalFormatting>
  <conditionalFormatting sqref="G74:M74">
    <cfRule type="expression" dxfId="258" priority="110">
      <formula>(ISTEXT(G74))</formula>
    </cfRule>
    <cfRule type="expression" dxfId="257" priority="116">
      <formula>($E74 &lt; 10)</formula>
    </cfRule>
  </conditionalFormatting>
  <conditionalFormatting sqref="N74:T74">
    <cfRule type="expression" dxfId="256" priority="109">
      <formula>(ISTEXT(N74))</formula>
    </cfRule>
    <cfRule type="expression" dxfId="255" priority="114">
      <formula>($E74 &lt; 10)</formula>
    </cfRule>
  </conditionalFormatting>
  <conditionalFormatting sqref="AA75:AG75">
    <cfRule type="expression" dxfId="254" priority="105">
      <formula>(ISTEXT(AA75))</formula>
    </cfRule>
    <cfRule type="expression" dxfId="253" priority="108">
      <formula>($E75 &lt; 10)</formula>
    </cfRule>
  </conditionalFormatting>
  <conditionalFormatting sqref="G75:M75">
    <cfRule type="expression" dxfId="252" priority="98">
      <formula>(ISTEXT(G75))</formula>
    </cfRule>
    <cfRule type="expression" dxfId="251" priority="104">
      <formula>($E75 &lt; 10)</formula>
    </cfRule>
  </conditionalFormatting>
  <conditionalFormatting sqref="N75:T75">
    <cfRule type="expression" dxfId="250" priority="97">
      <formula>(ISTEXT(N75))</formula>
    </cfRule>
    <cfRule type="expression" dxfId="249" priority="102">
      <formula>($E75 &lt; 10)</formula>
    </cfRule>
  </conditionalFormatting>
  <conditionalFormatting sqref="AA76:AG76">
    <cfRule type="expression" dxfId="248" priority="93">
      <formula>(ISTEXT(AA76))</formula>
    </cfRule>
    <cfRule type="expression" dxfId="247" priority="96">
      <formula>($E76 &lt; 10)</formula>
    </cfRule>
  </conditionalFormatting>
  <conditionalFormatting sqref="G76:M76">
    <cfRule type="expression" dxfId="246" priority="86">
      <formula>(ISTEXT(G76))</formula>
    </cfRule>
    <cfRule type="expression" dxfId="245" priority="92">
      <formula>($E76 &lt; 10)</formula>
    </cfRule>
  </conditionalFormatting>
  <conditionalFormatting sqref="N76:T76">
    <cfRule type="expression" dxfId="244" priority="85">
      <formula>(ISTEXT(N76))</formula>
    </cfRule>
    <cfRule type="expression" dxfId="243" priority="90">
      <formula>($E76 &lt; 10)</formula>
    </cfRule>
  </conditionalFormatting>
  <conditionalFormatting sqref="AA77:AG77">
    <cfRule type="expression" dxfId="242" priority="81">
      <formula>(ISTEXT(AA77))</formula>
    </cfRule>
    <cfRule type="expression" dxfId="241" priority="84">
      <formula>($E77 &lt; 10)</formula>
    </cfRule>
  </conditionalFormatting>
  <conditionalFormatting sqref="G77:M77">
    <cfRule type="expression" dxfId="240" priority="74">
      <formula>(ISTEXT(G77))</formula>
    </cfRule>
    <cfRule type="expression" dxfId="239" priority="80">
      <formula>($E77 &lt; 10)</formula>
    </cfRule>
  </conditionalFormatting>
  <conditionalFormatting sqref="N77:T77">
    <cfRule type="expression" dxfId="238" priority="73">
      <formula>(ISTEXT(N77))</formula>
    </cfRule>
    <cfRule type="expression" dxfId="237" priority="78">
      <formula>($E77 &lt; 10)</formula>
    </cfRule>
  </conditionalFormatting>
  <conditionalFormatting sqref="AA79:AG79">
    <cfRule type="expression" dxfId="236" priority="69">
      <formula>(ISTEXT(AA79))</formula>
    </cfRule>
    <cfRule type="expression" dxfId="235" priority="72">
      <formula>($E79 &lt; 10)</formula>
    </cfRule>
  </conditionalFormatting>
  <conditionalFormatting sqref="G79:M79">
    <cfRule type="expression" dxfId="234" priority="62">
      <formula>(ISTEXT(G79))</formula>
    </cfRule>
    <cfRule type="expression" dxfId="233" priority="68">
      <formula>($E79 &lt; 10)</formula>
    </cfRule>
  </conditionalFormatting>
  <conditionalFormatting sqref="N79:T79">
    <cfRule type="expression" dxfId="232" priority="61">
      <formula>(ISTEXT(N79))</formula>
    </cfRule>
    <cfRule type="expression" dxfId="231" priority="66">
      <formula>($E79 &lt; 10)</formula>
    </cfRule>
  </conditionalFormatting>
  <conditionalFormatting sqref="AA84:AG84">
    <cfRule type="expression" dxfId="230" priority="57">
      <formula>(ISTEXT(AA84))</formula>
    </cfRule>
    <cfRule type="expression" dxfId="229" priority="60">
      <formula>($E84 &lt; 10)</formula>
    </cfRule>
  </conditionalFormatting>
  <conditionalFormatting sqref="G84:M84">
    <cfRule type="expression" dxfId="228" priority="50">
      <formula>(ISTEXT(G84))</formula>
    </cfRule>
    <cfRule type="expression" dxfId="227" priority="56">
      <formula>($E84 &lt; 10)</formula>
    </cfRule>
  </conditionalFormatting>
  <conditionalFormatting sqref="N84:T84">
    <cfRule type="expression" dxfId="226" priority="49">
      <formula>(ISTEXT(N84))</formula>
    </cfRule>
    <cfRule type="expression" dxfId="225" priority="54">
      <formula>($E84 &lt; 10)</formula>
    </cfRule>
  </conditionalFormatting>
  <conditionalFormatting sqref="AA85:AG85">
    <cfRule type="expression" dxfId="224" priority="45">
      <formula>(ISTEXT(AA85))</formula>
    </cfRule>
    <cfRule type="expression" dxfId="223" priority="48">
      <formula>($E85 &lt; 10)</formula>
    </cfRule>
  </conditionalFormatting>
  <conditionalFormatting sqref="G85:M85">
    <cfRule type="expression" dxfId="222" priority="38">
      <formula>(ISTEXT(G85))</formula>
    </cfRule>
    <cfRule type="expression" dxfId="221" priority="44">
      <formula>($E85 &lt; 10)</formula>
    </cfRule>
  </conditionalFormatting>
  <conditionalFormatting sqref="N85:T85">
    <cfRule type="expression" dxfId="220" priority="37">
      <formula>(ISTEXT(N85))</formula>
    </cfRule>
    <cfRule type="expression" dxfId="219" priority="42">
      <formula>($E85 &lt; 10)</formula>
    </cfRule>
  </conditionalFormatting>
  <conditionalFormatting sqref="AA22:AG22">
    <cfRule type="expression" dxfId="218" priority="25">
      <formula>(ISTEXT(AA22))</formula>
    </cfRule>
    <cfRule type="expression" dxfId="217" priority="32">
      <formula>($E22 &lt; 10)</formula>
    </cfRule>
  </conditionalFormatting>
  <conditionalFormatting sqref="G22:M22">
    <cfRule type="expression" dxfId="216" priority="27">
      <formula>(ISTEXT(G22))</formula>
    </cfRule>
    <cfRule type="expression" dxfId="215" priority="36">
      <formula>($E22 &lt; 10)</formula>
    </cfRule>
  </conditionalFormatting>
  <conditionalFormatting sqref="N22:T22">
    <cfRule type="expression" dxfId="214" priority="26">
      <formula>(ISTEXT(N22))</formula>
    </cfRule>
    <cfRule type="expression" dxfId="213" priority="34">
      <formula>($E22 &lt; 10)</formula>
    </cfRule>
  </conditionalFormatting>
  <conditionalFormatting sqref="AA67:AG67">
    <cfRule type="expression" dxfId="212" priority="21">
      <formula>(ISTEXT(AA67))</formula>
    </cfRule>
    <cfRule type="expression" dxfId="211" priority="24">
      <formula>($E67 &lt; 10)</formula>
    </cfRule>
  </conditionalFormatting>
  <conditionalFormatting sqref="G67:M67">
    <cfRule type="expression" dxfId="210" priority="14">
      <formula>(ISTEXT(G67))</formula>
    </cfRule>
    <cfRule type="expression" dxfId="209" priority="20">
      <formula>($E67 &lt; 10)</formula>
    </cfRule>
  </conditionalFormatting>
  <conditionalFormatting sqref="N67:T67">
    <cfRule type="expression" dxfId="208" priority="13">
      <formula>(ISTEXT(N67))</formula>
    </cfRule>
    <cfRule type="expression" dxfId="207" priority="18">
      <formula>($E67 &lt; 10)</formula>
    </cfRule>
  </conditionalFormatting>
  <conditionalFormatting sqref="AA68:AG68">
    <cfRule type="expression" dxfId="206" priority="1">
      <formula>(ISTEXT(AA68))</formula>
    </cfRule>
    <cfRule type="expression" dxfId="205" priority="8">
      <formula>($E68 &lt; 10)</formula>
    </cfRule>
  </conditionalFormatting>
  <conditionalFormatting sqref="G68:M68">
    <cfRule type="expression" dxfId="204" priority="3">
      <formula>(ISTEXT(G68))</formula>
    </cfRule>
    <cfRule type="expression" dxfId="203" priority="12">
      <formula>($E68 &lt; 10)</formula>
    </cfRule>
  </conditionalFormatting>
  <conditionalFormatting sqref="N68:T68">
    <cfRule type="expression" dxfId="202" priority="2">
      <formula>(ISTEXT(N68))</formula>
    </cfRule>
    <cfRule type="expression" dxfId="201" priority="10">
      <formula>($E68 &lt; 10)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4" id="{585D1521-F83D-42BE-960D-D90501B1D6D8}">
            <xm:f>Crosstab_1000m_LU_vs_HYDGRP!D5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76" id="{CF30B609-8C5B-434D-A7DF-B7E4AE07E582}">
            <xm:f>(Crosstab_1000m_LU_vs_HYDGRP!D5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AA6:AG21 AA78:AG78 AA86:AG131 AA69:AG69 AA80:AG83 AA23:AG66</xm:sqref>
        </x14:conditionalFormatting>
        <x14:conditionalFormatting xmlns:xm="http://schemas.microsoft.com/office/excel/2006/main">
          <x14:cfRule type="expression" priority="269" id="{D29845E8-973E-43FB-9926-84ABBE3E4B73}">
            <xm:f>Crosstab_1000m_LU_vs_HYDGRP!D4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80" id="{F62ADB0F-E634-4494-9893-59661653AB1D}">
            <xm:f>(Crosstab_1000m_LU_vs_HYDGRP!D4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G5:M10 G12:M12 G15:M21 G121:M131 G33:M38 G54:M54 G56:M66 G82:M83 G41:M52 G78:M78 G80:M80 G86:M117 G23:M31 G69:M69</xm:sqref>
        </x14:conditionalFormatting>
        <x14:conditionalFormatting xmlns:xm="http://schemas.microsoft.com/office/excel/2006/main">
          <x14:cfRule type="expression" priority="268" id="{E9AC4A6F-23C8-43EA-B817-636CE2944B77}">
            <xm:f>Crosstab_1000m_LU_vs_HYDGRP!D4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78" id="{00F42331-233C-4649-9753-20178573263C}">
            <xm:f>(Crosstab_1000m_LU_vs_HYDGRP!D4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N5:T10 N12:T12 N15:T21 N121:T131 N33:T38 N54:T54 N56:T66 N82:T83 N41:T52 N78:T78 N80:T80 N86:T117 N23:T31 N69:T69</xm:sqref>
        </x14:conditionalFormatting>
        <x14:conditionalFormatting xmlns:xm="http://schemas.microsoft.com/office/excel/2006/main">
          <x14:cfRule type="expression" priority="260" id="{7FA64E07-981D-4CAF-AF75-670C2A860079}">
            <xm:f>Crosstab_1000m_LU_vs_HYDGRP!D10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63" id="{B5073703-A14A-453B-9F3E-AAE35595FF2A}">
            <xm:f>(Crosstab_1000m_LU_vs_HYDGRP!D10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G11:M11</xm:sqref>
        </x14:conditionalFormatting>
        <x14:conditionalFormatting xmlns:xm="http://schemas.microsoft.com/office/excel/2006/main">
          <x14:cfRule type="expression" priority="259" id="{1E4FDCE1-5EFD-4AB2-81B7-FDBDD75980F6}">
            <xm:f>Crosstab_1000m_LU_vs_HYDGRP!D10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61" id="{BF4DE958-43DC-4306-B40A-66EAA1F7B81B}">
            <xm:f>(Crosstab_1000m_LU_vs_HYDGRP!D10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N11:T11</xm:sqref>
        </x14:conditionalFormatting>
        <x14:conditionalFormatting xmlns:xm="http://schemas.microsoft.com/office/excel/2006/main">
          <x14:cfRule type="expression" priority="252" id="{5A72E037-CC87-41B5-9ECB-E4C0446467D8}">
            <xm:f>Crosstab_1000m_LU_vs_HYDGRP!D12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55" id="{DC30B37E-AE81-4ABE-9E15-82E22C5B8D9D}">
            <xm:f>(Crosstab_1000m_LU_vs_HYDGRP!D12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G13:M13</xm:sqref>
        </x14:conditionalFormatting>
        <x14:conditionalFormatting xmlns:xm="http://schemas.microsoft.com/office/excel/2006/main">
          <x14:cfRule type="expression" priority="251" id="{DF279B8B-73E5-4CAA-B8D2-C9C25F34C786}">
            <xm:f>Crosstab_1000m_LU_vs_HYDGRP!D12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53" id="{CDFBD4CC-EBF2-4644-91CB-558B2B09EC5A}">
            <xm:f>(Crosstab_1000m_LU_vs_HYDGRP!D12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N13:T13</xm:sqref>
        </x14:conditionalFormatting>
        <x14:conditionalFormatting xmlns:xm="http://schemas.microsoft.com/office/excel/2006/main">
          <x14:cfRule type="expression" priority="244" id="{5137AE23-9F1F-44BB-B9EB-47F206B7A286}">
            <xm:f>Crosstab_1000m_LU_vs_HYDGRP!D13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47" id="{DA255A66-F440-4A79-A16B-28E94715990C}">
            <xm:f>(Crosstab_1000m_LU_vs_HYDGRP!D13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G14:M14</xm:sqref>
        </x14:conditionalFormatting>
        <x14:conditionalFormatting xmlns:xm="http://schemas.microsoft.com/office/excel/2006/main">
          <x14:cfRule type="expression" priority="243" id="{3B631334-9C0B-4954-BF9E-3C115677EAE2}">
            <xm:f>Crosstab_1000m_LU_vs_HYDGRP!D13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45" id="{C3D7A3F9-8C74-41A4-B8B3-781D7D59C7E2}">
            <xm:f>(Crosstab_1000m_LU_vs_HYDGRP!D13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N14:T14</xm:sqref>
        </x14:conditionalFormatting>
        <x14:conditionalFormatting xmlns:xm="http://schemas.microsoft.com/office/excel/2006/main">
          <x14:cfRule type="expression" priority="236" id="{1B88ED8C-F93D-4006-A747-EC83686255EF}">
            <xm:f>Crosstab_1000m_LU_vs_HYDGRP!D117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39" id="{2D84DA5E-334D-42C4-8CEE-2EA2C1A04BF1}">
            <xm:f>(Crosstab_1000m_LU_vs_HYDGRP!D117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G118:M118</xm:sqref>
        </x14:conditionalFormatting>
        <x14:conditionalFormatting xmlns:xm="http://schemas.microsoft.com/office/excel/2006/main">
          <x14:cfRule type="expression" priority="235" id="{F77C3B34-08EA-44D1-A937-E09BA898708B}">
            <xm:f>Crosstab_1000m_LU_vs_HYDGRP!D117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37" id="{16E191F8-5A1F-4810-B005-06C0B1284F26}">
            <xm:f>(Crosstab_1000m_LU_vs_HYDGRP!D117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N118:T118</xm:sqref>
        </x14:conditionalFormatting>
        <x14:conditionalFormatting xmlns:xm="http://schemas.microsoft.com/office/excel/2006/main">
          <x14:cfRule type="expression" priority="228" id="{CBD49C26-D7C9-45DB-96F4-DBB930148C29}">
            <xm:f>Crosstab_1000m_LU_vs_HYDGRP!D118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31" id="{D68CB2D5-51EC-41D8-AEC9-D9A5E8A2918E}">
            <xm:f>(Crosstab_1000m_LU_vs_HYDGRP!D118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G119:M119</xm:sqref>
        </x14:conditionalFormatting>
        <x14:conditionalFormatting xmlns:xm="http://schemas.microsoft.com/office/excel/2006/main">
          <x14:cfRule type="expression" priority="227" id="{410D2661-6794-4BA1-9BB4-13078C24C62A}">
            <xm:f>Crosstab_1000m_LU_vs_HYDGRP!D118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29" id="{137B3E19-33FC-4174-8984-98BEB592A161}">
            <xm:f>(Crosstab_1000m_LU_vs_HYDGRP!D118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N119:T119</xm:sqref>
        </x14:conditionalFormatting>
        <x14:conditionalFormatting xmlns:xm="http://schemas.microsoft.com/office/excel/2006/main">
          <x14:cfRule type="expression" priority="220" id="{B502704B-9204-4A3C-8058-8EED5418C509}">
            <xm:f>Crosstab_1000m_LU_vs_HYDGRP!D119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23" id="{3B2F0DCA-F8E9-46D9-B202-21D069E5E363}">
            <xm:f>(Crosstab_1000m_LU_vs_HYDGRP!D119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G120:M120</xm:sqref>
        </x14:conditionalFormatting>
        <x14:conditionalFormatting xmlns:xm="http://schemas.microsoft.com/office/excel/2006/main">
          <x14:cfRule type="expression" priority="219" id="{AF5D68E6-4C2B-4CB7-B0DB-E18D4A14D99D}">
            <xm:f>Crosstab_1000m_LU_vs_HYDGRP!D119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21" id="{AE23D1E4-41D7-4917-B51D-249464B4DA95}">
            <xm:f>(Crosstab_1000m_LU_vs_HYDGRP!D119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N120:T120</xm:sqref>
        </x14:conditionalFormatting>
        <x14:conditionalFormatting xmlns:xm="http://schemas.microsoft.com/office/excel/2006/main">
          <x14:cfRule type="expression" priority="212" id="{974AB9F7-AF3A-4042-93D1-1CFBEA199E43}">
            <xm:f>Crosstab_1000m_LU_vs_HYDGRP!D31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15" id="{737F87B1-BB2A-4BAC-B9FF-CD0DCE0678AD}">
            <xm:f>(Crosstab_1000m_LU_vs_HYDGRP!D31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G32:M32</xm:sqref>
        </x14:conditionalFormatting>
        <x14:conditionalFormatting xmlns:xm="http://schemas.microsoft.com/office/excel/2006/main">
          <x14:cfRule type="expression" priority="211" id="{ECF31134-F1E9-49EA-9208-677197BA67D7}">
            <xm:f>Crosstab_1000m_LU_vs_HYDGRP!D31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13" id="{A08AC000-62A4-44DD-AD56-3CA9B393A0CC}">
            <xm:f>(Crosstab_1000m_LU_vs_HYDGRP!D31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N32:T32</xm:sqref>
        </x14:conditionalFormatting>
        <x14:conditionalFormatting xmlns:xm="http://schemas.microsoft.com/office/excel/2006/main">
          <x14:cfRule type="expression" priority="204" id="{AEE0D82D-FA48-4AE4-B9F2-A17E9945C8A6}">
            <xm:f>Crosstab_1000m_LU_vs_HYDGRP!D52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207" id="{B7508D12-A458-4505-9258-308777573295}">
            <xm:f>(Crosstab_1000m_LU_vs_HYDGRP!D52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G53:M53</xm:sqref>
        </x14:conditionalFormatting>
        <x14:conditionalFormatting xmlns:xm="http://schemas.microsoft.com/office/excel/2006/main">
          <x14:cfRule type="expression" priority="203" id="{9BB1260F-BAF9-493B-A4D2-CB6DC55D495E}">
            <xm:f>Crosstab_1000m_LU_vs_HYDGRP!D52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205" id="{03C030C9-DE6F-4352-8313-8486A31A1A13}">
            <xm:f>(Crosstab_1000m_LU_vs_HYDGRP!D52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N53:T53</xm:sqref>
        </x14:conditionalFormatting>
        <x14:conditionalFormatting xmlns:xm="http://schemas.microsoft.com/office/excel/2006/main">
          <x14:cfRule type="expression" priority="196" id="{21EEE8F0-0C30-4DD1-87A6-AE28ABAF6D0B}">
            <xm:f>Crosstab_1000m_LU_vs_HYDGRP!D54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99" id="{C25679E1-8A1B-43E5-99B5-2ACE56AA843D}">
            <xm:f>(Crosstab_1000m_LU_vs_HYDGRP!D54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G55:M55</xm:sqref>
        </x14:conditionalFormatting>
        <x14:conditionalFormatting xmlns:xm="http://schemas.microsoft.com/office/excel/2006/main">
          <x14:cfRule type="expression" priority="195" id="{F0AE4C34-9619-42E9-9F56-76F7AF421237}">
            <xm:f>Crosstab_1000m_LU_vs_HYDGRP!D54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97" id="{E01F32D2-EEFC-4C66-8939-F928E7FA9F08}">
            <xm:f>(Crosstab_1000m_LU_vs_HYDGRP!D54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N55:T55</xm:sqref>
        </x14:conditionalFormatting>
        <x14:conditionalFormatting xmlns:xm="http://schemas.microsoft.com/office/excel/2006/main">
          <x14:cfRule type="expression" priority="188" id="{2DA66A88-30E0-4235-A687-F1A7CC5BBA89}">
            <xm:f>Crosstab_1000m_LU_vs_HYDGRP!D80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91" id="{099A3058-B86E-4E20-A31A-639B9F34D69E}">
            <xm:f>(Crosstab_1000m_LU_vs_HYDGRP!D80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G81:M81</xm:sqref>
        </x14:conditionalFormatting>
        <x14:conditionalFormatting xmlns:xm="http://schemas.microsoft.com/office/excel/2006/main">
          <x14:cfRule type="expression" priority="187" id="{9622444F-010C-4B3A-B401-B449BA9D0C4C}">
            <xm:f>Crosstab_1000m_LU_vs_HYDGRP!D80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89" id="{451C1A2E-FE2B-4499-91E4-CE7402869294}">
            <xm:f>(Crosstab_1000m_LU_vs_HYDGRP!D80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N81:T81</xm:sqref>
        </x14:conditionalFormatting>
        <x14:conditionalFormatting xmlns:xm="http://schemas.microsoft.com/office/excel/2006/main">
          <x14:cfRule type="expression" priority="180" id="{B4F85F82-956A-45F8-9513-D75A089C0F32}">
            <xm:f>Crosstab_1000m_LU_vs_HYDGRP!D39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83" id="{82229196-4CDC-4E59-BFF6-7253D20ADE04}">
            <xm:f>(Crosstab_1000m_LU_vs_HYDGRP!D39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G40:M40</xm:sqref>
        </x14:conditionalFormatting>
        <x14:conditionalFormatting xmlns:xm="http://schemas.microsoft.com/office/excel/2006/main">
          <x14:cfRule type="expression" priority="179" id="{356EE19F-43F6-4892-84C1-468BFC727E19}">
            <xm:f>Crosstab_1000m_LU_vs_HYDGRP!D39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81" id="{31B5F686-BE5A-4A32-8EA6-7DFAE589C466}">
            <xm:f>(Crosstab_1000m_LU_vs_HYDGRP!D39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N40:T40</xm:sqref>
        </x14:conditionalFormatting>
        <x14:conditionalFormatting xmlns:xm="http://schemas.microsoft.com/office/excel/2006/main">
          <x14:cfRule type="expression" priority="172" id="{1A451736-119F-41AC-8795-7508F4671648}">
            <xm:f>Crosstab_1000m_LU_vs_HYDGRP!D38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75" id="{4C8EEC85-F012-48FC-9992-8CFB83D94D3C}">
            <xm:f>(Crosstab_1000m_LU_vs_HYDGRP!D38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G39:M39</xm:sqref>
        </x14:conditionalFormatting>
        <x14:conditionalFormatting xmlns:xm="http://schemas.microsoft.com/office/excel/2006/main">
          <x14:cfRule type="expression" priority="171" id="{1B822124-92F3-4867-B9DE-4E24F3250E36}">
            <xm:f>Crosstab_1000m_LU_vs_HYDGRP!D38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73" id="{6E78DF34-2014-44C6-8508-2CC597C72C38}">
            <xm:f>(Crosstab_1000m_LU_vs_HYDGRP!D38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N39:T39</xm:sqref>
        </x14:conditionalFormatting>
        <x14:conditionalFormatting xmlns:xm="http://schemas.microsoft.com/office/excel/2006/main">
          <x14:cfRule type="expression" priority="166" id="{516AB19A-28E2-41CA-A92D-E3F4C6101E0A}">
            <xm:f>Crosstab_1000m_LU_vs_HYDGRP!D69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67" id="{E84FF01D-09C3-4035-8B60-CFC05D94C322}">
            <xm:f>(Crosstab_1000m_LU_vs_HYDGRP!D69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AA70:AG70</xm:sqref>
        </x14:conditionalFormatting>
        <x14:conditionalFormatting xmlns:xm="http://schemas.microsoft.com/office/excel/2006/main">
          <x14:cfRule type="expression" priority="160" id="{1DEDDAA8-0A02-4574-80DE-2E31377B6976}">
            <xm:f>Crosstab_1000m_LU_vs_HYDGRP!D69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63" id="{E0036167-63B0-4E94-932D-8C34D03EBD0F}">
            <xm:f>(Crosstab_1000m_LU_vs_HYDGRP!D69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G70:M70</xm:sqref>
        </x14:conditionalFormatting>
        <x14:conditionalFormatting xmlns:xm="http://schemas.microsoft.com/office/excel/2006/main">
          <x14:cfRule type="expression" priority="159" id="{E6EC5546-BB12-4AAF-B1CF-131FEEAA5D77}">
            <xm:f>Crosstab_1000m_LU_vs_HYDGRP!D69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61" id="{110A257F-F6EE-4E15-9D88-A29CF1AD7CA7}">
            <xm:f>(Crosstab_1000m_LU_vs_HYDGRP!D69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N70:T70</xm:sqref>
        </x14:conditionalFormatting>
        <x14:conditionalFormatting xmlns:xm="http://schemas.microsoft.com/office/excel/2006/main">
          <x14:cfRule type="expression" priority="154" id="{9E83A092-923A-4A19-A3EC-4DD529F3248E}">
            <xm:f>Crosstab_1000m_LU_vs_HYDGRP!D70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5" id="{735A9D5F-CF3D-4C5A-AE5D-5AC7E5FB3813}">
            <xm:f>(Crosstab_1000m_LU_vs_HYDGRP!D70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AA71:AG71</xm:sqref>
        </x14:conditionalFormatting>
        <x14:conditionalFormatting xmlns:xm="http://schemas.microsoft.com/office/excel/2006/main">
          <x14:cfRule type="expression" priority="148" id="{D72F142E-0C19-4BEC-8AE0-2971FF9D4130}">
            <xm:f>Crosstab_1000m_LU_vs_HYDGRP!D70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51" id="{DB1FF5C1-266A-4601-AF42-A99EBB29ED8E}">
            <xm:f>(Crosstab_1000m_LU_vs_HYDGRP!D70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G71:M71</xm:sqref>
        </x14:conditionalFormatting>
        <x14:conditionalFormatting xmlns:xm="http://schemas.microsoft.com/office/excel/2006/main">
          <x14:cfRule type="expression" priority="147" id="{7070738C-D550-4829-9052-87CC3EA02320}">
            <xm:f>Crosstab_1000m_LU_vs_HYDGRP!D70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49" id="{E0362F5B-BDF8-475D-8BA6-01DFE22E375B}">
            <xm:f>(Crosstab_1000m_LU_vs_HYDGRP!D70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N71:T71</xm:sqref>
        </x14:conditionalFormatting>
        <x14:conditionalFormatting xmlns:xm="http://schemas.microsoft.com/office/excel/2006/main">
          <x14:cfRule type="expression" priority="142" id="{30421C9E-4B64-4DA7-B81D-E91A62C9E41A}">
            <xm:f>Crosstab_1000m_LU_vs_HYDGRP!D71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3" id="{0DEB92BB-CEEC-4EF1-888D-A5861A3CAB0B}">
            <xm:f>(Crosstab_1000m_LU_vs_HYDGRP!D71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AA72:AG72</xm:sqref>
        </x14:conditionalFormatting>
        <x14:conditionalFormatting xmlns:xm="http://schemas.microsoft.com/office/excel/2006/main">
          <x14:cfRule type="expression" priority="136" id="{7511EDBB-6C58-477D-A3E5-25F48D9258F1}">
            <xm:f>Crosstab_1000m_LU_vs_HYDGRP!D71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39" id="{D7E308EC-DE9F-4862-942C-64D863F42785}">
            <xm:f>(Crosstab_1000m_LU_vs_HYDGRP!D71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G72:M72</xm:sqref>
        </x14:conditionalFormatting>
        <x14:conditionalFormatting xmlns:xm="http://schemas.microsoft.com/office/excel/2006/main">
          <x14:cfRule type="expression" priority="135" id="{89B82403-4675-4D50-99F5-A0C790F52776}">
            <xm:f>Crosstab_1000m_LU_vs_HYDGRP!D71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37" id="{0475715D-0B79-4340-A5D5-5BAE8BBFDBEB}">
            <xm:f>(Crosstab_1000m_LU_vs_HYDGRP!D71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N72:T72</xm:sqref>
        </x14:conditionalFormatting>
        <x14:conditionalFormatting xmlns:xm="http://schemas.microsoft.com/office/excel/2006/main">
          <x14:cfRule type="expression" priority="130" id="{E0F9D7E5-4468-45DA-BEB1-D6102E775B7E}">
            <xm:f>Crosstab_1000m_LU_vs_HYDGRP!D72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1" id="{959591DC-F9F9-4F72-A815-625899CD626D}">
            <xm:f>(Crosstab_1000m_LU_vs_HYDGRP!D72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AA73:AG73</xm:sqref>
        </x14:conditionalFormatting>
        <x14:conditionalFormatting xmlns:xm="http://schemas.microsoft.com/office/excel/2006/main">
          <x14:cfRule type="expression" priority="124" id="{31D1F111-24A8-4AD7-A4C3-ECC0C6CB9F9D}">
            <xm:f>Crosstab_1000m_LU_vs_HYDGRP!D72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27" id="{8E83FD7F-7920-483A-B265-22FB0BABF378}">
            <xm:f>(Crosstab_1000m_LU_vs_HYDGRP!D72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G73:M73</xm:sqref>
        </x14:conditionalFormatting>
        <x14:conditionalFormatting xmlns:xm="http://schemas.microsoft.com/office/excel/2006/main">
          <x14:cfRule type="expression" priority="123" id="{0BAEC831-C141-40D1-9A79-A22E8F8FA5E4}">
            <xm:f>Crosstab_1000m_LU_vs_HYDGRP!D72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25" id="{05673D4A-CF60-4DE5-AAC2-8EF71B989BEC}">
            <xm:f>(Crosstab_1000m_LU_vs_HYDGRP!D72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N73:T73</xm:sqref>
        </x14:conditionalFormatting>
        <x14:conditionalFormatting xmlns:xm="http://schemas.microsoft.com/office/excel/2006/main">
          <x14:cfRule type="expression" priority="118" id="{2F5A4564-C1A5-4CCA-84E2-C46CF0724B2E}">
            <xm:f>Crosstab_1000m_LU_vs_HYDGRP!D73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9" id="{130832E2-114F-4335-9E25-6138D685DBB5}">
            <xm:f>(Crosstab_1000m_LU_vs_HYDGRP!D73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AA74:AG74</xm:sqref>
        </x14:conditionalFormatting>
        <x14:conditionalFormatting xmlns:xm="http://schemas.microsoft.com/office/excel/2006/main">
          <x14:cfRule type="expression" priority="112" id="{4727BBFA-481E-46F7-ACF1-A868597B9604}">
            <xm:f>Crosstab_1000m_LU_vs_HYDGRP!D73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15" id="{E30D4615-2A1A-4F03-A458-842C57B25BD3}">
            <xm:f>(Crosstab_1000m_LU_vs_HYDGRP!D73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G74:M74</xm:sqref>
        </x14:conditionalFormatting>
        <x14:conditionalFormatting xmlns:xm="http://schemas.microsoft.com/office/excel/2006/main">
          <x14:cfRule type="expression" priority="111" id="{0D460A30-9CA7-4669-A89C-54EEA5274775}">
            <xm:f>Crosstab_1000m_LU_vs_HYDGRP!D73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13" id="{E7E787D3-F9E7-4845-9258-73E7FBCB4198}">
            <xm:f>(Crosstab_1000m_LU_vs_HYDGRP!D73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N74:T74</xm:sqref>
        </x14:conditionalFormatting>
        <x14:conditionalFormatting xmlns:xm="http://schemas.microsoft.com/office/excel/2006/main">
          <x14:cfRule type="expression" priority="106" id="{4676173B-92E8-427D-A759-BE75261414DE}">
            <xm:f>Crosstab_1000m_LU_vs_HYDGRP!D74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7" id="{BB709E2C-F1A2-4F36-A601-B76179113D0A}">
            <xm:f>(Crosstab_1000m_LU_vs_HYDGRP!D74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AA75:AG75</xm:sqref>
        </x14:conditionalFormatting>
        <x14:conditionalFormatting xmlns:xm="http://schemas.microsoft.com/office/excel/2006/main">
          <x14:cfRule type="expression" priority="100" id="{DAD99442-A143-457A-91C5-07210149D516}">
            <xm:f>Crosstab_1000m_LU_vs_HYDGRP!D74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03" id="{841E803D-1B51-4325-8C3E-6EE771356B01}">
            <xm:f>(Crosstab_1000m_LU_vs_HYDGRP!D74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G75:M75</xm:sqref>
        </x14:conditionalFormatting>
        <x14:conditionalFormatting xmlns:xm="http://schemas.microsoft.com/office/excel/2006/main">
          <x14:cfRule type="expression" priority="99" id="{226A43AA-00F2-476D-A892-47088F75DD12}">
            <xm:f>Crosstab_1000m_LU_vs_HYDGRP!D74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01" id="{4BE9F92A-1A43-46A6-8738-9799AE304540}">
            <xm:f>(Crosstab_1000m_LU_vs_HYDGRP!D74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N75:T75</xm:sqref>
        </x14:conditionalFormatting>
        <x14:conditionalFormatting xmlns:xm="http://schemas.microsoft.com/office/excel/2006/main">
          <x14:cfRule type="expression" priority="94" id="{131D808D-36C8-4499-B481-DF593696CE89}">
            <xm:f>Crosstab_1000m_LU_vs_HYDGRP!D75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5" id="{2F726350-0B20-4157-9F28-60A539C939A0}">
            <xm:f>(Crosstab_1000m_LU_vs_HYDGRP!D75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AA76:AG76</xm:sqref>
        </x14:conditionalFormatting>
        <x14:conditionalFormatting xmlns:xm="http://schemas.microsoft.com/office/excel/2006/main">
          <x14:cfRule type="expression" priority="88" id="{C6C71EFA-37B3-4975-909D-D249588F68A9}">
            <xm:f>Crosstab_1000m_LU_vs_HYDGRP!D75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91" id="{F7B7E317-88C3-4170-A1D2-125C51FB69A5}">
            <xm:f>(Crosstab_1000m_LU_vs_HYDGRP!D75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G76:M76</xm:sqref>
        </x14:conditionalFormatting>
        <x14:conditionalFormatting xmlns:xm="http://schemas.microsoft.com/office/excel/2006/main">
          <x14:cfRule type="expression" priority="87" id="{7C7C1D74-94BE-4211-8137-F5B95D1CFA2B}">
            <xm:f>Crosstab_1000m_LU_vs_HYDGRP!D75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89" id="{B6554B66-DEF7-44B2-856F-8DD3E9219691}">
            <xm:f>(Crosstab_1000m_LU_vs_HYDGRP!D75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N76:T76</xm:sqref>
        </x14:conditionalFormatting>
        <x14:conditionalFormatting xmlns:xm="http://schemas.microsoft.com/office/excel/2006/main">
          <x14:cfRule type="expression" priority="82" id="{432D095D-FA9A-4EB8-89D1-4F48105DF208}">
            <xm:f>Crosstab_1000m_LU_vs_HYDGRP!D76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F1F5DD57-7B33-4044-9003-4C6BC689BD34}">
            <xm:f>(Crosstab_1000m_LU_vs_HYDGRP!D76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AA77:AG77</xm:sqref>
        </x14:conditionalFormatting>
        <x14:conditionalFormatting xmlns:xm="http://schemas.microsoft.com/office/excel/2006/main">
          <x14:cfRule type="expression" priority="76" id="{79B98E70-2AB8-411B-8ED9-7C3769B5F66A}">
            <xm:f>Crosstab_1000m_LU_vs_HYDGRP!D76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79" id="{BBFF5F21-A201-4C4C-A16B-C87DAF2EAAE1}">
            <xm:f>(Crosstab_1000m_LU_vs_HYDGRP!D76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G77:M77</xm:sqref>
        </x14:conditionalFormatting>
        <x14:conditionalFormatting xmlns:xm="http://schemas.microsoft.com/office/excel/2006/main">
          <x14:cfRule type="expression" priority="75" id="{74D45DB0-5FE6-4A4C-9BD5-C5EC1D780BF1}">
            <xm:f>Crosstab_1000m_LU_vs_HYDGRP!D76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77" id="{27FFC324-D85A-48F1-8D3F-6D6F7CA8DA87}">
            <xm:f>(Crosstab_1000m_LU_vs_HYDGRP!D76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N77:T77</xm:sqref>
        </x14:conditionalFormatting>
        <x14:conditionalFormatting xmlns:xm="http://schemas.microsoft.com/office/excel/2006/main">
          <x14:cfRule type="expression" priority="70" id="{4D2DA17C-DB2D-4842-8473-879E41F4312D}">
            <xm:f>Crosstab_1000m_LU_vs_HYDGRP!D78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1" id="{C88ACC74-DF31-4A60-94E0-4F128AD75D18}">
            <xm:f>(Crosstab_1000m_LU_vs_HYDGRP!D78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AA79:AG79</xm:sqref>
        </x14:conditionalFormatting>
        <x14:conditionalFormatting xmlns:xm="http://schemas.microsoft.com/office/excel/2006/main">
          <x14:cfRule type="expression" priority="64" id="{753BCB31-4C86-4518-A514-CAA710F473D3}">
            <xm:f>Crosstab_1000m_LU_vs_HYDGRP!D78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67" id="{9D231C4C-4F1D-4178-BE41-3AD4C44A378D}">
            <xm:f>(Crosstab_1000m_LU_vs_HYDGRP!D78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G79:M79</xm:sqref>
        </x14:conditionalFormatting>
        <x14:conditionalFormatting xmlns:xm="http://schemas.microsoft.com/office/excel/2006/main">
          <x14:cfRule type="expression" priority="63" id="{EDF4AFF9-7A9B-43AD-B501-21B78835A573}">
            <xm:f>Crosstab_1000m_LU_vs_HYDGRP!D78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65" id="{F158065B-EE82-4B81-9F3D-BD5763955079}">
            <xm:f>(Crosstab_1000m_LU_vs_HYDGRP!D78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N79:T79</xm:sqref>
        </x14:conditionalFormatting>
        <x14:conditionalFormatting xmlns:xm="http://schemas.microsoft.com/office/excel/2006/main">
          <x14:cfRule type="expression" priority="58" id="{69AAFF00-3332-4533-9C9F-9F7783DF788C}">
            <xm:f>Crosstab_1000m_LU_vs_HYDGRP!D83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9" id="{06E4C72F-B4C7-4A22-BB2A-7149D7BDF43E}">
            <xm:f>(Crosstab_1000m_LU_vs_HYDGRP!D83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AA84:AG84</xm:sqref>
        </x14:conditionalFormatting>
        <x14:conditionalFormatting xmlns:xm="http://schemas.microsoft.com/office/excel/2006/main">
          <x14:cfRule type="expression" priority="52" id="{581C9244-C03F-453E-9203-4704A4F0FD07}">
            <xm:f>Crosstab_1000m_LU_vs_HYDGRP!D83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55" id="{738869AA-D081-4933-B07D-1D286A3DE194}">
            <xm:f>(Crosstab_1000m_LU_vs_HYDGRP!D83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G84:M84</xm:sqref>
        </x14:conditionalFormatting>
        <x14:conditionalFormatting xmlns:xm="http://schemas.microsoft.com/office/excel/2006/main">
          <x14:cfRule type="expression" priority="51" id="{70FB7814-8F05-4B3F-9906-47FA666033C0}">
            <xm:f>Crosstab_1000m_LU_vs_HYDGRP!D83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53" id="{D85C16DC-F388-4A3F-A635-3D541F6D5952}">
            <xm:f>(Crosstab_1000m_LU_vs_HYDGRP!D83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N84:T84</xm:sqref>
        </x14:conditionalFormatting>
        <x14:conditionalFormatting xmlns:xm="http://schemas.microsoft.com/office/excel/2006/main">
          <x14:cfRule type="expression" priority="46" id="{A681F3C6-7BF4-40F3-9911-AB452BAB3CF7}">
            <xm:f>Crosstab_1000m_LU_vs_HYDGRP!D84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7" id="{CA6C698B-35D3-4F76-981F-7B32CAE36D33}">
            <xm:f>(Crosstab_1000m_LU_vs_HYDGRP!D84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AA85:AG85</xm:sqref>
        </x14:conditionalFormatting>
        <x14:conditionalFormatting xmlns:xm="http://schemas.microsoft.com/office/excel/2006/main">
          <x14:cfRule type="expression" priority="40" id="{1FD0633F-8808-4BC5-9099-337124FC8373}">
            <xm:f>Crosstab_1000m_LU_vs_HYDGRP!D84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43" id="{98413F7B-70BC-44C6-878A-BE53C057FAEB}">
            <xm:f>(Crosstab_1000m_LU_vs_HYDGRP!D84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G85:M85</xm:sqref>
        </x14:conditionalFormatting>
        <x14:conditionalFormatting xmlns:xm="http://schemas.microsoft.com/office/excel/2006/main">
          <x14:cfRule type="expression" priority="39" id="{CD5F567D-0C12-40E2-BDB5-AE7F243492CA}">
            <xm:f>Crosstab_1000m_LU_vs_HYDGRP!D84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41" id="{977F8F0D-E9C7-49AF-90D6-A055C61BAAFC}">
            <xm:f>(Crosstab_1000m_LU_vs_HYDGRP!D84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N85:T85</xm:sqref>
        </x14:conditionalFormatting>
        <x14:conditionalFormatting xmlns:xm="http://schemas.microsoft.com/office/excel/2006/main">
          <x14:cfRule type="expression" priority="30" id="{AAF9E5A7-9E79-4BE2-98D6-642F5D70C482}">
            <xm:f>Crosstab_1000m_LU_vs_HYDGRP!D21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1" id="{8113085C-2FDA-4F10-9738-084030D1A810}">
            <xm:f>(Crosstab_1000m_LU_vs_HYDGRP!D21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AA22:AG22</xm:sqref>
        </x14:conditionalFormatting>
        <x14:conditionalFormatting xmlns:xm="http://schemas.microsoft.com/office/excel/2006/main">
          <x14:cfRule type="expression" priority="29" id="{12193F2E-B158-456B-9CAA-8C6996DEC604}">
            <xm:f>Crosstab_1000m_LU_vs_HYDGRP!D21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35" id="{76E35F54-D2E5-499F-8D18-6B1A564955DC}">
            <xm:f>(Crosstab_1000m_LU_vs_HYDGRP!D21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G22:M22</xm:sqref>
        </x14:conditionalFormatting>
        <x14:conditionalFormatting xmlns:xm="http://schemas.microsoft.com/office/excel/2006/main">
          <x14:cfRule type="expression" priority="28" id="{C14AED73-6C3B-4D7F-A9A2-CEF328A5D794}">
            <xm:f>Crosstab_1000m_LU_vs_HYDGRP!D21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33" id="{51D6A446-F4F4-4326-A1F9-1A6162C058A4}">
            <xm:f>(Crosstab_1000m_LU_vs_HYDGRP!D21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N22:T22</xm:sqref>
        </x14:conditionalFormatting>
        <x14:conditionalFormatting xmlns:xm="http://schemas.microsoft.com/office/excel/2006/main">
          <x14:cfRule type="expression" priority="22" id="{628C70E4-8FD2-4576-8943-DC013986A542}">
            <xm:f>Crosstab_1000m_LU_vs_HYDGRP!D66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3" id="{93A68046-343F-4FEA-BBBF-9CFC1339C30A}">
            <xm:f>(Crosstab_1000m_LU_vs_HYDGRP!D66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AA67:AG67</xm:sqref>
        </x14:conditionalFormatting>
        <x14:conditionalFormatting xmlns:xm="http://schemas.microsoft.com/office/excel/2006/main">
          <x14:cfRule type="expression" priority="16" id="{AD8A4BB4-496E-40D4-AA01-D9152FC231F5}">
            <xm:f>Crosstab_1000m_LU_vs_HYDGRP!D66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9" id="{99B91511-97A3-4FC1-A7CD-1BBE5E9AE1FB}">
            <xm:f>(Crosstab_1000m_LU_vs_HYDGRP!D66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G67:M67</xm:sqref>
        </x14:conditionalFormatting>
        <x14:conditionalFormatting xmlns:xm="http://schemas.microsoft.com/office/excel/2006/main">
          <x14:cfRule type="expression" priority="15" id="{E86B3BC4-1784-4BCE-84E2-10BE81D8426D}">
            <xm:f>Crosstab_1000m_LU_vs_HYDGRP!D66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17" id="{5E0EA841-8EC0-46DC-8D77-8D4252DCC651}">
            <xm:f>(Crosstab_1000m_LU_vs_HYDGRP!D66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N67:T67</xm:sqref>
        </x14:conditionalFormatting>
        <x14:conditionalFormatting xmlns:xm="http://schemas.microsoft.com/office/excel/2006/main">
          <x14:cfRule type="expression" priority="6" id="{811D9881-66C3-4059-AB2F-9E9574D3F6B9}">
            <xm:f>Crosstab_1000m_LU_vs_HYDGRP!D67 &gt; 750000000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" id="{657BF00C-B896-4CB4-AFFC-B79CCE597792}">
            <xm:f>(Crosstab_1000m_LU_vs_HYDGRP!D67 &gt; 10000000)</xm:f>
            <x14:dxf>
              <fill>
                <patternFill>
                  <bgColor theme="9" tint="0.79998168889431442"/>
                </patternFill>
              </fill>
            </x14:dxf>
          </x14:cfRule>
          <xm:sqref>AA68:AG68</xm:sqref>
        </x14:conditionalFormatting>
        <x14:conditionalFormatting xmlns:xm="http://schemas.microsoft.com/office/excel/2006/main">
          <x14:cfRule type="expression" priority="5" id="{D48CE5F8-34B0-40F3-A27F-D51A72E2A3AA}">
            <xm:f>Crosstab_1000m_LU_vs_HYDGRP!D67 &gt; 750000000</xm:f>
            <x14:dxf>
              <fill>
                <patternFill>
                  <bgColor rgb="FFFFC000"/>
                </patternFill>
              </fill>
            </x14:dxf>
          </x14:cfRule>
          <x14:cfRule type="expression" priority="11" id="{2D47295A-44A3-413D-BAC0-F5D581B03EFC}">
            <xm:f>(Crosstab_1000m_LU_vs_HYDGRP!D67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G68:M68</xm:sqref>
        </x14:conditionalFormatting>
        <x14:conditionalFormatting xmlns:xm="http://schemas.microsoft.com/office/excel/2006/main">
          <x14:cfRule type="expression" priority="4" id="{B7EBAF64-2FE2-470D-91A6-B78FC0B60C8E}">
            <xm:f>Crosstab_1000m_LU_vs_HYDGRP!D67 &gt; 750000000</xm:f>
            <x14:dxf>
              <fill>
                <patternFill>
                  <bgColor rgb="FFCC99FF"/>
                </patternFill>
              </fill>
            </x14:dxf>
          </x14:cfRule>
          <x14:cfRule type="expression" priority="9" id="{BA46AD64-85DC-4786-8AAE-C0B245F8D7E5}">
            <xm:f>(Crosstab_1000m_LU_vs_HYDGRP!D67 &gt; 10000000)</xm:f>
            <x14:dxf>
              <fill>
                <patternFill>
                  <bgColor theme="4" tint="0.79998168889431442"/>
                </patternFill>
              </fill>
            </x14:dxf>
          </x14:cfRule>
          <xm:sqref>N68:T68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20A0-152C-49D8-BD21-8A6F1B6BB865}">
  <sheetPr>
    <tabColor rgb="FFFFFF00"/>
  </sheetPr>
  <dimension ref="A1:AF128"/>
  <sheetViews>
    <sheetView workbookViewId="0">
      <selection activeCell="G38" sqref="G38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f>Formatted_EDITED!A5</f>
        <v>0</v>
      </c>
      <c r="B2">
        <f>Formatted_EDITED!B5</f>
        <v>1</v>
      </c>
      <c r="C2" t="str">
        <f>Formatted_EDITED!C5</f>
        <v>Corn</v>
      </c>
      <c r="D2" t="str">
        <f>Formatted_EDITED!D5</f>
        <v>corn</v>
      </c>
      <c r="E2" t="str">
        <f>Formatted_EDITED!F5</f>
        <v>straight row w crop residue; avg of poor and good</v>
      </c>
      <c r="F2" t="str">
        <f>PARS!G5</f>
        <v>~ crop1_a_cn ~</v>
      </c>
      <c r="G2" t="str">
        <f>PARS!H5</f>
        <v>~ crop1_b_cn ~</v>
      </c>
      <c r="H2" t="str">
        <f>PARS!I5</f>
        <v>~ crop1_c_cn ~</v>
      </c>
      <c r="I2" s="51" t="str">
        <f>PARS!J5</f>
        <v>~ crop1_d_cn ~</v>
      </c>
      <c r="J2" t="str">
        <f>PARS!K5</f>
        <v>~ crop1_a_cn ~</v>
      </c>
      <c r="K2" t="str">
        <f>PARS!L5</f>
        <v>~ crop1_b_cn ~</v>
      </c>
      <c r="L2" t="str">
        <f>PARS!M5</f>
        <v>~ crop1_c_cn ~</v>
      </c>
      <c r="M2" t="str">
        <f>PARS!N5</f>
        <v>~ crop1_a_mni ~</v>
      </c>
      <c r="N2" t="str">
        <f>PARS!O5</f>
        <v>~ crop1_b_mni ~</v>
      </c>
      <c r="O2" t="str">
        <f>PARS!P5</f>
        <v>~ crop1_c_mni ~</v>
      </c>
      <c r="P2" t="str">
        <f>PARS!Q5</f>
        <v>~ crop1_d_mni ~</v>
      </c>
      <c r="Q2" t="str">
        <f>PARS!R5</f>
        <v>~ crop1_ad_mni ~</v>
      </c>
      <c r="R2" t="str">
        <f>PARS!S5</f>
        <v>~ crop1_bd_mni ~</v>
      </c>
      <c r="S2" t="str">
        <f>PARS!T5</f>
        <v>~ crop1_cd_mni ~</v>
      </c>
      <c r="T2">
        <f>PARS!U5</f>
        <v>2.5000000000000001E-2</v>
      </c>
      <c r="U2">
        <f>PARS!V5</f>
        <v>0.1133</v>
      </c>
      <c r="V2">
        <f>PARS!W5</f>
        <v>1</v>
      </c>
      <c r="W2">
        <f>PARS!X5</f>
        <v>0</v>
      </c>
      <c r="X2">
        <f>PARS!Y5</f>
        <v>0</v>
      </c>
      <c r="Y2">
        <f>PARS!Z5</f>
        <v>1</v>
      </c>
      <c r="Z2" t="str">
        <f>PARS!AA5</f>
        <v>~ crop1_a_rz ~</v>
      </c>
      <c r="AA2" t="str">
        <f>PARS!AB5</f>
        <v>~ crop1_b_rz ~</v>
      </c>
      <c r="AB2" t="str">
        <f>PARS!AC5</f>
        <v>~ crop1_c_rz ~</v>
      </c>
      <c r="AC2" s="51" t="str">
        <f>PARS!AD5</f>
        <v>~ crop1_d_rz ~</v>
      </c>
      <c r="AD2" t="str">
        <f>PARS!AE5</f>
        <v>~ crop1_ad_rz ~</v>
      </c>
      <c r="AE2" t="str">
        <f>PARS!AF5</f>
        <v>~ crop1_bd_rz ~</v>
      </c>
      <c r="AF2" t="str">
        <f>PARS!AG5</f>
        <v>~ crop1_cd_rz ~</v>
      </c>
    </row>
    <row r="3" spans="1:32" x14ac:dyDescent="0.3">
      <c r="A3">
        <f>Formatted_EDITED!A6</f>
        <v>1</v>
      </c>
      <c r="B3">
        <f>Formatted_EDITED!B6</f>
        <v>2</v>
      </c>
      <c r="C3" t="str">
        <f>Formatted_EDITED!C6</f>
        <v>Cotton</v>
      </c>
      <c r="D3" t="str">
        <f>Formatted_EDITED!D6</f>
        <v>cott</v>
      </c>
      <c r="E3" t="str">
        <f>Formatted_EDITED!F6</f>
        <v>straight row w crop residue; good</v>
      </c>
      <c r="F3" t="str">
        <f>PARS!G6</f>
        <v>~ cot_a_cn ~</v>
      </c>
      <c r="G3" t="str">
        <f>PARS!H6</f>
        <v>~ cot_b_cn ~</v>
      </c>
      <c r="H3" t="str">
        <f>PARS!I6</f>
        <v>~ cot_c_cn ~</v>
      </c>
      <c r="I3" t="str">
        <f>PARS!J6</f>
        <v>~ cot_d_cn ~</v>
      </c>
      <c r="J3" t="str">
        <f>PARS!K6</f>
        <v>~ cot_a_cn ~</v>
      </c>
      <c r="K3" t="str">
        <f>PARS!L6</f>
        <v>~ cot_b_cn ~</v>
      </c>
      <c r="L3" t="str">
        <f>PARS!M6</f>
        <v>~ cot_c_cn ~</v>
      </c>
      <c r="M3" t="str">
        <f>PARS!N6</f>
        <v>~ cot_a_mni ~</v>
      </c>
      <c r="N3" t="str">
        <f>PARS!O6</f>
        <v>~ cot_b_mni ~</v>
      </c>
      <c r="O3" t="str">
        <f>PARS!P6</f>
        <v>~ cot_c_mni ~</v>
      </c>
      <c r="P3" t="str">
        <f>PARS!Q6</f>
        <v>~ cot_d_mni ~</v>
      </c>
      <c r="Q3" t="str">
        <f>PARS!R6</f>
        <v>~ cot_ad_mni ~</v>
      </c>
      <c r="R3" t="str">
        <f>PARS!S6</f>
        <v>~ cot_bd_mni ~</v>
      </c>
      <c r="S3" t="str">
        <f>PARS!T6</f>
        <v>~ cot_cd_mni ~</v>
      </c>
      <c r="T3">
        <f>PARS!U6</f>
        <v>0.02</v>
      </c>
      <c r="U3">
        <f>PARS!V6</f>
        <v>0.14000000000000001</v>
      </c>
      <c r="V3">
        <f>PARS!W6</f>
        <v>1</v>
      </c>
      <c r="W3">
        <f>PARS!X6</f>
        <v>0</v>
      </c>
      <c r="X3">
        <f>PARS!Y6</f>
        <v>0</v>
      </c>
      <c r="Y3">
        <f>PARS!Z6</f>
        <v>1</v>
      </c>
      <c r="Z3" t="str">
        <f>PARS!AA6</f>
        <v>~ cot_a_rz ~</v>
      </c>
      <c r="AA3" t="str">
        <f>PARS!AB6</f>
        <v>~ cot_b_rz ~</v>
      </c>
      <c r="AB3" t="str">
        <f>PARS!AC6</f>
        <v>~ cot_c_rz ~</v>
      </c>
      <c r="AC3" t="str">
        <f>PARS!AD6</f>
        <v>~ cot_d_rz ~</v>
      </c>
      <c r="AD3" t="str">
        <f>PARS!AE6</f>
        <v>~ cot_ad_rz ~</v>
      </c>
      <c r="AE3" t="str">
        <f>PARS!AF6</f>
        <v>~ cot_bd_rz ~</v>
      </c>
      <c r="AF3" t="str">
        <f>PARS!AG6</f>
        <v>~ cot_cd_rz ~</v>
      </c>
    </row>
    <row r="4" spans="1:32" x14ac:dyDescent="0.3">
      <c r="A4">
        <f>Formatted_EDITED!A7</f>
        <v>2</v>
      </c>
      <c r="B4">
        <f>Formatted_EDITED!B7</f>
        <v>3</v>
      </c>
      <c r="C4" t="str">
        <f>Formatted_EDITED!C7</f>
        <v>Rice</v>
      </c>
      <c r="D4" t="str">
        <f>Formatted_EDITED!D7</f>
        <v>rice</v>
      </c>
      <c r="E4" t="str">
        <f>Formatted_EDITED!F7</f>
        <v>AMC II</v>
      </c>
      <c r="F4" t="str">
        <f>PARS!G7</f>
        <v>~ rice_a_cn ~</v>
      </c>
      <c r="G4" t="str">
        <f>PARS!H7</f>
        <v>~ rice_b_cn ~</v>
      </c>
      <c r="H4" t="str">
        <f>PARS!I7</f>
        <v>~ rice_c_cn ~</v>
      </c>
      <c r="I4" t="str">
        <f>PARS!J7</f>
        <v>~ rice_d_cn ~</v>
      </c>
      <c r="J4" t="str">
        <f>PARS!K7</f>
        <v>~ rice_a_cn ~</v>
      </c>
      <c r="K4" t="str">
        <f>PARS!L7</f>
        <v>~ rice_b_cn ~</v>
      </c>
      <c r="L4" t="str">
        <f>PARS!M7</f>
        <v>~ rice_c_cn ~</v>
      </c>
      <c r="M4" t="str">
        <f>PARS!N7</f>
        <v>~ rice_a_mni ~</v>
      </c>
      <c r="N4" t="str">
        <f>PARS!O7</f>
        <v>~ rice_b_mni ~</v>
      </c>
      <c r="O4" t="str">
        <f>PARS!P7</f>
        <v>~ rice_c_mni ~</v>
      </c>
      <c r="P4" t="str">
        <f>PARS!Q7</f>
        <v>~ rice_d_mni ~</v>
      </c>
      <c r="Q4" t="str">
        <f>PARS!R7</f>
        <v>~ rice_ad_mni ~</v>
      </c>
      <c r="R4" t="str">
        <f>PARS!S7</f>
        <v>~ rice_bd_mni ~</v>
      </c>
      <c r="S4" t="str">
        <f>PARS!T7</f>
        <v>~ rice_cd_mni ~</v>
      </c>
      <c r="T4">
        <f>PARS!U7</f>
        <v>7.3800000000000004E-2</v>
      </c>
      <c r="U4">
        <f>PARS!V7</f>
        <v>0.1</v>
      </c>
      <c r="V4">
        <f>PARS!W7</f>
        <v>1</v>
      </c>
      <c r="W4">
        <f>PARS!X7</f>
        <v>0</v>
      </c>
      <c r="X4">
        <f>PARS!Y7</f>
        <v>0</v>
      </c>
      <c r="Y4">
        <f>PARS!Z7</f>
        <v>1</v>
      </c>
      <c r="Z4" t="str">
        <f>PARS!AA7</f>
        <v>~ rice_a_rz ~</v>
      </c>
      <c r="AA4" t="str">
        <f>PARS!AB7</f>
        <v>~ rice_b_rz ~</v>
      </c>
      <c r="AB4" t="str">
        <f>PARS!AC7</f>
        <v>~ rice_c_rz ~</v>
      </c>
      <c r="AC4" t="str">
        <f>PARS!AD7</f>
        <v>~ rice_d_rz ~</v>
      </c>
      <c r="AD4" t="str">
        <f>PARS!AE7</f>
        <v>~ rice_ad_rz ~</v>
      </c>
      <c r="AE4" t="str">
        <f>PARS!AF7</f>
        <v>~ rice_bd_rz ~</v>
      </c>
      <c r="AF4" t="str">
        <f>PARS!AG7</f>
        <v>~ rice_cd_rz ~</v>
      </c>
    </row>
    <row r="5" spans="1:32" x14ac:dyDescent="0.3">
      <c r="A5">
        <f>Formatted_EDITED!A8</f>
        <v>3</v>
      </c>
      <c r="B5">
        <f>Formatted_EDITED!B8</f>
        <v>4</v>
      </c>
      <c r="C5" t="str">
        <f>Formatted_EDITED!C8</f>
        <v>Sorghum</v>
      </c>
      <c r="D5" t="str">
        <f>Formatted_EDITED!D8</f>
        <v>sorg</v>
      </c>
      <c r="E5" t="str">
        <f>Formatted_EDITED!F8</f>
        <v>assume same as corn</v>
      </c>
      <c r="F5" t="str">
        <f>PARS!G8</f>
        <v>~ crop1_a_cn ~</v>
      </c>
      <c r="G5" t="str">
        <f>PARS!H8</f>
        <v>~ crop1_b_cn ~</v>
      </c>
      <c r="H5" t="str">
        <f>PARS!I8</f>
        <v>~ crop1_c_cn ~</v>
      </c>
      <c r="I5" t="str">
        <f>PARS!J8</f>
        <v>~ crop1_d_cn ~</v>
      </c>
      <c r="J5" t="str">
        <f>PARS!K8</f>
        <v>~ crop1_a_cn ~</v>
      </c>
      <c r="K5" t="str">
        <f>PARS!L8</f>
        <v>~ crop1_b_cn ~</v>
      </c>
      <c r="L5" t="str">
        <f>PARS!M8</f>
        <v>~ crop1_c_cn ~</v>
      </c>
      <c r="M5" t="str">
        <f>PARS!N8</f>
        <v>~ crop1_a_mni ~</v>
      </c>
      <c r="N5" t="str">
        <f>PARS!O8</f>
        <v>~ crop1_b_mni ~</v>
      </c>
      <c r="O5" t="str">
        <f>PARS!P8</f>
        <v>~ crop1_c_mni ~</v>
      </c>
      <c r="P5" t="str">
        <f>PARS!Q8</f>
        <v>~ crop1_d_mni ~</v>
      </c>
      <c r="Q5" t="str">
        <f>PARS!R8</f>
        <v>~ crop1_ad_mni ~</v>
      </c>
      <c r="R5" t="str">
        <f>PARS!S8</f>
        <v>~ crop1_bd_mni ~</v>
      </c>
      <c r="S5" t="str">
        <f>PARS!T8</f>
        <v>~ crop1_cd_mni ~</v>
      </c>
      <c r="T5">
        <f>PARS!U8</f>
        <v>4.4900000000000002E-2</v>
      </c>
      <c r="U5">
        <f>PARS!V8</f>
        <v>0.1</v>
      </c>
      <c r="V5">
        <f>PARS!W8</f>
        <v>1</v>
      </c>
      <c r="W5">
        <f>PARS!X8</f>
        <v>0</v>
      </c>
      <c r="X5">
        <f>PARS!Y8</f>
        <v>0</v>
      </c>
      <c r="Y5">
        <f>PARS!Z8</f>
        <v>1</v>
      </c>
      <c r="Z5" t="str">
        <f>PARS!AA8</f>
        <v>~ crop1_a_rz ~</v>
      </c>
      <c r="AA5" t="str">
        <f>PARS!AB8</f>
        <v>~ crop1_b_rz ~</v>
      </c>
      <c r="AB5" t="str">
        <f>PARS!AC8</f>
        <v>~ crop1_c_rz ~</v>
      </c>
      <c r="AC5" t="str">
        <f>PARS!AD8</f>
        <v>~ crop1_d_rz ~</v>
      </c>
      <c r="AD5" t="str">
        <f>PARS!AE8</f>
        <v>~ crop1_ad_rz ~</v>
      </c>
      <c r="AE5" t="str">
        <f>PARS!AF8</f>
        <v>~ crop1_bd_rz ~</v>
      </c>
      <c r="AF5" t="str">
        <f>PARS!AG8</f>
        <v>~ crop1_cd_rz ~</v>
      </c>
    </row>
    <row r="6" spans="1:32" x14ac:dyDescent="0.3">
      <c r="A6">
        <f>Formatted_EDITED!A9</f>
        <v>4</v>
      </c>
      <c r="B6">
        <f>Formatted_EDITED!B9</f>
        <v>5</v>
      </c>
      <c r="C6" t="str">
        <f>Formatted_EDITED!C9</f>
        <v>Soybeans</v>
      </c>
      <c r="D6" t="str">
        <f>Formatted_EDITED!D9</f>
        <v>soybn</v>
      </c>
      <c r="E6" t="str">
        <f>Formatted_EDITED!F9</f>
        <v>small grains, good, SR</v>
      </c>
      <c r="F6" t="str">
        <f>PARS!G9</f>
        <v>~  crop2_a_cn  ~</v>
      </c>
      <c r="G6" t="str">
        <f>PARS!H9</f>
        <v>~  crop2_b_cn  ~</v>
      </c>
      <c r="H6" s="51" t="str">
        <f>PARS!I9</f>
        <v>~  crop2_c_cn  ~</v>
      </c>
      <c r="I6" s="51" t="str">
        <f>PARS!J9</f>
        <v>~  crop2_d_cn  ~</v>
      </c>
      <c r="J6" t="str">
        <f>PARS!K9</f>
        <v>~  crop2_a_cn  ~</v>
      </c>
      <c r="K6" t="str">
        <f>PARS!L9</f>
        <v>~  crop2_b_cn  ~</v>
      </c>
      <c r="L6" t="str">
        <f>PARS!M9</f>
        <v>~  crop2_c_cn  ~</v>
      </c>
      <c r="M6" t="str">
        <f>PARS!N9</f>
        <v>~  crop2_a_mni  ~</v>
      </c>
      <c r="N6" t="str">
        <f>PARS!O9</f>
        <v>~  crop2_b_mni  ~</v>
      </c>
      <c r="O6" t="str">
        <f>PARS!P9</f>
        <v>~  crop2_c_mni  ~</v>
      </c>
      <c r="P6" t="str">
        <f>PARS!Q9</f>
        <v>~  crop2_d_mni  ~</v>
      </c>
      <c r="Q6" t="str">
        <f>PARS!R9</f>
        <v>~  crop2_ad_mni  ~</v>
      </c>
      <c r="R6" t="str">
        <f>PARS!S9</f>
        <v>~  crop2_bd_mni  ~</v>
      </c>
      <c r="S6" t="str">
        <f>PARS!T9</f>
        <v>~  crop2_cd_mni  ~</v>
      </c>
      <c r="T6">
        <f>PARS!U9</f>
        <v>0.01</v>
      </c>
      <c r="U6">
        <f>PARS!V9</f>
        <v>0.15</v>
      </c>
      <c r="V6">
        <f>PARS!W9</f>
        <v>1</v>
      </c>
      <c r="W6">
        <f>PARS!X9</f>
        <v>0</v>
      </c>
      <c r="X6">
        <f>PARS!Y9</f>
        <v>0</v>
      </c>
      <c r="Y6">
        <f>PARS!Z9</f>
        <v>1</v>
      </c>
      <c r="Z6" t="str">
        <f>PARS!AA9</f>
        <v>~  crop2_a_rz  ~</v>
      </c>
      <c r="AA6" t="str">
        <f>PARS!AB9</f>
        <v>~  crop2_b_rz  ~</v>
      </c>
      <c r="AB6" s="51" t="str">
        <f>PARS!AC9</f>
        <v>~  crop2_c_rz  ~</v>
      </c>
      <c r="AC6" s="51" t="str">
        <f>PARS!AD9</f>
        <v>~  crop2_d_rz  ~</v>
      </c>
      <c r="AD6" t="str">
        <f>PARS!AE9</f>
        <v>~  crop2_ad_rz  ~</v>
      </c>
      <c r="AE6" t="str">
        <f>PARS!AF9</f>
        <v>~  crop2_bd_rz  ~</v>
      </c>
      <c r="AF6" t="str">
        <f>PARS!AG9</f>
        <v>~  crop2_cd_rz  ~</v>
      </c>
    </row>
    <row r="7" spans="1:32" x14ac:dyDescent="0.3">
      <c r="A7">
        <f>Formatted_EDITED!A10</f>
        <v>5</v>
      </c>
      <c r="B7">
        <f>Formatted_EDITED!B10</f>
        <v>6</v>
      </c>
      <c r="C7" t="str">
        <f>Formatted_EDITED!C10</f>
        <v>Sunflower</v>
      </c>
      <c r="D7" t="str">
        <f>Formatted_EDITED!D10</f>
        <v>sunf</v>
      </c>
      <c r="E7" t="str">
        <f>Formatted_EDITED!F10</f>
        <v>row crops, SR, avg</v>
      </c>
      <c r="F7">
        <f>PARS!G10</f>
        <v>70</v>
      </c>
      <c r="G7">
        <f>PARS!H10</f>
        <v>81.34</v>
      </c>
      <c r="H7">
        <f>PARS!I10</f>
        <v>87.67</v>
      </c>
      <c r="I7">
        <f>PARS!J10</f>
        <v>90.16</v>
      </c>
      <c r="J7">
        <f>PARS!K10</f>
        <v>81.34</v>
      </c>
      <c r="K7">
        <f>PARS!L10</f>
        <v>87.67</v>
      </c>
      <c r="L7">
        <f>PARS!M10</f>
        <v>90.16</v>
      </c>
      <c r="M7">
        <f>PARS!N10</f>
        <v>3.75</v>
      </c>
      <c r="N7">
        <f>PARS!O10</f>
        <v>2</v>
      </c>
      <c r="O7">
        <f>PARS!P10</f>
        <v>0.2213</v>
      </c>
      <c r="P7">
        <f>PARS!Q10</f>
        <v>9.8100000000000007E-2</v>
      </c>
      <c r="Q7">
        <f>PARS!R10</f>
        <v>3</v>
      </c>
      <c r="R7">
        <f>PARS!S10</f>
        <v>0.75</v>
      </c>
      <c r="S7">
        <f>PARS!T10</f>
        <v>0.06</v>
      </c>
      <c r="T7">
        <f>PARS!U10</f>
        <v>0.02</v>
      </c>
      <c r="U7">
        <f>PARS!V10</f>
        <v>0.17</v>
      </c>
      <c r="V7">
        <f>PARS!W10</f>
        <v>1</v>
      </c>
      <c r="W7">
        <f>PARS!X10</f>
        <v>0</v>
      </c>
      <c r="X7">
        <f>PARS!Y10</f>
        <v>0</v>
      </c>
      <c r="Y7">
        <f>PARS!Z10</f>
        <v>1</v>
      </c>
      <c r="Z7">
        <f>PARS!AA10</f>
        <v>2.5</v>
      </c>
      <c r="AA7">
        <f>PARS!AB10</f>
        <v>2.4500000000000002</v>
      </c>
      <c r="AB7">
        <f>PARS!AC10</f>
        <v>2.4</v>
      </c>
      <c r="AC7">
        <f>PARS!AD10</f>
        <v>2.35</v>
      </c>
      <c r="AD7">
        <f>PARS!AE10</f>
        <v>2.5</v>
      </c>
      <c r="AE7">
        <f>PARS!AF10</f>
        <v>2.4500000000000002</v>
      </c>
      <c r="AF7">
        <f>PARS!AG10</f>
        <v>2.4</v>
      </c>
    </row>
    <row r="8" spans="1:32" x14ac:dyDescent="0.3">
      <c r="A8">
        <f>Formatted_EDITED!A11</f>
        <v>6</v>
      </c>
      <c r="B8">
        <f>Formatted_EDITED!B11</f>
        <v>10</v>
      </c>
      <c r="C8" t="str">
        <f>Formatted_EDITED!C11</f>
        <v>Peanuts</v>
      </c>
      <c r="D8" t="str">
        <f>Formatted_EDITED!D11</f>
        <v>clseed</v>
      </c>
      <c r="E8" t="str">
        <f>Formatted_EDITED!F11</f>
        <v>close-seeded, avg, SR</v>
      </c>
      <c r="F8" t="str">
        <f>PARS!G11</f>
        <v>~  crop2_a_cn  ~</v>
      </c>
      <c r="G8" t="str">
        <f>PARS!H11</f>
        <v>~  crop2_b_cn  ~</v>
      </c>
      <c r="H8" t="str">
        <f>PARS!I11</f>
        <v>~  crop2_c_cn  ~</v>
      </c>
      <c r="I8" t="str">
        <f>PARS!J11</f>
        <v>~  crop2_d_cn  ~</v>
      </c>
      <c r="J8" t="str">
        <f>PARS!K11</f>
        <v>~  crop2_a_cn  ~</v>
      </c>
      <c r="K8" t="str">
        <f>PARS!L11</f>
        <v>~  crop2_b_cn  ~</v>
      </c>
      <c r="L8" t="str">
        <f>PARS!M11</f>
        <v>~  crop2_c_cn  ~</v>
      </c>
      <c r="M8" t="str">
        <f>PARS!N11</f>
        <v>~  crop2_a_mni  ~</v>
      </c>
      <c r="N8" t="str">
        <f>PARS!O11</f>
        <v>~  crop2_b_mni  ~</v>
      </c>
      <c r="O8" t="str">
        <f>PARS!P11</f>
        <v>~  crop2_c_mni  ~</v>
      </c>
      <c r="P8" t="str">
        <f>PARS!Q11</f>
        <v>~  crop2_d_mni  ~</v>
      </c>
      <c r="Q8" t="str">
        <f>PARS!R11</f>
        <v>~  crop2_ad_mni  ~</v>
      </c>
      <c r="R8" t="str">
        <f>PARS!S11</f>
        <v>~  crop2_bd_mni  ~</v>
      </c>
      <c r="S8" t="str">
        <f>PARS!T11</f>
        <v>~  crop2_cd_mni  ~</v>
      </c>
      <c r="T8">
        <f>PARS!U11</f>
        <v>1.46E-2</v>
      </c>
      <c r="U8">
        <f>PARS!V11</f>
        <v>0.15</v>
      </c>
      <c r="V8">
        <f>PARS!W11</f>
        <v>1</v>
      </c>
      <c r="W8">
        <f>PARS!X11</f>
        <v>0</v>
      </c>
      <c r="X8">
        <f>PARS!Y11</f>
        <v>0</v>
      </c>
      <c r="Y8">
        <f>PARS!Z11</f>
        <v>1</v>
      </c>
      <c r="Z8" t="str">
        <f>PARS!AA11</f>
        <v>~  crop2_a_rz  ~</v>
      </c>
      <c r="AA8" t="str">
        <f>PARS!AB11</f>
        <v>~  crop2_b_rz  ~</v>
      </c>
      <c r="AB8" t="str">
        <f>PARS!AC11</f>
        <v>~  crop2_c_rz  ~</v>
      </c>
      <c r="AC8" t="str">
        <f>PARS!AD11</f>
        <v>~  crop2_d_rz  ~</v>
      </c>
      <c r="AD8" t="str">
        <f>PARS!AE11</f>
        <v>~  crop2_ad_rz  ~</v>
      </c>
      <c r="AE8" t="str">
        <f>PARS!AF11</f>
        <v>~  crop2_bd_rz  ~</v>
      </c>
      <c r="AF8" t="str">
        <f>PARS!AG11</f>
        <v>~  crop2_cd_rz  ~</v>
      </c>
    </row>
    <row r="9" spans="1:32" x14ac:dyDescent="0.3">
      <c r="A9">
        <f>Formatted_EDITED!A12</f>
        <v>7</v>
      </c>
      <c r="B9">
        <f>Formatted_EDITED!B12</f>
        <v>11</v>
      </c>
      <c r="C9" t="str">
        <f>Formatted_EDITED!C12</f>
        <v>Tobacco</v>
      </c>
      <c r="D9" t="str">
        <f>Formatted_EDITED!D12</f>
        <v>tobac</v>
      </c>
      <c r="E9" t="str">
        <f>Formatted_EDITED!F12</f>
        <v>row crops, SR, avg</v>
      </c>
      <c r="F9">
        <f>PARS!G12</f>
        <v>70</v>
      </c>
      <c r="G9">
        <f>PARS!H12</f>
        <v>81.34</v>
      </c>
      <c r="H9">
        <f>PARS!I12</f>
        <v>87.67</v>
      </c>
      <c r="I9">
        <f>PARS!J12</f>
        <v>90.16</v>
      </c>
      <c r="J9">
        <f>PARS!K12</f>
        <v>81.34</v>
      </c>
      <c r="K9">
        <f>PARS!L12</f>
        <v>87.67</v>
      </c>
      <c r="L9">
        <f>PARS!M12</f>
        <v>90.16</v>
      </c>
      <c r="M9">
        <f>PARS!N12</f>
        <v>3.75</v>
      </c>
      <c r="N9">
        <f>PARS!O12</f>
        <v>2</v>
      </c>
      <c r="O9">
        <f>PARS!P12</f>
        <v>0.2213</v>
      </c>
      <c r="P9">
        <f>PARS!Q12</f>
        <v>9.8100000000000007E-2</v>
      </c>
      <c r="Q9">
        <f>PARS!R12</f>
        <v>3</v>
      </c>
      <c r="R9">
        <f>PARS!S12</f>
        <v>0.75</v>
      </c>
      <c r="S9">
        <f>PARS!T12</f>
        <v>0.06</v>
      </c>
      <c r="T9">
        <f>PARS!U12</f>
        <v>0.03</v>
      </c>
      <c r="U9">
        <f>PARS!V12</f>
        <v>0.24</v>
      </c>
      <c r="V9">
        <f>PARS!W12</f>
        <v>1</v>
      </c>
      <c r="W9">
        <f>PARS!X12</f>
        <v>0</v>
      </c>
      <c r="X9">
        <f>PARS!Y12</f>
        <v>0</v>
      </c>
      <c r="Y9">
        <f>PARS!Z12</f>
        <v>1</v>
      </c>
      <c r="Z9">
        <f>PARS!AA12</f>
        <v>1.88</v>
      </c>
      <c r="AA9">
        <f>PARS!AB12</f>
        <v>1.8424</v>
      </c>
      <c r="AB9">
        <f>PARS!AC12</f>
        <v>1.8048</v>
      </c>
      <c r="AC9">
        <f>PARS!AD12</f>
        <v>1.7672000000000001</v>
      </c>
      <c r="AD9">
        <f>PARS!AE12</f>
        <v>1.88</v>
      </c>
      <c r="AE9">
        <f>PARS!AF12</f>
        <v>1.8424</v>
      </c>
      <c r="AF9">
        <f>PARS!AG12</f>
        <v>1.8048</v>
      </c>
    </row>
    <row r="10" spans="1:32" x14ac:dyDescent="0.3">
      <c r="A10">
        <f>Formatted_EDITED!A13</f>
        <v>8</v>
      </c>
      <c r="B10">
        <f>Formatted_EDITED!B13</f>
        <v>12</v>
      </c>
      <c r="C10" t="str">
        <f>Formatted_EDITED!C13</f>
        <v>Sweet Corn</v>
      </c>
      <c r="D10" t="str">
        <f>Formatted_EDITED!D13</f>
        <v>corn</v>
      </c>
      <c r="E10" t="str">
        <f>Formatted_EDITED!F13</f>
        <v>assume same as corn</v>
      </c>
      <c r="F10" t="str">
        <f>PARS!G13</f>
        <v>~ crop1_a_cn ~</v>
      </c>
      <c r="G10" t="str">
        <f>PARS!H13</f>
        <v>~ crop1_b_cn ~</v>
      </c>
      <c r="H10" t="str">
        <f>PARS!I13</f>
        <v>~ crop1_c_cn ~</v>
      </c>
      <c r="I10" t="str">
        <f>PARS!J13</f>
        <v>~ crop1_d_cn ~</v>
      </c>
      <c r="J10" t="str">
        <f>PARS!K13</f>
        <v>~ crop1_a_cn ~</v>
      </c>
      <c r="K10" t="str">
        <f>PARS!L13</f>
        <v>~ crop1_b_cn ~</v>
      </c>
      <c r="L10" t="str">
        <f>PARS!M13</f>
        <v>~ crop1_c_cn ~</v>
      </c>
      <c r="M10" t="str">
        <f>PARS!N13</f>
        <v>~ crop1_a_mni ~</v>
      </c>
      <c r="N10" t="str">
        <f>PARS!O13</f>
        <v>~ crop1_b_mni ~</v>
      </c>
      <c r="O10" t="str">
        <f>PARS!P13</f>
        <v>~ crop1_c_mni ~</v>
      </c>
      <c r="P10" t="str">
        <f>PARS!Q13</f>
        <v>~ crop1_d_mni ~</v>
      </c>
      <c r="Q10" t="str">
        <f>PARS!R13</f>
        <v>~ crop1_ad_mni ~</v>
      </c>
      <c r="R10" t="str">
        <f>PARS!S13</f>
        <v>~ crop1_bd_mni ~</v>
      </c>
      <c r="S10" t="str">
        <f>PARS!T13</f>
        <v>~ crop1_cd_mni ~</v>
      </c>
      <c r="T10">
        <f>PARS!U13</f>
        <v>2.5000000000000001E-2</v>
      </c>
      <c r="U10">
        <f>PARS!V13</f>
        <v>0.1133</v>
      </c>
      <c r="V10">
        <f>PARS!W13</f>
        <v>1</v>
      </c>
      <c r="W10">
        <f>PARS!X13</f>
        <v>0</v>
      </c>
      <c r="X10">
        <f>PARS!Y13</f>
        <v>0</v>
      </c>
      <c r="Y10">
        <f>PARS!Z13</f>
        <v>1</v>
      </c>
      <c r="Z10" t="str">
        <f>PARS!AA13</f>
        <v>~ crop1_a_rz ~</v>
      </c>
      <c r="AA10" t="str">
        <f>PARS!AB13</f>
        <v>~ crop1_b_rz ~</v>
      </c>
      <c r="AB10" t="str">
        <f>PARS!AC13</f>
        <v>~ crop1_c_rz ~</v>
      </c>
      <c r="AC10" t="str">
        <f>PARS!AD13</f>
        <v>~ crop1_d_rz ~</v>
      </c>
      <c r="AD10" t="str">
        <f>PARS!AE13</f>
        <v>~ crop1_ad_rz ~</v>
      </c>
      <c r="AE10" t="str">
        <f>PARS!AF13</f>
        <v>~ crop1_bd_rz ~</v>
      </c>
      <c r="AF10" t="str">
        <f>PARS!AG13</f>
        <v>~ crop1_cd_rz ~</v>
      </c>
    </row>
    <row r="11" spans="1:32" x14ac:dyDescent="0.3">
      <c r="A11">
        <f>Formatted_EDITED!A14</f>
        <v>9</v>
      </c>
      <c r="B11">
        <f>Formatted_EDITED!B14</f>
        <v>13</v>
      </c>
      <c r="C11" t="str">
        <f>Formatted_EDITED!C14</f>
        <v>Pop or Orn Corn</v>
      </c>
      <c r="D11" t="str">
        <f>Formatted_EDITED!D14</f>
        <v>corn</v>
      </c>
      <c r="E11" t="str">
        <f>Formatted_EDITED!F14</f>
        <v>assume same as corn</v>
      </c>
      <c r="F11" t="str">
        <f>PARS!G14</f>
        <v>~ crop1_a_cn ~</v>
      </c>
      <c r="G11" t="str">
        <f>PARS!H14</f>
        <v>~ crop1_b_cn ~</v>
      </c>
      <c r="H11" t="str">
        <f>PARS!I14</f>
        <v>~ crop1_c_cn ~</v>
      </c>
      <c r="I11" t="str">
        <f>PARS!J14</f>
        <v>~ crop1_d_cn ~</v>
      </c>
      <c r="J11" t="str">
        <f>PARS!K14</f>
        <v>~ crop1_a_cn ~</v>
      </c>
      <c r="K11" t="str">
        <f>PARS!L14</f>
        <v>~ crop1_b_cn ~</v>
      </c>
      <c r="L11" t="str">
        <f>PARS!M14</f>
        <v>~ crop1_c_cn ~</v>
      </c>
      <c r="M11" t="str">
        <f>PARS!N14</f>
        <v>~ crop1_a_mni ~</v>
      </c>
      <c r="N11" t="str">
        <f>PARS!O14</f>
        <v>~ crop1_b_mni ~</v>
      </c>
      <c r="O11" t="str">
        <f>PARS!P14</f>
        <v>~ crop1_c_mni ~</v>
      </c>
      <c r="P11" t="str">
        <f>PARS!Q14</f>
        <v>~ crop1_d_mni ~</v>
      </c>
      <c r="Q11" t="str">
        <f>PARS!R14</f>
        <v>~ crop1_ad_mni ~</v>
      </c>
      <c r="R11" t="str">
        <f>PARS!S14</f>
        <v>~ crop1_bd_mni ~</v>
      </c>
      <c r="S11" t="str">
        <f>PARS!T14</f>
        <v>~ crop1_cd_mni ~</v>
      </c>
      <c r="T11">
        <f>PARS!U14</f>
        <v>2.5000000000000001E-2</v>
      </c>
      <c r="U11">
        <f>PARS!V14</f>
        <v>0.1133</v>
      </c>
      <c r="V11">
        <f>PARS!W14</f>
        <v>1</v>
      </c>
      <c r="W11">
        <f>PARS!X14</f>
        <v>0</v>
      </c>
      <c r="X11">
        <f>PARS!Y14</f>
        <v>0</v>
      </c>
      <c r="Y11">
        <f>PARS!Z14</f>
        <v>1</v>
      </c>
      <c r="Z11" t="str">
        <f>PARS!AA14</f>
        <v>~ crop1_a_rz ~</v>
      </c>
      <c r="AA11" t="str">
        <f>PARS!AB14</f>
        <v>~ crop1_b_rz ~</v>
      </c>
      <c r="AB11" t="str">
        <f>PARS!AC14</f>
        <v>~ crop1_c_rz ~</v>
      </c>
      <c r="AC11" t="str">
        <f>PARS!AD14</f>
        <v>~ crop1_d_rz ~</v>
      </c>
      <c r="AD11" t="str">
        <f>PARS!AE14</f>
        <v>~ crop1_ad_rz ~</v>
      </c>
      <c r="AE11" t="str">
        <f>PARS!AF14</f>
        <v>~ crop1_bd_rz ~</v>
      </c>
      <c r="AF11" t="str">
        <f>PARS!AG14</f>
        <v>~ crop1_cd_rz ~</v>
      </c>
    </row>
    <row r="12" spans="1:32" x14ac:dyDescent="0.3">
      <c r="A12">
        <f>Formatted_EDITED!A15</f>
        <v>10</v>
      </c>
      <c r="B12">
        <f>Formatted_EDITED!B15</f>
        <v>14</v>
      </c>
      <c r="C12" t="str">
        <f>Formatted_EDITED!C15</f>
        <v>Mint</v>
      </c>
      <c r="D12" t="str">
        <f>Formatted_EDITED!D15</f>
        <v>clseed</v>
      </c>
      <c r="E12" t="str">
        <f>Formatted_EDITED!F15</f>
        <v>close-seeded, SR, avg</v>
      </c>
      <c r="F12">
        <f>PARS!G15</f>
        <v>63.0017</v>
      </c>
      <c r="G12">
        <f>PARS!H15</f>
        <v>76.986999999999995</v>
      </c>
      <c r="H12">
        <f>PARS!I15</f>
        <v>84.793700000000001</v>
      </c>
      <c r="I12">
        <f>PARS!J15</f>
        <v>87.864500000000007</v>
      </c>
      <c r="J12">
        <f>PARS!K15</f>
        <v>76.986999999999995</v>
      </c>
      <c r="K12">
        <f>PARS!L15</f>
        <v>84.793700000000001</v>
      </c>
      <c r="L12">
        <f>PARS!M15</f>
        <v>87.864500000000007</v>
      </c>
      <c r="M12">
        <f>PARS!N15</f>
        <v>3.75</v>
      </c>
      <c r="N12">
        <f>PARS!O15</f>
        <v>2</v>
      </c>
      <c r="O12">
        <f>PARS!P15</f>
        <v>0.2213</v>
      </c>
      <c r="P12">
        <f>PARS!Q15</f>
        <v>9.8100000000000007E-2</v>
      </c>
      <c r="Q12">
        <f>PARS!R15</f>
        <v>3</v>
      </c>
      <c r="R12">
        <f>PARS!S15</f>
        <v>0.75</v>
      </c>
      <c r="S12">
        <f>PARS!T15</f>
        <v>0.06</v>
      </c>
      <c r="T12">
        <f>PARS!U15</f>
        <v>1.46E-2</v>
      </c>
      <c r="U12">
        <f>PARS!V15</f>
        <v>0.15</v>
      </c>
      <c r="V12">
        <f>PARS!W15</f>
        <v>1</v>
      </c>
      <c r="W12">
        <f>PARS!X15</f>
        <v>0</v>
      </c>
      <c r="X12">
        <f>PARS!Y15</f>
        <v>0</v>
      </c>
      <c r="Y12">
        <f>PARS!Z15</f>
        <v>1</v>
      </c>
      <c r="Z12">
        <f>PARS!AA15</f>
        <v>1.4393</v>
      </c>
      <c r="AA12">
        <f>PARS!AB15</f>
        <v>1.4105000000000001</v>
      </c>
      <c r="AB12">
        <f>PARS!AC15</f>
        <v>1.3816999999999999</v>
      </c>
      <c r="AC12">
        <f>PARS!AD15</f>
        <v>1.3529</v>
      </c>
      <c r="AD12">
        <f>PARS!AE15</f>
        <v>1.4393</v>
      </c>
      <c r="AE12">
        <f>PARS!AF15</f>
        <v>1.4105000000000001</v>
      </c>
      <c r="AF12">
        <f>PARS!AG15</f>
        <v>1.3816999999999999</v>
      </c>
    </row>
    <row r="13" spans="1:32" x14ac:dyDescent="0.3">
      <c r="A13">
        <f>Formatted_EDITED!A16</f>
        <v>11</v>
      </c>
      <c r="B13">
        <f>Formatted_EDITED!B16</f>
        <v>21</v>
      </c>
      <c r="C13" t="str">
        <f>Formatted_EDITED!C16</f>
        <v>Barley</v>
      </c>
      <c r="D13" t="str">
        <f>Formatted_EDITED!D16</f>
        <v>smgrn</v>
      </c>
      <c r="E13" t="str">
        <f>Formatted_EDITED!F16</f>
        <v>small grain, SR, avg</v>
      </c>
      <c r="F13">
        <f>PARS!G16</f>
        <v>55.169699999999999</v>
      </c>
      <c r="G13">
        <f>PARS!H16</f>
        <v>72.115600000000001</v>
      </c>
      <c r="H13">
        <f>PARS!I16</f>
        <v>81.574799999999996</v>
      </c>
      <c r="I13">
        <f>PARS!J16</f>
        <v>85.295699999999997</v>
      </c>
      <c r="J13">
        <f>PARS!K16</f>
        <v>72.115600000000001</v>
      </c>
      <c r="K13">
        <f>PARS!L16</f>
        <v>81.574799999999996</v>
      </c>
      <c r="L13">
        <f>PARS!M16</f>
        <v>85.295699999999997</v>
      </c>
      <c r="M13">
        <f>PARS!N16</f>
        <v>3.75</v>
      </c>
      <c r="N13">
        <f>PARS!O16</f>
        <v>2</v>
      </c>
      <c r="O13">
        <f>PARS!P16</f>
        <v>0.2213</v>
      </c>
      <c r="P13">
        <f>PARS!Q16</f>
        <v>9.8100000000000007E-2</v>
      </c>
      <c r="Q13">
        <f>PARS!R16</f>
        <v>3</v>
      </c>
      <c r="R13">
        <f>PARS!S16</f>
        <v>0.75</v>
      </c>
      <c r="S13">
        <f>PARS!T16</f>
        <v>0.06</v>
      </c>
      <c r="T13">
        <f>PARS!U16</f>
        <v>7.6E-3</v>
      </c>
      <c r="U13">
        <f>PARS!V16</f>
        <v>0.15</v>
      </c>
      <c r="V13">
        <f>PARS!W16</f>
        <v>1</v>
      </c>
      <c r="W13">
        <f>PARS!X16</f>
        <v>2.0000000000000001E-4</v>
      </c>
      <c r="X13">
        <f>PARS!Y16</f>
        <v>4.1999999999999997E-3</v>
      </c>
      <c r="Y13">
        <f>PARS!Z16</f>
        <v>1</v>
      </c>
      <c r="Z13">
        <f>PARS!AA16</f>
        <v>2.3969</v>
      </c>
      <c r="AA13">
        <f>PARS!AB16</f>
        <v>2.3489</v>
      </c>
      <c r="AB13">
        <f>PARS!AC16</f>
        <v>2.3010000000000002</v>
      </c>
      <c r="AC13">
        <f>PARS!AD16</f>
        <v>2.2530999999999999</v>
      </c>
      <c r="AD13">
        <f>PARS!AE16</f>
        <v>2.3969</v>
      </c>
      <c r="AE13">
        <f>PARS!AF16</f>
        <v>2.3489</v>
      </c>
      <c r="AF13">
        <f>PARS!AG16</f>
        <v>2.3010000000000002</v>
      </c>
    </row>
    <row r="14" spans="1:32" x14ac:dyDescent="0.3">
      <c r="A14">
        <f>Formatted_EDITED!A17</f>
        <v>12</v>
      </c>
      <c r="B14">
        <f>Formatted_EDITED!B17</f>
        <v>22</v>
      </c>
      <c r="C14" t="str">
        <f>Formatted_EDITED!C17</f>
        <v>Durham Wheat</v>
      </c>
      <c r="D14" t="str">
        <f>Formatted_EDITED!D17</f>
        <v>smgrn</v>
      </c>
      <c r="E14" t="str">
        <f>Formatted_EDITED!F17</f>
        <v>small grain, SR, avg</v>
      </c>
      <c r="F14">
        <f>PARS!G17</f>
        <v>55.169699999999999</v>
      </c>
      <c r="G14">
        <f>PARS!H17</f>
        <v>72.115600000000001</v>
      </c>
      <c r="H14">
        <f>PARS!I17</f>
        <v>81.574799999999996</v>
      </c>
      <c r="I14">
        <f>PARS!J17</f>
        <v>85.295699999999997</v>
      </c>
      <c r="J14">
        <f>PARS!K17</f>
        <v>72.115600000000001</v>
      </c>
      <c r="K14">
        <f>PARS!L17</f>
        <v>81.574799999999996</v>
      </c>
      <c r="L14">
        <f>PARS!M17</f>
        <v>85.295699999999997</v>
      </c>
      <c r="M14">
        <f>PARS!N17</f>
        <v>3.75</v>
      </c>
      <c r="N14">
        <f>PARS!O17</f>
        <v>2</v>
      </c>
      <c r="O14">
        <f>PARS!P17</f>
        <v>0.2213</v>
      </c>
      <c r="P14">
        <f>PARS!Q17</f>
        <v>9.8100000000000007E-2</v>
      </c>
      <c r="Q14">
        <f>PARS!R17</f>
        <v>3</v>
      </c>
      <c r="R14">
        <f>PARS!S17</f>
        <v>0.75</v>
      </c>
      <c r="S14">
        <f>PARS!T17</f>
        <v>0.06</v>
      </c>
      <c r="T14">
        <f>PARS!U17</f>
        <v>7.6E-3</v>
      </c>
      <c r="U14">
        <f>PARS!V17</f>
        <v>0.15</v>
      </c>
      <c r="V14">
        <f>PARS!W17</f>
        <v>1</v>
      </c>
      <c r="W14">
        <f>PARS!X17</f>
        <v>2.0000000000000001E-4</v>
      </c>
      <c r="X14">
        <f>PARS!Y17</f>
        <v>4.1999999999999997E-3</v>
      </c>
      <c r="Y14">
        <f>PARS!Z17</f>
        <v>1</v>
      </c>
      <c r="Z14">
        <f>PARS!AA17</f>
        <v>2.3969</v>
      </c>
      <c r="AA14">
        <f>PARS!AB17</f>
        <v>2.3489</v>
      </c>
      <c r="AB14">
        <f>PARS!AC17</f>
        <v>2.3010000000000002</v>
      </c>
      <c r="AC14">
        <f>PARS!AD17</f>
        <v>2.2530999999999999</v>
      </c>
      <c r="AD14">
        <f>PARS!AE17</f>
        <v>2.3969</v>
      </c>
      <c r="AE14">
        <f>PARS!AF17</f>
        <v>2.3489</v>
      </c>
      <c r="AF14">
        <f>PARS!AG17</f>
        <v>2.3010000000000002</v>
      </c>
    </row>
    <row r="15" spans="1:32" x14ac:dyDescent="0.3">
      <c r="A15">
        <f>Formatted_EDITED!A18</f>
        <v>13</v>
      </c>
      <c r="B15">
        <f>Formatted_EDITED!B18</f>
        <v>23</v>
      </c>
      <c r="C15" t="str">
        <f>Formatted_EDITED!C18</f>
        <v>Spring Wheat</v>
      </c>
      <c r="D15" t="str">
        <f>Formatted_EDITED!D18</f>
        <v>smgrn</v>
      </c>
      <c r="E15" t="str">
        <f>Formatted_EDITED!F18</f>
        <v>small grain, SR, avg</v>
      </c>
      <c r="F15">
        <f>PARS!G18</f>
        <v>55.169699999999999</v>
      </c>
      <c r="G15">
        <f>PARS!H18</f>
        <v>72.115600000000001</v>
      </c>
      <c r="H15">
        <f>PARS!I18</f>
        <v>81.574799999999996</v>
      </c>
      <c r="I15">
        <f>PARS!J18</f>
        <v>85.295699999999997</v>
      </c>
      <c r="J15">
        <f>PARS!K18</f>
        <v>72.115600000000001</v>
      </c>
      <c r="K15">
        <f>PARS!L18</f>
        <v>81.574799999999996</v>
      </c>
      <c r="L15">
        <f>PARS!M18</f>
        <v>85.295699999999997</v>
      </c>
      <c r="M15">
        <f>PARS!N18</f>
        <v>3.75</v>
      </c>
      <c r="N15">
        <f>PARS!O18</f>
        <v>2</v>
      </c>
      <c r="O15">
        <f>PARS!P18</f>
        <v>0.2213</v>
      </c>
      <c r="P15">
        <f>PARS!Q18</f>
        <v>9.8100000000000007E-2</v>
      </c>
      <c r="Q15">
        <f>PARS!R18</f>
        <v>3</v>
      </c>
      <c r="R15">
        <f>PARS!S18</f>
        <v>0.75</v>
      </c>
      <c r="S15">
        <f>PARS!T18</f>
        <v>0.06</v>
      </c>
      <c r="T15">
        <f>PARS!U18</f>
        <v>7.6E-3</v>
      </c>
      <c r="U15">
        <f>PARS!V18</f>
        <v>0.15</v>
      </c>
      <c r="V15">
        <f>PARS!W18</f>
        <v>1</v>
      </c>
      <c r="W15">
        <f>PARS!X18</f>
        <v>2.0000000000000001E-4</v>
      </c>
      <c r="X15">
        <f>PARS!Y18</f>
        <v>4.1999999999999997E-3</v>
      </c>
      <c r="Y15">
        <f>PARS!Z18</f>
        <v>1</v>
      </c>
      <c r="Z15">
        <f>PARS!AA18</f>
        <v>2.3969</v>
      </c>
      <c r="AA15">
        <f>PARS!AB18</f>
        <v>2.3489</v>
      </c>
      <c r="AB15">
        <f>PARS!AC18</f>
        <v>2.3010000000000002</v>
      </c>
      <c r="AC15">
        <f>PARS!AD18</f>
        <v>2.2530999999999999</v>
      </c>
      <c r="AD15">
        <f>PARS!AE18</f>
        <v>2.3969</v>
      </c>
      <c r="AE15">
        <f>PARS!AF18</f>
        <v>2.3489</v>
      </c>
      <c r="AF15">
        <f>PARS!AG18</f>
        <v>2.3010000000000002</v>
      </c>
    </row>
    <row r="16" spans="1:32" x14ac:dyDescent="0.3">
      <c r="A16">
        <f>Formatted_EDITED!A19</f>
        <v>14</v>
      </c>
      <c r="B16">
        <f>Formatted_EDITED!B19</f>
        <v>24</v>
      </c>
      <c r="C16" t="str">
        <f>Formatted_EDITED!C19</f>
        <v>Winter Wheat</v>
      </c>
      <c r="D16" t="str">
        <f>Formatted_EDITED!D19</f>
        <v>smgrn</v>
      </c>
      <c r="E16" t="str">
        <f>Formatted_EDITED!F19</f>
        <v>small grain, SR, avg</v>
      </c>
      <c r="F16" t="str">
        <f>PARS!G19</f>
        <v>~  crop2_a_cn  ~</v>
      </c>
      <c r="G16" t="str">
        <f>PARS!H19</f>
        <v>~  crop2_b_cn  ~</v>
      </c>
      <c r="H16" t="str">
        <f>PARS!I19</f>
        <v>~  crop2_c_cn  ~</v>
      </c>
      <c r="I16" t="str">
        <f>PARS!J19</f>
        <v>~  crop2_d_cn  ~</v>
      </c>
      <c r="J16" t="str">
        <f>PARS!K19</f>
        <v>~  crop2_a_cn  ~</v>
      </c>
      <c r="K16" t="str">
        <f>PARS!L19</f>
        <v>~  crop2_b_cn  ~</v>
      </c>
      <c r="L16" t="str">
        <f>PARS!M19</f>
        <v>~  crop2_c_cn  ~</v>
      </c>
      <c r="M16" t="str">
        <f>PARS!N19</f>
        <v>~  crop2_a_mni  ~</v>
      </c>
      <c r="N16" t="str">
        <f>PARS!O19</f>
        <v>~  crop2_b_mni  ~</v>
      </c>
      <c r="O16" t="str">
        <f>PARS!P19</f>
        <v>~  crop2_c_mni  ~</v>
      </c>
      <c r="P16" t="str">
        <f>PARS!Q19</f>
        <v>~  crop2_d_mni  ~</v>
      </c>
      <c r="Q16" t="str">
        <f>PARS!R19</f>
        <v>~  crop2_ad_mni  ~</v>
      </c>
      <c r="R16" t="str">
        <f>PARS!S19</f>
        <v>~  crop2_bd_mni  ~</v>
      </c>
      <c r="S16" t="str">
        <f>PARS!T19</f>
        <v>~  crop2_cd_mni  ~</v>
      </c>
      <c r="T16">
        <f>PARS!U19</f>
        <v>7.6E-3</v>
      </c>
      <c r="U16">
        <f>PARS!V19</f>
        <v>0.15</v>
      </c>
      <c r="V16">
        <f>PARS!W19</f>
        <v>1</v>
      </c>
      <c r="W16">
        <f>PARS!X19</f>
        <v>2.0000000000000001E-4</v>
      </c>
      <c r="X16">
        <f>PARS!Y19</f>
        <v>4.1999999999999997E-3</v>
      </c>
      <c r="Y16">
        <f>PARS!Z19</f>
        <v>1</v>
      </c>
      <c r="Z16" t="str">
        <f>PARS!AA19</f>
        <v>~  crop2_a_rz  ~</v>
      </c>
      <c r="AA16" t="str">
        <f>PARS!AB19</f>
        <v>~  crop2_b_rz  ~</v>
      </c>
      <c r="AB16" t="str">
        <f>PARS!AC19</f>
        <v>~  crop2_c_rz  ~</v>
      </c>
      <c r="AC16" t="str">
        <f>PARS!AD19</f>
        <v>~  crop2_d_rz  ~</v>
      </c>
      <c r="AD16" t="str">
        <f>PARS!AE19</f>
        <v>~  crop2_ad_rz  ~</v>
      </c>
      <c r="AE16" t="str">
        <f>PARS!AF19</f>
        <v>~  crop2_bd_rz  ~</v>
      </c>
      <c r="AF16" t="str">
        <f>PARS!AG19</f>
        <v>~  crop2_cd_rz  ~</v>
      </c>
    </row>
    <row r="17" spans="1:32" x14ac:dyDescent="0.3">
      <c r="A17">
        <f>Formatted_EDITED!A20</f>
        <v>15</v>
      </c>
      <c r="B17">
        <f>Formatted_EDITED!B20</f>
        <v>25</v>
      </c>
      <c r="C17" t="str">
        <f>Formatted_EDITED!C20</f>
        <v>Other Small Grains</v>
      </c>
      <c r="D17" t="str">
        <f>Formatted_EDITED!D20</f>
        <v>smgrn</v>
      </c>
      <c r="E17" t="str">
        <f>Formatted_EDITED!F20</f>
        <v>small grain, SR, avg</v>
      </c>
      <c r="F17">
        <f>PARS!G20</f>
        <v>55.169699999999999</v>
      </c>
      <c r="G17">
        <f>PARS!H20</f>
        <v>72.115600000000001</v>
      </c>
      <c r="H17">
        <f>PARS!I20</f>
        <v>81.574799999999996</v>
      </c>
      <c r="I17">
        <f>PARS!J20</f>
        <v>85.295699999999997</v>
      </c>
      <c r="J17">
        <f>PARS!K20</f>
        <v>72.115600000000001</v>
      </c>
      <c r="K17">
        <f>PARS!L20</f>
        <v>81.574799999999996</v>
      </c>
      <c r="L17">
        <f>PARS!M20</f>
        <v>85.295699999999997</v>
      </c>
      <c r="M17">
        <f>PARS!N20</f>
        <v>3.75</v>
      </c>
      <c r="N17">
        <f>PARS!O20</f>
        <v>2</v>
      </c>
      <c r="O17">
        <f>PARS!P20</f>
        <v>0.2213</v>
      </c>
      <c r="P17">
        <f>PARS!Q20</f>
        <v>9.8100000000000007E-2</v>
      </c>
      <c r="Q17">
        <f>PARS!R20</f>
        <v>3</v>
      </c>
      <c r="R17">
        <f>PARS!S20</f>
        <v>0.75</v>
      </c>
      <c r="S17">
        <f>PARS!T20</f>
        <v>0.06</v>
      </c>
      <c r="T17">
        <f>PARS!U20</f>
        <v>7.6E-3</v>
      </c>
      <c r="U17">
        <f>PARS!V20</f>
        <v>0.15</v>
      </c>
      <c r="V17">
        <f>PARS!W20</f>
        <v>1</v>
      </c>
      <c r="W17">
        <f>PARS!X20</f>
        <v>2.0000000000000001E-4</v>
      </c>
      <c r="X17">
        <f>PARS!Y20</f>
        <v>4.1999999999999997E-3</v>
      </c>
      <c r="Y17">
        <f>PARS!Z20</f>
        <v>1</v>
      </c>
      <c r="Z17">
        <f>PARS!AA20</f>
        <v>2.3969</v>
      </c>
      <c r="AA17">
        <f>PARS!AB20</f>
        <v>2.3489</v>
      </c>
      <c r="AB17">
        <f>PARS!AC20</f>
        <v>2.3010000000000002</v>
      </c>
      <c r="AC17">
        <f>PARS!AD20</f>
        <v>2.2530999999999999</v>
      </c>
      <c r="AD17">
        <f>PARS!AE20</f>
        <v>2.3969</v>
      </c>
      <c r="AE17">
        <f>PARS!AF20</f>
        <v>2.3489</v>
      </c>
      <c r="AF17">
        <f>PARS!AG20</f>
        <v>2.3010000000000002</v>
      </c>
    </row>
    <row r="18" spans="1:32" x14ac:dyDescent="0.3">
      <c r="A18">
        <f>Formatted_EDITED!A21</f>
        <v>16</v>
      </c>
      <c r="B18">
        <f>Formatted_EDITED!B21</f>
        <v>26</v>
      </c>
      <c r="C18" t="str">
        <f>Formatted_EDITED!C21</f>
        <v>Dbl Crop WinWht/Soybeans</v>
      </c>
      <c r="D18" t="str">
        <f>Formatted_EDITED!D21</f>
        <v>smgrn</v>
      </c>
      <c r="E18" t="str">
        <f>Formatted_EDITED!F21</f>
        <v>small grain, SR, avg</v>
      </c>
      <c r="F18" t="str">
        <f>PARS!G21</f>
        <v>~  crop2_a_cn  ~</v>
      </c>
      <c r="G18" t="str">
        <f>PARS!H21</f>
        <v>~  crop2_b_cn  ~</v>
      </c>
      <c r="H18" t="str">
        <f>PARS!I21</f>
        <v>~  crop2_c_cn  ~</v>
      </c>
      <c r="I18" t="str">
        <f>PARS!J21</f>
        <v>~  crop2_d_cn  ~</v>
      </c>
      <c r="J18" t="str">
        <f>PARS!K21</f>
        <v>~  crop2_a_cn  ~</v>
      </c>
      <c r="K18" t="str">
        <f>PARS!L21</f>
        <v>~  crop2_b_cn  ~</v>
      </c>
      <c r="L18" t="str">
        <f>PARS!M21</f>
        <v>~  crop2_c_cn  ~</v>
      </c>
      <c r="M18" t="str">
        <f>PARS!N21</f>
        <v>~  crop2_a_mni  ~</v>
      </c>
      <c r="N18" t="str">
        <f>PARS!O21</f>
        <v>~  crop2_b_mni  ~</v>
      </c>
      <c r="O18" t="str">
        <f>PARS!P21</f>
        <v>~  crop2_c_mni  ~</v>
      </c>
      <c r="P18" t="str">
        <f>PARS!Q21</f>
        <v>~  crop2_d_mni  ~</v>
      </c>
      <c r="Q18" t="str">
        <f>PARS!R21</f>
        <v>~  crop2_ad_mni  ~</v>
      </c>
      <c r="R18" t="str">
        <f>PARS!S21</f>
        <v>~  crop2_bd_mni  ~</v>
      </c>
      <c r="S18" t="str">
        <f>PARS!T21</f>
        <v>~  crop2_cd_mni  ~</v>
      </c>
      <c r="T18">
        <f>PARS!U21</f>
        <v>7.6E-3</v>
      </c>
      <c r="U18">
        <f>PARS!V21</f>
        <v>0.15</v>
      </c>
      <c r="V18">
        <f>PARS!W21</f>
        <v>1</v>
      </c>
      <c r="W18">
        <f>PARS!X21</f>
        <v>2.0000000000000001E-4</v>
      </c>
      <c r="X18">
        <f>PARS!Y21</f>
        <v>4.1999999999999997E-3</v>
      </c>
      <c r="Y18">
        <f>PARS!Z21</f>
        <v>1</v>
      </c>
      <c r="Z18" t="str">
        <f>PARS!AA21</f>
        <v>~  crop2_a_rz  ~</v>
      </c>
      <c r="AA18" t="str">
        <f>PARS!AB21</f>
        <v>~  crop2_b_rz  ~</v>
      </c>
      <c r="AB18" t="str">
        <f>PARS!AC21</f>
        <v>~  crop2_c_rz  ~</v>
      </c>
      <c r="AC18" t="str">
        <f>PARS!AD21</f>
        <v>~  crop2_d_rz  ~</v>
      </c>
      <c r="AD18" t="str">
        <f>PARS!AE21</f>
        <v>~  crop2_ad_rz  ~</v>
      </c>
      <c r="AE18" t="str">
        <f>PARS!AF21</f>
        <v>~  crop2_bd_rz  ~</v>
      </c>
      <c r="AF18" t="str">
        <f>PARS!AG21</f>
        <v>~  crop2_cd_rz  ~</v>
      </c>
    </row>
    <row r="19" spans="1:32" x14ac:dyDescent="0.3">
      <c r="A19">
        <f>Formatted_EDITED!A22</f>
        <v>17</v>
      </c>
      <c r="B19">
        <f>Formatted_EDITED!B22</f>
        <v>27</v>
      </c>
      <c r="C19" t="str">
        <f>Formatted_EDITED!C22</f>
        <v>Rye</v>
      </c>
      <c r="D19" t="str">
        <f>Formatted_EDITED!D22</f>
        <v>smgrn</v>
      </c>
      <c r="E19" t="str">
        <f>Formatted_EDITED!F22</f>
        <v>small grain, SR, avg</v>
      </c>
      <c r="F19" t="str">
        <f>PARS!G22</f>
        <v>~  crop2_a_cn  ~</v>
      </c>
      <c r="G19" t="str">
        <f>PARS!H22</f>
        <v>~  crop2_b_cn  ~</v>
      </c>
      <c r="H19" t="str">
        <f>PARS!I22</f>
        <v>~  crop2_c_cn  ~</v>
      </c>
      <c r="I19" t="str">
        <f>PARS!J22</f>
        <v>~  crop2_d_cn  ~</v>
      </c>
      <c r="J19" t="str">
        <f>PARS!K22</f>
        <v>~  crop2_a_cn  ~</v>
      </c>
      <c r="K19" t="str">
        <f>PARS!L22</f>
        <v>~  crop2_b_cn  ~</v>
      </c>
      <c r="L19" t="str">
        <f>PARS!M22</f>
        <v>~  crop2_c_cn  ~</v>
      </c>
      <c r="M19" t="str">
        <f>PARS!N22</f>
        <v>~  crop2_a_mni  ~</v>
      </c>
      <c r="N19" t="str">
        <f>PARS!O22</f>
        <v>~  crop2_b_mni  ~</v>
      </c>
      <c r="O19" t="str">
        <f>PARS!P22</f>
        <v>~  crop2_c_mni  ~</v>
      </c>
      <c r="P19" t="str">
        <f>PARS!Q22</f>
        <v>~  crop2_d_mni  ~</v>
      </c>
      <c r="Q19" t="str">
        <f>PARS!R22</f>
        <v>~  crop2_ad_mni  ~</v>
      </c>
      <c r="R19" t="str">
        <f>PARS!S22</f>
        <v>~  crop2_bd_mni  ~</v>
      </c>
      <c r="S19" t="str">
        <f>PARS!T22</f>
        <v>~  crop2_cd_mni  ~</v>
      </c>
      <c r="T19">
        <f>PARS!U22</f>
        <v>7.6E-3</v>
      </c>
      <c r="U19">
        <f>PARS!V22</f>
        <v>0.15</v>
      </c>
      <c r="V19">
        <f>PARS!W22</f>
        <v>1</v>
      </c>
      <c r="W19">
        <f>PARS!X22</f>
        <v>2.0000000000000001E-4</v>
      </c>
      <c r="X19">
        <f>PARS!Y22</f>
        <v>4.1999999999999997E-3</v>
      </c>
      <c r="Y19">
        <f>PARS!Z22</f>
        <v>1</v>
      </c>
      <c r="Z19" t="str">
        <f>PARS!AA22</f>
        <v>~  crop2_a_rz  ~</v>
      </c>
      <c r="AA19" t="str">
        <f>PARS!AB22</f>
        <v>~  crop2_b_rz  ~</v>
      </c>
      <c r="AB19" t="str">
        <f>PARS!AC22</f>
        <v>~  crop2_c_rz  ~</v>
      </c>
      <c r="AC19" t="str">
        <f>PARS!AD22</f>
        <v>~  crop2_d_rz  ~</v>
      </c>
      <c r="AD19" t="str">
        <f>PARS!AE22</f>
        <v>~  crop2_ad_rz  ~</v>
      </c>
      <c r="AE19" t="str">
        <f>PARS!AF22</f>
        <v>~  crop2_bd_rz  ~</v>
      </c>
      <c r="AF19" t="str">
        <f>PARS!AG22</f>
        <v>~  crop2_cd_rz  ~</v>
      </c>
    </row>
    <row r="20" spans="1:32" x14ac:dyDescent="0.3">
      <c r="A20">
        <f>Formatted_EDITED!A23</f>
        <v>18</v>
      </c>
      <c r="B20">
        <f>Formatted_EDITED!B23</f>
        <v>28</v>
      </c>
      <c r="C20" t="str">
        <f>Formatted_EDITED!C23</f>
        <v>Oats</v>
      </c>
      <c r="D20" t="str">
        <f>Formatted_EDITED!D23</f>
        <v>smgrn</v>
      </c>
      <c r="E20" t="str">
        <f>Formatted_EDITED!F23</f>
        <v>small grain, SR, avg</v>
      </c>
      <c r="F20">
        <f>PARS!G23</f>
        <v>55.169699999999999</v>
      </c>
      <c r="G20">
        <f>PARS!H23</f>
        <v>72.115600000000001</v>
      </c>
      <c r="H20">
        <f>PARS!I23</f>
        <v>81.574799999999996</v>
      </c>
      <c r="I20">
        <f>PARS!J23</f>
        <v>85.295699999999997</v>
      </c>
      <c r="J20">
        <f>PARS!K23</f>
        <v>72.115600000000001</v>
      </c>
      <c r="K20">
        <f>PARS!L23</f>
        <v>81.574799999999996</v>
      </c>
      <c r="L20">
        <f>PARS!M23</f>
        <v>85.295699999999997</v>
      </c>
      <c r="M20">
        <f>PARS!N23</f>
        <v>3.75</v>
      </c>
      <c r="N20">
        <f>PARS!O23</f>
        <v>2</v>
      </c>
      <c r="O20">
        <f>PARS!P23</f>
        <v>0.2213</v>
      </c>
      <c r="P20">
        <f>PARS!Q23</f>
        <v>9.8100000000000007E-2</v>
      </c>
      <c r="Q20">
        <f>PARS!R23</f>
        <v>3</v>
      </c>
      <c r="R20">
        <f>PARS!S23</f>
        <v>0.75</v>
      </c>
      <c r="S20">
        <f>PARS!T23</f>
        <v>0.06</v>
      </c>
      <c r="T20">
        <f>PARS!U23</f>
        <v>7.6E-3</v>
      </c>
      <c r="U20">
        <f>PARS!V23</f>
        <v>0.15</v>
      </c>
      <c r="V20">
        <f>PARS!W23</f>
        <v>1</v>
      </c>
      <c r="W20">
        <f>PARS!X23</f>
        <v>2.0000000000000001E-4</v>
      </c>
      <c r="X20">
        <f>PARS!Y23</f>
        <v>4.1999999999999997E-3</v>
      </c>
      <c r="Y20">
        <f>PARS!Z23</f>
        <v>1</v>
      </c>
      <c r="Z20">
        <f>PARS!AA23</f>
        <v>2.3969</v>
      </c>
      <c r="AA20">
        <f>PARS!AB23</f>
        <v>2.3489</v>
      </c>
      <c r="AB20">
        <f>PARS!AC23</f>
        <v>2.3010000000000002</v>
      </c>
      <c r="AC20">
        <f>PARS!AD23</f>
        <v>2.2530999999999999</v>
      </c>
      <c r="AD20">
        <f>PARS!AE23</f>
        <v>2.3969</v>
      </c>
      <c r="AE20">
        <f>PARS!AF23</f>
        <v>2.3489</v>
      </c>
      <c r="AF20">
        <f>PARS!AG23</f>
        <v>2.3010000000000002</v>
      </c>
    </row>
    <row r="21" spans="1:32" x14ac:dyDescent="0.3">
      <c r="A21">
        <f>Formatted_EDITED!A24</f>
        <v>19</v>
      </c>
      <c r="B21">
        <f>Formatted_EDITED!B24</f>
        <v>29</v>
      </c>
      <c r="C21" t="str">
        <f>Formatted_EDITED!C24</f>
        <v>Millet</v>
      </c>
      <c r="D21" t="str">
        <f>Formatted_EDITED!D24</f>
        <v>smgrn</v>
      </c>
      <c r="E21" t="str">
        <f>Formatted_EDITED!F24</f>
        <v>small grain, SR, avg</v>
      </c>
      <c r="F21">
        <f>PARS!G24</f>
        <v>55.169699999999999</v>
      </c>
      <c r="G21">
        <f>PARS!H24</f>
        <v>72.115600000000001</v>
      </c>
      <c r="H21">
        <f>PARS!I24</f>
        <v>81.574799999999996</v>
      </c>
      <c r="I21">
        <f>PARS!J24</f>
        <v>85.295699999999997</v>
      </c>
      <c r="J21">
        <f>PARS!K24</f>
        <v>72.115600000000001</v>
      </c>
      <c r="K21">
        <f>PARS!L24</f>
        <v>81.574799999999996</v>
      </c>
      <c r="L21">
        <f>PARS!M24</f>
        <v>85.295699999999997</v>
      </c>
      <c r="M21">
        <f>PARS!N24</f>
        <v>3.75</v>
      </c>
      <c r="N21">
        <f>PARS!O24</f>
        <v>2</v>
      </c>
      <c r="O21">
        <f>PARS!P24</f>
        <v>0.2213</v>
      </c>
      <c r="P21">
        <f>PARS!Q24</f>
        <v>9.8100000000000007E-2</v>
      </c>
      <c r="Q21">
        <f>PARS!R24</f>
        <v>3</v>
      </c>
      <c r="R21">
        <f>PARS!S24</f>
        <v>0.75</v>
      </c>
      <c r="S21">
        <f>PARS!T24</f>
        <v>0.06</v>
      </c>
      <c r="T21">
        <f>PARS!U24</f>
        <v>7.6E-3</v>
      </c>
      <c r="U21">
        <f>PARS!V24</f>
        <v>0.15</v>
      </c>
      <c r="V21">
        <f>PARS!W24</f>
        <v>1</v>
      </c>
      <c r="W21">
        <f>PARS!X24</f>
        <v>2.0000000000000001E-4</v>
      </c>
      <c r="X21">
        <f>PARS!Y24</f>
        <v>4.1999999999999997E-3</v>
      </c>
      <c r="Y21">
        <f>PARS!Z24</f>
        <v>1</v>
      </c>
      <c r="Z21">
        <f>PARS!AA24</f>
        <v>2.3969</v>
      </c>
      <c r="AA21">
        <f>PARS!AB24</f>
        <v>2.3489</v>
      </c>
      <c r="AB21">
        <f>PARS!AC24</f>
        <v>2.3010000000000002</v>
      </c>
      <c r="AC21">
        <f>PARS!AD24</f>
        <v>2.2530999999999999</v>
      </c>
      <c r="AD21">
        <f>PARS!AE24</f>
        <v>2.3969</v>
      </c>
      <c r="AE21">
        <f>PARS!AF24</f>
        <v>2.3489</v>
      </c>
      <c r="AF21">
        <f>PARS!AG24</f>
        <v>2.3010000000000002</v>
      </c>
    </row>
    <row r="22" spans="1:32" x14ac:dyDescent="0.3">
      <c r="A22">
        <f>Formatted_EDITED!A25</f>
        <v>20</v>
      </c>
      <c r="B22">
        <f>Formatted_EDITED!B25</f>
        <v>30</v>
      </c>
      <c r="C22" t="str">
        <f>Formatted_EDITED!C25</f>
        <v>Speltz</v>
      </c>
      <c r="D22" t="str">
        <f>Formatted_EDITED!D25</f>
        <v>smgrn</v>
      </c>
      <c r="E22" t="str">
        <f>Formatted_EDITED!F25</f>
        <v>small grain, SR, avg</v>
      </c>
      <c r="F22">
        <f>PARS!G25</f>
        <v>55.169699999999999</v>
      </c>
      <c r="G22">
        <f>PARS!H25</f>
        <v>72.115600000000001</v>
      </c>
      <c r="H22">
        <f>PARS!I25</f>
        <v>81.574799999999996</v>
      </c>
      <c r="I22">
        <f>PARS!J25</f>
        <v>85.295699999999997</v>
      </c>
      <c r="J22">
        <f>PARS!K25</f>
        <v>72.115600000000001</v>
      </c>
      <c r="K22">
        <f>PARS!L25</f>
        <v>81.574799999999996</v>
      </c>
      <c r="L22">
        <f>PARS!M25</f>
        <v>85.295699999999997</v>
      </c>
      <c r="M22">
        <f>PARS!N25</f>
        <v>3.75</v>
      </c>
      <c r="N22">
        <f>PARS!O25</f>
        <v>2</v>
      </c>
      <c r="O22">
        <f>PARS!P25</f>
        <v>0.2213</v>
      </c>
      <c r="P22">
        <f>PARS!Q25</f>
        <v>9.8100000000000007E-2</v>
      </c>
      <c r="Q22">
        <f>PARS!R25</f>
        <v>3</v>
      </c>
      <c r="R22">
        <f>PARS!S25</f>
        <v>0.75</v>
      </c>
      <c r="S22">
        <f>PARS!T25</f>
        <v>0.06</v>
      </c>
      <c r="T22">
        <f>PARS!U25</f>
        <v>7.6E-3</v>
      </c>
      <c r="U22">
        <f>PARS!V25</f>
        <v>0.15</v>
      </c>
      <c r="V22">
        <f>PARS!W25</f>
        <v>1</v>
      </c>
      <c r="W22">
        <f>PARS!X25</f>
        <v>2.0000000000000001E-4</v>
      </c>
      <c r="X22">
        <f>PARS!Y25</f>
        <v>4.1999999999999997E-3</v>
      </c>
      <c r="Y22">
        <f>PARS!Z25</f>
        <v>1</v>
      </c>
      <c r="Z22">
        <f>PARS!AA25</f>
        <v>2.3969</v>
      </c>
      <c r="AA22">
        <f>PARS!AB25</f>
        <v>2.3489</v>
      </c>
      <c r="AB22">
        <f>PARS!AC25</f>
        <v>2.3010000000000002</v>
      </c>
      <c r="AC22">
        <f>PARS!AD25</f>
        <v>2.2530999999999999</v>
      </c>
      <c r="AD22">
        <f>PARS!AE25</f>
        <v>2.3969</v>
      </c>
      <c r="AE22">
        <f>PARS!AF25</f>
        <v>2.3489</v>
      </c>
      <c r="AF22">
        <f>PARS!AG25</f>
        <v>2.3010000000000002</v>
      </c>
    </row>
    <row r="23" spans="1:32" x14ac:dyDescent="0.3">
      <c r="A23">
        <f>Formatted_EDITED!A26</f>
        <v>21</v>
      </c>
      <c r="B23">
        <f>Formatted_EDITED!B26</f>
        <v>31</v>
      </c>
      <c r="C23" t="str">
        <f>Formatted_EDITED!C26</f>
        <v>Canola</v>
      </c>
      <c r="D23" t="str">
        <f>Formatted_EDITED!D26</f>
        <v>smgrn</v>
      </c>
      <c r="E23" t="str">
        <f>Formatted_EDITED!F26</f>
        <v>small grain, SR, avg</v>
      </c>
      <c r="F23">
        <f>PARS!G26</f>
        <v>55.169699999999999</v>
      </c>
      <c r="G23">
        <f>PARS!H26</f>
        <v>72.115600000000001</v>
      </c>
      <c r="H23">
        <f>PARS!I26</f>
        <v>81.574799999999996</v>
      </c>
      <c r="I23">
        <f>PARS!J26</f>
        <v>85.295699999999997</v>
      </c>
      <c r="J23">
        <f>PARS!K26</f>
        <v>72.115600000000001</v>
      </c>
      <c r="K23">
        <f>PARS!L26</f>
        <v>81.574799999999996</v>
      </c>
      <c r="L23">
        <f>PARS!M26</f>
        <v>85.295699999999997</v>
      </c>
      <c r="M23">
        <f>PARS!N26</f>
        <v>3.75</v>
      </c>
      <c r="N23">
        <f>PARS!O26</f>
        <v>2</v>
      </c>
      <c r="O23">
        <f>PARS!P26</f>
        <v>0.2213</v>
      </c>
      <c r="P23">
        <f>PARS!Q26</f>
        <v>9.8100000000000007E-2</v>
      </c>
      <c r="Q23">
        <f>PARS!R26</f>
        <v>3</v>
      </c>
      <c r="R23">
        <f>PARS!S26</f>
        <v>0.75</v>
      </c>
      <c r="S23">
        <f>PARS!T26</f>
        <v>0.06</v>
      </c>
      <c r="T23">
        <f>PARS!U26</f>
        <v>7.6E-3</v>
      </c>
      <c r="U23">
        <f>PARS!V26</f>
        <v>0.15</v>
      </c>
      <c r="V23">
        <f>PARS!W26</f>
        <v>1</v>
      </c>
      <c r="W23">
        <f>PARS!X26</f>
        <v>2.0000000000000001E-4</v>
      </c>
      <c r="X23">
        <f>PARS!Y26</f>
        <v>4.1999999999999997E-3</v>
      </c>
      <c r="Y23">
        <f>PARS!Z26</f>
        <v>1</v>
      </c>
      <c r="Z23">
        <f>PARS!AA26</f>
        <v>2.3969</v>
      </c>
      <c r="AA23">
        <f>PARS!AB26</f>
        <v>2.3489</v>
      </c>
      <c r="AB23">
        <f>PARS!AC26</f>
        <v>2.3010000000000002</v>
      </c>
      <c r="AC23">
        <f>PARS!AD26</f>
        <v>2.2530999999999999</v>
      </c>
      <c r="AD23">
        <f>PARS!AE26</f>
        <v>2.3969</v>
      </c>
      <c r="AE23">
        <f>PARS!AF26</f>
        <v>2.3489</v>
      </c>
      <c r="AF23">
        <f>PARS!AG26</f>
        <v>2.3010000000000002</v>
      </c>
    </row>
    <row r="24" spans="1:32" x14ac:dyDescent="0.3">
      <c r="A24">
        <f>Formatted_EDITED!A27</f>
        <v>22</v>
      </c>
      <c r="B24">
        <f>Formatted_EDITED!B27</f>
        <v>32</v>
      </c>
      <c r="C24" t="str">
        <f>Formatted_EDITED!C27</f>
        <v>Flaxseed</v>
      </c>
      <c r="D24" t="str">
        <f>Formatted_EDITED!D27</f>
        <v>smgrn</v>
      </c>
      <c r="E24" t="str">
        <f>Formatted_EDITED!F27</f>
        <v>small grain, SR, avg</v>
      </c>
      <c r="F24">
        <f>PARS!G27</f>
        <v>55.169699999999999</v>
      </c>
      <c r="G24">
        <f>PARS!H27</f>
        <v>72.115600000000001</v>
      </c>
      <c r="H24">
        <f>PARS!I27</f>
        <v>81.574799999999996</v>
      </c>
      <c r="I24">
        <f>PARS!J27</f>
        <v>85.295699999999997</v>
      </c>
      <c r="J24">
        <f>PARS!K27</f>
        <v>72.115600000000001</v>
      </c>
      <c r="K24">
        <f>PARS!L27</f>
        <v>81.574799999999996</v>
      </c>
      <c r="L24">
        <f>PARS!M27</f>
        <v>85.295699999999997</v>
      </c>
      <c r="M24">
        <f>PARS!N27</f>
        <v>3.75</v>
      </c>
      <c r="N24">
        <f>PARS!O27</f>
        <v>2</v>
      </c>
      <c r="O24">
        <f>PARS!P27</f>
        <v>0.2213</v>
      </c>
      <c r="P24">
        <f>PARS!Q27</f>
        <v>9.8100000000000007E-2</v>
      </c>
      <c r="Q24">
        <f>PARS!R27</f>
        <v>3</v>
      </c>
      <c r="R24">
        <f>PARS!S27</f>
        <v>0.75</v>
      </c>
      <c r="S24">
        <f>PARS!T27</f>
        <v>0.06</v>
      </c>
      <c r="T24">
        <f>PARS!U27</f>
        <v>7.6E-3</v>
      </c>
      <c r="U24">
        <f>PARS!V27</f>
        <v>0.15</v>
      </c>
      <c r="V24">
        <f>PARS!W27</f>
        <v>1</v>
      </c>
      <c r="W24">
        <f>PARS!X27</f>
        <v>2.0000000000000001E-4</v>
      </c>
      <c r="X24">
        <f>PARS!Y27</f>
        <v>4.1999999999999997E-3</v>
      </c>
      <c r="Y24">
        <f>PARS!Z27</f>
        <v>1</v>
      </c>
      <c r="Z24">
        <f>PARS!AA27</f>
        <v>2.3969</v>
      </c>
      <c r="AA24">
        <f>PARS!AB27</f>
        <v>2.3489</v>
      </c>
      <c r="AB24">
        <f>PARS!AC27</f>
        <v>2.3010000000000002</v>
      </c>
      <c r="AC24">
        <f>PARS!AD27</f>
        <v>2.2530999999999999</v>
      </c>
      <c r="AD24">
        <f>PARS!AE27</f>
        <v>2.3969</v>
      </c>
      <c r="AE24">
        <f>PARS!AF27</f>
        <v>2.3489</v>
      </c>
      <c r="AF24">
        <f>PARS!AG27</f>
        <v>2.3010000000000002</v>
      </c>
    </row>
    <row r="25" spans="1:32" x14ac:dyDescent="0.3">
      <c r="A25">
        <f>Formatted_EDITED!A28</f>
        <v>23</v>
      </c>
      <c r="B25">
        <f>Formatted_EDITED!B28</f>
        <v>33</v>
      </c>
      <c r="C25" t="str">
        <f>Formatted_EDITED!C28</f>
        <v>Safflower</v>
      </c>
      <c r="D25" t="str">
        <f>Formatted_EDITED!D28</f>
        <v>smgrn</v>
      </c>
      <c r="E25" t="str">
        <f>Formatted_EDITED!F28</f>
        <v>small grain, SR, avg</v>
      </c>
      <c r="F25">
        <f>PARS!G28</f>
        <v>55.169699999999999</v>
      </c>
      <c r="G25">
        <f>PARS!H28</f>
        <v>72.115600000000001</v>
      </c>
      <c r="H25">
        <f>PARS!I28</f>
        <v>81.574799999999996</v>
      </c>
      <c r="I25">
        <f>PARS!J28</f>
        <v>85.295699999999997</v>
      </c>
      <c r="J25">
        <f>PARS!K28</f>
        <v>72.115600000000001</v>
      </c>
      <c r="K25">
        <f>PARS!L28</f>
        <v>81.574799999999996</v>
      </c>
      <c r="L25">
        <f>PARS!M28</f>
        <v>85.295699999999997</v>
      </c>
      <c r="M25">
        <f>PARS!N28</f>
        <v>3.75</v>
      </c>
      <c r="N25">
        <f>PARS!O28</f>
        <v>2</v>
      </c>
      <c r="O25">
        <f>PARS!P28</f>
        <v>0.2213</v>
      </c>
      <c r="P25">
        <f>PARS!Q28</f>
        <v>9.8100000000000007E-2</v>
      </c>
      <c r="Q25">
        <f>PARS!R28</f>
        <v>3</v>
      </c>
      <c r="R25">
        <f>PARS!S28</f>
        <v>0.75</v>
      </c>
      <c r="S25">
        <f>PARS!T28</f>
        <v>0.06</v>
      </c>
      <c r="T25">
        <f>PARS!U28</f>
        <v>7.6E-3</v>
      </c>
      <c r="U25">
        <f>PARS!V28</f>
        <v>0.15</v>
      </c>
      <c r="V25">
        <f>PARS!W28</f>
        <v>1</v>
      </c>
      <c r="W25">
        <f>PARS!X28</f>
        <v>2.0000000000000001E-4</v>
      </c>
      <c r="X25">
        <f>PARS!Y28</f>
        <v>4.1999999999999997E-3</v>
      </c>
      <c r="Y25">
        <f>PARS!Z28</f>
        <v>1</v>
      </c>
      <c r="Z25">
        <f>PARS!AA28</f>
        <v>2.3969</v>
      </c>
      <c r="AA25">
        <f>PARS!AB28</f>
        <v>2.3489</v>
      </c>
      <c r="AB25">
        <f>PARS!AC28</f>
        <v>2.3010000000000002</v>
      </c>
      <c r="AC25">
        <f>PARS!AD28</f>
        <v>2.2530999999999999</v>
      </c>
      <c r="AD25">
        <f>PARS!AE28</f>
        <v>2.3969</v>
      </c>
      <c r="AE25">
        <f>PARS!AF28</f>
        <v>2.3489</v>
      </c>
      <c r="AF25">
        <f>PARS!AG28</f>
        <v>2.3010000000000002</v>
      </c>
    </row>
    <row r="26" spans="1:32" x14ac:dyDescent="0.3">
      <c r="A26">
        <f>Formatted_EDITED!A29</f>
        <v>24</v>
      </c>
      <c r="B26">
        <f>Formatted_EDITED!B29</f>
        <v>34</v>
      </c>
      <c r="C26" t="str">
        <f>Formatted_EDITED!C29</f>
        <v>Rape Seed</v>
      </c>
      <c r="D26" t="str">
        <f>Formatted_EDITED!D29</f>
        <v>smgrn</v>
      </c>
      <c r="E26" t="str">
        <f>Formatted_EDITED!F29</f>
        <v>small grain, SR, avg</v>
      </c>
      <c r="F26">
        <f>PARS!G29</f>
        <v>55.169699999999999</v>
      </c>
      <c r="G26">
        <f>PARS!H29</f>
        <v>72.115600000000001</v>
      </c>
      <c r="H26">
        <f>PARS!I29</f>
        <v>81.574799999999996</v>
      </c>
      <c r="I26">
        <f>PARS!J29</f>
        <v>85.295699999999997</v>
      </c>
      <c r="J26">
        <f>PARS!K29</f>
        <v>72.115600000000001</v>
      </c>
      <c r="K26">
        <f>PARS!L29</f>
        <v>81.574799999999996</v>
      </c>
      <c r="L26">
        <f>PARS!M29</f>
        <v>85.295699999999997</v>
      </c>
      <c r="M26">
        <f>PARS!N29</f>
        <v>3.75</v>
      </c>
      <c r="N26">
        <f>PARS!O29</f>
        <v>2</v>
      </c>
      <c r="O26">
        <f>PARS!P29</f>
        <v>0.2213</v>
      </c>
      <c r="P26">
        <f>PARS!Q29</f>
        <v>9.8100000000000007E-2</v>
      </c>
      <c r="Q26">
        <f>PARS!R29</f>
        <v>3</v>
      </c>
      <c r="R26">
        <f>PARS!S29</f>
        <v>0.75</v>
      </c>
      <c r="S26">
        <f>PARS!T29</f>
        <v>0.06</v>
      </c>
      <c r="T26">
        <f>PARS!U29</f>
        <v>7.6E-3</v>
      </c>
      <c r="U26">
        <f>PARS!V29</f>
        <v>0.15</v>
      </c>
      <c r="V26">
        <f>PARS!W29</f>
        <v>1</v>
      </c>
      <c r="W26">
        <f>PARS!X29</f>
        <v>2.0000000000000001E-4</v>
      </c>
      <c r="X26">
        <f>PARS!Y29</f>
        <v>4.1999999999999997E-3</v>
      </c>
      <c r="Y26">
        <f>PARS!Z29</f>
        <v>1</v>
      </c>
      <c r="Z26">
        <f>PARS!AA29</f>
        <v>2.3969</v>
      </c>
      <c r="AA26">
        <f>PARS!AB29</f>
        <v>2.3489</v>
      </c>
      <c r="AB26">
        <f>PARS!AC29</f>
        <v>2.3010000000000002</v>
      </c>
      <c r="AC26">
        <f>PARS!AD29</f>
        <v>2.2530999999999999</v>
      </c>
      <c r="AD26">
        <f>PARS!AE29</f>
        <v>2.3969</v>
      </c>
      <c r="AE26">
        <f>PARS!AF29</f>
        <v>2.3489</v>
      </c>
      <c r="AF26">
        <f>PARS!AG29</f>
        <v>2.3010000000000002</v>
      </c>
    </row>
    <row r="27" spans="1:32" x14ac:dyDescent="0.3">
      <c r="A27">
        <f>Formatted_EDITED!A30</f>
        <v>25</v>
      </c>
      <c r="B27">
        <f>Formatted_EDITED!B30</f>
        <v>35</v>
      </c>
      <c r="C27" t="str">
        <f>Formatted_EDITED!C30</f>
        <v>Mustard</v>
      </c>
      <c r="D27" t="str">
        <f>Formatted_EDITED!D30</f>
        <v>smgrn</v>
      </c>
      <c r="E27" t="str">
        <f>Formatted_EDITED!F30</f>
        <v>small grain, SR, avg</v>
      </c>
      <c r="F27">
        <f>PARS!G30</f>
        <v>55.169699999999999</v>
      </c>
      <c r="G27">
        <f>PARS!H30</f>
        <v>72.115600000000001</v>
      </c>
      <c r="H27">
        <f>PARS!I30</f>
        <v>81.574799999999996</v>
      </c>
      <c r="I27">
        <f>PARS!J30</f>
        <v>85.295699999999997</v>
      </c>
      <c r="J27">
        <f>PARS!K30</f>
        <v>72.115600000000001</v>
      </c>
      <c r="K27">
        <f>PARS!L30</f>
        <v>81.574799999999996</v>
      </c>
      <c r="L27">
        <f>PARS!M30</f>
        <v>85.295699999999997</v>
      </c>
      <c r="M27">
        <f>PARS!N30</f>
        <v>3.75</v>
      </c>
      <c r="N27">
        <f>PARS!O30</f>
        <v>2</v>
      </c>
      <c r="O27">
        <f>PARS!P30</f>
        <v>0.2213</v>
      </c>
      <c r="P27">
        <f>PARS!Q30</f>
        <v>9.8100000000000007E-2</v>
      </c>
      <c r="Q27">
        <f>PARS!R30</f>
        <v>3</v>
      </c>
      <c r="R27">
        <f>PARS!S30</f>
        <v>0.75</v>
      </c>
      <c r="S27">
        <f>PARS!T30</f>
        <v>0.06</v>
      </c>
      <c r="T27">
        <f>PARS!U30</f>
        <v>7.6E-3</v>
      </c>
      <c r="U27">
        <f>PARS!V30</f>
        <v>0.15</v>
      </c>
      <c r="V27">
        <f>PARS!W30</f>
        <v>1</v>
      </c>
      <c r="W27">
        <f>PARS!X30</f>
        <v>2.0000000000000001E-4</v>
      </c>
      <c r="X27">
        <f>PARS!Y30</f>
        <v>4.1999999999999997E-3</v>
      </c>
      <c r="Y27">
        <f>PARS!Z30</f>
        <v>1</v>
      </c>
      <c r="Z27">
        <f>PARS!AA30</f>
        <v>2.3969</v>
      </c>
      <c r="AA27">
        <f>PARS!AB30</f>
        <v>2.3489</v>
      </c>
      <c r="AB27">
        <f>PARS!AC30</f>
        <v>2.3010000000000002</v>
      </c>
      <c r="AC27">
        <f>PARS!AD30</f>
        <v>2.2530999999999999</v>
      </c>
      <c r="AD27">
        <f>PARS!AE30</f>
        <v>2.3969</v>
      </c>
      <c r="AE27">
        <f>PARS!AF30</f>
        <v>2.3489</v>
      </c>
      <c r="AF27">
        <f>PARS!AG30</f>
        <v>2.3010000000000002</v>
      </c>
    </row>
    <row r="28" spans="1:32" x14ac:dyDescent="0.3">
      <c r="A28">
        <f>Formatted_EDITED!A31</f>
        <v>26</v>
      </c>
      <c r="B28">
        <f>Formatted_EDITED!B31</f>
        <v>36</v>
      </c>
      <c r="C28" t="str">
        <f>Formatted_EDITED!C31</f>
        <v>Alfalfa</v>
      </c>
      <c r="D28" t="str">
        <f>Formatted_EDITED!D31</f>
        <v>alfalf</v>
      </c>
      <c r="E28" t="str">
        <f>Formatted_EDITED!F31</f>
        <v>close-seeded, SR, avg</v>
      </c>
      <c r="F28">
        <f>PARS!G31</f>
        <v>62.710500000000003</v>
      </c>
      <c r="G28">
        <f>PARS!H31</f>
        <v>76.805899999999994</v>
      </c>
      <c r="H28">
        <f>PARS!I31</f>
        <v>84.674000000000007</v>
      </c>
      <c r="I28">
        <f>PARS!J31</f>
        <v>87.769000000000005</v>
      </c>
      <c r="J28">
        <f>PARS!K31</f>
        <v>76.805899999999994</v>
      </c>
      <c r="K28">
        <f>PARS!L31</f>
        <v>84.674000000000007</v>
      </c>
      <c r="L28">
        <f>PARS!M31</f>
        <v>87.769000000000005</v>
      </c>
      <c r="M28">
        <f>PARS!N31</f>
        <v>3.75</v>
      </c>
      <c r="N28">
        <f>PARS!O31</f>
        <v>2</v>
      </c>
      <c r="O28">
        <f>PARS!P31</f>
        <v>0.2213</v>
      </c>
      <c r="P28">
        <f>PARS!Q31</f>
        <v>9.8100000000000007E-2</v>
      </c>
      <c r="Q28">
        <f>PARS!R31</f>
        <v>3</v>
      </c>
      <c r="R28">
        <f>PARS!S31</f>
        <v>0.75</v>
      </c>
      <c r="S28">
        <f>PARS!T31</f>
        <v>0.06</v>
      </c>
      <c r="T28">
        <f>PARS!U31</f>
        <v>7.4999999999999997E-3</v>
      </c>
      <c r="U28">
        <f>PARS!V31</f>
        <v>0.15</v>
      </c>
      <c r="V28">
        <f>PARS!W31</f>
        <v>1</v>
      </c>
      <c r="W28">
        <f>PARS!X31</f>
        <v>0</v>
      </c>
      <c r="X28">
        <f>PARS!Y31</f>
        <v>0</v>
      </c>
      <c r="Y28">
        <f>PARS!Z31</f>
        <v>1</v>
      </c>
      <c r="Z28">
        <f>PARS!AA31</f>
        <v>3.0194000000000001</v>
      </c>
      <c r="AA28">
        <f>PARS!AB31</f>
        <v>2.9590000000000001</v>
      </c>
      <c r="AB28">
        <f>PARS!AC31</f>
        <v>2.8986000000000001</v>
      </c>
      <c r="AC28">
        <f>PARS!AD31</f>
        <v>2.8382000000000001</v>
      </c>
      <c r="AD28">
        <f>PARS!AE31</f>
        <v>3.0194000000000001</v>
      </c>
      <c r="AE28">
        <f>PARS!AF31</f>
        <v>2.9590000000000001</v>
      </c>
      <c r="AF28">
        <f>PARS!AG31</f>
        <v>2.8986000000000001</v>
      </c>
    </row>
    <row r="29" spans="1:32" x14ac:dyDescent="0.3">
      <c r="A29">
        <f>Formatted_EDITED!A32</f>
        <v>27</v>
      </c>
      <c r="B29">
        <f>Formatted_EDITED!B32</f>
        <v>37</v>
      </c>
      <c r="C29" t="str">
        <f>Formatted_EDITED!C32</f>
        <v>Other Hay/Non Alfalfa</v>
      </c>
      <c r="D29" t="str">
        <f>Formatted_EDITED!D32</f>
        <v>hayoth</v>
      </c>
      <c r="E29" t="str">
        <f>Formatted_EDITED!F32</f>
        <v>continuous grass, protected from grazing</v>
      </c>
      <c r="F29" t="str">
        <f>PARS!G32</f>
        <v>~  crop3_a_cn  ~</v>
      </c>
      <c r="G29" t="str">
        <f>PARS!H32</f>
        <v>~  crop3_b_cn  ~</v>
      </c>
      <c r="H29" t="str">
        <f>PARS!I32</f>
        <v>~  crop3_c_cn  ~</v>
      </c>
      <c r="I29" t="str">
        <f>PARS!J32</f>
        <v>~  crop3_d_cn  ~</v>
      </c>
      <c r="J29" t="str">
        <f>PARS!K32</f>
        <v>~  crop3_a_cn  ~</v>
      </c>
      <c r="K29" t="str">
        <f>PARS!L32</f>
        <v>~  crop3_b_cn  ~</v>
      </c>
      <c r="L29" t="str">
        <f>PARS!M32</f>
        <v>~  crop3_c_cn  ~</v>
      </c>
      <c r="M29" t="str">
        <f>PARS!N32</f>
        <v>~  crop3_a_mni  ~</v>
      </c>
      <c r="N29" t="str">
        <f>PARS!O32</f>
        <v>~  crop3_b_mni  ~</v>
      </c>
      <c r="O29" t="str">
        <f>PARS!P32</f>
        <v>~  crop3_c_mni  ~</v>
      </c>
      <c r="P29" t="str">
        <f>PARS!Q32</f>
        <v>~  crop3_d_mni  ~</v>
      </c>
      <c r="Q29" t="str">
        <f>PARS!R32</f>
        <v>~  crop3_ad_mni  ~</v>
      </c>
      <c r="R29" t="str">
        <f>PARS!S32</f>
        <v>~  crop3_bd_mni  ~</v>
      </c>
      <c r="S29" t="str">
        <f>PARS!T32</f>
        <v>~  crop3_cd_mni  ~</v>
      </c>
      <c r="T29">
        <f>PARS!U32</f>
        <v>7.4999999999999997E-3</v>
      </c>
      <c r="U29">
        <f>PARS!V32</f>
        <v>0.15</v>
      </c>
      <c r="V29">
        <f>PARS!W32</f>
        <v>1</v>
      </c>
      <c r="W29">
        <f>PARS!X32</f>
        <v>0</v>
      </c>
      <c r="X29">
        <f>PARS!Y32</f>
        <v>0</v>
      </c>
      <c r="Y29">
        <f>PARS!Z32</f>
        <v>1</v>
      </c>
      <c r="Z29" t="str">
        <f>PARS!AA32</f>
        <v>~  grass_a_rz  ~</v>
      </c>
      <c r="AA29" t="str">
        <f>PARS!AB32</f>
        <v>~  grass_b_rz  ~</v>
      </c>
      <c r="AB29" t="str">
        <f>PARS!AC32</f>
        <v>~  grass_c_rz  ~</v>
      </c>
      <c r="AC29" t="str">
        <f>PARS!AD32</f>
        <v>~  grass_d_rz  ~</v>
      </c>
      <c r="AD29" t="str">
        <f>PARS!AE32</f>
        <v>~  grass_ad_rz  ~</v>
      </c>
      <c r="AE29" t="str">
        <f>PARS!AF32</f>
        <v>~  grass_bd_rz  ~</v>
      </c>
      <c r="AF29" t="str">
        <f>PARS!AG32</f>
        <v>~  grass_cd_rz  ~</v>
      </c>
    </row>
    <row r="30" spans="1:32" x14ac:dyDescent="0.3">
      <c r="A30">
        <f>Formatted_EDITED!A33</f>
        <v>28</v>
      </c>
      <c r="B30">
        <f>Formatted_EDITED!B33</f>
        <v>38</v>
      </c>
      <c r="C30" t="str">
        <f>Formatted_EDITED!C33</f>
        <v>Camelina</v>
      </c>
      <c r="D30" t="str">
        <f>Formatted_EDITED!D33</f>
        <v>smgrn</v>
      </c>
      <c r="E30">
        <f>Formatted_EDITED!F33</f>
        <v>0</v>
      </c>
      <c r="F30">
        <f>PARS!G33</f>
        <v>55.169699999999999</v>
      </c>
      <c r="G30">
        <f>PARS!H33</f>
        <v>72.115600000000001</v>
      </c>
      <c r="H30">
        <f>PARS!I33</f>
        <v>81.574799999999996</v>
      </c>
      <c r="I30">
        <f>PARS!J33</f>
        <v>85.295699999999997</v>
      </c>
      <c r="J30">
        <f>PARS!K33</f>
        <v>72.115600000000001</v>
      </c>
      <c r="K30">
        <f>PARS!L33</f>
        <v>81.574799999999996</v>
      </c>
      <c r="L30">
        <f>PARS!M33</f>
        <v>85.295699999999997</v>
      </c>
      <c r="M30">
        <f>PARS!N33</f>
        <v>3.75</v>
      </c>
      <c r="N30">
        <f>PARS!O33</f>
        <v>2</v>
      </c>
      <c r="O30">
        <f>PARS!P33</f>
        <v>0.2213</v>
      </c>
      <c r="P30">
        <f>PARS!Q33</f>
        <v>9.8100000000000007E-2</v>
      </c>
      <c r="Q30">
        <f>PARS!R33</f>
        <v>3</v>
      </c>
      <c r="R30">
        <f>PARS!S33</f>
        <v>0.75</v>
      </c>
      <c r="S30">
        <f>PARS!T33</f>
        <v>0.06</v>
      </c>
      <c r="T30">
        <f>PARS!U33</f>
        <v>7.6E-3</v>
      </c>
      <c r="U30">
        <f>PARS!V33</f>
        <v>0.15</v>
      </c>
      <c r="V30">
        <f>PARS!W33</f>
        <v>1</v>
      </c>
      <c r="W30">
        <f>PARS!X33</f>
        <v>2.0000000000000001E-4</v>
      </c>
      <c r="X30">
        <f>PARS!Y33</f>
        <v>4.1999999999999997E-3</v>
      </c>
      <c r="Y30">
        <f>PARS!Z33</f>
        <v>1</v>
      </c>
      <c r="Z30">
        <f>PARS!AA33</f>
        <v>2.3969</v>
      </c>
      <c r="AA30">
        <f>PARS!AB33</f>
        <v>2.3489</v>
      </c>
      <c r="AB30">
        <f>PARS!AC33</f>
        <v>2.3010000000000002</v>
      </c>
      <c r="AC30">
        <f>PARS!AD33</f>
        <v>2.2530999999999999</v>
      </c>
      <c r="AD30">
        <f>PARS!AE33</f>
        <v>2.3969</v>
      </c>
      <c r="AE30">
        <f>PARS!AF33</f>
        <v>2.3489</v>
      </c>
      <c r="AF30">
        <f>PARS!AG33</f>
        <v>2.3010000000000002</v>
      </c>
    </row>
    <row r="31" spans="1:32" x14ac:dyDescent="0.3">
      <c r="A31">
        <f>Formatted_EDITED!A34</f>
        <v>29</v>
      </c>
      <c r="B31">
        <f>Formatted_EDITED!B34</f>
        <v>39</v>
      </c>
      <c r="C31" t="str">
        <f>Formatted_EDITED!C34</f>
        <v>Buckwheat</v>
      </c>
      <c r="D31" t="str">
        <f>Formatted_EDITED!D34</f>
        <v>smgrn</v>
      </c>
      <c r="E31" t="str">
        <f>Formatted_EDITED!F34</f>
        <v>small grain, SR, avg</v>
      </c>
      <c r="F31">
        <f>PARS!G34</f>
        <v>55.169699999999999</v>
      </c>
      <c r="G31">
        <f>PARS!H34</f>
        <v>72.115600000000001</v>
      </c>
      <c r="H31">
        <f>PARS!I34</f>
        <v>81.574799999999996</v>
      </c>
      <c r="I31">
        <f>PARS!J34</f>
        <v>85.295699999999997</v>
      </c>
      <c r="J31">
        <f>PARS!K34</f>
        <v>72.115600000000001</v>
      </c>
      <c r="K31">
        <f>PARS!L34</f>
        <v>81.574799999999996</v>
      </c>
      <c r="L31">
        <f>PARS!M34</f>
        <v>85.295699999999997</v>
      </c>
      <c r="M31">
        <f>PARS!N34</f>
        <v>3.75</v>
      </c>
      <c r="N31">
        <f>PARS!O34</f>
        <v>2</v>
      </c>
      <c r="O31">
        <f>PARS!P34</f>
        <v>0.2213</v>
      </c>
      <c r="P31">
        <f>PARS!Q34</f>
        <v>9.8100000000000007E-2</v>
      </c>
      <c r="Q31">
        <f>PARS!R34</f>
        <v>3</v>
      </c>
      <c r="R31">
        <f>PARS!S34</f>
        <v>0.75</v>
      </c>
      <c r="S31">
        <f>PARS!T34</f>
        <v>0.06</v>
      </c>
      <c r="T31">
        <f>PARS!U34</f>
        <v>7.6E-3</v>
      </c>
      <c r="U31">
        <f>PARS!V34</f>
        <v>0.15</v>
      </c>
      <c r="V31">
        <f>PARS!W34</f>
        <v>1</v>
      </c>
      <c r="W31">
        <f>PARS!X34</f>
        <v>2.0000000000000001E-4</v>
      </c>
      <c r="X31">
        <f>PARS!Y34</f>
        <v>4.1999999999999997E-3</v>
      </c>
      <c r="Y31">
        <f>PARS!Z34</f>
        <v>1</v>
      </c>
      <c r="Z31">
        <f>PARS!AA34</f>
        <v>2.3969</v>
      </c>
      <c r="AA31">
        <f>PARS!AB34</f>
        <v>2.3489</v>
      </c>
      <c r="AB31">
        <f>PARS!AC34</f>
        <v>2.3010000000000002</v>
      </c>
      <c r="AC31">
        <f>PARS!AD34</f>
        <v>2.2530999999999999</v>
      </c>
      <c r="AD31">
        <f>PARS!AE34</f>
        <v>2.3969</v>
      </c>
      <c r="AE31">
        <f>PARS!AF34</f>
        <v>2.3489</v>
      </c>
      <c r="AF31">
        <f>PARS!AG34</f>
        <v>2.3010000000000002</v>
      </c>
    </row>
    <row r="32" spans="1:32" x14ac:dyDescent="0.3">
      <c r="A32">
        <f>Formatted_EDITED!A35</f>
        <v>30</v>
      </c>
      <c r="B32">
        <f>Formatted_EDITED!B35</f>
        <v>41</v>
      </c>
      <c r="C32" t="str">
        <f>Formatted_EDITED!C35</f>
        <v>Sugarbeets</v>
      </c>
      <c r="D32" t="str">
        <f>Formatted_EDITED!D35</f>
        <v>rootvg</v>
      </c>
      <c r="E32">
        <f>Formatted_EDITED!F35</f>
        <v>0</v>
      </c>
      <c r="F32">
        <f>PARS!G35</f>
        <v>67</v>
      </c>
      <c r="G32">
        <f>PARS!H35</f>
        <v>79.474000000000004</v>
      </c>
      <c r="H32">
        <f>PARS!I35</f>
        <v>86.436999999999998</v>
      </c>
      <c r="I32">
        <f>PARS!J35</f>
        <v>89.176000000000002</v>
      </c>
      <c r="J32">
        <f>PARS!K35</f>
        <v>79.474000000000004</v>
      </c>
      <c r="K32">
        <f>PARS!L35</f>
        <v>86.436999999999998</v>
      </c>
      <c r="L32">
        <f>PARS!M35</f>
        <v>89.176000000000002</v>
      </c>
      <c r="M32">
        <f>PARS!N35</f>
        <v>3.75</v>
      </c>
      <c r="N32">
        <f>PARS!O35</f>
        <v>2</v>
      </c>
      <c r="O32">
        <f>PARS!P35</f>
        <v>0.2213</v>
      </c>
      <c r="P32">
        <f>PARS!Q35</f>
        <v>9.8100000000000007E-2</v>
      </c>
      <c r="Q32">
        <f>PARS!R35</f>
        <v>3</v>
      </c>
      <c r="R32">
        <f>PARS!S35</f>
        <v>0.75</v>
      </c>
      <c r="S32">
        <f>PARS!T35</f>
        <v>0.06</v>
      </c>
      <c r="T32">
        <f>PARS!U35</f>
        <v>0.02</v>
      </c>
      <c r="U32">
        <f>PARS!V35</f>
        <v>0.13600000000000001</v>
      </c>
      <c r="V32">
        <f>PARS!W35</f>
        <v>1</v>
      </c>
      <c r="W32">
        <f>PARS!X35</f>
        <v>0</v>
      </c>
      <c r="X32">
        <f>PARS!Y35</f>
        <v>0</v>
      </c>
      <c r="Y32">
        <f>PARS!Z35</f>
        <v>1</v>
      </c>
      <c r="Z32">
        <f>PARS!AA35</f>
        <v>2</v>
      </c>
      <c r="AA32">
        <f>PARS!AB35</f>
        <v>1.96</v>
      </c>
      <c r="AB32">
        <f>PARS!AC35</f>
        <v>1.92</v>
      </c>
      <c r="AC32">
        <f>PARS!AD35</f>
        <v>1.88</v>
      </c>
      <c r="AD32">
        <f>PARS!AE35</f>
        <v>2</v>
      </c>
      <c r="AE32">
        <f>PARS!AF35</f>
        <v>1.96</v>
      </c>
      <c r="AF32">
        <f>PARS!AG35</f>
        <v>1.92</v>
      </c>
    </row>
    <row r="33" spans="1:32" x14ac:dyDescent="0.3">
      <c r="A33">
        <f>Formatted_EDITED!A36</f>
        <v>31</v>
      </c>
      <c r="B33">
        <f>Formatted_EDITED!B36</f>
        <v>42</v>
      </c>
      <c r="C33" t="str">
        <f>Formatted_EDITED!C36</f>
        <v>Snap beans</v>
      </c>
      <c r="D33" t="str">
        <f>Formatted_EDITED!D36</f>
        <v>smveg</v>
      </c>
      <c r="E33">
        <f>Formatted_EDITED!F36</f>
        <v>0</v>
      </c>
      <c r="F33">
        <f>PARS!G36</f>
        <v>66.394499999999994</v>
      </c>
      <c r="G33">
        <f>PARS!H36</f>
        <v>79.097399999999993</v>
      </c>
      <c r="H33">
        <f>PARS!I36</f>
        <v>86.188199999999995</v>
      </c>
      <c r="I33">
        <f>PARS!J36</f>
        <v>88.977400000000003</v>
      </c>
      <c r="J33">
        <f>PARS!K36</f>
        <v>79.097399999999993</v>
      </c>
      <c r="K33">
        <f>PARS!L36</f>
        <v>86.188199999999995</v>
      </c>
      <c r="L33">
        <f>PARS!M36</f>
        <v>88.977400000000003</v>
      </c>
      <c r="M33">
        <f>PARS!N36</f>
        <v>3.75</v>
      </c>
      <c r="N33">
        <f>PARS!O36</f>
        <v>2</v>
      </c>
      <c r="O33">
        <f>PARS!P36</f>
        <v>0.2213</v>
      </c>
      <c r="P33">
        <f>PARS!Q36</f>
        <v>9.8100000000000007E-2</v>
      </c>
      <c r="Q33">
        <f>PARS!R36</f>
        <v>3</v>
      </c>
      <c r="R33">
        <f>PARS!S36</f>
        <v>0.75</v>
      </c>
      <c r="S33">
        <f>PARS!T36</f>
        <v>0.06</v>
      </c>
      <c r="T33">
        <f>PARS!U36</f>
        <v>9.7999999999999997E-3</v>
      </c>
      <c r="U33">
        <f>PARS!V36</f>
        <v>0.15040000000000001</v>
      </c>
      <c r="V33">
        <f>PARS!W36</f>
        <v>1</v>
      </c>
      <c r="W33">
        <f>PARS!X36</f>
        <v>0</v>
      </c>
      <c r="X33">
        <f>PARS!Y36</f>
        <v>0</v>
      </c>
      <c r="Y33">
        <f>PARS!Z36</f>
        <v>1</v>
      </c>
      <c r="Z33">
        <f>PARS!AA36</f>
        <v>2.0865</v>
      </c>
      <c r="AA33">
        <f>PARS!AB36</f>
        <v>2.0448</v>
      </c>
      <c r="AB33">
        <f>PARS!AC36</f>
        <v>2.0030000000000001</v>
      </c>
      <c r="AC33">
        <f>PARS!AD36</f>
        <v>1.9613</v>
      </c>
      <c r="AD33">
        <f>PARS!AE36</f>
        <v>2.0865</v>
      </c>
      <c r="AE33">
        <f>PARS!AF36</f>
        <v>2.0448</v>
      </c>
      <c r="AF33">
        <f>PARS!AG36</f>
        <v>2.0030000000000001</v>
      </c>
    </row>
    <row r="34" spans="1:32" x14ac:dyDescent="0.3">
      <c r="A34">
        <f>Formatted_EDITED!A37</f>
        <v>32</v>
      </c>
      <c r="B34">
        <f>Formatted_EDITED!B37</f>
        <v>43</v>
      </c>
      <c r="C34" t="str">
        <f>Formatted_EDITED!C37</f>
        <v>Potatoes</v>
      </c>
      <c r="D34" t="str">
        <f>Formatted_EDITED!D37</f>
        <v>rootvg</v>
      </c>
      <c r="E34">
        <f>Formatted_EDITED!F37</f>
        <v>0</v>
      </c>
      <c r="F34">
        <f>PARS!G37</f>
        <v>67</v>
      </c>
      <c r="G34">
        <f>PARS!H37</f>
        <v>79.474000000000004</v>
      </c>
      <c r="H34">
        <f>PARS!I37</f>
        <v>86.436999999999998</v>
      </c>
      <c r="I34">
        <f>PARS!J37</f>
        <v>89.176000000000002</v>
      </c>
      <c r="J34">
        <f>PARS!K37</f>
        <v>79.474000000000004</v>
      </c>
      <c r="K34">
        <f>PARS!L37</f>
        <v>86.436999999999998</v>
      </c>
      <c r="L34">
        <f>PARS!M37</f>
        <v>89.176000000000002</v>
      </c>
      <c r="M34">
        <f>PARS!N37</f>
        <v>3.75</v>
      </c>
      <c r="N34">
        <f>PARS!O37</f>
        <v>2</v>
      </c>
      <c r="O34">
        <f>PARS!P37</f>
        <v>0.2213</v>
      </c>
      <c r="P34">
        <f>PARS!Q37</f>
        <v>9.8100000000000007E-2</v>
      </c>
      <c r="Q34">
        <f>PARS!R37</f>
        <v>3</v>
      </c>
      <c r="R34">
        <f>PARS!S37</f>
        <v>0.75</v>
      </c>
      <c r="S34">
        <f>PARS!T37</f>
        <v>0.06</v>
      </c>
      <c r="T34">
        <f>PARS!U37</f>
        <v>0.02</v>
      </c>
      <c r="U34">
        <f>PARS!V37</f>
        <v>0.13600000000000001</v>
      </c>
      <c r="V34">
        <f>PARS!W37</f>
        <v>1</v>
      </c>
      <c r="W34">
        <f>PARS!X37</f>
        <v>0</v>
      </c>
      <c r="X34">
        <f>PARS!Y37</f>
        <v>0</v>
      </c>
      <c r="Y34">
        <f>PARS!Z37</f>
        <v>1</v>
      </c>
      <c r="Z34">
        <f>PARS!AA37</f>
        <v>2</v>
      </c>
      <c r="AA34">
        <f>PARS!AB37</f>
        <v>1.96</v>
      </c>
      <c r="AB34">
        <f>PARS!AC37</f>
        <v>1.92</v>
      </c>
      <c r="AC34">
        <f>PARS!AD37</f>
        <v>1.88</v>
      </c>
      <c r="AD34">
        <f>PARS!AE37</f>
        <v>2</v>
      </c>
      <c r="AE34">
        <f>PARS!AF37</f>
        <v>1.96</v>
      </c>
      <c r="AF34">
        <f>PARS!AG37</f>
        <v>1.92</v>
      </c>
    </row>
    <row r="35" spans="1:32" x14ac:dyDescent="0.3">
      <c r="A35">
        <f>Formatted_EDITED!A38</f>
        <v>33</v>
      </c>
      <c r="B35">
        <f>Formatted_EDITED!B38</f>
        <v>44</v>
      </c>
      <c r="C35" t="str">
        <f>Formatted_EDITED!C38</f>
        <v>Other Crops</v>
      </c>
      <c r="D35" t="str">
        <f>Formatted_EDITED!D38</f>
        <v>smveg</v>
      </c>
      <c r="E35">
        <f>Formatted_EDITED!F38</f>
        <v>0</v>
      </c>
      <c r="F35">
        <f>PARS!G38</f>
        <v>66.394499999999994</v>
      </c>
      <c r="G35">
        <f>PARS!H38</f>
        <v>79.097399999999993</v>
      </c>
      <c r="H35">
        <f>PARS!I38</f>
        <v>86.188199999999995</v>
      </c>
      <c r="I35">
        <f>PARS!J38</f>
        <v>88.977400000000003</v>
      </c>
      <c r="J35">
        <f>PARS!K38</f>
        <v>79.097399999999993</v>
      </c>
      <c r="K35">
        <f>PARS!L38</f>
        <v>86.188199999999995</v>
      </c>
      <c r="L35">
        <f>PARS!M38</f>
        <v>88.977400000000003</v>
      </c>
      <c r="M35">
        <f>PARS!N38</f>
        <v>3.75</v>
      </c>
      <c r="N35">
        <f>PARS!O38</f>
        <v>2</v>
      </c>
      <c r="O35">
        <f>PARS!P38</f>
        <v>0.2213</v>
      </c>
      <c r="P35">
        <f>PARS!Q38</f>
        <v>9.8100000000000007E-2</v>
      </c>
      <c r="Q35">
        <f>PARS!R38</f>
        <v>3</v>
      </c>
      <c r="R35">
        <f>PARS!S38</f>
        <v>0.75</v>
      </c>
      <c r="S35">
        <f>PARS!T38</f>
        <v>0.06</v>
      </c>
      <c r="T35">
        <f>PARS!U38</f>
        <v>9.7999999999999997E-3</v>
      </c>
      <c r="U35">
        <f>PARS!V38</f>
        <v>0.15040000000000001</v>
      </c>
      <c r="V35">
        <f>PARS!W38</f>
        <v>1</v>
      </c>
      <c r="W35">
        <f>PARS!X38</f>
        <v>0</v>
      </c>
      <c r="X35">
        <f>PARS!Y38</f>
        <v>0</v>
      </c>
      <c r="Y35">
        <f>PARS!Z38</f>
        <v>1</v>
      </c>
      <c r="Z35">
        <f>PARS!AA38</f>
        <v>2.0865</v>
      </c>
      <c r="AA35">
        <f>PARS!AB38</f>
        <v>2.0448</v>
      </c>
      <c r="AB35">
        <f>PARS!AC38</f>
        <v>2.0030000000000001</v>
      </c>
      <c r="AC35">
        <f>PARS!AD38</f>
        <v>1.9613</v>
      </c>
      <c r="AD35">
        <f>PARS!AE38</f>
        <v>2.0865</v>
      </c>
      <c r="AE35">
        <f>PARS!AF38</f>
        <v>2.0448</v>
      </c>
      <c r="AF35">
        <f>PARS!AG38</f>
        <v>2.0030000000000001</v>
      </c>
    </row>
    <row r="36" spans="1:32" x14ac:dyDescent="0.3">
      <c r="A36">
        <f>Formatted_EDITED!A39</f>
        <v>34</v>
      </c>
      <c r="B36">
        <f>Formatted_EDITED!B39</f>
        <v>45</v>
      </c>
      <c r="C36" t="str">
        <f>Formatted_EDITED!C39</f>
        <v>Sugarcane</v>
      </c>
      <c r="D36" t="str">
        <f>Formatted_EDITED!D39</f>
        <v>sugcane</v>
      </c>
      <c r="E36">
        <f>Formatted_EDITED!F39</f>
        <v>0</v>
      </c>
      <c r="F36" t="str">
        <f>PARS!G39</f>
        <v>~  sugcn_a_cn  ~</v>
      </c>
      <c r="G36" t="str">
        <f>PARS!H39</f>
        <v>~  sugcn_b_cn  ~</v>
      </c>
      <c r="H36" t="str">
        <f>PARS!I39</f>
        <v>~  sugcn_c_cn  ~</v>
      </c>
      <c r="I36" t="str">
        <f>PARS!J39</f>
        <v>~  sugcn_d_cn  ~</v>
      </c>
      <c r="J36" t="str">
        <f>PARS!K39</f>
        <v>~  sugcn_a_cn  ~</v>
      </c>
      <c r="K36" t="str">
        <f>PARS!L39</f>
        <v>~  sugcn_b_cn  ~</v>
      </c>
      <c r="L36" t="str">
        <f>PARS!M39</f>
        <v>~  sugcn_c_cn  ~</v>
      </c>
      <c r="M36" t="str">
        <f>PARS!N39</f>
        <v>~  sugcn_a_mni  ~</v>
      </c>
      <c r="N36" t="str">
        <f>PARS!O39</f>
        <v>~  sugcn_b_mni  ~</v>
      </c>
      <c r="O36" t="str">
        <f>PARS!P39</f>
        <v>~  sugcn_c_mni  ~</v>
      </c>
      <c r="P36" t="str">
        <f>PARS!Q39</f>
        <v>~  sugcn_d_mni  ~</v>
      </c>
      <c r="Q36" t="str">
        <f>PARS!R39</f>
        <v>~  sugcn_ad_mni  ~</v>
      </c>
      <c r="R36" t="str">
        <f>PARS!S39</f>
        <v>~  sugcn_bd_mni  ~</v>
      </c>
      <c r="S36" t="str">
        <f>PARS!T39</f>
        <v>~  sugcn_cd_mni  ~</v>
      </c>
      <c r="T36">
        <f>PARS!U39</f>
        <v>0.02</v>
      </c>
      <c r="U36">
        <f>PARS!V39</f>
        <v>0.15</v>
      </c>
      <c r="V36">
        <f>PARS!W39</f>
        <v>1</v>
      </c>
      <c r="W36">
        <f>PARS!X39</f>
        <v>0</v>
      </c>
      <c r="X36">
        <f>PARS!Y39</f>
        <v>0</v>
      </c>
      <c r="Y36">
        <f>PARS!Z39</f>
        <v>1</v>
      </c>
      <c r="Z36" t="str">
        <f>PARS!AA39</f>
        <v>~  sugcn_a_rz  ~</v>
      </c>
      <c r="AA36" t="str">
        <f>PARS!AB39</f>
        <v>~  sugcn_b_rz  ~</v>
      </c>
      <c r="AB36" t="str">
        <f>PARS!AC39</f>
        <v>~  sugcn_c_rz  ~</v>
      </c>
      <c r="AC36" t="str">
        <f>PARS!AD39</f>
        <v>~  sugcn_d_rz  ~</v>
      </c>
      <c r="AD36" t="str">
        <f>PARS!AE39</f>
        <v>~  sugcn_ad_rz  ~</v>
      </c>
      <c r="AE36" t="str">
        <f>PARS!AF39</f>
        <v>~  sugcn_bd_rz  ~</v>
      </c>
      <c r="AF36" t="str">
        <f>PARS!AG39</f>
        <v>~  sugcn_cd_rz  ~</v>
      </c>
    </row>
    <row r="37" spans="1:32" x14ac:dyDescent="0.3">
      <c r="A37">
        <f>Formatted_EDITED!A40</f>
        <v>35</v>
      </c>
      <c r="B37">
        <f>Formatted_EDITED!B40</f>
        <v>46</v>
      </c>
      <c r="C37" t="str">
        <f>Formatted_EDITED!C40</f>
        <v>Sweet Potatoes</v>
      </c>
      <c r="D37" t="str">
        <f>Formatted_EDITED!D40</f>
        <v>swtpot</v>
      </c>
      <c r="E37">
        <f>Formatted_EDITED!F40</f>
        <v>0</v>
      </c>
      <c r="F37" t="str">
        <f>PARS!G40</f>
        <v>~  crop2_a_cn  ~</v>
      </c>
      <c r="G37" t="str">
        <f>PARS!H40</f>
        <v>~  crop2_b_cn  ~</v>
      </c>
      <c r="H37" t="str">
        <f>PARS!I40</f>
        <v>~  crop2_c_cn  ~</v>
      </c>
      <c r="I37" t="str">
        <f>PARS!J40</f>
        <v>~  crop2_d_cn  ~</v>
      </c>
      <c r="J37" t="str">
        <f>PARS!K40</f>
        <v>~  crop2_a_cn  ~</v>
      </c>
      <c r="K37" t="str">
        <f>PARS!L40</f>
        <v>~  crop2_b_cn  ~</v>
      </c>
      <c r="L37" t="str">
        <f>PARS!M40</f>
        <v>~  crop2_c_cn  ~</v>
      </c>
      <c r="M37" t="str">
        <f>PARS!N40</f>
        <v>~  crop2_a_mni  ~</v>
      </c>
      <c r="N37" t="str">
        <f>PARS!O40</f>
        <v>~  crop2_b_mni  ~</v>
      </c>
      <c r="O37" t="str">
        <f>PARS!P40</f>
        <v>~  crop2_c_mni  ~</v>
      </c>
      <c r="P37" t="str">
        <f>PARS!Q40</f>
        <v>~  crop2_d_mni  ~</v>
      </c>
      <c r="Q37" t="str">
        <f>PARS!R40</f>
        <v>~  crop2_ad_mni  ~</v>
      </c>
      <c r="R37" t="str">
        <f>PARS!S40</f>
        <v>~  crop2_bd_mni  ~</v>
      </c>
      <c r="S37" t="str">
        <f>PARS!T40</f>
        <v>~  crop2_cd_mni  ~</v>
      </c>
      <c r="T37">
        <f>PARS!U40</f>
        <v>0.01</v>
      </c>
      <c r="U37">
        <f>PARS!V40</f>
        <v>0.15</v>
      </c>
      <c r="V37">
        <f>PARS!W40</f>
        <v>1</v>
      </c>
      <c r="W37">
        <f>PARS!X40</f>
        <v>0</v>
      </c>
      <c r="X37">
        <f>PARS!Y40</f>
        <v>0</v>
      </c>
      <c r="Y37">
        <f>PARS!Z40</f>
        <v>1</v>
      </c>
      <c r="Z37" t="str">
        <f>PARS!AA40</f>
        <v>~  crop2_a_rz  ~</v>
      </c>
      <c r="AA37" t="str">
        <f>PARS!AB40</f>
        <v>~  crop2_b_rz  ~</v>
      </c>
      <c r="AB37" t="str">
        <f>PARS!AC40</f>
        <v>~  crop2_c_rz  ~</v>
      </c>
      <c r="AC37" t="str">
        <f>PARS!AD40</f>
        <v>~  crop2_d_rz  ~</v>
      </c>
      <c r="AD37" t="str">
        <f>PARS!AE40</f>
        <v>~  crop2_ad_rz  ~</v>
      </c>
      <c r="AE37" t="str">
        <f>PARS!AF40</f>
        <v>~  crop2_bd_rz  ~</v>
      </c>
      <c r="AF37" t="str">
        <f>PARS!AG40</f>
        <v>~  crop2_cd_rz  ~</v>
      </c>
    </row>
    <row r="38" spans="1:32" x14ac:dyDescent="0.3">
      <c r="A38">
        <f>Formatted_EDITED!A41</f>
        <v>36</v>
      </c>
      <c r="B38">
        <f>Formatted_EDITED!B41</f>
        <v>47</v>
      </c>
      <c r="C38" t="str">
        <f>Formatted_EDITED!C41</f>
        <v>Misc Vegs and Fruits</v>
      </c>
      <c r="D38" t="str">
        <f>Formatted_EDITED!D41</f>
        <v>smveg</v>
      </c>
      <c r="E38">
        <f>Formatted_EDITED!F41</f>
        <v>0</v>
      </c>
      <c r="F38">
        <f>PARS!G41</f>
        <v>66.394499999999994</v>
      </c>
      <c r="G38">
        <f>PARS!H41</f>
        <v>79.097399999999993</v>
      </c>
      <c r="H38">
        <f>PARS!I41</f>
        <v>86.188199999999995</v>
      </c>
      <c r="I38">
        <f>PARS!J41</f>
        <v>88.977400000000003</v>
      </c>
      <c r="J38">
        <f>PARS!K41</f>
        <v>79.097399999999993</v>
      </c>
      <c r="K38">
        <f>PARS!L41</f>
        <v>86.188199999999995</v>
      </c>
      <c r="L38">
        <f>PARS!M41</f>
        <v>88.977400000000003</v>
      </c>
      <c r="M38">
        <f>PARS!N41</f>
        <v>3.75</v>
      </c>
      <c r="N38">
        <f>PARS!O41</f>
        <v>2</v>
      </c>
      <c r="O38">
        <f>PARS!P41</f>
        <v>0.2213</v>
      </c>
      <c r="P38">
        <f>PARS!Q41</f>
        <v>9.8100000000000007E-2</v>
      </c>
      <c r="Q38">
        <f>PARS!R41</f>
        <v>3</v>
      </c>
      <c r="R38">
        <f>PARS!S41</f>
        <v>0.75</v>
      </c>
      <c r="S38">
        <f>PARS!T41</f>
        <v>0.06</v>
      </c>
      <c r="T38">
        <f>PARS!U41</f>
        <v>9.7999999999999997E-3</v>
      </c>
      <c r="U38">
        <f>PARS!V41</f>
        <v>0.15040000000000001</v>
      </c>
      <c r="V38">
        <f>PARS!W41</f>
        <v>1</v>
      </c>
      <c r="W38">
        <f>PARS!X41</f>
        <v>0</v>
      </c>
      <c r="X38">
        <f>PARS!Y41</f>
        <v>0</v>
      </c>
      <c r="Y38">
        <f>PARS!Z41</f>
        <v>1</v>
      </c>
      <c r="Z38">
        <f>PARS!AA41</f>
        <v>2.0865</v>
      </c>
      <c r="AA38">
        <f>PARS!AB41</f>
        <v>2.0448</v>
      </c>
      <c r="AB38">
        <f>PARS!AC41</f>
        <v>2.0030000000000001</v>
      </c>
      <c r="AC38">
        <f>PARS!AD41</f>
        <v>1.9613</v>
      </c>
      <c r="AD38">
        <f>PARS!AE41</f>
        <v>2.0865</v>
      </c>
      <c r="AE38">
        <f>PARS!AF41</f>
        <v>2.0448</v>
      </c>
      <c r="AF38">
        <f>PARS!AG41</f>
        <v>2.0030000000000001</v>
      </c>
    </row>
    <row r="39" spans="1:32" x14ac:dyDescent="0.3">
      <c r="A39">
        <f>Formatted_EDITED!A42</f>
        <v>37</v>
      </c>
      <c r="B39">
        <f>Formatted_EDITED!B42</f>
        <v>48</v>
      </c>
      <c r="C39" t="str">
        <f>Formatted_EDITED!C42</f>
        <v>Watermelons</v>
      </c>
      <c r="D39" t="str">
        <f>Formatted_EDITED!D42</f>
        <v>melon</v>
      </c>
      <c r="E39">
        <f>Formatted_EDITED!F42</f>
        <v>0</v>
      </c>
      <c r="F39">
        <f>PARS!G42</f>
        <v>66.5</v>
      </c>
      <c r="G39">
        <f>PARS!H42</f>
        <v>79.162999999999997</v>
      </c>
      <c r="H39">
        <f>PARS!I42</f>
        <v>86.231499999999997</v>
      </c>
      <c r="I39">
        <f>PARS!J42</f>
        <v>89.012</v>
      </c>
      <c r="J39">
        <f>PARS!K42</f>
        <v>79.162999999999997</v>
      </c>
      <c r="K39">
        <f>PARS!L42</f>
        <v>86.231499999999997</v>
      </c>
      <c r="L39">
        <f>PARS!M42</f>
        <v>89.012</v>
      </c>
      <c r="M39">
        <f>PARS!N42</f>
        <v>3.75</v>
      </c>
      <c r="N39">
        <f>PARS!O42</f>
        <v>2</v>
      </c>
      <c r="O39">
        <f>PARS!P42</f>
        <v>0.2213</v>
      </c>
      <c r="P39">
        <f>PARS!Q42</f>
        <v>9.8100000000000007E-2</v>
      </c>
      <c r="Q39">
        <f>PARS!R42</f>
        <v>3</v>
      </c>
      <c r="R39">
        <f>PARS!S42</f>
        <v>0.75</v>
      </c>
      <c r="S39">
        <f>PARS!T42</f>
        <v>0.06</v>
      </c>
      <c r="T39">
        <f>PARS!U42</f>
        <v>0.02</v>
      </c>
      <c r="U39">
        <f>PARS!V42</f>
        <v>0.13750000000000001</v>
      </c>
      <c r="V39">
        <f>PARS!W42</f>
        <v>1</v>
      </c>
      <c r="W39">
        <f>PARS!X42</f>
        <v>0</v>
      </c>
      <c r="X39">
        <f>PARS!Y42</f>
        <v>0</v>
      </c>
      <c r="Y39">
        <f>PARS!Z42</f>
        <v>1</v>
      </c>
      <c r="Z39">
        <f>PARS!AA42</f>
        <v>2.5</v>
      </c>
      <c r="AA39">
        <f>PARS!AB42</f>
        <v>2.4500000000000002</v>
      </c>
      <c r="AB39">
        <f>PARS!AC42</f>
        <v>2.4</v>
      </c>
      <c r="AC39">
        <f>PARS!AD42</f>
        <v>2.35</v>
      </c>
      <c r="AD39">
        <f>PARS!AE42</f>
        <v>2.5</v>
      </c>
      <c r="AE39">
        <f>PARS!AF42</f>
        <v>2.4500000000000002</v>
      </c>
      <c r="AF39">
        <f>PARS!AG42</f>
        <v>2.4</v>
      </c>
    </row>
    <row r="40" spans="1:32" x14ac:dyDescent="0.3">
      <c r="A40">
        <f>Formatted_EDITED!A43</f>
        <v>38</v>
      </c>
      <c r="B40">
        <f>Formatted_EDITED!B43</f>
        <v>49</v>
      </c>
      <c r="C40" t="str">
        <f>Formatted_EDITED!C43</f>
        <v>Onions</v>
      </c>
      <c r="D40" t="str">
        <f>Formatted_EDITED!D43</f>
        <v>smveg</v>
      </c>
      <c r="E40">
        <f>Formatted_EDITED!F43</f>
        <v>0</v>
      </c>
      <c r="F40">
        <f>PARS!G43</f>
        <v>66.394499999999994</v>
      </c>
      <c r="G40">
        <f>PARS!H43</f>
        <v>79.097399999999993</v>
      </c>
      <c r="H40">
        <f>PARS!I43</f>
        <v>86.188199999999995</v>
      </c>
      <c r="I40">
        <f>PARS!J43</f>
        <v>88.977400000000003</v>
      </c>
      <c r="J40">
        <f>PARS!K43</f>
        <v>79.097399999999993</v>
      </c>
      <c r="K40">
        <f>PARS!L43</f>
        <v>86.188199999999995</v>
      </c>
      <c r="L40">
        <f>PARS!M43</f>
        <v>88.977400000000003</v>
      </c>
      <c r="M40">
        <f>PARS!N43</f>
        <v>3.75</v>
      </c>
      <c r="N40">
        <f>PARS!O43</f>
        <v>2</v>
      </c>
      <c r="O40">
        <f>PARS!P43</f>
        <v>0.2213</v>
      </c>
      <c r="P40">
        <f>PARS!Q43</f>
        <v>9.8100000000000007E-2</v>
      </c>
      <c r="Q40">
        <f>PARS!R43</f>
        <v>3</v>
      </c>
      <c r="R40">
        <f>PARS!S43</f>
        <v>0.75</v>
      </c>
      <c r="S40">
        <f>PARS!T43</f>
        <v>0.06</v>
      </c>
      <c r="T40">
        <f>PARS!U43</f>
        <v>9.7999999999999997E-3</v>
      </c>
      <c r="U40">
        <f>PARS!V43</f>
        <v>0.15040000000000001</v>
      </c>
      <c r="V40">
        <f>PARS!W43</f>
        <v>1</v>
      </c>
      <c r="W40">
        <f>PARS!X43</f>
        <v>0</v>
      </c>
      <c r="X40">
        <f>PARS!Y43</f>
        <v>0</v>
      </c>
      <c r="Y40">
        <f>PARS!Z43</f>
        <v>1</v>
      </c>
      <c r="Z40">
        <f>PARS!AA43</f>
        <v>2.0865</v>
      </c>
      <c r="AA40">
        <f>PARS!AB43</f>
        <v>2.0448</v>
      </c>
      <c r="AB40">
        <f>PARS!AC43</f>
        <v>2.0030000000000001</v>
      </c>
      <c r="AC40">
        <f>PARS!AD43</f>
        <v>1.9613</v>
      </c>
      <c r="AD40">
        <f>PARS!AE43</f>
        <v>2.0865</v>
      </c>
      <c r="AE40">
        <f>PARS!AF43</f>
        <v>2.0448</v>
      </c>
      <c r="AF40">
        <f>PARS!AG43</f>
        <v>2.0030000000000001</v>
      </c>
    </row>
    <row r="41" spans="1:32" x14ac:dyDescent="0.3">
      <c r="A41">
        <f>Formatted_EDITED!A44</f>
        <v>39</v>
      </c>
      <c r="B41">
        <f>Formatted_EDITED!B44</f>
        <v>50</v>
      </c>
      <c r="C41" t="str">
        <f>Formatted_EDITED!C44</f>
        <v>Cucumbers</v>
      </c>
      <c r="D41" t="str">
        <f>Formatted_EDITED!D44</f>
        <v>smveg</v>
      </c>
      <c r="E41">
        <f>Formatted_EDITED!F44</f>
        <v>0</v>
      </c>
      <c r="F41">
        <f>PARS!G44</f>
        <v>66.394499999999994</v>
      </c>
      <c r="G41">
        <f>PARS!H44</f>
        <v>79.097399999999993</v>
      </c>
      <c r="H41">
        <f>PARS!I44</f>
        <v>86.188199999999995</v>
      </c>
      <c r="I41">
        <f>PARS!J44</f>
        <v>88.977400000000003</v>
      </c>
      <c r="J41">
        <f>PARS!K44</f>
        <v>79.097399999999993</v>
      </c>
      <c r="K41">
        <f>PARS!L44</f>
        <v>86.188199999999995</v>
      </c>
      <c r="L41">
        <f>PARS!M44</f>
        <v>88.977400000000003</v>
      </c>
      <c r="M41">
        <f>PARS!N44</f>
        <v>3.75</v>
      </c>
      <c r="N41">
        <f>PARS!O44</f>
        <v>2</v>
      </c>
      <c r="O41">
        <f>PARS!P44</f>
        <v>0.2213</v>
      </c>
      <c r="P41">
        <f>PARS!Q44</f>
        <v>9.8100000000000007E-2</v>
      </c>
      <c r="Q41">
        <f>PARS!R44</f>
        <v>3</v>
      </c>
      <c r="R41">
        <f>PARS!S44</f>
        <v>0.75</v>
      </c>
      <c r="S41">
        <f>PARS!T44</f>
        <v>0.06</v>
      </c>
      <c r="T41">
        <f>PARS!U44</f>
        <v>9.7999999999999997E-3</v>
      </c>
      <c r="U41">
        <f>PARS!V44</f>
        <v>0.15040000000000001</v>
      </c>
      <c r="V41">
        <f>PARS!W44</f>
        <v>1</v>
      </c>
      <c r="W41">
        <f>PARS!X44</f>
        <v>0</v>
      </c>
      <c r="X41">
        <f>PARS!Y44</f>
        <v>0</v>
      </c>
      <c r="Y41">
        <f>PARS!Z44</f>
        <v>1</v>
      </c>
      <c r="Z41">
        <f>PARS!AA44</f>
        <v>2.0865</v>
      </c>
      <c r="AA41">
        <f>PARS!AB44</f>
        <v>2.0448</v>
      </c>
      <c r="AB41">
        <f>PARS!AC44</f>
        <v>2.0030000000000001</v>
      </c>
      <c r="AC41">
        <f>PARS!AD44</f>
        <v>1.9613</v>
      </c>
      <c r="AD41">
        <f>PARS!AE44</f>
        <v>2.0865</v>
      </c>
      <c r="AE41">
        <f>PARS!AF44</f>
        <v>2.0448</v>
      </c>
      <c r="AF41">
        <f>PARS!AG44</f>
        <v>2.0030000000000001</v>
      </c>
    </row>
    <row r="42" spans="1:32" x14ac:dyDescent="0.3">
      <c r="A42">
        <f>Formatted_EDITED!A45</f>
        <v>40</v>
      </c>
      <c r="B42">
        <f>Formatted_EDITED!B45</f>
        <v>51</v>
      </c>
      <c r="C42" t="str">
        <f>Formatted_EDITED!C45</f>
        <v>Chick Peas</v>
      </c>
      <c r="D42" t="str">
        <f>Formatted_EDITED!D45</f>
        <v>smveg</v>
      </c>
      <c r="E42">
        <f>Formatted_EDITED!F45</f>
        <v>0</v>
      </c>
      <c r="F42">
        <f>PARS!G45</f>
        <v>66.394499999999994</v>
      </c>
      <c r="G42">
        <f>PARS!H45</f>
        <v>79.097399999999993</v>
      </c>
      <c r="H42">
        <f>PARS!I45</f>
        <v>86.188199999999995</v>
      </c>
      <c r="I42">
        <f>PARS!J45</f>
        <v>88.977400000000003</v>
      </c>
      <c r="J42">
        <f>PARS!K45</f>
        <v>79.097399999999993</v>
      </c>
      <c r="K42">
        <f>PARS!L45</f>
        <v>86.188199999999995</v>
      </c>
      <c r="L42">
        <f>PARS!M45</f>
        <v>88.977400000000003</v>
      </c>
      <c r="M42">
        <f>PARS!N45</f>
        <v>3.75</v>
      </c>
      <c r="N42">
        <f>PARS!O45</f>
        <v>2</v>
      </c>
      <c r="O42">
        <f>PARS!P45</f>
        <v>0.2213</v>
      </c>
      <c r="P42">
        <f>PARS!Q45</f>
        <v>9.8100000000000007E-2</v>
      </c>
      <c r="Q42">
        <f>PARS!R45</f>
        <v>3</v>
      </c>
      <c r="R42">
        <f>PARS!S45</f>
        <v>0.75</v>
      </c>
      <c r="S42">
        <f>PARS!T45</f>
        <v>0.06</v>
      </c>
      <c r="T42">
        <f>PARS!U45</f>
        <v>9.7999999999999997E-3</v>
      </c>
      <c r="U42">
        <f>PARS!V45</f>
        <v>0.15040000000000001</v>
      </c>
      <c r="V42">
        <f>PARS!W45</f>
        <v>1</v>
      </c>
      <c r="W42">
        <f>PARS!X45</f>
        <v>0</v>
      </c>
      <c r="X42">
        <f>PARS!Y45</f>
        <v>0</v>
      </c>
      <c r="Y42">
        <f>PARS!Z45</f>
        <v>1</v>
      </c>
      <c r="Z42">
        <f>PARS!AA45</f>
        <v>2.0865</v>
      </c>
      <c r="AA42">
        <f>PARS!AB45</f>
        <v>2.0448</v>
      </c>
      <c r="AB42">
        <f>PARS!AC45</f>
        <v>2.0030000000000001</v>
      </c>
      <c r="AC42">
        <f>PARS!AD45</f>
        <v>1.9613</v>
      </c>
      <c r="AD42">
        <f>PARS!AE45</f>
        <v>2.0865</v>
      </c>
      <c r="AE42">
        <f>PARS!AF45</f>
        <v>2.0448</v>
      </c>
      <c r="AF42">
        <f>PARS!AG45</f>
        <v>2.0030000000000001</v>
      </c>
    </row>
    <row r="43" spans="1:32" x14ac:dyDescent="0.3">
      <c r="A43">
        <f>Formatted_EDITED!A46</f>
        <v>41</v>
      </c>
      <c r="B43">
        <f>Formatted_EDITED!B46</f>
        <v>52</v>
      </c>
      <c r="C43" t="str">
        <f>Formatted_EDITED!C46</f>
        <v>Lentils</v>
      </c>
      <c r="D43" t="str">
        <f>Formatted_EDITED!D46</f>
        <v>smveg</v>
      </c>
      <c r="E43">
        <f>Formatted_EDITED!F46</f>
        <v>0</v>
      </c>
      <c r="F43">
        <f>PARS!G46</f>
        <v>66.394499999999994</v>
      </c>
      <c r="G43">
        <f>PARS!H46</f>
        <v>79.097399999999993</v>
      </c>
      <c r="H43">
        <f>PARS!I46</f>
        <v>86.188199999999995</v>
      </c>
      <c r="I43">
        <f>PARS!J46</f>
        <v>88.977400000000003</v>
      </c>
      <c r="J43">
        <f>PARS!K46</f>
        <v>79.097399999999993</v>
      </c>
      <c r="K43">
        <f>PARS!L46</f>
        <v>86.188199999999995</v>
      </c>
      <c r="L43">
        <f>PARS!M46</f>
        <v>88.977400000000003</v>
      </c>
      <c r="M43">
        <f>PARS!N46</f>
        <v>3.75</v>
      </c>
      <c r="N43">
        <f>PARS!O46</f>
        <v>2</v>
      </c>
      <c r="O43">
        <f>PARS!P46</f>
        <v>0.2213</v>
      </c>
      <c r="P43">
        <f>PARS!Q46</f>
        <v>9.8100000000000007E-2</v>
      </c>
      <c r="Q43">
        <f>PARS!R46</f>
        <v>3</v>
      </c>
      <c r="R43">
        <f>PARS!S46</f>
        <v>0.75</v>
      </c>
      <c r="S43">
        <f>PARS!T46</f>
        <v>0.06</v>
      </c>
      <c r="T43">
        <f>PARS!U46</f>
        <v>9.7999999999999997E-3</v>
      </c>
      <c r="U43">
        <f>PARS!V46</f>
        <v>0.15040000000000001</v>
      </c>
      <c r="V43">
        <f>PARS!W46</f>
        <v>1</v>
      </c>
      <c r="W43">
        <f>PARS!X46</f>
        <v>0</v>
      </c>
      <c r="X43">
        <f>PARS!Y46</f>
        <v>0</v>
      </c>
      <c r="Y43">
        <f>PARS!Z46</f>
        <v>1</v>
      </c>
      <c r="Z43">
        <f>PARS!AA46</f>
        <v>2.0865</v>
      </c>
      <c r="AA43">
        <f>PARS!AB46</f>
        <v>2.0448</v>
      </c>
      <c r="AB43">
        <f>PARS!AC46</f>
        <v>2.0030000000000001</v>
      </c>
      <c r="AC43">
        <f>PARS!AD46</f>
        <v>1.9613</v>
      </c>
      <c r="AD43">
        <f>PARS!AE46</f>
        <v>2.0865</v>
      </c>
      <c r="AE43">
        <f>PARS!AF46</f>
        <v>2.0448</v>
      </c>
      <c r="AF43">
        <f>PARS!AG46</f>
        <v>2.0030000000000001</v>
      </c>
    </row>
    <row r="44" spans="1:32" x14ac:dyDescent="0.3">
      <c r="A44">
        <f>Formatted_EDITED!A47</f>
        <v>42</v>
      </c>
      <c r="B44">
        <f>Formatted_EDITED!B47</f>
        <v>53</v>
      </c>
      <c r="C44" t="str">
        <f>Formatted_EDITED!C47</f>
        <v>Peas</v>
      </c>
      <c r="D44" t="str">
        <f>Formatted_EDITED!D47</f>
        <v>smveg</v>
      </c>
      <c r="E44">
        <f>Formatted_EDITED!F47</f>
        <v>0</v>
      </c>
      <c r="F44">
        <f>PARS!G47</f>
        <v>66.394499999999994</v>
      </c>
      <c r="G44">
        <f>PARS!H47</f>
        <v>79.097399999999993</v>
      </c>
      <c r="H44">
        <f>PARS!I47</f>
        <v>86.188199999999995</v>
      </c>
      <c r="I44">
        <f>PARS!J47</f>
        <v>88.977400000000003</v>
      </c>
      <c r="J44">
        <f>PARS!K47</f>
        <v>79.097399999999993</v>
      </c>
      <c r="K44">
        <f>PARS!L47</f>
        <v>86.188199999999995</v>
      </c>
      <c r="L44">
        <f>PARS!M47</f>
        <v>88.977400000000003</v>
      </c>
      <c r="M44">
        <f>PARS!N47</f>
        <v>3.75</v>
      </c>
      <c r="N44">
        <f>PARS!O47</f>
        <v>2</v>
      </c>
      <c r="O44">
        <f>PARS!P47</f>
        <v>0.2213</v>
      </c>
      <c r="P44">
        <f>PARS!Q47</f>
        <v>9.8100000000000007E-2</v>
      </c>
      <c r="Q44">
        <f>PARS!R47</f>
        <v>3</v>
      </c>
      <c r="R44">
        <f>PARS!S47</f>
        <v>0.75</v>
      </c>
      <c r="S44">
        <f>PARS!T47</f>
        <v>0.06</v>
      </c>
      <c r="T44">
        <f>PARS!U47</f>
        <v>9.7999999999999997E-3</v>
      </c>
      <c r="U44">
        <f>PARS!V47</f>
        <v>0.15040000000000001</v>
      </c>
      <c r="V44">
        <f>PARS!W47</f>
        <v>1</v>
      </c>
      <c r="W44">
        <f>PARS!X47</f>
        <v>0</v>
      </c>
      <c r="X44">
        <f>PARS!Y47</f>
        <v>0</v>
      </c>
      <c r="Y44">
        <f>PARS!Z47</f>
        <v>1</v>
      </c>
      <c r="Z44">
        <f>PARS!AA47</f>
        <v>2.0865</v>
      </c>
      <c r="AA44">
        <f>PARS!AB47</f>
        <v>2.0448</v>
      </c>
      <c r="AB44">
        <f>PARS!AC47</f>
        <v>2.0030000000000001</v>
      </c>
      <c r="AC44">
        <f>PARS!AD47</f>
        <v>1.9613</v>
      </c>
      <c r="AD44">
        <f>PARS!AE47</f>
        <v>2.0865</v>
      </c>
      <c r="AE44">
        <f>PARS!AF47</f>
        <v>2.0448</v>
      </c>
      <c r="AF44">
        <f>PARS!AG47</f>
        <v>2.0030000000000001</v>
      </c>
    </row>
    <row r="45" spans="1:32" x14ac:dyDescent="0.3">
      <c r="A45">
        <f>Formatted_EDITED!A48</f>
        <v>43</v>
      </c>
      <c r="B45">
        <f>Formatted_EDITED!B48</f>
        <v>54</v>
      </c>
      <c r="C45" t="str">
        <f>Formatted_EDITED!C48</f>
        <v>Tomatoes</v>
      </c>
      <c r="D45" t="str">
        <f>Formatted_EDITED!D48</f>
        <v>smveg</v>
      </c>
      <c r="E45">
        <f>Formatted_EDITED!F48</f>
        <v>0</v>
      </c>
      <c r="F45">
        <f>PARS!G48</f>
        <v>66.394499999999994</v>
      </c>
      <c r="G45">
        <f>PARS!H48</f>
        <v>79.097399999999993</v>
      </c>
      <c r="H45">
        <f>PARS!I48</f>
        <v>86.188199999999995</v>
      </c>
      <c r="I45">
        <f>PARS!J48</f>
        <v>88.977400000000003</v>
      </c>
      <c r="J45">
        <f>PARS!K48</f>
        <v>79.097399999999993</v>
      </c>
      <c r="K45">
        <f>PARS!L48</f>
        <v>86.188199999999995</v>
      </c>
      <c r="L45">
        <f>PARS!M48</f>
        <v>88.977400000000003</v>
      </c>
      <c r="M45">
        <f>PARS!N48</f>
        <v>3.75</v>
      </c>
      <c r="N45">
        <f>PARS!O48</f>
        <v>2</v>
      </c>
      <c r="O45">
        <f>PARS!P48</f>
        <v>0.2213</v>
      </c>
      <c r="P45">
        <f>PARS!Q48</f>
        <v>9.8100000000000007E-2</v>
      </c>
      <c r="Q45">
        <f>PARS!R48</f>
        <v>3</v>
      </c>
      <c r="R45">
        <f>PARS!S48</f>
        <v>0.75</v>
      </c>
      <c r="S45">
        <f>PARS!T48</f>
        <v>0.06</v>
      </c>
      <c r="T45">
        <f>PARS!U48</f>
        <v>9.7999999999999997E-3</v>
      </c>
      <c r="U45">
        <f>PARS!V48</f>
        <v>0.15040000000000001</v>
      </c>
      <c r="V45">
        <f>PARS!W48</f>
        <v>1</v>
      </c>
      <c r="W45">
        <f>PARS!X48</f>
        <v>0</v>
      </c>
      <c r="X45">
        <f>PARS!Y48</f>
        <v>0</v>
      </c>
      <c r="Y45">
        <f>PARS!Z48</f>
        <v>1</v>
      </c>
      <c r="Z45">
        <f>PARS!AA48</f>
        <v>2.0865</v>
      </c>
      <c r="AA45">
        <f>PARS!AB48</f>
        <v>2.0448</v>
      </c>
      <c r="AB45">
        <f>PARS!AC48</f>
        <v>2.0030000000000001</v>
      </c>
      <c r="AC45">
        <f>PARS!AD48</f>
        <v>1.9613</v>
      </c>
      <c r="AD45">
        <f>PARS!AE48</f>
        <v>2.0865</v>
      </c>
      <c r="AE45">
        <f>PARS!AF48</f>
        <v>2.0448</v>
      </c>
      <c r="AF45">
        <f>PARS!AG48</f>
        <v>2.0030000000000001</v>
      </c>
    </row>
    <row r="46" spans="1:32" x14ac:dyDescent="0.3">
      <c r="A46">
        <f>Formatted_EDITED!A49</f>
        <v>44</v>
      </c>
      <c r="B46">
        <f>Formatted_EDITED!B49</f>
        <v>55</v>
      </c>
      <c r="C46" t="str">
        <f>Formatted_EDITED!C49</f>
        <v>Caneberries</v>
      </c>
      <c r="D46" t="str">
        <f>Formatted_EDITED!D49</f>
        <v>smveg</v>
      </c>
      <c r="E46">
        <f>Formatted_EDITED!F49</f>
        <v>0</v>
      </c>
      <c r="F46">
        <f>PARS!G49</f>
        <v>66.394499999999994</v>
      </c>
      <c r="G46">
        <f>PARS!H49</f>
        <v>79.097399999999993</v>
      </c>
      <c r="H46">
        <f>PARS!I49</f>
        <v>86.188199999999995</v>
      </c>
      <c r="I46">
        <f>PARS!J49</f>
        <v>88.977400000000003</v>
      </c>
      <c r="J46">
        <f>PARS!K49</f>
        <v>79.097399999999993</v>
      </c>
      <c r="K46">
        <f>PARS!L49</f>
        <v>86.188199999999995</v>
      </c>
      <c r="L46">
        <f>PARS!M49</f>
        <v>88.977400000000003</v>
      </c>
      <c r="M46">
        <f>PARS!N49</f>
        <v>3.75</v>
      </c>
      <c r="N46">
        <f>PARS!O49</f>
        <v>2</v>
      </c>
      <c r="O46">
        <f>PARS!P49</f>
        <v>0.2213</v>
      </c>
      <c r="P46">
        <f>PARS!Q49</f>
        <v>9.8100000000000007E-2</v>
      </c>
      <c r="Q46">
        <f>PARS!R49</f>
        <v>3</v>
      </c>
      <c r="R46">
        <f>PARS!S49</f>
        <v>0.75</v>
      </c>
      <c r="S46">
        <f>PARS!T49</f>
        <v>0.06</v>
      </c>
      <c r="T46">
        <f>PARS!U49</f>
        <v>9.7999999999999997E-3</v>
      </c>
      <c r="U46">
        <f>PARS!V49</f>
        <v>0.15040000000000001</v>
      </c>
      <c r="V46">
        <f>PARS!W49</f>
        <v>1</v>
      </c>
      <c r="W46">
        <f>PARS!X49</f>
        <v>0</v>
      </c>
      <c r="X46">
        <f>PARS!Y49</f>
        <v>0</v>
      </c>
      <c r="Y46">
        <f>PARS!Z49</f>
        <v>1</v>
      </c>
      <c r="Z46">
        <f>PARS!AA49</f>
        <v>2.0865</v>
      </c>
      <c r="AA46">
        <f>PARS!AB49</f>
        <v>2.0448</v>
      </c>
      <c r="AB46">
        <f>PARS!AC49</f>
        <v>2.0030000000000001</v>
      </c>
      <c r="AC46">
        <f>PARS!AD49</f>
        <v>1.9613</v>
      </c>
      <c r="AD46">
        <f>PARS!AE49</f>
        <v>2.0865</v>
      </c>
      <c r="AE46">
        <f>PARS!AF49</f>
        <v>2.0448</v>
      </c>
      <c r="AF46">
        <f>PARS!AG49</f>
        <v>2.0030000000000001</v>
      </c>
    </row>
    <row r="47" spans="1:32" x14ac:dyDescent="0.3">
      <c r="A47">
        <f>Formatted_EDITED!A50</f>
        <v>45</v>
      </c>
      <c r="B47">
        <f>Formatted_EDITED!B50</f>
        <v>56</v>
      </c>
      <c r="C47" t="str">
        <f>Formatted_EDITED!C50</f>
        <v>Hops</v>
      </c>
      <c r="D47" t="str">
        <f>Formatted_EDITED!D50</f>
        <v>smveg</v>
      </c>
      <c r="E47">
        <f>Formatted_EDITED!F50</f>
        <v>0</v>
      </c>
      <c r="F47">
        <f>PARS!G50</f>
        <v>66.394499999999994</v>
      </c>
      <c r="G47">
        <f>PARS!H50</f>
        <v>79.097399999999993</v>
      </c>
      <c r="H47">
        <f>PARS!I50</f>
        <v>86.188199999999995</v>
      </c>
      <c r="I47">
        <f>PARS!J50</f>
        <v>88.977400000000003</v>
      </c>
      <c r="J47">
        <f>PARS!K50</f>
        <v>79.097399999999993</v>
      </c>
      <c r="K47">
        <f>PARS!L50</f>
        <v>86.188199999999995</v>
      </c>
      <c r="L47">
        <f>PARS!M50</f>
        <v>88.977400000000003</v>
      </c>
      <c r="M47">
        <f>PARS!N50</f>
        <v>3.75</v>
      </c>
      <c r="N47">
        <f>PARS!O50</f>
        <v>2</v>
      </c>
      <c r="O47">
        <f>PARS!P50</f>
        <v>0.2213</v>
      </c>
      <c r="P47">
        <f>PARS!Q50</f>
        <v>9.8100000000000007E-2</v>
      </c>
      <c r="Q47">
        <f>PARS!R50</f>
        <v>3</v>
      </c>
      <c r="R47">
        <f>PARS!S50</f>
        <v>0.75</v>
      </c>
      <c r="S47">
        <f>PARS!T50</f>
        <v>0.06</v>
      </c>
      <c r="T47">
        <f>PARS!U50</f>
        <v>9.7999999999999997E-3</v>
      </c>
      <c r="U47">
        <f>PARS!V50</f>
        <v>0.15040000000000001</v>
      </c>
      <c r="V47">
        <f>PARS!W50</f>
        <v>1</v>
      </c>
      <c r="W47">
        <f>PARS!X50</f>
        <v>0</v>
      </c>
      <c r="X47">
        <f>PARS!Y50</f>
        <v>0</v>
      </c>
      <c r="Y47">
        <f>PARS!Z50</f>
        <v>1</v>
      </c>
      <c r="Z47">
        <f>PARS!AA50</f>
        <v>2.0865</v>
      </c>
      <c r="AA47">
        <f>PARS!AB50</f>
        <v>2.0448</v>
      </c>
      <c r="AB47">
        <f>PARS!AC50</f>
        <v>2.0030000000000001</v>
      </c>
      <c r="AC47">
        <f>PARS!AD50</f>
        <v>1.9613</v>
      </c>
      <c r="AD47">
        <f>PARS!AE50</f>
        <v>2.0865</v>
      </c>
      <c r="AE47">
        <f>PARS!AF50</f>
        <v>2.0448</v>
      </c>
      <c r="AF47">
        <f>PARS!AG50</f>
        <v>2.0030000000000001</v>
      </c>
    </row>
    <row r="48" spans="1:32" x14ac:dyDescent="0.3">
      <c r="A48">
        <f>Formatted_EDITED!A51</f>
        <v>46</v>
      </c>
      <c r="B48">
        <f>Formatted_EDITED!B51</f>
        <v>57</v>
      </c>
      <c r="C48" t="str">
        <f>Formatted_EDITED!C51</f>
        <v>Herbs</v>
      </c>
      <c r="D48" t="str">
        <f>Formatted_EDITED!D51</f>
        <v>smveg</v>
      </c>
      <c r="E48">
        <f>Formatted_EDITED!F51</f>
        <v>0</v>
      </c>
      <c r="F48">
        <f>PARS!G51</f>
        <v>66.394499999999994</v>
      </c>
      <c r="G48">
        <f>PARS!H51</f>
        <v>79.097399999999993</v>
      </c>
      <c r="H48">
        <f>PARS!I51</f>
        <v>86.188199999999995</v>
      </c>
      <c r="I48">
        <f>PARS!J51</f>
        <v>88.977400000000003</v>
      </c>
      <c r="J48">
        <f>PARS!K51</f>
        <v>79.097399999999993</v>
      </c>
      <c r="K48">
        <f>PARS!L51</f>
        <v>86.188199999999995</v>
      </c>
      <c r="L48">
        <f>PARS!M51</f>
        <v>88.977400000000003</v>
      </c>
      <c r="M48">
        <f>PARS!N51</f>
        <v>3.75</v>
      </c>
      <c r="N48">
        <f>PARS!O51</f>
        <v>2</v>
      </c>
      <c r="O48">
        <f>PARS!P51</f>
        <v>0.2213</v>
      </c>
      <c r="P48">
        <f>PARS!Q51</f>
        <v>9.8100000000000007E-2</v>
      </c>
      <c r="Q48">
        <f>PARS!R51</f>
        <v>3</v>
      </c>
      <c r="R48">
        <f>PARS!S51</f>
        <v>0.75</v>
      </c>
      <c r="S48">
        <f>PARS!T51</f>
        <v>0.06</v>
      </c>
      <c r="T48">
        <f>PARS!U51</f>
        <v>9.7999999999999997E-3</v>
      </c>
      <c r="U48">
        <f>PARS!V51</f>
        <v>0.15040000000000001</v>
      </c>
      <c r="V48">
        <f>PARS!W51</f>
        <v>1</v>
      </c>
      <c r="W48">
        <f>PARS!X51</f>
        <v>0</v>
      </c>
      <c r="X48">
        <f>PARS!Y51</f>
        <v>0</v>
      </c>
      <c r="Y48">
        <f>PARS!Z51</f>
        <v>1</v>
      </c>
      <c r="Z48">
        <f>PARS!AA51</f>
        <v>2.0865</v>
      </c>
      <c r="AA48">
        <f>PARS!AB51</f>
        <v>2.0448</v>
      </c>
      <c r="AB48">
        <f>PARS!AC51</f>
        <v>2.0030000000000001</v>
      </c>
      <c r="AC48">
        <f>PARS!AD51</f>
        <v>1.9613</v>
      </c>
      <c r="AD48">
        <f>PARS!AE51</f>
        <v>2.0865</v>
      </c>
      <c r="AE48">
        <f>PARS!AF51</f>
        <v>2.0448</v>
      </c>
      <c r="AF48">
        <f>PARS!AG51</f>
        <v>2.0030000000000001</v>
      </c>
    </row>
    <row r="49" spans="1:32" x14ac:dyDescent="0.3">
      <c r="A49">
        <f>Formatted_EDITED!A52</f>
        <v>47</v>
      </c>
      <c r="B49">
        <f>Formatted_EDITED!B52</f>
        <v>58</v>
      </c>
      <c r="C49" t="str">
        <f>Formatted_EDITED!C52</f>
        <v>Clover/Wildflowers</v>
      </c>
      <c r="D49" t="str">
        <f>Formatted_EDITED!D52</f>
        <v>clover</v>
      </c>
      <c r="E49" t="str">
        <f>Formatted_EDITED!F52</f>
        <v>continuous grass, protected from grazing</v>
      </c>
      <c r="F49">
        <f>PARS!G52</f>
        <v>45</v>
      </c>
      <c r="G49">
        <f>PARS!H52</f>
        <v>65.790000000000006</v>
      </c>
      <c r="H49">
        <f>PARS!I52</f>
        <v>77.394999999999996</v>
      </c>
      <c r="I49">
        <f>PARS!J52</f>
        <v>81.96</v>
      </c>
      <c r="J49">
        <f>PARS!K52</f>
        <v>65.790000000000006</v>
      </c>
      <c r="K49">
        <f>PARS!L52</f>
        <v>77.394999999999996</v>
      </c>
      <c r="L49">
        <f>PARS!M52</f>
        <v>81.96</v>
      </c>
      <c r="M49">
        <f>PARS!N52</f>
        <v>3.75</v>
      </c>
      <c r="N49">
        <f>PARS!O52</f>
        <v>2</v>
      </c>
      <c r="O49">
        <f>PARS!P52</f>
        <v>0.2213</v>
      </c>
      <c r="P49">
        <f>PARS!Q52</f>
        <v>9.8100000000000007E-2</v>
      </c>
      <c r="Q49">
        <f>PARS!R52</f>
        <v>3</v>
      </c>
      <c r="R49">
        <f>PARS!S52</f>
        <v>0.75</v>
      </c>
      <c r="S49">
        <f>PARS!T52</f>
        <v>0.06</v>
      </c>
      <c r="T49">
        <f>PARS!U52</f>
        <v>5.0000000000000001E-3</v>
      </c>
      <c r="U49">
        <f>PARS!V52</f>
        <v>0.08</v>
      </c>
      <c r="V49">
        <f>PARS!W52</f>
        <v>1</v>
      </c>
      <c r="W49">
        <f>PARS!X52</f>
        <v>2E-3</v>
      </c>
      <c r="X49">
        <f>PARS!Y52</f>
        <v>2.7E-2</v>
      </c>
      <c r="Y49">
        <f>PARS!Z52</f>
        <v>1</v>
      </c>
      <c r="Z49">
        <f>PARS!AA52</f>
        <v>2.2000000000000002</v>
      </c>
      <c r="AA49">
        <f>PARS!AB52</f>
        <v>2.1560000000000001</v>
      </c>
      <c r="AB49">
        <f>PARS!AC52</f>
        <v>2.1120000000000001</v>
      </c>
      <c r="AC49">
        <f>PARS!AD52</f>
        <v>2.0680000000000001</v>
      </c>
      <c r="AD49">
        <f>PARS!AE52</f>
        <v>2.2000000000000002</v>
      </c>
      <c r="AE49">
        <f>PARS!AF52</f>
        <v>2.1560000000000001</v>
      </c>
      <c r="AF49">
        <f>PARS!AG52</f>
        <v>2.1120000000000001</v>
      </c>
    </row>
    <row r="50" spans="1:32" x14ac:dyDescent="0.3">
      <c r="A50">
        <f>Formatted_EDITED!A53</f>
        <v>48</v>
      </c>
      <c r="B50">
        <f>Formatted_EDITED!B53</f>
        <v>59</v>
      </c>
      <c r="C50" t="str">
        <f>Formatted_EDITED!C53</f>
        <v>Sod/Grass Seed</v>
      </c>
      <c r="D50" t="str">
        <f>Formatted_EDITED!D53</f>
        <v>sod</v>
      </c>
      <c r="E50" t="str">
        <f>Formatted_EDITED!F53</f>
        <v>continuous grass, protected from grazing</v>
      </c>
      <c r="F50" t="str">
        <f>PARS!G53</f>
        <v>~  crop3_a_cn  ~</v>
      </c>
      <c r="G50" t="str">
        <f>PARS!H53</f>
        <v>~  crop3_b_cn  ~</v>
      </c>
      <c r="H50" t="str">
        <f>PARS!I53</f>
        <v>~  crop3_c_cn  ~</v>
      </c>
      <c r="I50" t="str">
        <f>PARS!J53</f>
        <v>~  crop3_d_cn  ~</v>
      </c>
      <c r="J50" t="str">
        <f>PARS!K53</f>
        <v>~  crop3_a_cn  ~</v>
      </c>
      <c r="K50" t="str">
        <f>PARS!L53</f>
        <v>~  crop3_b_cn  ~</v>
      </c>
      <c r="L50" t="str">
        <f>PARS!M53</f>
        <v>~  crop3_c_cn  ~</v>
      </c>
      <c r="M50" t="str">
        <f>PARS!N53</f>
        <v>~  crop3_a_mni  ~</v>
      </c>
      <c r="N50" t="str">
        <f>PARS!O53</f>
        <v>~  crop3_b_mni  ~</v>
      </c>
      <c r="O50" t="str">
        <f>PARS!P53</f>
        <v>~  crop3_c_mni  ~</v>
      </c>
      <c r="P50" t="str">
        <f>PARS!Q53</f>
        <v>~  crop3_d_mni  ~</v>
      </c>
      <c r="Q50" t="str">
        <f>PARS!R53</f>
        <v>~  crop3_ad_mni  ~</v>
      </c>
      <c r="R50" t="str">
        <f>PARS!S53</f>
        <v>~  crop3_bd_mni  ~</v>
      </c>
      <c r="S50" t="str">
        <f>PARS!T53</f>
        <v>~  crop3_cd_mni  ~</v>
      </c>
      <c r="T50">
        <f>PARS!U53</f>
        <v>7.4999999999999997E-3</v>
      </c>
      <c r="U50">
        <f>PARS!V53</f>
        <v>0.01</v>
      </c>
      <c r="V50">
        <f>PARS!W53</f>
        <v>1</v>
      </c>
      <c r="W50">
        <f>PARS!X53</f>
        <v>3.0000000000000001E-3</v>
      </c>
      <c r="X50">
        <f>PARS!Y53</f>
        <v>3.0000000000000001E-3</v>
      </c>
      <c r="Y50">
        <f>PARS!Z53</f>
        <v>1</v>
      </c>
      <c r="Z50" t="str">
        <f>PARS!AA53</f>
        <v>~  grass_a_rz  ~</v>
      </c>
      <c r="AA50" t="str">
        <f>PARS!AB53</f>
        <v>~  grass_b_rz  ~</v>
      </c>
      <c r="AB50" t="str">
        <f>PARS!AC53</f>
        <v>~  grass_c_rz  ~</v>
      </c>
      <c r="AC50" t="str">
        <f>PARS!AD53</f>
        <v>~  grass_d_rz  ~</v>
      </c>
      <c r="AD50" t="str">
        <f>PARS!AE53</f>
        <v>~  grass_ad_rz  ~</v>
      </c>
      <c r="AE50" t="str">
        <f>PARS!AF53</f>
        <v>~  grass_bd_rz  ~</v>
      </c>
      <c r="AF50" t="str">
        <f>PARS!AG53</f>
        <v>~  grass_cd_rz  ~</v>
      </c>
    </row>
    <row r="51" spans="1:32" x14ac:dyDescent="0.3">
      <c r="A51">
        <f>Formatted_EDITED!A54</f>
        <v>49</v>
      </c>
      <c r="B51">
        <f>Formatted_EDITED!B54</f>
        <v>60</v>
      </c>
      <c r="C51" t="str">
        <f>Formatted_EDITED!C54</f>
        <v>Switchgrass</v>
      </c>
      <c r="D51" t="str">
        <f>Formatted_EDITED!D54</f>
        <v>swtchgr</v>
      </c>
      <c r="E51" t="str">
        <f>Formatted_EDITED!F54</f>
        <v>continuous grass, protected from grazing</v>
      </c>
      <c r="F51">
        <f>PARS!G54</f>
        <v>50</v>
      </c>
      <c r="G51">
        <f>PARS!H54</f>
        <v>68.900000000000006</v>
      </c>
      <c r="H51">
        <f>PARS!I54</f>
        <v>79.45</v>
      </c>
      <c r="I51">
        <f>PARS!J54</f>
        <v>83.6</v>
      </c>
      <c r="J51">
        <f>PARS!K54</f>
        <v>68.900000000000006</v>
      </c>
      <c r="K51">
        <f>PARS!L54</f>
        <v>79.45</v>
      </c>
      <c r="L51">
        <f>PARS!M54</f>
        <v>83.6</v>
      </c>
      <c r="M51">
        <f>PARS!N54</f>
        <v>3.75</v>
      </c>
      <c r="N51">
        <f>PARS!O54</f>
        <v>2</v>
      </c>
      <c r="O51">
        <f>PARS!P54</f>
        <v>0.2213</v>
      </c>
      <c r="P51">
        <f>PARS!Q54</f>
        <v>9.8100000000000007E-2</v>
      </c>
      <c r="Q51">
        <f>PARS!R54</f>
        <v>3</v>
      </c>
      <c r="R51">
        <f>PARS!S54</f>
        <v>0.75</v>
      </c>
      <c r="S51">
        <f>PARS!T54</f>
        <v>0.06</v>
      </c>
      <c r="T51">
        <f>PARS!U54</f>
        <v>0.01</v>
      </c>
      <c r="U51">
        <f>PARS!V54</f>
        <v>0.16</v>
      </c>
      <c r="V51">
        <f>PARS!W54</f>
        <v>1</v>
      </c>
      <c r="W51">
        <f>PARS!X54</f>
        <v>3.0000000000000001E-3</v>
      </c>
      <c r="X51">
        <f>PARS!Y54</f>
        <v>5.2999999999999999E-2</v>
      </c>
      <c r="Y51">
        <f>PARS!Z54</f>
        <v>1</v>
      </c>
      <c r="Z51">
        <f>PARS!AA54</f>
        <v>2.5</v>
      </c>
      <c r="AA51">
        <f>PARS!AB54</f>
        <v>2.4500000000000002</v>
      </c>
      <c r="AB51">
        <f>PARS!AC54</f>
        <v>2.4</v>
      </c>
      <c r="AC51">
        <f>PARS!AD54</f>
        <v>2.35</v>
      </c>
      <c r="AD51">
        <f>PARS!AE54</f>
        <v>2.5</v>
      </c>
      <c r="AE51">
        <f>PARS!AF54</f>
        <v>2.4500000000000002</v>
      </c>
      <c r="AF51">
        <f>PARS!AG54</f>
        <v>2.4</v>
      </c>
    </row>
    <row r="52" spans="1:32" x14ac:dyDescent="0.3">
      <c r="A52">
        <f>Formatted_EDITED!A55</f>
        <v>50</v>
      </c>
      <c r="B52">
        <f>Formatted_EDITED!B55</f>
        <v>61</v>
      </c>
      <c r="C52" t="str">
        <f>Formatted_EDITED!C55</f>
        <v>Fallow / Idle</v>
      </c>
      <c r="D52" t="str">
        <f>Formatted_EDITED!D55</f>
        <v>fallow</v>
      </c>
      <c r="E52">
        <f>Formatted_EDITED!F55</f>
        <v>0</v>
      </c>
      <c r="F52" t="str">
        <f>PARS!G55</f>
        <v>~  crop3_a_cn  ~</v>
      </c>
      <c r="G52" t="str">
        <f>PARS!H55</f>
        <v>~  crop3_b_cn  ~</v>
      </c>
      <c r="H52" t="str">
        <f>PARS!I55</f>
        <v>~  crop3_c_cn  ~</v>
      </c>
      <c r="I52" t="str">
        <f>PARS!J55</f>
        <v>~  crop3_d_cn  ~</v>
      </c>
      <c r="J52" t="str">
        <f>PARS!K55</f>
        <v>~  crop3_a_cn  ~</v>
      </c>
      <c r="K52" t="str">
        <f>PARS!L55</f>
        <v>~  crop3_b_cn  ~</v>
      </c>
      <c r="L52" t="str">
        <f>PARS!M55</f>
        <v>~  crop3_c_cn  ~</v>
      </c>
      <c r="M52" t="str">
        <f>PARS!N55</f>
        <v>~  crop3_a_mni  ~</v>
      </c>
      <c r="N52" t="str">
        <f>PARS!O55</f>
        <v>~  crop3_b_mni  ~</v>
      </c>
      <c r="O52" t="str">
        <f>PARS!P55</f>
        <v>~  crop3_c_mni  ~</v>
      </c>
      <c r="P52" t="str">
        <f>PARS!Q55</f>
        <v>~  crop3_d_mni  ~</v>
      </c>
      <c r="Q52" t="str">
        <f>PARS!R55</f>
        <v>~  crop3_ad_mni  ~</v>
      </c>
      <c r="R52" t="str">
        <f>PARS!S55</f>
        <v>~  crop3_bd_mni  ~</v>
      </c>
      <c r="S52" t="str">
        <f>PARS!T55</f>
        <v>~  crop3_cd_mni  ~</v>
      </c>
      <c r="T52">
        <f>PARS!U55</f>
        <v>0</v>
      </c>
      <c r="U52">
        <f>PARS!V55</f>
        <v>0</v>
      </c>
      <c r="V52">
        <f>PARS!W55</f>
        <v>1</v>
      </c>
      <c r="W52">
        <f>PARS!X55</f>
        <v>0</v>
      </c>
      <c r="X52">
        <f>PARS!Y55</f>
        <v>0</v>
      </c>
      <c r="Y52">
        <f>PARS!Z55</f>
        <v>1</v>
      </c>
      <c r="Z52" t="str">
        <f>PARS!AA55</f>
        <v>~  crop3_a_rz  ~</v>
      </c>
      <c r="AA52" t="str">
        <f>PARS!AB55</f>
        <v>~  crop3_b_rz  ~</v>
      </c>
      <c r="AB52" t="str">
        <f>PARS!AC55</f>
        <v>~  crop3_c_rz  ~</v>
      </c>
      <c r="AC52" t="str">
        <f>PARS!AD55</f>
        <v>~  crop3_d_rz  ~</v>
      </c>
      <c r="AD52" t="str">
        <f>PARS!AE55</f>
        <v>~  crop3_ad_rz  ~</v>
      </c>
      <c r="AE52" t="str">
        <f>PARS!AF55</f>
        <v>~  crop3_bd_rz  ~</v>
      </c>
      <c r="AF52" t="str">
        <f>PARS!AG55</f>
        <v>~  crop3_cd_rz  ~</v>
      </c>
    </row>
    <row r="53" spans="1:32" x14ac:dyDescent="0.3">
      <c r="A53">
        <f>Formatted_EDITED!A56</f>
        <v>51</v>
      </c>
      <c r="B53">
        <f>Formatted_EDITED!B56</f>
        <v>66</v>
      </c>
      <c r="C53" t="str">
        <f>Formatted_EDITED!C56</f>
        <v>Cherries</v>
      </c>
      <c r="D53" t="str">
        <f>Formatted_EDITED!D56</f>
        <v>frttr</v>
      </c>
      <c r="E53" t="str">
        <f>Formatted_EDITED!F56</f>
        <v>woods-grass combination, poor</v>
      </c>
      <c r="F53">
        <f>PARS!G56</f>
        <v>59.878599999999999</v>
      </c>
      <c r="G53">
        <f>PARS!H56</f>
        <v>75.044499999999999</v>
      </c>
      <c r="H53">
        <f>PARS!I56</f>
        <v>83.510099999999994</v>
      </c>
      <c r="I53">
        <f>PARS!J56</f>
        <v>86.840199999999996</v>
      </c>
      <c r="J53">
        <f>PARS!K56</f>
        <v>75.044499999999999</v>
      </c>
      <c r="K53">
        <f>PARS!L56</f>
        <v>83.510099999999994</v>
      </c>
      <c r="L53">
        <f>PARS!M56</f>
        <v>86.840199999999996</v>
      </c>
      <c r="M53">
        <f>PARS!N56</f>
        <v>3.75</v>
      </c>
      <c r="N53">
        <f>PARS!O56</f>
        <v>2</v>
      </c>
      <c r="O53">
        <f>PARS!P56</f>
        <v>0.2213</v>
      </c>
      <c r="P53">
        <f>PARS!Q56</f>
        <v>9.8100000000000007E-2</v>
      </c>
      <c r="Q53">
        <f>PARS!R56</f>
        <v>3</v>
      </c>
      <c r="R53">
        <f>PARS!S56</f>
        <v>0.75</v>
      </c>
      <c r="S53">
        <f>PARS!T56</f>
        <v>0.06</v>
      </c>
      <c r="T53">
        <f>PARS!U56</f>
        <v>5.16E-2</v>
      </c>
      <c r="U53">
        <f>PARS!V56</f>
        <v>0.18</v>
      </c>
      <c r="V53">
        <f>PARS!W56</f>
        <v>1</v>
      </c>
      <c r="W53">
        <f>PARS!X56</f>
        <v>8.8999999999999999E-3</v>
      </c>
      <c r="X53">
        <f>PARS!Y56</f>
        <v>5.67E-2</v>
      </c>
      <c r="Y53">
        <f>PARS!Z56</f>
        <v>1</v>
      </c>
      <c r="Z53">
        <f>PARS!AA56</f>
        <v>2.7065000000000001</v>
      </c>
      <c r="AA53">
        <f>PARS!AB56</f>
        <v>2.6522999999999999</v>
      </c>
      <c r="AB53">
        <f>PARS!AC56</f>
        <v>2.5981999999999998</v>
      </c>
      <c r="AC53">
        <f>PARS!AD56</f>
        <v>2.5440999999999998</v>
      </c>
      <c r="AD53">
        <f>PARS!AE56</f>
        <v>2.7065000000000001</v>
      </c>
      <c r="AE53">
        <f>PARS!AF56</f>
        <v>2.6522999999999999</v>
      </c>
      <c r="AF53">
        <f>PARS!AG56</f>
        <v>2.5981999999999998</v>
      </c>
    </row>
    <row r="54" spans="1:32" x14ac:dyDescent="0.3">
      <c r="A54">
        <f>Formatted_EDITED!A57</f>
        <v>52</v>
      </c>
      <c r="B54">
        <f>Formatted_EDITED!B57</f>
        <v>67</v>
      </c>
      <c r="C54" t="str">
        <f>Formatted_EDITED!C57</f>
        <v>Peaches</v>
      </c>
      <c r="D54" t="str">
        <f>Formatted_EDITED!D57</f>
        <v>frttr</v>
      </c>
      <c r="E54" t="str">
        <f>Formatted_EDITED!F57</f>
        <v>woods-grass combination, poor</v>
      </c>
      <c r="F54">
        <f>PARS!G57</f>
        <v>59.878599999999999</v>
      </c>
      <c r="G54">
        <f>PARS!H57</f>
        <v>75.044499999999999</v>
      </c>
      <c r="H54">
        <f>PARS!I57</f>
        <v>83.510099999999994</v>
      </c>
      <c r="I54">
        <f>PARS!J57</f>
        <v>86.840199999999996</v>
      </c>
      <c r="J54">
        <f>PARS!K57</f>
        <v>75.044499999999999</v>
      </c>
      <c r="K54">
        <f>PARS!L57</f>
        <v>83.510099999999994</v>
      </c>
      <c r="L54">
        <f>PARS!M57</f>
        <v>86.840199999999996</v>
      </c>
      <c r="M54">
        <f>PARS!N57</f>
        <v>3.75</v>
      </c>
      <c r="N54">
        <f>PARS!O57</f>
        <v>2</v>
      </c>
      <c r="O54">
        <f>PARS!P57</f>
        <v>0.2213</v>
      </c>
      <c r="P54">
        <f>PARS!Q57</f>
        <v>9.8100000000000007E-2</v>
      </c>
      <c r="Q54">
        <f>PARS!R57</f>
        <v>3</v>
      </c>
      <c r="R54">
        <f>PARS!S57</f>
        <v>0.75</v>
      </c>
      <c r="S54">
        <f>PARS!T57</f>
        <v>0.06</v>
      </c>
      <c r="T54">
        <f>PARS!U57</f>
        <v>5.16E-2</v>
      </c>
      <c r="U54">
        <f>PARS!V57</f>
        <v>0.18</v>
      </c>
      <c r="V54">
        <f>PARS!W57</f>
        <v>1</v>
      </c>
      <c r="W54">
        <f>PARS!X57</f>
        <v>8.8999999999999999E-3</v>
      </c>
      <c r="X54">
        <f>PARS!Y57</f>
        <v>5.67E-2</v>
      </c>
      <c r="Y54">
        <f>PARS!Z57</f>
        <v>1</v>
      </c>
      <c r="Z54">
        <f>PARS!AA57</f>
        <v>2.7065000000000001</v>
      </c>
      <c r="AA54">
        <f>PARS!AB57</f>
        <v>2.6522999999999999</v>
      </c>
      <c r="AB54">
        <f>PARS!AC57</f>
        <v>2.5981999999999998</v>
      </c>
      <c r="AC54">
        <f>PARS!AD57</f>
        <v>2.5440999999999998</v>
      </c>
      <c r="AD54">
        <f>PARS!AE57</f>
        <v>2.7065000000000001</v>
      </c>
      <c r="AE54">
        <f>PARS!AF57</f>
        <v>2.6522999999999999</v>
      </c>
      <c r="AF54">
        <f>PARS!AG57</f>
        <v>2.5981999999999998</v>
      </c>
    </row>
    <row r="55" spans="1:32" x14ac:dyDescent="0.3">
      <c r="A55">
        <f>Formatted_EDITED!A58</f>
        <v>53</v>
      </c>
      <c r="B55">
        <f>Formatted_EDITED!B58</f>
        <v>68</v>
      </c>
      <c r="C55" t="str">
        <f>Formatted_EDITED!C58</f>
        <v>Apples</v>
      </c>
      <c r="D55" t="str">
        <f>Formatted_EDITED!D58</f>
        <v>frttr</v>
      </c>
      <c r="E55" t="str">
        <f>Formatted_EDITED!F58</f>
        <v>woods-grass combination, poor</v>
      </c>
      <c r="F55">
        <f>PARS!G58</f>
        <v>59.878599999999999</v>
      </c>
      <c r="G55">
        <f>PARS!H58</f>
        <v>75.044499999999999</v>
      </c>
      <c r="H55">
        <f>PARS!I58</f>
        <v>83.510099999999994</v>
      </c>
      <c r="I55">
        <f>PARS!J58</f>
        <v>86.840199999999996</v>
      </c>
      <c r="J55">
        <f>PARS!K58</f>
        <v>75.044499999999999</v>
      </c>
      <c r="K55">
        <f>PARS!L58</f>
        <v>83.510099999999994</v>
      </c>
      <c r="L55">
        <f>PARS!M58</f>
        <v>86.840199999999996</v>
      </c>
      <c r="M55">
        <f>PARS!N58</f>
        <v>3.75</v>
      </c>
      <c r="N55">
        <f>PARS!O58</f>
        <v>2</v>
      </c>
      <c r="O55">
        <f>PARS!P58</f>
        <v>0.2213</v>
      </c>
      <c r="P55">
        <f>PARS!Q58</f>
        <v>9.8100000000000007E-2</v>
      </c>
      <c r="Q55">
        <f>PARS!R58</f>
        <v>3</v>
      </c>
      <c r="R55">
        <f>PARS!S58</f>
        <v>0.75</v>
      </c>
      <c r="S55">
        <f>PARS!T58</f>
        <v>0.06</v>
      </c>
      <c r="T55">
        <f>PARS!U58</f>
        <v>5.16E-2</v>
      </c>
      <c r="U55">
        <f>PARS!V58</f>
        <v>0.18</v>
      </c>
      <c r="V55">
        <f>PARS!W58</f>
        <v>1</v>
      </c>
      <c r="W55">
        <f>PARS!X58</f>
        <v>8.8999999999999999E-3</v>
      </c>
      <c r="X55">
        <f>PARS!Y58</f>
        <v>5.67E-2</v>
      </c>
      <c r="Y55">
        <f>PARS!Z58</f>
        <v>1</v>
      </c>
      <c r="Z55">
        <f>PARS!AA58</f>
        <v>2.7065000000000001</v>
      </c>
      <c r="AA55">
        <f>PARS!AB58</f>
        <v>2.6522999999999999</v>
      </c>
      <c r="AB55">
        <f>PARS!AC58</f>
        <v>2.5981999999999998</v>
      </c>
      <c r="AC55">
        <f>PARS!AD58</f>
        <v>2.5440999999999998</v>
      </c>
      <c r="AD55">
        <f>PARS!AE58</f>
        <v>2.7065000000000001</v>
      </c>
      <c r="AE55">
        <f>PARS!AF58</f>
        <v>2.6522999999999999</v>
      </c>
      <c r="AF55">
        <f>PARS!AG58</f>
        <v>2.5981999999999998</v>
      </c>
    </row>
    <row r="56" spans="1:32" x14ac:dyDescent="0.3">
      <c r="A56">
        <f>Formatted_EDITED!A59</f>
        <v>54</v>
      </c>
      <c r="B56">
        <f>Formatted_EDITED!B59</f>
        <v>69</v>
      </c>
      <c r="C56" t="str">
        <f>Formatted_EDITED!C59</f>
        <v>Grapes</v>
      </c>
      <c r="D56" t="str">
        <f>Formatted_EDITED!D59</f>
        <v>frttr</v>
      </c>
      <c r="E56" t="str">
        <f>Formatted_EDITED!F59</f>
        <v>woods-grass combination, poor</v>
      </c>
      <c r="F56">
        <f>PARS!G59</f>
        <v>59.878599999999999</v>
      </c>
      <c r="G56">
        <f>PARS!H59</f>
        <v>75.044499999999999</v>
      </c>
      <c r="H56">
        <f>PARS!I59</f>
        <v>83.510099999999994</v>
      </c>
      <c r="I56">
        <f>PARS!J59</f>
        <v>86.840199999999996</v>
      </c>
      <c r="J56">
        <f>PARS!K59</f>
        <v>75.044499999999999</v>
      </c>
      <c r="K56">
        <f>PARS!L59</f>
        <v>83.510099999999994</v>
      </c>
      <c r="L56">
        <f>PARS!M59</f>
        <v>86.840199999999996</v>
      </c>
      <c r="M56">
        <f>PARS!N59</f>
        <v>3.75</v>
      </c>
      <c r="N56">
        <f>PARS!O59</f>
        <v>2</v>
      </c>
      <c r="O56">
        <f>PARS!P59</f>
        <v>0.2213</v>
      </c>
      <c r="P56">
        <f>PARS!Q59</f>
        <v>9.8100000000000007E-2</v>
      </c>
      <c r="Q56">
        <f>PARS!R59</f>
        <v>3</v>
      </c>
      <c r="R56">
        <f>PARS!S59</f>
        <v>0.75</v>
      </c>
      <c r="S56">
        <f>PARS!T59</f>
        <v>0.06</v>
      </c>
      <c r="T56">
        <f>PARS!U59</f>
        <v>5.16E-2</v>
      </c>
      <c r="U56">
        <f>PARS!V59</f>
        <v>0.18</v>
      </c>
      <c r="V56">
        <f>PARS!W59</f>
        <v>1</v>
      </c>
      <c r="W56">
        <f>PARS!X59</f>
        <v>8.8999999999999999E-3</v>
      </c>
      <c r="X56">
        <f>PARS!Y59</f>
        <v>5.67E-2</v>
      </c>
      <c r="Y56">
        <f>PARS!Z59</f>
        <v>1</v>
      </c>
      <c r="Z56">
        <f>PARS!AA59</f>
        <v>2.7065000000000001</v>
      </c>
      <c r="AA56">
        <f>PARS!AB59</f>
        <v>2.6522999999999999</v>
      </c>
      <c r="AB56">
        <f>PARS!AC59</f>
        <v>2.5981999999999998</v>
      </c>
      <c r="AC56">
        <f>PARS!AD59</f>
        <v>2.5440999999999998</v>
      </c>
      <c r="AD56">
        <f>PARS!AE59</f>
        <v>2.7065000000000001</v>
      </c>
      <c r="AE56">
        <f>PARS!AF59</f>
        <v>2.6522999999999999</v>
      </c>
      <c r="AF56">
        <f>PARS!AG59</f>
        <v>2.5981999999999998</v>
      </c>
    </row>
    <row r="57" spans="1:32" x14ac:dyDescent="0.3">
      <c r="A57">
        <f>Formatted_EDITED!A60</f>
        <v>55</v>
      </c>
      <c r="B57">
        <f>Formatted_EDITED!B60</f>
        <v>70</v>
      </c>
      <c r="C57" t="str">
        <f>Formatted_EDITED!C60</f>
        <v>Christmas Trees</v>
      </c>
      <c r="D57" t="str">
        <f>Formatted_EDITED!D60</f>
        <v>xmastr</v>
      </c>
      <c r="E57" t="str">
        <f>Formatted_EDITED!F60</f>
        <v>woods-grass combination, fair</v>
      </c>
      <c r="F57">
        <f>PARS!G60</f>
        <v>54</v>
      </c>
      <c r="G57">
        <f>PARS!H60</f>
        <v>71.388000000000005</v>
      </c>
      <c r="H57">
        <f>PARS!I60</f>
        <v>81.093999999999994</v>
      </c>
      <c r="I57">
        <f>PARS!J60</f>
        <v>84.912000000000006</v>
      </c>
      <c r="J57">
        <f>PARS!K60</f>
        <v>71.388000000000005</v>
      </c>
      <c r="K57">
        <f>PARS!L60</f>
        <v>81.093999999999994</v>
      </c>
      <c r="L57">
        <f>PARS!M60</f>
        <v>84.912000000000006</v>
      </c>
      <c r="M57">
        <f>PARS!N60</f>
        <v>3.75</v>
      </c>
      <c r="N57">
        <f>PARS!O60</f>
        <v>2</v>
      </c>
      <c r="O57">
        <f>PARS!P60</f>
        <v>0.2213</v>
      </c>
      <c r="P57">
        <f>PARS!Q60</f>
        <v>9.8100000000000007E-2</v>
      </c>
      <c r="Q57">
        <f>PARS!R60</f>
        <v>3</v>
      </c>
      <c r="R57">
        <f>PARS!S60</f>
        <v>0.75</v>
      </c>
      <c r="S57">
        <f>PARS!T60</f>
        <v>0.06</v>
      </c>
      <c r="T57">
        <f>PARS!U60</f>
        <v>0.05</v>
      </c>
      <c r="U57">
        <f>PARS!V60</f>
        <v>0.18</v>
      </c>
      <c r="V57">
        <f>PARS!W60</f>
        <v>1</v>
      </c>
      <c r="W57">
        <f>PARS!X60</f>
        <v>0.05</v>
      </c>
      <c r="X57">
        <f>PARS!Y60</f>
        <v>0.18</v>
      </c>
      <c r="Y57">
        <f>PARS!Z60</f>
        <v>1</v>
      </c>
      <c r="Z57">
        <f>PARS!AA60</f>
        <v>2.5</v>
      </c>
      <c r="AA57">
        <f>PARS!AB60</f>
        <v>2.4500000000000002</v>
      </c>
      <c r="AB57">
        <f>PARS!AC60</f>
        <v>2.4</v>
      </c>
      <c r="AC57">
        <f>PARS!AD60</f>
        <v>2.35</v>
      </c>
      <c r="AD57">
        <f>PARS!AE60</f>
        <v>2.5</v>
      </c>
      <c r="AE57">
        <f>PARS!AF60</f>
        <v>2.4500000000000002</v>
      </c>
      <c r="AF57">
        <f>PARS!AG60</f>
        <v>2.4</v>
      </c>
    </row>
    <row r="58" spans="1:32" x14ac:dyDescent="0.3">
      <c r="A58">
        <f>Formatted_EDITED!A61</f>
        <v>56</v>
      </c>
      <c r="B58">
        <f>Formatted_EDITED!B61</f>
        <v>71</v>
      </c>
      <c r="C58" t="str">
        <f>Formatted_EDITED!C61</f>
        <v>Other Tree Crops</v>
      </c>
      <c r="D58" t="str">
        <f>Formatted_EDITED!D61</f>
        <v>frttr</v>
      </c>
      <c r="E58" t="str">
        <f>Formatted_EDITED!F61</f>
        <v>woods-grass combination, poor</v>
      </c>
      <c r="F58">
        <f>PARS!G61</f>
        <v>59.878599999999999</v>
      </c>
      <c r="G58">
        <f>PARS!H61</f>
        <v>75.044499999999999</v>
      </c>
      <c r="H58">
        <f>PARS!I61</f>
        <v>83.510099999999994</v>
      </c>
      <c r="I58">
        <f>PARS!J61</f>
        <v>86.840199999999996</v>
      </c>
      <c r="J58">
        <f>PARS!K61</f>
        <v>75.044499999999999</v>
      </c>
      <c r="K58">
        <f>PARS!L61</f>
        <v>83.510099999999994</v>
      </c>
      <c r="L58">
        <f>PARS!M61</f>
        <v>86.840199999999996</v>
      </c>
      <c r="M58">
        <f>PARS!N61</f>
        <v>3.75</v>
      </c>
      <c r="N58">
        <f>PARS!O61</f>
        <v>2</v>
      </c>
      <c r="O58">
        <f>PARS!P61</f>
        <v>0.2213</v>
      </c>
      <c r="P58">
        <f>PARS!Q61</f>
        <v>9.8100000000000007E-2</v>
      </c>
      <c r="Q58">
        <f>PARS!R61</f>
        <v>3</v>
      </c>
      <c r="R58">
        <f>PARS!S61</f>
        <v>0.75</v>
      </c>
      <c r="S58">
        <f>PARS!T61</f>
        <v>0.06</v>
      </c>
      <c r="T58">
        <f>PARS!U61</f>
        <v>5.16E-2</v>
      </c>
      <c r="U58">
        <f>PARS!V61</f>
        <v>0.18</v>
      </c>
      <c r="V58">
        <f>PARS!W61</f>
        <v>1</v>
      </c>
      <c r="W58">
        <f>PARS!X61</f>
        <v>8.8999999999999999E-3</v>
      </c>
      <c r="X58">
        <f>PARS!Y61</f>
        <v>5.67E-2</v>
      </c>
      <c r="Y58">
        <f>PARS!Z61</f>
        <v>1</v>
      </c>
      <c r="Z58">
        <f>PARS!AA61</f>
        <v>2.7065000000000001</v>
      </c>
      <c r="AA58">
        <f>PARS!AB61</f>
        <v>2.6522999999999999</v>
      </c>
      <c r="AB58">
        <f>PARS!AC61</f>
        <v>2.5981999999999998</v>
      </c>
      <c r="AC58">
        <f>PARS!AD61</f>
        <v>2.5440999999999998</v>
      </c>
      <c r="AD58">
        <f>PARS!AE61</f>
        <v>2.7065000000000001</v>
      </c>
      <c r="AE58">
        <f>PARS!AF61</f>
        <v>2.6522999999999999</v>
      </c>
      <c r="AF58">
        <f>PARS!AG61</f>
        <v>2.5981999999999998</v>
      </c>
    </row>
    <row r="59" spans="1:32" x14ac:dyDescent="0.3">
      <c r="A59">
        <f>Formatted_EDITED!A62</f>
        <v>57</v>
      </c>
      <c r="B59">
        <f>Formatted_EDITED!B62</f>
        <v>72</v>
      </c>
      <c r="C59" t="str">
        <f>Formatted_EDITED!C62</f>
        <v>Citrus</v>
      </c>
      <c r="D59" t="str">
        <f>Formatted_EDITED!D62</f>
        <v>frttr</v>
      </c>
      <c r="E59" t="str">
        <f>Formatted_EDITED!F62</f>
        <v>woods-grass combination, poor</v>
      </c>
      <c r="F59">
        <f>PARS!G62</f>
        <v>59.878599999999999</v>
      </c>
      <c r="G59">
        <f>PARS!H62</f>
        <v>75.044499999999999</v>
      </c>
      <c r="H59">
        <f>PARS!I62</f>
        <v>83.510099999999994</v>
      </c>
      <c r="I59">
        <f>PARS!J62</f>
        <v>86.840199999999996</v>
      </c>
      <c r="J59">
        <f>PARS!K62</f>
        <v>75.044499999999999</v>
      </c>
      <c r="K59">
        <f>PARS!L62</f>
        <v>83.510099999999994</v>
      </c>
      <c r="L59">
        <f>PARS!M62</f>
        <v>86.840199999999996</v>
      </c>
      <c r="M59">
        <f>PARS!N62</f>
        <v>3.75</v>
      </c>
      <c r="N59">
        <f>PARS!O62</f>
        <v>2</v>
      </c>
      <c r="O59">
        <f>PARS!P62</f>
        <v>0.2213</v>
      </c>
      <c r="P59">
        <f>PARS!Q62</f>
        <v>9.8100000000000007E-2</v>
      </c>
      <c r="Q59">
        <f>PARS!R62</f>
        <v>3</v>
      </c>
      <c r="R59">
        <f>PARS!S62</f>
        <v>0.75</v>
      </c>
      <c r="S59">
        <f>PARS!T62</f>
        <v>0.06</v>
      </c>
      <c r="T59">
        <f>PARS!U62</f>
        <v>5.16E-2</v>
      </c>
      <c r="U59">
        <f>PARS!V62</f>
        <v>0.18</v>
      </c>
      <c r="V59">
        <f>PARS!W62</f>
        <v>1</v>
      </c>
      <c r="W59">
        <f>PARS!X62</f>
        <v>8.8999999999999999E-3</v>
      </c>
      <c r="X59">
        <f>PARS!Y62</f>
        <v>5.67E-2</v>
      </c>
      <c r="Y59">
        <f>PARS!Z62</f>
        <v>1</v>
      </c>
      <c r="Z59">
        <f>PARS!AA62</f>
        <v>2.7065000000000001</v>
      </c>
      <c r="AA59">
        <f>PARS!AB62</f>
        <v>2.6522999999999999</v>
      </c>
      <c r="AB59">
        <f>PARS!AC62</f>
        <v>2.5981999999999998</v>
      </c>
      <c r="AC59">
        <f>PARS!AD62</f>
        <v>2.5440999999999998</v>
      </c>
      <c r="AD59">
        <f>PARS!AE62</f>
        <v>2.7065000000000001</v>
      </c>
      <c r="AE59">
        <f>PARS!AF62</f>
        <v>2.6522999999999999</v>
      </c>
      <c r="AF59">
        <f>PARS!AG62</f>
        <v>2.5981999999999998</v>
      </c>
    </row>
    <row r="60" spans="1:32" x14ac:dyDescent="0.3">
      <c r="A60">
        <f>Formatted_EDITED!A63</f>
        <v>58</v>
      </c>
      <c r="B60">
        <f>Formatted_EDITED!B63</f>
        <v>74</v>
      </c>
      <c r="C60" t="str">
        <f>Formatted_EDITED!C63</f>
        <v>Pecans</v>
      </c>
      <c r="D60" t="str">
        <f>Formatted_EDITED!D63</f>
        <v>frttr</v>
      </c>
      <c r="E60" t="str">
        <f>Formatted_EDITED!F63</f>
        <v>woods-grass combination, poor</v>
      </c>
      <c r="F60">
        <f>PARS!G63</f>
        <v>59.878599999999999</v>
      </c>
      <c r="G60">
        <f>PARS!H63</f>
        <v>75.044499999999999</v>
      </c>
      <c r="H60">
        <f>PARS!I63</f>
        <v>83.510099999999994</v>
      </c>
      <c r="I60">
        <f>PARS!J63</f>
        <v>86.840199999999996</v>
      </c>
      <c r="J60">
        <f>PARS!K63</f>
        <v>75.044499999999999</v>
      </c>
      <c r="K60">
        <f>PARS!L63</f>
        <v>83.510099999999994</v>
      </c>
      <c r="L60">
        <f>PARS!M63</f>
        <v>86.840199999999996</v>
      </c>
      <c r="M60">
        <f>PARS!N63</f>
        <v>3.75</v>
      </c>
      <c r="N60">
        <f>PARS!O63</f>
        <v>2</v>
      </c>
      <c r="O60">
        <f>PARS!P63</f>
        <v>0.2213</v>
      </c>
      <c r="P60">
        <f>PARS!Q63</f>
        <v>9.8100000000000007E-2</v>
      </c>
      <c r="Q60">
        <f>PARS!R63</f>
        <v>3</v>
      </c>
      <c r="R60">
        <f>PARS!S63</f>
        <v>0.75</v>
      </c>
      <c r="S60">
        <f>PARS!T63</f>
        <v>0.06</v>
      </c>
      <c r="T60">
        <f>PARS!U63</f>
        <v>5.16E-2</v>
      </c>
      <c r="U60">
        <f>PARS!V63</f>
        <v>0.18</v>
      </c>
      <c r="V60">
        <f>PARS!W63</f>
        <v>1</v>
      </c>
      <c r="W60">
        <f>PARS!X63</f>
        <v>8.8999999999999999E-3</v>
      </c>
      <c r="X60">
        <f>PARS!Y63</f>
        <v>5.67E-2</v>
      </c>
      <c r="Y60">
        <f>PARS!Z63</f>
        <v>1</v>
      </c>
      <c r="Z60">
        <f>PARS!AA63</f>
        <v>2.7065000000000001</v>
      </c>
      <c r="AA60">
        <f>PARS!AB63</f>
        <v>2.6522999999999999</v>
      </c>
      <c r="AB60">
        <f>PARS!AC63</f>
        <v>2.5981999999999998</v>
      </c>
      <c r="AC60">
        <f>PARS!AD63</f>
        <v>2.5440999999999998</v>
      </c>
      <c r="AD60">
        <f>PARS!AE63</f>
        <v>2.7065000000000001</v>
      </c>
      <c r="AE60">
        <f>PARS!AF63</f>
        <v>2.6522999999999999</v>
      </c>
      <c r="AF60">
        <f>PARS!AG63</f>
        <v>2.5981999999999998</v>
      </c>
    </row>
    <row r="61" spans="1:32" x14ac:dyDescent="0.3">
      <c r="A61">
        <f>Formatted_EDITED!A64</f>
        <v>59</v>
      </c>
      <c r="B61">
        <f>Formatted_EDITED!B64</f>
        <v>75</v>
      </c>
      <c r="C61" t="str">
        <f>Formatted_EDITED!C64</f>
        <v>Almonds</v>
      </c>
      <c r="D61" t="str">
        <f>Formatted_EDITED!D64</f>
        <v>frttr</v>
      </c>
      <c r="E61" t="str">
        <f>Formatted_EDITED!F64</f>
        <v>woods-grass combination, poor</v>
      </c>
      <c r="F61">
        <f>PARS!G64</f>
        <v>59.878599999999999</v>
      </c>
      <c r="G61">
        <f>PARS!H64</f>
        <v>75.044499999999999</v>
      </c>
      <c r="H61">
        <f>PARS!I64</f>
        <v>83.510099999999994</v>
      </c>
      <c r="I61">
        <f>PARS!J64</f>
        <v>86.840199999999996</v>
      </c>
      <c r="J61">
        <f>PARS!K64</f>
        <v>75.044499999999999</v>
      </c>
      <c r="K61">
        <f>PARS!L64</f>
        <v>83.510099999999994</v>
      </c>
      <c r="L61">
        <f>PARS!M64</f>
        <v>86.840199999999996</v>
      </c>
      <c r="M61">
        <f>PARS!N64</f>
        <v>3.75</v>
      </c>
      <c r="N61">
        <f>PARS!O64</f>
        <v>2</v>
      </c>
      <c r="O61">
        <f>PARS!P64</f>
        <v>0.2213</v>
      </c>
      <c r="P61">
        <f>PARS!Q64</f>
        <v>9.8100000000000007E-2</v>
      </c>
      <c r="Q61">
        <f>PARS!R64</f>
        <v>3</v>
      </c>
      <c r="R61">
        <f>PARS!S64</f>
        <v>0.75</v>
      </c>
      <c r="S61">
        <f>PARS!T64</f>
        <v>0.06</v>
      </c>
      <c r="T61">
        <f>PARS!U64</f>
        <v>5.16E-2</v>
      </c>
      <c r="U61">
        <f>PARS!V64</f>
        <v>0.18</v>
      </c>
      <c r="V61">
        <f>PARS!W64</f>
        <v>1</v>
      </c>
      <c r="W61">
        <f>PARS!X64</f>
        <v>8.8999999999999999E-3</v>
      </c>
      <c r="X61">
        <f>PARS!Y64</f>
        <v>5.67E-2</v>
      </c>
      <c r="Y61">
        <f>PARS!Z64</f>
        <v>1</v>
      </c>
      <c r="Z61">
        <f>PARS!AA64</f>
        <v>2.7065000000000001</v>
      </c>
      <c r="AA61">
        <f>PARS!AB64</f>
        <v>2.6522999999999999</v>
      </c>
      <c r="AB61">
        <f>PARS!AC64</f>
        <v>2.5981999999999998</v>
      </c>
      <c r="AC61">
        <f>PARS!AD64</f>
        <v>2.5440999999999998</v>
      </c>
      <c r="AD61">
        <f>PARS!AE64</f>
        <v>2.7065000000000001</v>
      </c>
      <c r="AE61">
        <f>PARS!AF64</f>
        <v>2.6522999999999999</v>
      </c>
      <c r="AF61">
        <f>PARS!AG64</f>
        <v>2.5981999999999998</v>
      </c>
    </row>
    <row r="62" spans="1:32" x14ac:dyDescent="0.3">
      <c r="A62">
        <f>Formatted_EDITED!A65</f>
        <v>60</v>
      </c>
      <c r="B62">
        <f>Formatted_EDITED!B65</f>
        <v>76</v>
      </c>
      <c r="C62" t="str">
        <f>Formatted_EDITED!C65</f>
        <v>Walnuts</v>
      </c>
      <c r="D62" t="str">
        <f>Formatted_EDITED!D65</f>
        <v>frttr</v>
      </c>
      <c r="E62" t="str">
        <f>Formatted_EDITED!F65</f>
        <v>woods-grass combination, poor</v>
      </c>
      <c r="F62">
        <f>PARS!G65</f>
        <v>59.878599999999999</v>
      </c>
      <c r="G62">
        <f>PARS!H65</f>
        <v>75.044499999999999</v>
      </c>
      <c r="H62">
        <f>PARS!I65</f>
        <v>83.510099999999994</v>
      </c>
      <c r="I62">
        <f>PARS!J65</f>
        <v>86.840199999999996</v>
      </c>
      <c r="J62">
        <f>PARS!K65</f>
        <v>75.044499999999999</v>
      </c>
      <c r="K62">
        <f>PARS!L65</f>
        <v>83.510099999999994</v>
      </c>
      <c r="L62">
        <f>PARS!M65</f>
        <v>86.840199999999996</v>
      </c>
      <c r="M62">
        <f>PARS!N65</f>
        <v>3.75</v>
      </c>
      <c r="N62">
        <f>PARS!O65</f>
        <v>2</v>
      </c>
      <c r="O62">
        <f>PARS!P65</f>
        <v>0.2213</v>
      </c>
      <c r="P62">
        <f>PARS!Q65</f>
        <v>9.8100000000000007E-2</v>
      </c>
      <c r="Q62">
        <f>PARS!R65</f>
        <v>3</v>
      </c>
      <c r="R62">
        <f>PARS!S65</f>
        <v>0.75</v>
      </c>
      <c r="S62">
        <f>PARS!T65</f>
        <v>0.06</v>
      </c>
      <c r="T62">
        <f>PARS!U65</f>
        <v>5.16E-2</v>
      </c>
      <c r="U62">
        <f>PARS!V65</f>
        <v>0.18</v>
      </c>
      <c r="V62">
        <f>PARS!W65</f>
        <v>1</v>
      </c>
      <c r="W62">
        <f>PARS!X65</f>
        <v>8.8999999999999999E-3</v>
      </c>
      <c r="X62">
        <f>PARS!Y65</f>
        <v>5.67E-2</v>
      </c>
      <c r="Y62">
        <f>PARS!Z65</f>
        <v>1</v>
      </c>
      <c r="Z62">
        <f>PARS!AA65</f>
        <v>2.7065000000000001</v>
      </c>
      <c r="AA62">
        <f>PARS!AB65</f>
        <v>2.6522999999999999</v>
      </c>
      <c r="AB62">
        <f>PARS!AC65</f>
        <v>2.5981999999999998</v>
      </c>
      <c r="AC62">
        <f>PARS!AD65</f>
        <v>2.5440999999999998</v>
      </c>
      <c r="AD62">
        <f>PARS!AE65</f>
        <v>2.7065000000000001</v>
      </c>
      <c r="AE62">
        <f>PARS!AF65</f>
        <v>2.6522999999999999</v>
      </c>
      <c r="AF62">
        <f>PARS!AG65</f>
        <v>2.5981999999999998</v>
      </c>
    </row>
    <row r="63" spans="1:32" x14ac:dyDescent="0.3">
      <c r="A63">
        <f>Formatted_EDITED!A66</f>
        <v>61</v>
      </c>
      <c r="B63">
        <f>Formatted_EDITED!B66</f>
        <v>77</v>
      </c>
      <c r="C63" t="str">
        <f>Formatted_EDITED!C66</f>
        <v>Pears</v>
      </c>
      <c r="D63" t="str">
        <f>Formatted_EDITED!D66</f>
        <v>frttr</v>
      </c>
      <c r="E63" t="str">
        <f>Formatted_EDITED!F66</f>
        <v>woods-grass combination, poor</v>
      </c>
      <c r="F63">
        <f>PARS!G66</f>
        <v>59.878599999999999</v>
      </c>
      <c r="G63">
        <f>PARS!H66</f>
        <v>75.044499999999999</v>
      </c>
      <c r="H63">
        <f>PARS!I66</f>
        <v>83.510099999999994</v>
      </c>
      <c r="I63">
        <f>PARS!J66</f>
        <v>86.840199999999996</v>
      </c>
      <c r="J63">
        <f>PARS!K66</f>
        <v>75.044499999999999</v>
      </c>
      <c r="K63">
        <f>PARS!L66</f>
        <v>83.510099999999994</v>
      </c>
      <c r="L63">
        <f>PARS!M66</f>
        <v>86.840199999999996</v>
      </c>
      <c r="M63">
        <f>PARS!N66</f>
        <v>3.75</v>
      </c>
      <c r="N63">
        <f>PARS!O66</f>
        <v>2</v>
      </c>
      <c r="O63">
        <f>PARS!P66</f>
        <v>0.2213</v>
      </c>
      <c r="P63">
        <f>PARS!Q66</f>
        <v>9.8100000000000007E-2</v>
      </c>
      <c r="Q63">
        <f>PARS!R66</f>
        <v>3</v>
      </c>
      <c r="R63">
        <f>PARS!S66</f>
        <v>0.75</v>
      </c>
      <c r="S63">
        <f>PARS!T66</f>
        <v>0.06</v>
      </c>
      <c r="T63">
        <f>PARS!U66</f>
        <v>5.16E-2</v>
      </c>
      <c r="U63">
        <f>PARS!V66</f>
        <v>0.18</v>
      </c>
      <c r="V63">
        <f>PARS!W66</f>
        <v>1</v>
      </c>
      <c r="W63">
        <f>PARS!X66</f>
        <v>8.8999999999999999E-3</v>
      </c>
      <c r="X63">
        <f>PARS!Y66</f>
        <v>5.67E-2</v>
      </c>
      <c r="Y63">
        <f>PARS!Z66</f>
        <v>1</v>
      </c>
      <c r="Z63">
        <f>PARS!AA66</f>
        <v>2.7065000000000001</v>
      </c>
      <c r="AA63">
        <f>PARS!AB66</f>
        <v>2.6522999999999999</v>
      </c>
      <c r="AB63">
        <f>PARS!AC66</f>
        <v>2.5981999999999998</v>
      </c>
      <c r="AC63">
        <f>PARS!AD66</f>
        <v>2.5440999999999998</v>
      </c>
      <c r="AD63">
        <f>PARS!AE66</f>
        <v>2.7065000000000001</v>
      </c>
      <c r="AE63">
        <f>PARS!AF66</f>
        <v>2.6522999999999999</v>
      </c>
      <c r="AF63">
        <f>PARS!AG66</f>
        <v>2.5981999999999998</v>
      </c>
    </row>
    <row r="64" spans="1:32" x14ac:dyDescent="0.3">
      <c r="A64">
        <f>Formatted_EDITED!A67</f>
        <v>62</v>
      </c>
      <c r="B64">
        <f>Formatted_EDITED!B67</f>
        <v>87</v>
      </c>
      <c r="C64" t="str">
        <f>Formatted_EDITED!C67</f>
        <v>Wetland</v>
      </c>
      <c r="D64">
        <f>Formatted_EDITED!D67</f>
        <v>0</v>
      </c>
      <c r="E64">
        <f>Formatted_EDITED!F67</f>
        <v>0</v>
      </c>
      <c r="F64" t="str">
        <f>PARS!G67</f>
        <v>~  wetem_a_cn  ~</v>
      </c>
      <c r="G64" t="str">
        <f>PARS!H67</f>
        <v>~  wetem_b_cn  ~</v>
      </c>
      <c r="H64" t="str">
        <f>PARS!I67</f>
        <v>~  wetem_c_cn  ~</v>
      </c>
      <c r="I64" s="51" t="str">
        <f>PARS!J67</f>
        <v>~  wetem_d_cn  ~</v>
      </c>
      <c r="J64" t="str">
        <f>PARS!K67</f>
        <v>~  wetem_a_cn  ~</v>
      </c>
      <c r="K64" t="str">
        <f>PARS!L67</f>
        <v>~  wetem_b_cn  ~</v>
      </c>
      <c r="L64" t="str">
        <f>PARS!M67</f>
        <v>~  wetem_c_cn  ~</v>
      </c>
      <c r="M64" t="str">
        <f>PARS!N67</f>
        <v>~  wetem_a_mni  ~</v>
      </c>
      <c r="N64" t="str">
        <f>PARS!O67</f>
        <v>~  wetem_b_mni  ~</v>
      </c>
      <c r="O64" t="str">
        <f>PARS!P67</f>
        <v>~  wetem_c_mni  ~</v>
      </c>
      <c r="P64" t="str">
        <f>PARS!Q67</f>
        <v>~  wetem_d_mni  ~</v>
      </c>
      <c r="Q64" t="str">
        <f>PARS!R67</f>
        <v>~  wetem_ad_mni  ~</v>
      </c>
      <c r="R64" t="str">
        <f>PARS!S67</f>
        <v>~  wetem_bd_mni  ~</v>
      </c>
      <c r="S64" t="str">
        <f>PARS!T67</f>
        <v>~  wetem_cd_mni  ~</v>
      </c>
      <c r="T64">
        <f>PARS!U67</f>
        <v>0</v>
      </c>
      <c r="U64">
        <f>PARS!V67</f>
        <v>0</v>
      </c>
      <c r="V64">
        <f>PARS!W67</f>
        <v>1</v>
      </c>
      <c r="W64">
        <f>PARS!X67</f>
        <v>0</v>
      </c>
      <c r="X64">
        <f>PARS!Y67</f>
        <v>0</v>
      </c>
      <c r="Y64">
        <f>PARS!Z67</f>
        <v>1</v>
      </c>
      <c r="Z64" t="str">
        <f>PARS!AA67</f>
        <v>~  wetem_a_rz  ~</v>
      </c>
      <c r="AA64" t="str">
        <f>PARS!AB67</f>
        <v>~  wetem_b_rz  ~</v>
      </c>
      <c r="AB64" t="str">
        <f>PARS!AC67</f>
        <v>~  wetem_c_rz  ~</v>
      </c>
      <c r="AC64" s="51" t="str">
        <f>PARS!AD67</f>
        <v>~  wetem_d_rz  ~</v>
      </c>
      <c r="AD64" t="str">
        <f>PARS!AE67</f>
        <v>~  wetem_ad_rz  ~</v>
      </c>
      <c r="AE64" t="str">
        <f>PARS!AF67</f>
        <v>~  wetem_bd_rz  ~</v>
      </c>
      <c r="AF64" t="str">
        <f>PARS!AG67</f>
        <v>~  wetem_cd_rz  ~</v>
      </c>
    </row>
    <row r="65" spans="1:32" x14ac:dyDescent="0.3">
      <c r="A65">
        <f>Formatted_EDITED!A68</f>
        <v>63</v>
      </c>
      <c r="B65">
        <f>Formatted_EDITED!B68</f>
        <v>92</v>
      </c>
      <c r="C65" t="str">
        <f>Formatted_EDITED!C68</f>
        <v>Aquaculture</v>
      </c>
      <c r="D65" t="str">
        <f>Formatted_EDITED!D68</f>
        <v>aqua</v>
      </c>
      <c r="E65">
        <f>Formatted_EDITED!F68</f>
        <v>0</v>
      </c>
      <c r="F65">
        <f>PARS!G68</f>
        <v>99</v>
      </c>
      <c r="G65">
        <f>PARS!H68</f>
        <v>99</v>
      </c>
      <c r="H65">
        <f>PARS!I68</f>
        <v>99</v>
      </c>
      <c r="I65">
        <f>PARS!J68</f>
        <v>99</v>
      </c>
      <c r="J65">
        <f>PARS!K68</f>
        <v>99</v>
      </c>
      <c r="K65">
        <f>PARS!L68</f>
        <v>99</v>
      </c>
      <c r="L65">
        <f>PARS!M68</f>
        <v>99</v>
      </c>
      <c r="M65">
        <f>PARS!N68</f>
        <v>0</v>
      </c>
      <c r="N65">
        <f>PARS!O68</f>
        <v>0</v>
      </c>
      <c r="O65">
        <f>PARS!P68</f>
        <v>0</v>
      </c>
      <c r="P65">
        <f>PARS!Q68</f>
        <v>0</v>
      </c>
      <c r="Q65">
        <f>PARS!R68</f>
        <v>0</v>
      </c>
      <c r="R65">
        <f>PARS!S68</f>
        <v>0</v>
      </c>
      <c r="S65">
        <f>PARS!T68</f>
        <v>0</v>
      </c>
      <c r="T65">
        <f>PARS!U68</f>
        <v>0</v>
      </c>
      <c r="U65">
        <f>PARS!V68</f>
        <v>0</v>
      </c>
      <c r="V65">
        <f>PARS!W68</f>
        <v>1</v>
      </c>
      <c r="W65">
        <f>PARS!X68</f>
        <v>0</v>
      </c>
      <c r="X65">
        <f>PARS!Y68</f>
        <v>0</v>
      </c>
      <c r="Y65">
        <f>PARS!Z68</f>
        <v>1</v>
      </c>
      <c r="Z65">
        <f>PARS!AA68</f>
        <v>0</v>
      </c>
      <c r="AA65">
        <f>PARS!AB68</f>
        <v>0</v>
      </c>
      <c r="AB65">
        <f>PARS!AC68</f>
        <v>0</v>
      </c>
      <c r="AC65">
        <f>PARS!AD68</f>
        <v>0</v>
      </c>
      <c r="AD65">
        <f>PARS!AE68</f>
        <v>0</v>
      </c>
      <c r="AE65">
        <f>PARS!AF68</f>
        <v>0</v>
      </c>
      <c r="AF65">
        <f>PARS!AG68</f>
        <v>0</v>
      </c>
    </row>
    <row r="66" spans="1:32" x14ac:dyDescent="0.3">
      <c r="A66">
        <f>Formatted_EDITED!A69</f>
        <v>64</v>
      </c>
      <c r="B66">
        <f>Formatted_EDITED!B69</f>
        <v>111</v>
      </c>
      <c r="C66" t="str">
        <f>Formatted_EDITED!C69</f>
        <v>OPEN WATER</v>
      </c>
      <c r="D66" t="str">
        <f>Formatted_EDITED!D69</f>
        <v>openwat</v>
      </c>
      <c r="E66">
        <f>Formatted_EDITED!F69</f>
        <v>0</v>
      </c>
      <c r="F66">
        <f>PARS!G69</f>
        <v>99</v>
      </c>
      <c r="G66">
        <f>PARS!H69</f>
        <v>99</v>
      </c>
      <c r="H66">
        <f>PARS!I69</f>
        <v>99</v>
      </c>
      <c r="I66">
        <f>PARS!J69</f>
        <v>99</v>
      </c>
      <c r="J66">
        <f>PARS!K69</f>
        <v>99</v>
      </c>
      <c r="K66">
        <f>PARS!L69</f>
        <v>99</v>
      </c>
      <c r="L66">
        <f>PARS!M69</f>
        <v>99</v>
      </c>
      <c r="M66">
        <f>PARS!N69</f>
        <v>0</v>
      </c>
      <c r="N66">
        <f>PARS!O69</f>
        <v>0</v>
      </c>
      <c r="O66">
        <f>PARS!P69</f>
        <v>0</v>
      </c>
      <c r="P66">
        <f>PARS!Q69</f>
        <v>0</v>
      </c>
      <c r="Q66">
        <f>PARS!R69</f>
        <v>0</v>
      </c>
      <c r="R66">
        <f>PARS!S69</f>
        <v>0</v>
      </c>
      <c r="S66">
        <f>PARS!T69</f>
        <v>0</v>
      </c>
      <c r="T66">
        <f>PARS!U69</f>
        <v>0</v>
      </c>
      <c r="U66">
        <f>PARS!V69</f>
        <v>0</v>
      </c>
      <c r="V66">
        <f>PARS!W69</f>
        <v>1</v>
      </c>
      <c r="W66">
        <f>PARS!X69</f>
        <v>0</v>
      </c>
      <c r="X66">
        <f>PARS!Y69</f>
        <v>0</v>
      </c>
      <c r="Y66">
        <f>PARS!Z69</f>
        <v>1</v>
      </c>
      <c r="Z66">
        <f>PARS!AA69</f>
        <v>0</v>
      </c>
      <c r="AA66">
        <f>PARS!AB69</f>
        <v>0</v>
      </c>
      <c r="AB66">
        <f>PARS!AC69</f>
        <v>0</v>
      </c>
      <c r="AC66">
        <f>PARS!AD69</f>
        <v>0</v>
      </c>
      <c r="AD66">
        <f>PARS!AE69</f>
        <v>0</v>
      </c>
      <c r="AE66">
        <f>PARS!AF69</f>
        <v>0</v>
      </c>
      <c r="AF66">
        <f>PARS!AG69</f>
        <v>0</v>
      </c>
    </row>
    <row r="67" spans="1:32" x14ac:dyDescent="0.3">
      <c r="A67">
        <f>Formatted_EDITED!A70</f>
        <v>65</v>
      </c>
      <c r="B67">
        <f>Formatted_EDITED!B70</f>
        <v>121</v>
      </c>
      <c r="C67" t="str">
        <f>Formatted_EDITED!C70</f>
        <v>Developed, Open Space</v>
      </c>
      <c r="D67" t="str">
        <f>Formatted_EDITED!D70</f>
        <v>devopen</v>
      </c>
      <c r="E67" t="str">
        <f>Formatted_EDITED!F70</f>
        <v>open space, fair</v>
      </c>
      <c r="F67" t="str">
        <f>PARS!G70</f>
        <v>~  dvlow_a_cn  ~</v>
      </c>
      <c r="G67" t="str">
        <f>PARS!H70</f>
        <v>~  dvlow_b_cn  ~</v>
      </c>
      <c r="H67" t="str">
        <f>PARS!I70</f>
        <v>~  dvlow_c_cn  ~</v>
      </c>
      <c r="I67" t="str">
        <f>PARS!J70</f>
        <v>~  dvlow_d_cn  ~</v>
      </c>
      <c r="J67" t="str">
        <f>PARS!K70</f>
        <v>~  dvlow_a_cn  ~</v>
      </c>
      <c r="K67" t="str">
        <f>PARS!L70</f>
        <v>~  dvlow_b_cn  ~</v>
      </c>
      <c r="L67" t="str">
        <f>PARS!M70</f>
        <v>~  dvlow_c_cn  ~</v>
      </c>
      <c r="M67" t="str">
        <f>PARS!N70</f>
        <v>~  dvlow_a_mni  ~</v>
      </c>
      <c r="N67" t="str">
        <f>PARS!O70</f>
        <v>~  dvlow_b_mni  ~</v>
      </c>
      <c r="O67" t="str">
        <f>PARS!P70</f>
        <v>~  dvlow_c_mni  ~</v>
      </c>
      <c r="P67" t="str">
        <f>PARS!Q70</f>
        <v>~  dvlow_d_mni  ~</v>
      </c>
      <c r="Q67" t="str">
        <f>PARS!R70</f>
        <v>~  dvlow_ad_mni  ~</v>
      </c>
      <c r="R67" t="str">
        <f>PARS!S70</f>
        <v>~  dvlow_bd_mni  ~</v>
      </c>
      <c r="S67" t="str">
        <f>PARS!T70</f>
        <v>~  dvlow_cd_mni  ~</v>
      </c>
      <c r="T67">
        <f>PARS!U70</f>
        <v>0</v>
      </c>
      <c r="U67">
        <f>PARS!V70</f>
        <v>0</v>
      </c>
      <c r="V67">
        <f>PARS!W70</f>
        <v>1</v>
      </c>
      <c r="W67">
        <f>PARS!X70</f>
        <v>0</v>
      </c>
      <c r="X67">
        <f>PARS!Y70</f>
        <v>0</v>
      </c>
      <c r="Y67">
        <f>PARS!Z70</f>
        <v>1</v>
      </c>
      <c r="Z67" t="str">
        <f>PARS!AA70</f>
        <v>~  dvlow_a_rz  ~</v>
      </c>
      <c r="AA67" t="str">
        <f>PARS!AB70</f>
        <v>~  dvlow_b_rz  ~</v>
      </c>
      <c r="AB67" t="str">
        <f>PARS!AC70</f>
        <v>~  dvlow_c_rz  ~</v>
      </c>
      <c r="AC67" t="str">
        <f>PARS!AD70</f>
        <v>~  dvlow_d_rz  ~</v>
      </c>
      <c r="AD67" t="str">
        <f>PARS!AE70</f>
        <v>~  dvlow_ad_rz  ~</v>
      </c>
      <c r="AE67" t="str">
        <f>PARS!AF70</f>
        <v>~  dvlow_bd_rz  ~</v>
      </c>
      <c r="AF67" t="str">
        <f>PARS!AG70</f>
        <v>~  dvlow_cd_rz  ~</v>
      </c>
    </row>
    <row r="68" spans="1:32" x14ac:dyDescent="0.3">
      <c r="A68">
        <f>Formatted_EDITED!A71</f>
        <v>66</v>
      </c>
      <c r="B68">
        <f>Formatted_EDITED!B71</f>
        <v>122</v>
      </c>
      <c r="C68" t="str">
        <f>Formatted_EDITED!C71</f>
        <v>Developed, Low Intensity</v>
      </c>
      <c r="D68" t="str">
        <f>Formatted_EDITED!D71</f>
        <v>devlow</v>
      </c>
      <c r="E68" t="str">
        <f>Formatted_EDITED!F71</f>
        <v>developed, residential, 1/8 acre or less</v>
      </c>
      <c r="F68" t="str">
        <f>PARS!G71</f>
        <v>~  dvlow_a_cn  ~</v>
      </c>
      <c r="G68" t="str">
        <f>PARS!H71</f>
        <v>~  dvlow_b_cn  ~</v>
      </c>
      <c r="H68" t="str">
        <f>PARS!I71</f>
        <v>~  dvlow_c_cn  ~</v>
      </c>
      <c r="I68" t="str">
        <f>PARS!J71</f>
        <v>~  dvlow_d_cn  ~</v>
      </c>
      <c r="J68" t="str">
        <f>PARS!K71</f>
        <v>~  dvlow_a_cn  ~</v>
      </c>
      <c r="K68" t="str">
        <f>PARS!L71</f>
        <v>~  dvlow_b_cn  ~</v>
      </c>
      <c r="L68" t="str">
        <f>PARS!M71</f>
        <v>~  dvlow_c_cn  ~</v>
      </c>
      <c r="M68" t="str">
        <f>PARS!N71</f>
        <v>~  dvlow_a_mni  ~</v>
      </c>
      <c r="N68" t="str">
        <f>PARS!O71</f>
        <v>~  dvlow_b_mni  ~</v>
      </c>
      <c r="O68" t="str">
        <f>PARS!P71</f>
        <v>~  dvlow_c_mni  ~</v>
      </c>
      <c r="P68" t="str">
        <f>PARS!Q71</f>
        <v>~  dvlow_d_mni  ~</v>
      </c>
      <c r="Q68" t="str">
        <f>PARS!R71</f>
        <v>~  dvlow_ad_mni  ~</v>
      </c>
      <c r="R68" t="str">
        <f>PARS!S71</f>
        <v>~  dvlow_bd_mni  ~</v>
      </c>
      <c r="S68" t="str">
        <f>PARS!T71</f>
        <v>~  dvlow_cd_mni  ~</v>
      </c>
      <c r="T68">
        <f>PARS!U71</f>
        <v>0</v>
      </c>
      <c r="U68">
        <f>PARS!V71</f>
        <v>0</v>
      </c>
      <c r="V68">
        <f>PARS!W71</f>
        <v>1</v>
      </c>
      <c r="W68">
        <f>PARS!X71</f>
        <v>0</v>
      </c>
      <c r="X68">
        <f>PARS!Y71</f>
        <v>0</v>
      </c>
      <c r="Y68">
        <f>PARS!Z71</f>
        <v>1</v>
      </c>
      <c r="Z68" t="str">
        <f>PARS!AA71</f>
        <v>~  dvlow_a_rz  ~</v>
      </c>
      <c r="AA68" t="str">
        <f>PARS!AB71</f>
        <v>~  dvlow_b_rz  ~</v>
      </c>
      <c r="AB68" t="str">
        <f>PARS!AC71</f>
        <v>~  dvlow_c_rz  ~</v>
      </c>
      <c r="AC68" t="str">
        <f>PARS!AD71</f>
        <v>~  dvlow_d_rz  ~</v>
      </c>
      <c r="AD68" t="str">
        <f>PARS!AE71</f>
        <v>~  dvlow_ad_rz  ~</v>
      </c>
      <c r="AE68" t="str">
        <f>PARS!AF71</f>
        <v>~  dvlow_bd_rz  ~</v>
      </c>
      <c r="AF68" t="str">
        <f>PARS!AG71</f>
        <v>~  dvlow_cd_rz  ~</v>
      </c>
    </row>
    <row r="69" spans="1:32" x14ac:dyDescent="0.3">
      <c r="A69">
        <f>Formatted_EDITED!A72</f>
        <v>67</v>
      </c>
      <c r="B69">
        <f>Formatted_EDITED!B72</f>
        <v>123</v>
      </c>
      <c r="C69" t="str">
        <f>Formatted_EDITED!C72</f>
        <v>Developed, Medium Intensity</v>
      </c>
      <c r="D69" t="str">
        <f>Formatted_EDITED!D72</f>
        <v>devmed</v>
      </c>
      <c r="E69" t="str">
        <f>Formatted_EDITED!F72</f>
        <v>developed, industrial</v>
      </c>
      <c r="F69" t="str">
        <f>PARS!G72</f>
        <v>~  dvmhi_a_cn  ~</v>
      </c>
      <c r="G69" t="str">
        <f>PARS!H72</f>
        <v>~  dvmhi_b_cn  ~</v>
      </c>
      <c r="H69" t="str">
        <f>PARS!I72</f>
        <v>~  dvmhi_c_cn  ~</v>
      </c>
      <c r="I69" t="str">
        <f>PARS!J72</f>
        <v>~  dvmhi_d_cn  ~</v>
      </c>
      <c r="J69" t="str">
        <f>PARS!K72</f>
        <v>~  dvmhi_a_cn  ~</v>
      </c>
      <c r="K69" t="str">
        <f>PARS!L72</f>
        <v>~  dvmhi_b_cn  ~</v>
      </c>
      <c r="L69" t="str">
        <f>PARS!M72</f>
        <v>~  dvmhi_c_cn  ~</v>
      </c>
      <c r="M69" t="str">
        <f>PARS!N72</f>
        <v>~  dvmhi_a_mni  ~</v>
      </c>
      <c r="N69" t="str">
        <f>PARS!O72</f>
        <v>~  dvmhi_b_mni  ~</v>
      </c>
      <c r="O69" t="str">
        <f>PARS!P72</f>
        <v>~  dvmhi_c_mni  ~</v>
      </c>
      <c r="P69" t="str">
        <f>PARS!Q72</f>
        <v>~  dvmhi_d_mni  ~</v>
      </c>
      <c r="Q69" t="str">
        <f>PARS!R72</f>
        <v>~  dvmhi_ad_mni  ~</v>
      </c>
      <c r="R69" t="str">
        <f>PARS!S72</f>
        <v>~  dvmhi_bd_mni  ~</v>
      </c>
      <c r="S69" t="str">
        <f>PARS!T72</f>
        <v>~  dvmhi_cd_mni  ~</v>
      </c>
      <c r="T69">
        <f>PARS!U72</f>
        <v>0</v>
      </c>
      <c r="U69">
        <f>PARS!V72</f>
        <v>0</v>
      </c>
      <c r="V69">
        <f>PARS!W72</f>
        <v>1</v>
      </c>
      <c r="W69">
        <f>PARS!X72</f>
        <v>0</v>
      </c>
      <c r="X69">
        <f>PARS!Y72</f>
        <v>0</v>
      </c>
      <c r="Y69">
        <f>PARS!Z72</f>
        <v>1</v>
      </c>
      <c r="Z69" t="str">
        <f>PARS!AA72</f>
        <v>~  dvmhi_a_rz  ~</v>
      </c>
      <c r="AA69" t="str">
        <f>PARS!AB72</f>
        <v>~  dvmhi_b_rz  ~</v>
      </c>
      <c r="AB69" t="str">
        <f>PARS!AC72</f>
        <v>~  dvmhi_c_rz  ~</v>
      </c>
      <c r="AC69" t="str">
        <f>PARS!AD72</f>
        <v>~  dvmhi_d_rz  ~</v>
      </c>
      <c r="AD69" t="str">
        <f>PARS!AE72</f>
        <v>~  dvmhi_ad_rz  ~</v>
      </c>
      <c r="AE69" t="str">
        <f>PARS!AF72</f>
        <v>~  dvmhi_bd_rz  ~</v>
      </c>
      <c r="AF69" t="str">
        <f>PARS!AG72</f>
        <v>~  dvmhi_cd_rz  ~</v>
      </c>
    </row>
    <row r="70" spans="1:32" x14ac:dyDescent="0.3">
      <c r="A70">
        <f>Formatted_EDITED!A73</f>
        <v>68</v>
      </c>
      <c r="B70">
        <f>Formatted_EDITED!B73</f>
        <v>124</v>
      </c>
      <c r="C70" t="str">
        <f>Formatted_EDITED!C73</f>
        <v>Developed, High Intensity</v>
      </c>
      <c r="D70" t="str">
        <f>Formatted_EDITED!D73</f>
        <v>devhi</v>
      </c>
      <c r="E70" t="str">
        <f>Formatted_EDITED!F73</f>
        <v>developed, commercial</v>
      </c>
      <c r="F70" t="str">
        <f>PARS!G73</f>
        <v>~  dvmhi_a_cn  ~</v>
      </c>
      <c r="G70" t="str">
        <f>PARS!H73</f>
        <v>~  dvmhi_b_cn  ~</v>
      </c>
      <c r="H70" t="str">
        <f>PARS!I73</f>
        <v>~  dvmhi_c_cn  ~</v>
      </c>
      <c r="I70" t="str">
        <f>PARS!J73</f>
        <v>~  dvmhi_d_cn  ~</v>
      </c>
      <c r="J70" t="str">
        <f>PARS!K73</f>
        <v>~  dvmhi_a_cn  ~</v>
      </c>
      <c r="K70" t="str">
        <f>PARS!L73</f>
        <v>~  dvmhi_b_cn  ~</v>
      </c>
      <c r="L70" t="str">
        <f>PARS!M73</f>
        <v>~  dvmhi_c_cn  ~</v>
      </c>
      <c r="M70" t="str">
        <f>PARS!N73</f>
        <v>~  dvmhi_a_mni  ~</v>
      </c>
      <c r="N70" t="str">
        <f>PARS!O73</f>
        <v>~  dvmhi_b_mni  ~</v>
      </c>
      <c r="O70" t="str">
        <f>PARS!P73</f>
        <v>~  dvmhi_c_mni  ~</v>
      </c>
      <c r="P70" t="str">
        <f>PARS!Q73</f>
        <v>~  dvmhi_d_mni  ~</v>
      </c>
      <c r="Q70" t="str">
        <f>PARS!R73</f>
        <v>~  dvmhi_ad_mni  ~</v>
      </c>
      <c r="R70" t="str">
        <f>PARS!S73</f>
        <v>~  dvmhi_bd_mni  ~</v>
      </c>
      <c r="S70" t="str">
        <f>PARS!T73</f>
        <v>~  dvmhi_cd_mni  ~</v>
      </c>
      <c r="T70">
        <f>PARS!U73</f>
        <v>0</v>
      </c>
      <c r="U70">
        <f>PARS!V73</f>
        <v>0</v>
      </c>
      <c r="V70">
        <f>PARS!W73</f>
        <v>1</v>
      </c>
      <c r="W70">
        <f>PARS!X73</f>
        <v>0</v>
      </c>
      <c r="X70">
        <f>PARS!Y73</f>
        <v>0</v>
      </c>
      <c r="Y70">
        <f>PARS!Z73</f>
        <v>1</v>
      </c>
      <c r="Z70" t="str">
        <f>PARS!AA73</f>
        <v>~  dvmhi_a_rz  ~</v>
      </c>
      <c r="AA70" t="str">
        <f>PARS!AB73</f>
        <v>~  dvmhi_b_rz  ~</v>
      </c>
      <c r="AB70" t="str">
        <f>PARS!AC73</f>
        <v>~  dvmhi_c_rz  ~</v>
      </c>
      <c r="AC70" t="str">
        <f>PARS!AD73</f>
        <v>~  dvmhi_d_rz  ~</v>
      </c>
      <c r="AD70" t="str">
        <f>PARS!AE73</f>
        <v>~  dvmhi_ad_rz  ~</v>
      </c>
      <c r="AE70" t="str">
        <f>PARS!AF73</f>
        <v>~  dvmhi_bd_rz  ~</v>
      </c>
      <c r="AF70" t="str">
        <f>PARS!AG73</f>
        <v>~  dvmhi_cd_rz  ~</v>
      </c>
    </row>
    <row r="71" spans="1:32" x14ac:dyDescent="0.3">
      <c r="A71">
        <f>Formatted_EDITED!A74</f>
        <v>69</v>
      </c>
      <c r="B71">
        <f>Formatted_EDITED!B74</f>
        <v>131</v>
      </c>
      <c r="C71" t="str">
        <f>Formatted_EDITED!C74</f>
        <v>Barren Land</v>
      </c>
      <c r="D71" t="str">
        <f>Formatted_EDITED!D74</f>
        <v>barren</v>
      </c>
      <c r="E71">
        <f>Formatted_EDITED!F74</f>
        <v>0</v>
      </c>
      <c r="F71" t="str">
        <f>PARS!G74</f>
        <v>~  bare_a_cn  ~</v>
      </c>
      <c r="G71" t="str">
        <f>PARS!H74</f>
        <v>~  bare_b_cn  ~</v>
      </c>
      <c r="H71" t="str">
        <f>PARS!I74</f>
        <v>~  bare_c_cn  ~</v>
      </c>
      <c r="I71" t="str">
        <f>PARS!J74</f>
        <v>~  bare_d_cn  ~</v>
      </c>
      <c r="J71" t="str">
        <f>PARS!K74</f>
        <v>~  bare_a_cn  ~</v>
      </c>
      <c r="K71" t="str">
        <f>PARS!L74</f>
        <v>~  bare_b_cn  ~</v>
      </c>
      <c r="L71" t="str">
        <f>PARS!M74</f>
        <v>~  bare_c_cn  ~</v>
      </c>
      <c r="M71" t="str">
        <f>PARS!N74</f>
        <v>~  bare_a_mni  ~</v>
      </c>
      <c r="N71" t="str">
        <f>PARS!O74</f>
        <v>~  bare_b_mni  ~</v>
      </c>
      <c r="O71" t="str">
        <f>PARS!P74</f>
        <v>~  bare_c_mni  ~</v>
      </c>
      <c r="P71" t="str">
        <f>PARS!Q74</f>
        <v>~  bare_d_mni  ~</v>
      </c>
      <c r="Q71" t="str">
        <f>PARS!R74</f>
        <v>~  bare_ad_mni  ~</v>
      </c>
      <c r="R71" t="str">
        <f>PARS!S74</f>
        <v>~  bare_bd_mni  ~</v>
      </c>
      <c r="S71" t="str">
        <f>PARS!T74</f>
        <v>~  bare_cd_mni  ~</v>
      </c>
      <c r="T71">
        <f>PARS!U74</f>
        <v>0</v>
      </c>
      <c r="U71">
        <f>PARS!V74</f>
        <v>0</v>
      </c>
      <c r="V71">
        <f>PARS!W74</f>
        <v>1</v>
      </c>
      <c r="W71">
        <f>PARS!X74</f>
        <v>0</v>
      </c>
      <c r="X71">
        <f>PARS!Y74</f>
        <v>0</v>
      </c>
      <c r="Y71">
        <f>PARS!Z74</f>
        <v>1</v>
      </c>
      <c r="Z71" t="str">
        <f>PARS!AA74</f>
        <v>~  bare_a_rz  ~</v>
      </c>
      <c r="AA71" t="str">
        <f>PARS!AB74</f>
        <v>~  bare_b_rz  ~</v>
      </c>
      <c r="AB71" t="str">
        <f>PARS!AC74</f>
        <v>~  bare_c_rz  ~</v>
      </c>
      <c r="AC71" t="str">
        <f>PARS!AD74</f>
        <v>~  bare_d_rz  ~</v>
      </c>
      <c r="AD71" t="str">
        <f>PARS!AE74</f>
        <v>~  bare_ad_rz  ~</v>
      </c>
      <c r="AE71" t="str">
        <f>PARS!AF74</f>
        <v>~  bare_bd_rz  ~</v>
      </c>
      <c r="AF71" t="str">
        <f>PARS!AG74</f>
        <v>~  bare_cd_rz  ~</v>
      </c>
    </row>
    <row r="72" spans="1:32" x14ac:dyDescent="0.3">
      <c r="A72">
        <f>Formatted_EDITED!A75</f>
        <v>70</v>
      </c>
      <c r="B72">
        <f>Formatted_EDITED!B75</f>
        <v>141</v>
      </c>
      <c r="C72" t="str">
        <f>Formatted_EDITED!C75</f>
        <v>Deciduous Forest</v>
      </c>
      <c r="D72" t="str">
        <f>Formatted_EDITED!D75</f>
        <v>decfrst</v>
      </c>
      <c r="E72" t="str">
        <f>Formatted_EDITED!F75</f>
        <v>woods, poor; CNs for forested LU tend to be too low</v>
      </c>
      <c r="F72" t="str">
        <f>PARS!G75</f>
        <v>~  decid_a_cn  ~</v>
      </c>
      <c r="G72" s="51" t="str">
        <f>PARS!H75</f>
        <v>~  decid_b_cn  ~</v>
      </c>
      <c r="H72" s="51" t="str">
        <f>PARS!I75</f>
        <v>~  decid_c_cn  ~</v>
      </c>
      <c r="I72" t="str">
        <f>PARS!J75</f>
        <v>~  decid_d_cn  ~</v>
      </c>
      <c r="J72" t="str">
        <f>PARS!K75</f>
        <v>~  decid_a_cn  ~</v>
      </c>
      <c r="K72" t="str">
        <f>PARS!L75</f>
        <v>~  decid_b_cn  ~</v>
      </c>
      <c r="L72" t="str">
        <f>PARS!M75</f>
        <v>~  decid_c_cn  ~</v>
      </c>
      <c r="M72" t="str">
        <f>PARS!N75</f>
        <v>~  decid_a_mni  ~</v>
      </c>
      <c r="N72" t="str">
        <f>PARS!O75</f>
        <v>~  decid_b_mni  ~</v>
      </c>
      <c r="O72" t="str">
        <f>PARS!P75</f>
        <v>~  decid_c_mni  ~</v>
      </c>
      <c r="P72" t="str">
        <f>PARS!Q75</f>
        <v>~  decid_d_mni  ~</v>
      </c>
      <c r="Q72" t="str">
        <f>PARS!R75</f>
        <v>~  decid_ad_mni  ~</v>
      </c>
      <c r="R72" t="str">
        <f>PARS!S75</f>
        <v>~  decid_bd_mni  ~</v>
      </c>
      <c r="S72" t="str">
        <f>PARS!T75</f>
        <v>~  decid_cd_mni  ~</v>
      </c>
      <c r="T72">
        <f>PARS!U75</f>
        <v>0</v>
      </c>
      <c r="U72">
        <f>PARS!V75</f>
        <v>0</v>
      </c>
      <c r="V72">
        <f>PARS!W75</f>
        <v>1</v>
      </c>
      <c r="W72">
        <f>PARS!X75</f>
        <v>0</v>
      </c>
      <c r="X72">
        <f>PARS!Y75</f>
        <v>0</v>
      </c>
      <c r="Y72">
        <f>PARS!Z75</f>
        <v>1</v>
      </c>
      <c r="Z72" t="str">
        <f>PARS!AA75</f>
        <v>~  decid_a_rz  ~</v>
      </c>
      <c r="AA72" s="51" t="str">
        <f>PARS!AB75</f>
        <v>~  decid_b_rz  ~</v>
      </c>
      <c r="AB72" s="51" t="str">
        <f>PARS!AC75</f>
        <v>~  decid_c_rz  ~</v>
      </c>
      <c r="AC72" t="str">
        <f>PARS!AD75</f>
        <v>~  decid_d_rz  ~</v>
      </c>
      <c r="AD72" t="str">
        <f>PARS!AE75</f>
        <v>~  decid_ad_rz  ~</v>
      </c>
      <c r="AE72" t="str">
        <f>PARS!AF75</f>
        <v>~  decid_bd_rz  ~</v>
      </c>
      <c r="AF72" t="str">
        <f>PARS!AG75</f>
        <v>~  decid_cd_rz  ~</v>
      </c>
    </row>
    <row r="73" spans="1:32" x14ac:dyDescent="0.3">
      <c r="A73">
        <f>Formatted_EDITED!A76</f>
        <v>71</v>
      </c>
      <c r="B73">
        <f>Formatted_EDITED!B76</f>
        <v>142</v>
      </c>
      <c r="C73" t="str">
        <f>Formatted_EDITED!C76</f>
        <v>Evergreen Forest</v>
      </c>
      <c r="D73" t="str">
        <f>Formatted_EDITED!D76</f>
        <v>evfrst</v>
      </c>
      <c r="E73" t="str">
        <f>Formatted_EDITED!F76</f>
        <v>woods, poor; CNs for forested LU tend to be too low</v>
      </c>
      <c r="F73" t="str">
        <f>PARS!G76</f>
        <v>~  evrgr_a_cn  ~</v>
      </c>
      <c r="G73" s="51" t="str">
        <f>PARS!H76</f>
        <v>~  evrgr_b_cn  ~</v>
      </c>
      <c r="H73" s="51" t="str">
        <f>PARS!I76</f>
        <v>~  evrgr_c_cn  ~</v>
      </c>
      <c r="I73" s="51" t="str">
        <f>PARS!J76</f>
        <v>~  evrgr_d_cn  ~</v>
      </c>
      <c r="J73" t="str">
        <f>PARS!K76</f>
        <v>~  evrgr_a_cn  ~</v>
      </c>
      <c r="K73" t="str">
        <f>PARS!L76</f>
        <v>~  evrgr_b_cn  ~</v>
      </c>
      <c r="L73" t="str">
        <f>PARS!M76</f>
        <v>~  evrgr_c_cn  ~</v>
      </c>
      <c r="M73" t="str">
        <f>PARS!N76</f>
        <v>~  evrgr_a_mni  ~</v>
      </c>
      <c r="N73" t="str">
        <f>PARS!O76</f>
        <v>~  evrgr_b_mni  ~</v>
      </c>
      <c r="O73" t="str">
        <f>PARS!P76</f>
        <v>~  evrgr_c_mni  ~</v>
      </c>
      <c r="P73" t="str">
        <f>PARS!Q76</f>
        <v>~  evrgr_d_mni  ~</v>
      </c>
      <c r="Q73" t="str">
        <f>PARS!R76</f>
        <v>~  evrgr_ad_mni  ~</v>
      </c>
      <c r="R73" t="str">
        <f>PARS!S76</f>
        <v>~  evrgr_bd_mni  ~</v>
      </c>
      <c r="S73" t="str">
        <f>PARS!T76</f>
        <v>~  evrgr_cd_mni  ~</v>
      </c>
      <c r="T73">
        <f>PARS!U76</f>
        <v>0</v>
      </c>
      <c r="U73">
        <f>PARS!V76</f>
        <v>0</v>
      </c>
      <c r="V73">
        <f>PARS!W76</f>
        <v>1</v>
      </c>
      <c r="W73">
        <f>PARS!X76</f>
        <v>0</v>
      </c>
      <c r="X73">
        <f>PARS!Y76</f>
        <v>0</v>
      </c>
      <c r="Y73">
        <f>PARS!Z76</f>
        <v>1</v>
      </c>
      <c r="Z73" t="str">
        <f>PARS!AA76</f>
        <v>~  evrgr_a_rz  ~</v>
      </c>
      <c r="AA73" s="51" t="str">
        <f>PARS!AB76</f>
        <v>~  evrgr_b_rz  ~</v>
      </c>
      <c r="AB73" s="51" t="str">
        <f>PARS!AC76</f>
        <v>~  evrgr_c_rz  ~</v>
      </c>
      <c r="AC73" s="51" t="str">
        <f>PARS!AD76</f>
        <v>~  evrgr_d_rz  ~</v>
      </c>
      <c r="AD73" t="str">
        <f>PARS!AE76</f>
        <v>~  evrgr_ad_rz  ~</v>
      </c>
      <c r="AE73" t="str">
        <f>PARS!AF76</f>
        <v>~  evrgr_bd_rz  ~</v>
      </c>
      <c r="AF73" t="str">
        <f>PARS!AG76</f>
        <v>~  evrgr_cd_rz  ~</v>
      </c>
    </row>
    <row r="74" spans="1:32" x14ac:dyDescent="0.3">
      <c r="A74">
        <f>Formatted_EDITED!A77</f>
        <v>72</v>
      </c>
      <c r="B74">
        <f>Formatted_EDITED!B77</f>
        <v>143</v>
      </c>
      <c r="C74" t="str">
        <f>Formatted_EDITED!C77</f>
        <v>Mixed Forest</v>
      </c>
      <c r="D74" t="str">
        <f>Formatted_EDITED!D77</f>
        <v>mixfrst</v>
      </c>
      <c r="E74" t="str">
        <f>Formatted_EDITED!F77</f>
        <v>woods, poor; CNs for forested LU tend to be too low</v>
      </c>
      <c r="F74" t="str">
        <f>PARS!G77</f>
        <v>~  mixf_a_cn  ~</v>
      </c>
      <c r="G74" t="str">
        <f>PARS!H77</f>
        <v>~  mixf_b_cn  ~</v>
      </c>
      <c r="H74" t="str">
        <f>PARS!I77</f>
        <v>~  mixf_c_cn  ~</v>
      </c>
      <c r="I74" t="str">
        <f>PARS!J77</f>
        <v>~  mixf_d_cn  ~</v>
      </c>
      <c r="J74" t="str">
        <f>PARS!K77</f>
        <v>~  mixf_a_cn  ~</v>
      </c>
      <c r="K74" t="str">
        <f>PARS!L77</f>
        <v>~  mixf_b_cn  ~</v>
      </c>
      <c r="L74" t="str">
        <f>PARS!M77</f>
        <v>~  mixf_c_cn  ~</v>
      </c>
      <c r="M74" t="str">
        <f>PARS!N77</f>
        <v>~  mixf_a_mni  ~</v>
      </c>
      <c r="N74" t="str">
        <f>PARS!O77</f>
        <v>~  mixf_b_mni  ~</v>
      </c>
      <c r="O74" t="str">
        <f>PARS!P77</f>
        <v>~  mixf_c_mni  ~</v>
      </c>
      <c r="P74" t="str">
        <f>PARS!Q77</f>
        <v>~  mixf_d_mni  ~</v>
      </c>
      <c r="Q74" t="str">
        <f>PARS!R77</f>
        <v>~  mixf_ad_mni  ~</v>
      </c>
      <c r="R74" t="str">
        <f>PARS!S77</f>
        <v>~  mixf_bd_mni  ~</v>
      </c>
      <c r="S74" t="str">
        <f>PARS!T77</f>
        <v>~  mixf_cd_mni  ~</v>
      </c>
      <c r="T74">
        <f>PARS!U77</f>
        <v>0</v>
      </c>
      <c r="U74">
        <f>PARS!V77</f>
        <v>0</v>
      </c>
      <c r="V74">
        <f>PARS!W77</f>
        <v>1</v>
      </c>
      <c r="W74">
        <f>PARS!X77</f>
        <v>0</v>
      </c>
      <c r="X74">
        <f>PARS!Y77</f>
        <v>0</v>
      </c>
      <c r="Y74">
        <f>PARS!Z77</f>
        <v>1</v>
      </c>
      <c r="Z74" t="str">
        <f>PARS!AA77</f>
        <v>~  mixf_a_rz  ~</v>
      </c>
      <c r="AA74" t="str">
        <f>PARS!AB77</f>
        <v>~  mixf_b_rz  ~</v>
      </c>
      <c r="AB74" t="str">
        <f>PARS!AC77</f>
        <v>~  mixf_c_rz  ~</v>
      </c>
      <c r="AC74" t="str">
        <f>PARS!AD77</f>
        <v>~  mixf_d_rz  ~</v>
      </c>
      <c r="AD74" t="str">
        <f>PARS!AE77</f>
        <v>~  mixf_ad_rz  ~</v>
      </c>
      <c r="AE74" t="str">
        <f>PARS!AF77</f>
        <v>~  mixf_bd_rz  ~</v>
      </c>
      <c r="AF74" t="str">
        <f>PARS!AG77</f>
        <v>~  mixf_cd_rz  ~</v>
      </c>
    </row>
    <row r="75" spans="1:32" x14ac:dyDescent="0.3">
      <c r="A75">
        <f>Formatted_EDITED!A78</f>
        <v>73</v>
      </c>
      <c r="B75">
        <f>Formatted_EDITED!B78</f>
        <v>151</v>
      </c>
      <c r="C75" t="str">
        <f>Formatted_EDITED!C78</f>
        <v>Dwarf Scrub</v>
      </c>
      <c r="D75" t="str">
        <f>Formatted_EDITED!D78</f>
        <v>dwscrub</v>
      </c>
      <c r="E75" t="str">
        <f>Formatted_EDITED!F78</f>
        <v>brush, poor</v>
      </c>
      <c r="F75">
        <f>PARS!G78</f>
        <v>56</v>
      </c>
      <c r="G75">
        <f>PARS!H78</f>
        <v>72.632000000000005</v>
      </c>
      <c r="H75">
        <f>PARS!I78</f>
        <v>81.915999999999997</v>
      </c>
      <c r="I75">
        <f>PARS!J78</f>
        <v>85.567999999999998</v>
      </c>
      <c r="J75">
        <f>PARS!K78</f>
        <v>72.632000000000005</v>
      </c>
      <c r="K75">
        <f>PARS!L78</f>
        <v>81.915999999999997</v>
      </c>
      <c r="L75">
        <f>PARS!M78</f>
        <v>85.567999999999998</v>
      </c>
      <c r="M75">
        <f>PARS!N78</f>
        <v>3.75</v>
      </c>
      <c r="N75">
        <f>PARS!O78</f>
        <v>2</v>
      </c>
      <c r="O75">
        <f>PARS!P78</f>
        <v>0.2213</v>
      </c>
      <c r="P75">
        <f>PARS!Q78</f>
        <v>9.8100000000000007E-2</v>
      </c>
      <c r="Q75">
        <f>PARS!R78</f>
        <v>3</v>
      </c>
      <c r="R75">
        <f>PARS!S78</f>
        <v>0.75</v>
      </c>
      <c r="S75">
        <f>PARS!T78</f>
        <v>0.06</v>
      </c>
      <c r="T75">
        <f>PARS!U78</f>
        <v>0.01</v>
      </c>
      <c r="U75">
        <f>PARS!V78</f>
        <v>0.16</v>
      </c>
      <c r="V75">
        <f>PARS!W78</f>
        <v>1</v>
      </c>
      <c r="W75">
        <f>PARS!X78</f>
        <v>3.0000000000000001E-3</v>
      </c>
      <c r="X75">
        <f>PARS!Y78</f>
        <v>5.2999999999999999E-2</v>
      </c>
      <c r="Y75">
        <f>PARS!Z78</f>
        <v>1</v>
      </c>
      <c r="Z75">
        <f>PARS!AA78</f>
        <v>2.5</v>
      </c>
      <c r="AA75">
        <f>PARS!AB78</f>
        <v>2.4500000000000002</v>
      </c>
      <c r="AB75">
        <f>PARS!AC78</f>
        <v>2.4</v>
      </c>
      <c r="AC75">
        <f>PARS!AD78</f>
        <v>2.35</v>
      </c>
      <c r="AD75">
        <f>PARS!AE78</f>
        <v>2.5</v>
      </c>
      <c r="AE75">
        <f>PARS!AF78</f>
        <v>2.4500000000000002</v>
      </c>
      <c r="AF75">
        <f>PARS!AG78</f>
        <v>2.4</v>
      </c>
    </row>
    <row r="76" spans="1:32" x14ac:dyDescent="0.3">
      <c r="A76">
        <f>Formatted_EDITED!A79</f>
        <v>74</v>
      </c>
      <c r="B76">
        <f>Formatted_EDITED!B79</f>
        <v>152</v>
      </c>
      <c r="C76" t="str">
        <f>Formatted_EDITED!C79</f>
        <v>Shrub/Scrub</v>
      </c>
      <c r="D76" t="str">
        <f>Formatted_EDITED!D79</f>
        <v>shrub</v>
      </c>
      <c r="E76" t="str">
        <f>Formatted_EDITED!F79</f>
        <v>brush, poor</v>
      </c>
      <c r="F76" t="str">
        <f>PARS!G79</f>
        <v>~  shrub_a_cn  ~</v>
      </c>
      <c r="G76" t="str">
        <f>PARS!H79</f>
        <v>~  shrub_b_cn  ~</v>
      </c>
      <c r="H76" t="str">
        <f>PARS!I79</f>
        <v>~  shrub_c_cn  ~</v>
      </c>
      <c r="I76" t="str">
        <f>PARS!J79</f>
        <v>~  shrub_d_cn  ~</v>
      </c>
      <c r="J76" t="str">
        <f>PARS!K79</f>
        <v>~  shrub_a_cn  ~</v>
      </c>
      <c r="K76" t="str">
        <f>PARS!L79</f>
        <v>~  shrub_b_cn  ~</v>
      </c>
      <c r="L76" t="str">
        <f>PARS!M79</f>
        <v>~  shrub_c_cn  ~</v>
      </c>
      <c r="M76" t="str">
        <f>PARS!N79</f>
        <v>~  shrub_a_mni  ~</v>
      </c>
      <c r="N76" t="str">
        <f>PARS!O79</f>
        <v>~  shrub_b_mni  ~</v>
      </c>
      <c r="O76" t="str">
        <f>PARS!P79</f>
        <v>~  shrub_c_mni  ~</v>
      </c>
      <c r="P76" t="str">
        <f>PARS!Q79</f>
        <v>~  shrub_d_mni  ~</v>
      </c>
      <c r="Q76" t="str">
        <f>PARS!R79</f>
        <v>~  shrub_ad_mni  ~</v>
      </c>
      <c r="R76" t="str">
        <f>PARS!S79</f>
        <v>~  shrub_bd_mni  ~</v>
      </c>
      <c r="S76" t="str">
        <f>PARS!T79</f>
        <v>~  shrub_cd_mni  ~</v>
      </c>
      <c r="T76">
        <f>PARS!U79</f>
        <v>0</v>
      </c>
      <c r="U76">
        <f>PARS!V79</f>
        <v>0</v>
      </c>
      <c r="V76">
        <f>PARS!W79</f>
        <v>1</v>
      </c>
      <c r="W76">
        <f>PARS!X79</f>
        <v>0</v>
      </c>
      <c r="X76">
        <f>PARS!Y79</f>
        <v>0</v>
      </c>
      <c r="Y76">
        <f>PARS!Z79</f>
        <v>1</v>
      </c>
      <c r="Z76" t="str">
        <f>PARS!AA79</f>
        <v>~  shrub_a_rz  ~</v>
      </c>
      <c r="AA76" t="str">
        <f>PARS!AB79</f>
        <v>~  shrub_b_rz  ~</v>
      </c>
      <c r="AB76" t="str">
        <f>PARS!AC79</f>
        <v>~  shrub_c_rz  ~</v>
      </c>
      <c r="AC76" t="str">
        <f>PARS!AD79</f>
        <v>~  shrub_d_rz  ~</v>
      </c>
      <c r="AD76" t="str">
        <f>PARS!AE79</f>
        <v>~  shrub_ad_rz  ~</v>
      </c>
      <c r="AE76" t="str">
        <f>PARS!AF79</f>
        <v>~  shrub_bd_rz  ~</v>
      </c>
      <c r="AF76" t="str">
        <f>PARS!AG79</f>
        <v>~  shrub_cd_rz  ~</v>
      </c>
    </row>
    <row r="77" spans="1:32" x14ac:dyDescent="0.3">
      <c r="A77">
        <f>Formatted_EDITED!A80</f>
        <v>75</v>
      </c>
      <c r="B77">
        <f>Formatted_EDITED!B80</f>
        <v>171</v>
      </c>
      <c r="C77" t="str">
        <f>Formatted_EDITED!C80</f>
        <v>Grassland/Herbaceous (arid)</v>
      </c>
      <c r="D77" t="str">
        <f>Formatted_EDITED!D80</f>
        <v>grsherb</v>
      </c>
      <c r="E77" t="str">
        <f>Formatted_EDITED!F80</f>
        <v>grassland, poor</v>
      </c>
      <c r="F77">
        <f>PARS!G80</f>
        <v>66</v>
      </c>
      <c r="G77">
        <f>PARS!H80</f>
        <v>78.852000000000004</v>
      </c>
      <c r="H77">
        <f>PARS!I80</f>
        <v>86.025999999999996</v>
      </c>
      <c r="I77">
        <f>PARS!J80</f>
        <v>88.847999999999999</v>
      </c>
      <c r="J77">
        <f>PARS!K80</f>
        <v>78.852000000000004</v>
      </c>
      <c r="K77">
        <f>PARS!L80</f>
        <v>86.025999999999996</v>
      </c>
      <c r="L77">
        <f>PARS!M80</f>
        <v>88.847999999999999</v>
      </c>
      <c r="M77">
        <f>PARS!N80</f>
        <v>3.75</v>
      </c>
      <c r="N77">
        <f>PARS!O80</f>
        <v>2</v>
      </c>
      <c r="O77">
        <f>PARS!P80</f>
        <v>0.2213</v>
      </c>
      <c r="P77">
        <f>PARS!Q80</f>
        <v>9.8100000000000007E-2</v>
      </c>
      <c r="Q77">
        <f>PARS!R80</f>
        <v>3</v>
      </c>
      <c r="R77">
        <f>PARS!S80</f>
        <v>0.75</v>
      </c>
      <c r="S77">
        <f>PARS!T80</f>
        <v>0.06</v>
      </c>
      <c r="T77">
        <f>PARS!U80</f>
        <v>1.4999999999999999E-2</v>
      </c>
      <c r="U77">
        <f>PARS!V80</f>
        <v>0.15</v>
      </c>
      <c r="V77">
        <f>PARS!W80</f>
        <v>1</v>
      </c>
      <c r="W77">
        <f>PARS!X80</f>
        <v>5.0000000000000001E-3</v>
      </c>
      <c r="X77">
        <f>PARS!Y80</f>
        <v>0.05</v>
      </c>
      <c r="Y77">
        <f>PARS!Z80</f>
        <v>1</v>
      </c>
      <c r="Z77">
        <f>PARS!AA80</f>
        <v>2.5</v>
      </c>
      <c r="AA77">
        <f>PARS!AB80</f>
        <v>2.4500000000000002</v>
      </c>
      <c r="AB77">
        <f>PARS!AC80</f>
        <v>2.4</v>
      </c>
      <c r="AC77">
        <f>PARS!AD80</f>
        <v>2.35</v>
      </c>
      <c r="AD77">
        <f>PARS!AE80</f>
        <v>2.5</v>
      </c>
      <c r="AE77">
        <f>PARS!AF80</f>
        <v>2.4500000000000002</v>
      </c>
      <c r="AF77">
        <f>PARS!AG80</f>
        <v>2.4</v>
      </c>
    </row>
    <row r="78" spans="1:32" x14ac:dyDescent="0.3">
      <c r="A78">
        <f>Formatted_EDITED!A81</f>
        <v>76</v>
      </c>
      <c r="B78">
        <f>Formatted_EDITED!B81</f>
        <v>176</v>
      </c>
      <c r="C78" t="str">
        <f>Formatted_EDITED!C81</f>
        <v>Grass/Pasture</v>
      </c>
      <c r="D78" t="str">
        <f>Formatted_EDITED!D81</f>
        <v>pasture</v>
      </c>
      <c r="E78" t="str">
        <f>Formatted_EDITED!F81</f>
        <v>grassland, fair</v>
      </c>
      <c r="F78" t="str">
        <f>PARS!G81</f>
        <v>~  crop3_a_cn  ~</v>
      </c>
      <c r="G78" s="51" t="str">
        <f>PARS!H81</f>
        <v>~  crop3_b_cn  ~</v>
      </c>
      <c r="H78" s="51" t="str">
        <f>PARS!I81</f>
        <v>~  crop3_c_cn  ~</v>
      </c>
      <c r="I78" t="str">
        <f>PARS!J81</f>
        <v>~  crop3_d_cn  ~</v>
      </c>
      <c r="J78" t="str">
        <f>PARS!K81</f>
        <v>~  crop3_a_cn  ~</v>
      </c>
      <c r="K78" t="str">
        <f>PARS!L81</f>
        <v>~  crop3_b_cn  ~</v>
      </c>
      <c r="L78" t="str">
        <f>PARS!M81</f>
        <v>~  crop3_c_cn  ~</v>
      </c>
      <c r="M78" t="str">
        <f>PARS!N81</f>
        <v>~  crop3_a_mni  ~</v>
      </c>
      <c r="N78" t="str">
        <f>PARS!O81</f>
        <v>~  crop3_b_mni  ~</v>
      </c>
      <c r="O78" t="str">
        <f>PARS!P81</f>
        <v>~  crop3_c_mni  ~</v>
      </c>
      <c r="P78" t="str">
        <f>PARS!Q81</f>
        <v>~  crop3_d_mni  ~</v>
      </c>
      <c r="Q78" t="str">
        <f>PARS!R81</f>
        <v>~  crop3_ad_mni  ~</v>
      </c>
      <c r="R78" t="str">
        <f>PARS!S81</f>
        <v>~  crop3_bd_mni  ~</v>
      </c>
      <c r="S78" t="str">
        <f>PARS!T81</f>
        <v>~  crop3_cd_mni  ~</v>
      </c>
      <c r="T78">
        <f>PARS!U81</f>
        <v>7.4999999999999997E-3</v>
      </c>
      <c r="U78">
        <f>PARS!V81</f>
        <v>0.15</v>
      </c>
      <c r="V78">
        <f>PARS!W81</f>
        <v>1</v>
      </c>
      <c r="W78">
        <f>PARS!X81</f>
        <v>2.5000000000000001E-3</v>
      </c>
      <c r="X78">
        <f>PARS!Y81</f>
        <v>0.05</v>
      </c>
      <c r="Y78">
        <f>PARS!Z81</f>
        <v>1</v>
      </c>
      <c r="Z78" t="str">
        <f>PARS!AA81</f>
        <v>~  grass_a_rz  ~</v>
      </c>
      <c r="AA78" s="51" t="str">
        <f>PARS!AB81</f>
        <v>~  grass_b_rz  ~</v>
      </c>
      <c r="AB78" s="51" t="str">
        <f>PARS!AC81</f>
        <v>~  grass_c_rz  ~</v>
      </c>
      <c r="AC78" t="str">
        <f>PARS!AD81</f>
        <v>~  grass_d_rz  ~</v>
      </c>
      <c r="AD78" t="str">
        <f>PARS!AE81</f>
        <v>~  grass_ad_rz  ~</v>
      </c>
      <c r="AE78" t="str">
        <f>PARS!AF81</f>
        <v>~  grass_bd_rz  ~</v>
      </c>
      <c r="AF78" t="str">
        <f>PARS!AG81</f>
        <v>~  grass_cd_rz  ~</v>
      </c>
    </row>
    <row r="79" spans="1:32" x14ac:dyDescent="0.3">
      <c r="A79">
        <f>Formatted_EDITED!A82</f>
        <v>77</v>
      </c>
      <c r="B79">
        <f>Formatted_EDITED!B82</f>
        <v>181</v>
      </c>
      <c r="C79" t="str">
        <f>Formatted_EDITED!C82</f>
        <v>Pasture/Hay (fair)</v>
      </c>
      <c r="D79" t="str">
        <f>Formatted_EDITED!D82</f>
        <v>hay</v>
      </c>
      <c r="E79">
        <f>Formatted_EDITED!F82</f>
        <v>0</v>
      </c>
      <c r="F79">
        <f>PARS!G82</f>
        <v>58</v>
      </c>
      <c r="G79">
        <f>PARS!H82</f>
        <v>73.876000000000005</v>
      </c>
      <c r="H79">
        <f>PARS!I82</f>
        <v>82.738</v>
      </c>
      <c r="I79">
        <f>PARS!J82</f>
        <v>86.224000000000004</v>
      </c>
      <c r="J79">
        <f>PARS!K82</f>
        <v>73.876000000000005</v>
      </c>
      <c r="K79">
        <f>PARS!L82</f>
        <v>82.738</v>
      </c>
      <c r="L79">
        <f>PARS!M82</f>
        <v>86.224000000000004</v>
      </c>
      <c r="M79">
        <f>PARS!N82</f>
        <v>3.75</v>
      </c>
      <c r="N79">
        <f>PARS!O82</f>
        <v>2</v>
      </c>
      <c r="O79">
        <f>PARS!P82</f>
        <v>0.2213</v>
      </c>
      <c r="P79">
        <f>PARS!Q82</f>
        <v>9.8100000000000007E-2</v>
      </c>
      <c r="Q79">
        <f>PARS!R82</f>
        <v>3</v>
      </c>
      <c r="R79">
        <f>PARS!S82</f>
        <v>0.75</v>
      </c>
      <c r="S79">
        <f>PARS!T82</f>
        <v>0.06</v>
      </c>
      <c r="T79">
        <f>PARS!U82</f>
        <v>1.4999999999999999E-2</v>
      </c>
      <c r="U79">
        <f>PARS!V82</f>
        <v>0.15</v>
      </c>
      <c r="V79">
        <f>PARS!W82</f>
        <v>1</v>
      </c>
      <c r="W79">
        <f>PARS!X82</f>
        <v>5.0000000000000001E-3</v>
      </c>
      <c r="X79">
        <f>PARS!Y82</f>
        <v>0.05</v>
      </c>
      <c r="Y79">
        <f>PARS!Z82</f>
        <v>1</v>
      </c>
      <c r="Z79">
        <f>PARS!AA82</f>
        <v>2.6</v>
      </c>
      <c r="AA79">
        <f>PARS!AB82</f>
        <v>2.548</v>
      </c>
      <c r="AB79">
        <f>PARS!AC82</f>
        <v>2.496</v>
      </c>
      <c r="AC79">
        <f>PARS!AD82</f>
        <v>2.444</v>
      </c>
      <c r="AD79">
        <f>PARS!AE82</f>
        <v>2.6</v>
      </c>
      <c r="AE79">
        <f>PARS!AF82</f>
        <v>2.548</v>
      </c>
      <c r="AF79">
        <f>PARS!AG82</f>
        <v>2.496</v>
      </c>
    </row>
    <row r="80" spans="1:32" x14ac:dyDescent="0.3">
      <c r="A80">
        <f>Formatted_EDITED!A83</f>
        <v>78</v>
      </c>
      <c r="B80">
        <f>Formatted_EDITED!B83</f>
        <v>182</v>
      </c>
      <c r="C80" t="str">
        <f>Formatted_EDITED!C83</f>
        <v>Cultivated Crops (SR+CR poor)</v>
      </c>
      <c r="D80" t="str">
        <f>Formatted_EDITED!D83</f>
        <v>gencrop</v>
      </c>
      <c r="E80">
        <f>Formatted_EDITED!F83</f>
        <v>0</v>
      </c>
      <c r="F80">
        <f>PARS!G83</f>
        <v>64</v>
      </c>
      <c r="G80">
        <f>PARS!H83</f>
        <v>77.608000000000004</v>
      </c>
      <c r="H80">
        <f>PARS!I83</f>
        <v>85.203999999999994</v>
      </c>
      <c r="I80">
        <f>PARS!J83</f>
        <v>88.191999999999993</v>
      </c>
      <c r="J80">
        <f>PARS!K83</f>
        <v>77.608000000000004</v>
      </c>
      <c r="K80">
        <f>PARS!L83</f>
        <v>85.203999999999994</v>
      </c>
      <c r="L80">
        <f>PARS!M83</f>
        <v>88.191999999999993</v>
      </c>
      <c r="M80">
        <f>PARS!N83</f>
        <v>3.75</v>
      </c>
      <c r="N80">
        <f>PARS!O83</f>
        <v>2</v>
      </c>
      <c r="O80">
        <f>PARS!P83</f>
        <v>0.2213</v>
      </c>
      <c r="P80">
        <f>PARS!Q83</f>
        <v>9.8100000000000007E-2</v>
      </c>
      <c r="Q80">
        <f>PARS!R83</f>
        <v>3</v>
      </c>
      <c r="R80">
        <f>PARS!S83</f>
        <v>0.75</v>
      </c>
      <c r="S80">
        <f>PARS!T83</f>
        <v>0.06</v>
      </c>
      <c r="T80">
        <f>PARS!U83</f>
        <v>0.03</v>
      </c>
      <c r="U80">
        <f>PARS!V83</f>
        <v>0.1</v>
      </c>
      <c r="V80">
        <f>PARS!W83</f>
        <v>1</v>
      </c>
      <c r="W80">
        <f>PARS!X83</f>
        <v>0.01</v>
      </c>
      <c r="X80">
        <f>PARS!Y83</f>
        <v>3.3000000000000002E-2</v>
      </c>
      <c r="Y80">
        <f>PARS!Z83</f>
        <v>1</v>
      </c>
      <c r="Z80">
        <f>PARS!AA83</f>
        <v>2.5</v>
      </c>
      <c r="AA80">
        <f>PARS!AB83</f>
        <v>2.4500000000000002</v>
      </c>
      <c r="AB80">
        <f>PARS!AC83</f>
        <v>2.4</v>
      </c>
      <c r="AC80">
        <f>PARS!AD83</f>
        <v>2.35</v>
      </c>
      <c r="AD80">
        <f>PARS!AE83</f>
        <v>2.5</v>
      </c>
      <c r="AE80">
        <f>PARS!AF83</f>
        <v>2.4500000000000002</v>
      </c>
      <c r="AF80">
        <f>PARS!AG83</f>
        <v>2.4</v>
      </c>
    </row>
    <row r="81" spans="1:32" x14ac:dyDescent="0.3">
      <c r="A81">
        <f>Formatted_EDITED!A84</f>
        <v>79</v>
      </c>
      <c r="B81">
        <f>Formatted_EDITED!B84</f>
        <v>190</v>
      </c>
      <c r="C81" t="str">
        <f>Formatted_EDITED!C84</f>
        <v>Woody Wetlands</v>
      </c>
      <c r="D81" t="str">
        <f>Formatted_EDITED!D84</f>
        <v>wdwetl</v>
      </c>
      <c r="E81">
        <f>Formatted_EDITED!F84</f>
        <v>0</v>
      </c>
      <c r="F81" t="str">
        <f>PARS!G84</f>
        <v>~  wetf_a_cn  ~</v>
      </c>
      <c r="G81" t="str">
        <f>PARS!H84</f>
        <v>~  wetf_b_cn  ~</v>
      </c>
      <c r="H81" s="51" t="str">
        <f>PARS!I84</f>
        <v>~  wetf_c_cn  ~</v>
      </c>
      <c r="I81" s="51" t="str">
        <f>PARS!J84</f>
        <v>~  wetf_d_cn  ~</v>
      </c>
      <c r="J81" t="str">
        <f>PARS!K84</f>
        <v>~  wetf_a_cn  ~</v>
      </c>
      <c r="K81" t="str">
        <f>PARS!L84</f>
        <v>~  wetf_b_cn  ~</v>
      </c>
      <c r="L81" t="str">
        <f>PARS!M84</f>
        <v>~  wetf_c_cn  ~</v>
      </c>
      <c r="M81" t="str">
        <f>PARS!N84</f>
        <v>~  wetf_a_mni  ~</v>
      </c>
      <c r="N81" t="str">
        <f>PARS!O84</f>
        <v>~  wetf_b_mni  ~</v>
      </c>
      <c r="O81" t="str">
        <f>PARS!P84</f>
        <v>~  wetf_c_mni  ~</v>
      </c>
      <c r="P81" t="str">
        <f>PARS!Q84</f>
        <v>~  wetf_d_mni  ~</v>
      </c>
      <c r="Q81" t="str">
        <f>PARS!R84</f>
        <v>~  wetf_ad_mni  ~</v>
      </c>
      <c r="R81" t="str">
        <f>PARS!S84</f>
        <v>~  wetf_bd_mni  ~</v>
      </c>
      <c r="S81" t="str">
        <f>PARS!T84</f>
        <v>~  wetf_cd_mni  ~</v>
      </c>
      <c r="T81">
        <f>PARS!U84</f>
        <v>0</v>
      </c>
      <c r="U81">
        <f>PARS!V84</f>
        <v>0</v>
      </c>
      <c r="V81">
        <f>PARS!W84</f>
        <v>1</v>
      </c>
      <c r="W81">
        <f>PARS!X84</f>
        <v>0</v>
      </c>
      <c r="X81">
        <f>PARS!Y84</f>
        <v>0</v>
      </c>
      <c r="Y81">
        <f>PARS!Z84</f>
        <v>1</v>
      </c>
      <c r="Z81" t="str">
        <f>PARS!AA84</f>
        <v>~  wetf_a_rz  ~</v>
      </c>
      <c r="AA81" t="str">
        <f>PARS!AB84</f>
        <v>~  wetf_b_rz  ~</v>
      </c>
      <c r="AB81" s="51" t="str">
        <f>PARS!AC84</f>
        <v>~  wetf_c_rz  ~</v>
      </c>
      <c r="AC81" s="51" t="str">
        <f>PARS!AD84</f>
        <v>~  wetf_d_rz  ~</v>
      </c>
      <c r="AD81" t="str">
        <f>PARS!AE84</f>
        <v>~  wetf_ad_rz  ~</v>
      </c>
      <c r="AE81" t="str">
        <f>PARS!AF84</f>
        <v>~  wetf_bd_rz  ~</v>
      </c>
      <c r="AF81" t="str">
        <f>PARS!AG84</f>
        <v>~  wetf_cd_rz  ~</v>
      </c>
    </row>
    <row r="82" spans="1:32" x14ac:dyDescent="0.3">
      <c r="A82">
        <f>Formatted_EDITED!A85</f>
        <v>80</v>
      </c>
      <c r="B82">
        <f>Formatted_EDITED!B85</f>
        <v>195</v>
      </c>
      <c r="C82" t="str">
        <f>Formatted_EDITED!C85</f>
        <v>Emergent Herbaceous Wetlands</v>
      </c>
      <c r="D82" t="str">
        <f>Formatted_EDITED!D85</f>
        <v>hbwetl</v>
      </c>
      <c r="E82">
        <f>Formatted_EDITED!F85</f>
        <v>0</v>
      </c>
      <c r="F82" t="str">
        <f>PARS!G85</f>
        <v>~  wetem_a_cn  ~</v>
      </c>
      <c r="G82" t="str">
        <f>PARS!H85</f>
        <v>~  wetem_b_cn  ~</v>
      </c>
      <c r="H82" t="str">
        <f>PARS!I85</f>
        <v>~  wetem_c_cn  ~</v>
      </c>
      <c r="I82" s="51" t="str">
        <f>PARS!J85</f>
        <v>~  wetem_d_cn  ~</v>
      </c>
      <c r="J82" t="str">
        <f>PARS!K85</f>
        <v>~  wetem_a_cn  ~</v>
      </c>
      <c r="K82" t="str">
        <f>PARS!L85</f>
        <v>~  wetem_b_cn  ~</v>
      </c>
      <c r="L82" t="str">
        <f>PARS!M85</f>
        <v>~  wetem_c_cn  ~</v>
      </c>
      <c r="M82" t="str">
        <f>PARS!N85</f>
        <v>~  wetem_a_mni  ~</v>
      </c>
      <c r="N82" t="str">
        <f>PARS!O85</f>
        <v>~  wetem_b_mni  ~</v>
      </c>
      <c r="O82" t="str">
        <f>PARS!P85</f>
        <v>~  wetem_c_mni  ~</v>
      </c>
      <c r="P82" t="str">
        <f>PARS!Q85</f>
        <v>~  wetem_d_mni  ~</v>
      </c>
      <c r="Q82" t="str">
        <f>PARS!R85</f>
        <v>~  wetem_ad_mni  ~</v>
      </c>
      <c r="R82" t="str">
        <f>PARS!S85</f>
        <v>~  wetem_bd_mni  ~</v>
      </c>
      <c r="S82" t="str">
        <f>PARS!T85</f>
        <v>~  wetem_cd_mni  ~</v>
      </c>
      <c r="T82">
        <f>PARS!U85</f>
        <v>0</v>
      </c>
      <c r="U82">
        <f>PARS!V85</f>
        <v>0</v>
      </c>
      <c r="V82">
        <f>PARS!W85</f>
        <v>1</v>
      </c>
      <c r="W82">
        <f>PARS!X85</f>
        <v>0</v>
      </c>
      <c r="X82">
        <f>PARS!Y85</f>
        <v>0</v>
      </c>
      <c r="Y82">
        <f>PARS!Z85</f>
        <v>1</v>
      </c>
      <c r="Z82" t="str">
        <f>PARS!AA85</f>
        <v>~  wetem_a_rz  ~</v>
      </c>
      <c r="AA82" t="str">
        <f>PARS!AB85</f>
        <v>~  wetem_b_rz  ~</v>
      </c>
      <c r="AB82" t="str">
        <f>PARS!AC85</f>
        <v>~  wetem_c_rz  ~</v>
      </c>
      <c r="AC82" s="51" t="str">
        <f>PARS!AD85</f>
        <v>~  wetem_d_rz  ~</v>
      </c>
      <c r="AD82" t="str">
        <f>PARS!AE85</f>
        <v>~  wetem_ad_rz  ~</v>
      </c>
      <c r="AE82" t="str">
        <f>PARS!AF85</f>
        <v>~  wetem_bd_rz  ~</v>
      </c>
      <c r="AF82" t="str">
        <f>PARS!AG85</f>
        <v>~  wetem_cd_rz  ~</v>
      </c>
    </row>
    <row r="83" spans="1:32" x14ac:dyDescent="0.3">
      <c r="A83">
        <f>Formatted_EDITED!A86</f>
        <v>81</v>
      </c>
      <c r="B83">
        <f>Formatted_EDITED!B86</f>
        <v>204</v>
      </c>
      <c r="C83" t="str">
        <f>Formatted_EDITED!C86</f>
        <v>Pistachios</v>
      </c>
      <c r="D83" t="str">
        <f>Formatted_EDITED!D86</f>
        <v>frttr</v>
      </c>
      <c r="E83">
        <f>Formatted_EDITED!F86</f>
        <v>0</v>
      </c>
      <c r="F83">
        <f>PARS!G86</f>
        <v>59.878599999999999</v>
      </c>
      <c r="G83">
        <f>PARS!H86</f>
        <v>75.044499999999999</v>
      </c>
      <c r="H83">
        <f>PARS!I86</f>
        <v>83.510099999999994</v>
      </c>
      <c r="I83">
        <f>PARS!J86</f>
        <v>86.840199999999996</v>
      </c>
      <c r="J83">
        <f>PARS!K86</f>
        <v>75.044499999999999</v>
      </c>
      <c r="K83">
        <f>PARS!L86</f>
        <v>83.510099999999994</v>
      </c>
      <c r="L83">
        <f>PARS!M86</f>
        <v>86.840199999999996</v>
      </c>
      <c r="M83">
        <f>PARS!N86</f>
        <v>3.75</v>
      </c>
      <c r="N83">
        <f>PARS!O86</f>
        <v>2</v>
      </c>
      <c r="O83">
        <f>PARS!P86</f>
        <v>0.2213</v>
      </c>
      <c r="P83">
        <f>PARS!Q86</f>
        <v>9.8100000000000007E-2</v>
      </c>
      <c r="Q83">
        <f>PARS!R86</f>
        <v>3</v>
      </c>
      <c r="R83">
        <f>PARS!S86</f>
        <v>0.75</v>
      </c>
      <c r="S83">
        <f>PARS!T86</f>
        <v>0.06</v>
      </c>
      <c r="T83">
        <f>PARS!U86</f>
        <v>5.16E-2</v>
      </c>
      <c r="U83">
        <f>PARS!V86</f>
        <v>0.18</v>
      </c>
      <c r="V83">
        <f>PARS!W86</f>
        <v>1</v>
      </c>
      <c r="W83">
        <f>PARS!X86</f>
        <v>8.8999999999999999E-3</v>
      </c>
      <c r="X83">
        <f>PARS!Y86</f>
        <v>5.67E-2</v>
      </c>
      <c r="Y83">
        <f>PARS!Z86</f>
        <v>1</v>
      </c>
      <c r="Z83">
        <f>PARS!AA86</f>
        <v>2.7065000000000001</v>
      </c>
      <c r="AA83">
        <f>PARS!AB86</f>
        <v>2.6522999999999999</v>
      </c>
      <c r="AB83">
        <f>PARS!AC86</f>
        <v>2.5981999999999998</v>
      </c>
      <c r="AC83">
        <f>PARS!AD86</f>
        <v>2.5440999999999998</v>
      </c>
      <c r="AD83">
        <f>PARS!AE86</f>
        <v>2.7065000000000001</v>
      </c>
      <c r="AE83">
        <f>PARS!AF86</f>
        <v>2.6522999999999999</v>
      </c>
      <c r="AF83">
        <f>PARS!AG86</f>
        <v>2.5981999999999998</v>
      </c>
    </row>
    <row r="84" spans="1:32" x14ac:dyDescent="0.3">
      <c r="A84">
        <f>Formatted_EDITED!A87</f>
        <v>82</v>
      </c>
      <c r="B84">
        <f>Formatted_EDITED!B87</f>
        <v>205</v>
      </c>
      <c r="C84" t="str">
        <f>Formatted_EDITED!C87</f>
        <v>Triticale</v>
      </c>
      <c r="D84" t="str">
        <f>Formatted_EDITED!D87</f>
        <v>smgrn</v>
      </c>
      <c r="E84">
        <f>Formatted_EDITED!F87</f>
        <v>0</v>
      </c>
      <c r="F84">
        <f>PARS!G87</f>
        <v>55.169699999999999</v>
      </c>
      <c r="G84">
        <f>PARS!H87</f>
        <v>72.115600000000001</v>
      </c>
      <c r="H84">
        <f>PARS!I87</f>
        <v>81.574799999999996</v>
      </c>
      <c r="I84">
        <f>PARS!J87</f>
        <v>85.295699999999997</v>
      </c>
      <c r="J84">
        <f>PARS!K87</f>
        <v>72.115600000000001</v>
      </c>
      <c r="K84">
        <f>PARS!L87</f>
        <v>81.574799999999996</v>
      </c>
      <c r="L84">
        <f>PARS!M87</f>
        <v>85.295699999999997</v>
      </c>
      <c r="M84">
        <f>PARS!N87</f>
        <v>3.75</v>
      </c>
      <c r="N84">
        <f>PARS!O87</f>
        <v>2</v>
      </c>
      <c r="O84">
        <f>PARS!P87</f>
        <v>0.2213</v>
      </c>
      <c r="P84">
        <f>PARS!Q87</f>
        <v>9.8100000000000007E-2</v>
      </c>
      <c r="Q84">
        <f>PARS!R87</f>
        <v>3</v>
      </c>
      <c r="R84">
        <f>PARS!S87</f>
        <v>0.75</v>
      </c>
      <c r="S84">
        <f>PARS!T87</f>
        <v>0.06</v>
      </c>
      <c r="T84">
        <f>PARS!U87</f>
        <v>7.6E-3</v>
      </c>
      <c r="U84">
        <f>PARS!V87</f>
        <v>0.15</v>
      </c>
      <c r="V84">
        <f>PARS!W87</f>
        <v>1</v>
      </c>
      <c r="W84">
        <f>PARS!X87</f>
        <v>2.0000000000000001E-4</v>
      </c>
      <c r="X84">
        <f>PARS!Y87</f>
        <v>4.1999999999999997E-3</v>
      </c>
      <c r="Y84">
        <f>PARS!Z87</f>
        <v>1</v>
      </c>
      <c r="Z84">
        <f>PARS!AA87</f>
        <v>2.3969</v>
      </c>
      <c r="AA84">
        <f>PARS!AB87</f>
        <v>2.3489</v>
      </c>
      <c r="AB84">
        <f>PARS!AC87</f>
        <v>2.3010000000000002</v>
      </c>
      <c r="AC84">
        <f>PARS!AD87</f>
        <v>2.2530999999999999</v>
      </c>
      <c r="AD84">
        <f>PARS!AE87</f>
        <v>2.3969</v>
      </c>
      <c r="AE84">
        <f>PARS!AF87</f>
        <v>2.3489</v>
      </c>
      <c r="AF84">
        <f>PARS!AG87</f>
        <v>2.3010000000000002</v>
      </c>
    </row>
    <row r="85" spans="1:32" x14ac:dyDescent="0.3">
      <c r="A85">
        <f>Formatted_EDITED!A88</f>
        <v>83</v>
      </c>
      <c r="B85">
        <f>Formatted_EDITED!B88</f>
        <v>206</v>
      </c>
      <c r="C85" t="str">
        <f>Formatted_EDITED!C88</f>
        <v>Carrots</v>
      </c>
      <c r="D85" t="str">
        <f>Formatted_EDITED!D88</f>
        <v>rootvg</v>
      </c>
      <c r="E85">
        <f>Formatted_EDITED!F88</f>
        <v>0</v>
      </c>
      <c r="F85">
        <f>PARS!G88</f>
        <v>67</v>
      </c>
      <c r="G85">
        <f>PARS!H88</f>
        <v>79.474000000000004</v>
      </c>
      <c r="H85">
        <f>PARS!I88</f>
        <v>86.436999999999998</v>
      </c>
      <c r="I85">
        <f>PARS!J88</f>
        <v>89.176000000000002</v>
      </c>
      <c r="J85">
        <f>PARS!K88</f>
        <v>79.474000000000004</v>
      </c>
      <c r="K85">
        <f>PARS!L88</f>
        <v>86.436999999999998</v>
      </c>
      <c r="L85">
        <f>PARS!M88</f>
        <v>89.176000000000002</v>
      </c>
      <c r="M85">
        <f>PARS!N88</f>
        <v>3.75</v>
      </c>
      <c r="N85">
        <f>PARS!O88</f>
        <v>2</v>
      </c>
      <c r="O85">
        <f>PARS!P88</f>
        <v>0.2213</v>
      </c>
      <c r="P85">
        <f>PARS!Q88</f>
        <v>9.8100000000000007E-2</v>
      </c>
      <c r="Q85">
        <f>PARS!R88</f>
        <v>3</v>
      </c>
      <c r="R85">
        <f>PARS!S88</f>
        <v>0.75</v>
      </c>
      <c r="S85">
        <f>PARS!T88</f>
        <v>0.06</v>
      </c>
      <c r="T85">
        <f>PARS!U88</f>
        <v>0.02</v>
      </c>
      <c r="U85">
        <f>PARS!V88</f>
        <v>0.13600000000000001</v>
      </c>
      <c r="V85">
        <f>PARS!W88</f>
        <v>1</v>
      </c>
      <c r="W85">
        <f>PARS!X88</f>
        <v>0</v>
      </c>
      <c r="X85">
        <f>PARS!Y88</f>
        <v>0</v>
      </c>
      <c r="Y85">
        <f>PARS!Z88</f>
        <v>1</v>
      </c>
      <c r="Z85">
        <f>PARS!AA88</f>
        <v>2</v>
      </c>
      <c r="AA85">
        <f>PARS!AB88</f>
        <v>1.96</v>
      </c>
      <c r="AB85">
        <f>PARS!AC88</f>
        <v>1.92</v>
      </c>
      <c r="AC85">
        <f>PARS!AD88</f>
        <v>1.88</v>
      </c>
      <c r="AD85">
        <f>PARS!AE88</f>
        <v>2</v>
      </c>
      <c r="AE85">
        <f>PARS!AF88</f>
        <v>1.96</v>
      </c>
      <c r="AF85">
        <f>PARS!AG88</f>
        <v>1.92</v>
      </c>
    </row>
    <row r="86" spans="1:32" x14ac:dyDescent="0.3">
      <c r="A86">
        <f>Formatted_EDITED!A89</f>
        <v>84</v>
      </c>
      <c r="B86">
        <f>Formatted_EDITED!B89</f>
        <v>207</v>
      </c>
      <c r="C86" t="str">
        <f>Formatted_EDITED!C89</f>
        <v>Asparagus</v>
      </c>
      <c r="D86" t="str">
        <f>Formatted_EDITED!D89</f>
        <v>smveg</v>
      </c>
      <c r="E86">
        <f>Formatted_EDITED!F89</f>
        <v>0</v>
      </c>
      <c r="F86">
        <f>PARS!G89</f>
        <v>66.394499999999994</v>
      </c>
      <c r="G86">
        <f>PARS!H89</f>
        <v>79.097399999999993</v>
      </c>
      <c r="H86">
        <f>PARS!I89</f>
        <v>86.188199999999995</v>
      </c>
      <c r="I86">
        <f>PARS!J89</f>
        <v>88.977400000000003</v>
      </c>
      <c r="J86">
        <f>PARS!K89</f>
        <v>79.097399999999993</v>
      </c>
      <c r="K86">
        <f>PARS!L89</f>
        <v>86.188199999999995</v>
      </c>
      <c r="L86">
        <f>PARS!M89</f>
        <v>88.977400000000003</v>
      </c>
      <c r="M86">
        <f>PARS!N89</f>
        <v>3.75</v>
      </c>
      <c r="N86">
        <f>PARS!O89</f>
        <v>2</v>
      </c>
      <c r="O86">
        <f>PARS!P89</f>
        <v>0.2213</v>
      </c>
      <c r="P86">
        <f>PARS!Q89</f>
        <v>9.8100000000000007E-2</v>
      </c>
      <c r="Q86">
        <f>PARS!R89</f>
        <v>3</v>
      </c>
      <c r="R86">
        <f>PARS!S89</f>
        <v>0.75</v>
      </c>
      <c r="S86">
        <f>PARS!T89</f>
        <v>0.06</v>
      </c>
      <c r="T86">
        <f>PARS!U89</f>
        <v>9.7999999999999997E-3</v>
      </c>
      <c r="U86">
        <f>PARS!V89</f>
        <v>0.15040000000000001</v>
      </c>
      <c r="V86">
        <f>PARS!W89</f>
        <v>1</v>
      </c>
      <c r="W86">
        <f>PARS!X89</f>
        <v>0</v>
      </c>
      <c r="X86">
        <f>PARS!Y89</f>
        <v>0</v>
      </c>
      <c r="Y86">
        <f>PARS!Z89</f>
        <v>1</v>
      </c>
      <c r="Z86">
        <f>PARS!AA89</f>
        <v>2.0865</v>
      </c>
      <c r="AA86">
        <f>PARS!AB89</f>
        <v>2.0448</v>
      </c>
      <c r="AB86">
        <f>PARS!AC89</f>
        <v>2.0030000000000001</v>
      </c>
      <c r="AC86">
        <f>PARS!AD89</f>
        <v>1.9613</v>
      </c>
      <c r="AD86">
        <f>PARS!AE89</f>
        <v>2.0865</v>
      </c>
      <c r="AE86">
        <f>PARS!AF89</f>
        <v>2.0448</v>
      </c>
      <c r="AF86">
        <f>PARS!AG89</f>
        <v>2.0030000000000001</v>
      </c>
    </row>
    <row r="87" spans="1:32" x14ac:dyDescent="0.3">
      <c r="A87">
        <f>Formatted_EDITED!A90</f>
        <v>85</v>
      </c>
      <c r="B87">
        <f>Formatted_EDITED!B90</f>
        <v>208</v>
      </c>
      <c r="C87" t="str">
        <f>Formatted_EDITED!C90</f>
        <v>Garlic</v>
      </c>
      <c r="D87" t="str">
        <f>Formatted_EDITED!D90</f>
        <v>smveg</v>
      </c>
      <c r="E87">
        <f>Formatted_EDITED!F90</f>
        <v>0</v>
      </c>
      <c r="F87">
        <f>PARS!G90</f>
        <v>66.394499999999994</v>
      </c>
      <c r="G87">
        <f>PARS!H90</f>
        <v>79.097399999999993</v>
      </c>
      <c r="H87">
        <f>PARS!I90</f>
        <v>86.188199999999995</v>
      </c>
      <c r="I87">
        <f>PARS!J90</f>
        <v>88.977400000000003</v>
      </c>
      <c r="J87">
        <f>PARS!K90</f>
        <v>79.097399999999993</v>
      </c>
      <c r="K87">
        <f>PARS!L90</f>
        <v>86.188199999999995</v>
      </c>
      <c r="L87">
        <f>PARS!M90</f>
        <v>88.977400000000003</v>
      </c>
      <c r="M87">
        <f>PARS!N90</f>
        <v>3.75</v>
      </c>
      <c r="N87">
        <f>PARS!O90</f>
        <v>2</v>
      </c>
      <c r="O87">
        <f>PARS!P90</f>
        <v>0.2213</v>
      </c>
      <c r="P87">
        <f>PARS!Q90</f>
        <v>9.8100000000000007E-2</v>
      </c>
      <c r="Q87">
        <f>PARS!R90</f>
        <v>3</v>
      </c>
      <c r="R87">
        <f>PARS!S90</f>
        <v>0.75</v>
      </c>
      <c r="S87">
        <f>PARS!T90</f>
        <v>0.06</v>
      </c>
      <c r="T87">
        <f>PARS!U90</f>
        <v>9.7999999999999997E-3</v>
      </c>
      <c r="U87">
        <f>PARS!V90</f>
        <v>0.15040000000000001</v>
      </c>
      <c r="V87">
        <f>PARS!W90</f>
        <v>1</v>
      </c>
      <c r="W87">
        <f>PARS!X90</f>
        <v>0</v>
      </c>
      <c r="X87">
        <f>PARS!Y90</f>
        <v>0</v>
      </c>
      <c r="Y87">
        <f>PARS!Z90</f>
        <v>1</v>
      </c>
      <c r="Z87">
        <f>PARS!AA90</f>
        <v>2.0865</v>
      </c>
      <c r="AA87">
        <f>PARS!AB90</f>
        <v>2.0448</v>
      </c>
      <c r="AB87">
        <f>PARS!AC90</f>
        <v>2.0030000000000001</v>
      </c>
      <c r="AC87">
        <f>PARS!AD90</f>
        <v>1.9613</v>
      </c>
      <c r="AD87">
        <f>PARS!AE90</f>
        <v>2.0865</v>
      </c>
      <c r="AE87">
        <f>PARS!AF90</f>
        <v>2.0448</v>
      </c>
      <c r="AF87">
        <f>PARS!AG90</f>
        <v>2.0030000000000001</v>
      </c>
    </row>
    <row r="88" spans="1:32" x14ac:dyDescent="0.3">
      <c r="A88">
        <f>Formatted_EDITED!A91</f>
        <v>86</v>
      </c>
      <c r="B88">
        <f>Formatted_EDITED!B91</f>
        <v>209</v>
      </c>
      <c r="C88" t="str">
        <f>Formatted_EDITED!C91</f>
        <v>Cantaloupes</v>
      </c>
      <c r="D88" t="str">
        <f>Formatted_EDITED!D91</f>
        <v>melon</v>
      </c>
      <c r="E88">
        <f>Formatted_EDITED!F91</f>
        <v>0</v>
      </c>
      <c r="F88">
        <f>PARS!G91</f>
        <v>66.5</v>
      </c>
      <c r="G88">
        <f>PARS!H91</f>
        <v>79.162999999999997</v>
      </c>
      <c r="H88">
        <f>PARS!I91</f>
        <v>86.231499999999997</v>
      </c>
      <c r="I88">
        <f>PARS!J91</f>
        <v>89.012</v>
      </c>
      <c r="J88">
        <f>PARS!K91</f>
        <v>79.162999999999997</v>
      </c>
      <c r="K88">
        <f>PARS!L91</f>
        <v>86.231499999999997</v>
      </c>
      <c r="L88">
        <f>PARS!M91</f>
        <v>89.012</v>
      </c>
      <c r="M88">
        <f>PARS!N91</f>
        <v>3.75</v>
      </c>
      <c r="N88">
        <f>PARS!O91</f>
        <v>2</v>
      </c>
      <c r="O88">
        <f>PARS!P91</f>
        <v>0.2213</v>
      </c>
      <c r="P88">
        <f>PARS!Q91</f>
        <v>9.8100000000000007E-2</v>
      </c>
      <c r="Q88">
        <f>PARS!R91</f>
        <v>3</v>
      </c>
      <c r="R88">
        <f>PARS!S91</f>
        <v>0.75</v>
      </c>
      <c r="S88">
        <f>PARS!T91</f>
        <v>0.06</v>
      </c>
      <c r="T88">
        <f>PARS!U91</f>
        <v>0.02</v>
      </c>
      <c r="U88">
        <f>PARS!V91</f>
        <v>0.13750000000000001</v>
      </c>
      <c r="V88">
        <f>PARS!W91</f>
        <v>1</v>
      </c>
      <c r="W88">
        <f>PARS!X91</f>
        <v>0</v>
      </c>
      <c r="X88">
        <f>PARS!Y91</f>
        <v>0</v>
      </c>
      <c r="Y88">
        <f>PARS!Z91</f>
        <v>1</v>
      </c>
      <c r="Z88">
        <f>PARS!AA91</f>
        <v>2.5</v>
      </c>
      <c r="AA88">
        <f>PARS!AB91</f>
        <v>2.4500000000000002</v>
      </c>
      <c r="AB88">
        <f>PARS!AC91</f>
        <v>2.4</v>
      </c>
      <c r="AC88">
        <f>PARS!AD91</f>
        <v>2.35</v>
      </c>
      <c r="AD88">
        <f>PARS!AE91</f>
        <v>2.5</v>
      </c>
      <c r="AE88">
        <f>PARS!AF91</f>
        <v>2.4500000000000002</v>
      </c>
      <c r="AF88">
        <f>PARS!AG91</f>
        <v>2.4</v>
      </c>
    </row>
    <row r="89" spans="1:32" x14ac:dyDescent="0.3">
      <c r="A89">
        <f>Formatted_EDITED!A92</f>
        <v>87</v>
      </c>
      <c r="B89">
        <f>Formatted_EDITED!B92</f>
        <v>210</v>
      </c>
      <c r="C89" t="str">
        <f>Formatted_EDITED!C92</f>
        <v>Prunes</v>
      </c>
      <c r="D89" t="str">
        <f>Formatted_EDITED!D92</f>
        <v>frttr</v>
      </c>
      <c r="E89">
        <f>Formatted_EDITED!F92</f>
        <v>0</v>
      </c>
      <c r="F89">
        <f>PARS!G92</f>
        <v>59.878599999999999</v>
      </c>
      <c r="G89">
        <f>PARS!H92</f>
        <v>75.044499999999999</v>
      </c>
      <c r="H89">
        <f>PARS!I92</f>
        <v>83.510099999999994</v>
      </c>
      <c r="I89">
        <f>PARS!J92</f>
        <v>86.840199999999996</v>
      </c>
      <c r="J89">
        <f>PARS!K92</f>
        <v>75.044499999999999</v>
      </c>
      <c r="K89">
        <f>PARS!L92</f>
        <v>83.510099999999994</v>
      </c>
      <c r="L89">
        <f>PARS!M92</f>
        <v>86.840199999999996</v>
      </c>
      <c r="M89">
        <f>PARS!N92</f>
        <v>3.75</v>
      </c>
      <c r="N89">
        <f>PARS!O92</f>
        <v>2</v>
      </c>
      <c r="O89">
        <f>PARS!P92</f>
        <v>0.2213</v>
      </c>
      <c r="P89">
        <f>PARS!Q92</f>
        <v>9.8100000000000007E-2</v>
      </c>
      <c r="Q89">
        <f>PARS!R92</f>
        <v>3</v>
      </c>
      <c r="R89">
        <f>PARS!S92</f>
        <v>0.75</v>
      </c>
      <c r="S89">
        <f>PARS!T92</f>
        <v>0.06</v>
      </c>
      <c r="T89">
        <f>PARS!U92</f>
        <v>5.16E-2</v>
      </c>
      <c r="U89">
        <f>PARS!V92</f>
        <v>0.18</v>
      </c>
      <c r="V89">
        <f>PARS!W92</f>
        <v>1</v>
      </c>
      <c r="W89">
        <f>PARS!X92</f>
        <v>8.8999999999999999E-3</v>
      </c>
      <c r="X89">
        <f>PARS!Y92</f>
        <v>5.67E-2</v>
      </c>
      <c r="Y89">
        <f>PARS!Z92</f>
        <v>1</v>
      </c>
      <c r="Z89">
        <f>PARS!AA92</f>
        <v>2.7065000000000001</v>
      </c>
      <c r="AA89">
        <f>PARS!AB92</f>
        <v>2.6522999999999999</v>
      </c>
      <c r="AB89">
        <f>PARS!AC92</f>
        <v>2.5981999999999998</v>
      </c>
      <c r="AC89">
        <f>PARS!AD92</f>
        <v>2.5440999999999998</v>
      </c>
      <c r="AD89">
        <f>PARS!AE92</f>
        <v>2.7065000000000001</v>
      </c>
      <c r="AE89">
        <f>PARS!AF92</f>
        <v>2.6522999999999999</v>
      </c>
      <c r="AF89">
        <f>PARS!AG92</f>
        <v>2.5981999999999998</v>
      </c>
    </row>
    <row r="90" spans="1:32" x14ac:dyDescent="0.3">
      <c r="A90">
        <f>Formatted_EDITED!A93</f>
        <v>88</v>
      </c>
      <c r="B90">
        <f>Formatted_EDITED!B93</f>
        <v>211</v>
      </c>
      <c r="C90" t="str">
        <f>Formatted_EDITED!C93</f>
        <v>Olives</v>
      </c>
      <c r="D90" t="str">
        <f>Formatted_EDITED!D93</f>
        <v>frttr</v>
      </c>
      <c r="E90" t="str">
        <f>Formatted_EDITED!F93</f>
        <v>woods-grass combination, poor</v>
      </c>
      <c r="F90">
        <f>PARS!G93</f>
        <v>59.878599999999999</v>
      </c>
      <c r="G90">
        <f>PARS!H93</f>
        <v>75.044499999999999</v>
      </c>
      <c r="H90">
        <f>PARS!I93</f>
        <v>83.510099999999994</v>
      </c>
      <c r="I90">
        <f>PARS!J93</f>
        <v>86.840199999999996</v>
      </c>
      <c r="J90">
        <f>PARS!K93</f>
        <v>75.044499999999999</v>
      </c>
      <c r="K90">
        <f>PARS!L93</f>
        <v>83.510099999999994</v>
      </c>
      <c r="L90">
        <f>PARS!M93</f>
        <v>86.840199999999996</v>
      </c>
      <c r="M90">
        <f>PARS!N93</f>
        <v>3.75</v>
      </c>
      <c r="N90">
        <f>PARS!O93</f>
        <v>2</v>
      </c>
      <c r="O90">
        <f>PARS!P93</f>
        <v>0.2213</v>
      </c>
      <c r="P90">
        <f>PARS!Q93</f>
        <v>9.8100000000000007E-2</v>
      </c>
      <c r="Q90">
        <f>PARS!R93</f>
        <v>3</v>
      </c>
      <c r="R90">
        <f>PARS!S93</f>
        <v>0.75</v>
      </c>
      <c r="S90">
        <f>PARS!T93</f>
        <v>0.06</v>
      </c>
      <c r="T90">
        <f>PARS!U93</f>
        <v>5.16E-2</v>
      </c>
      <c r="U90">
        <f>PARS!V93</f>
        <v>0.18</v>
      </c>
      <c r="V90">
        <f>PARS!W93</f>
        <v>1</v>
      </c>
      <c r="W90">
        <f>PARS!X93</f>
        <v>8.8999999999999999E-3</v>
      </c>
      <c r="X90">
        <f>PARS!Y93</f>
        <v>5.67E-2</v>
      </c>
      <c r="Y90">
        <f>PARS!Z93</f>
        <v>1</v>
      </c>
      <c r="Z90">
        <f>PARS!AA93</f>
        <v>2.7065000000000001</v>
      </c>
      <c r="AA90">
        <f>PARS!AB93</f>
        <v>2.6522999999999999</v>
      </c>
      <c r="AB90">
        <f>PARS!AC93</f>
        <v>2.5981999999999998</v>
      </c>
      <c r="AC90">
        <f>PARS!AD93</f>
        <v>2.5440999999999998</v>
      </c>
      <c r="AD90">
        <f>PARS!AE93</f>
        <v>2.7065000000000001</v>
      </c>
      <c r="AE90">
        <f>PARS!AF93</f>
        <v>2.6522999999999999</v>
      </c>
      <c r="AF90">
        <f>PARS!AG93</f>
        <v>2.5981999999999998</v>
      </c>
    </row>
    <row r="91" spans="1:32" x14ac:dyDescent="0.3">
      <c r="A91">
        <f>Formatted_EDITED!A94</f>
        <v>89</v>
      </c>
      <c r="B91">
        <f>Formatted_EDITED!B94</f>
        <v>212</v>
      </c>
      <c r="C91" t="str">
        <f>Formatted_EDITED!C94</f>
        <v>Oranges</v>
      </c>
      <c r="D91" t="str">
        <f>Formatted_EDITED!D94</f>
        <v>frttr</v>
      </c>
      <c r="E91" t="str">
        <f>Formatted_EDITED!F94</f>
        <v>woods-grass combination, poor</v>
      </c>
      <c r="F91">
        <f>PARS!G94</f>
        <v>59.878599999999999</v>
      </c>
      <c r="G91">
        <f>PARS!H94</f>
        <v>75.044499999999999</v>
      </c>
      <c r="H91">
        <f>PARS!I94</f>
        <v>83.510099999999994</v>
      </c>
      <c r="I91">
        <f>PARS!J94</f>
        <v>86.840199999999996</v>
      </c>
      <c r="J91">
        <f>PARS!K94</f>
        <v>75.044499999999999</v>
      </c>
      <c r="K91">
        <f>PARS!L94</f>
        <v>83.510099999999994</v>
      </c>
      <c r="L91">
        <f>PARS!M94</f>
        <v>86.840199999999996</v>
      </c>
      <c r="M91">
        <f>PARS!N94</f>
        <v>3.75</v>
      </c>
      <c r="N91">
        <f>PARS!O94</f>
        <v>2</v>
      </c>
      <c r="O91">
        <f>PARS!P94</f>
        <v>0.2213</v>
      </c>
      <c r="P91">
        <f>PARS!Q94</f>
        <v>9.8100000000000007E-2</v>
      </c>
      <c r="Q91">
        <f>PARS!R94</f>
        <v>3</v>
      </c>
      <c r="R91">
        <f>PARS!S94</f>
        <v>0.75</v>
      </c>
      <c r="S91">
        <f>PARS!T94</f>
        <v>0.06</v>
      </c>
      <c r="T91">
        <f>PARS!U94</f>
        <v>5.16E-2</v>
      </c>
      <c r="U91">
        <f>PARS!V94</f>
        <v>0.18</v>
      </c>
      <c r="V91">
        <f>PARS!W94</f>
        <v>1</v>
      </c>
      <c r="W91">
        <f>PARS!X94</f>
        <v>8.8999999999999999E-3</v>
      </c>
      <c r="X91">
        <f>PARS!Y94</f>
        <v>5.67E-2</v>
      </c>
      <c r="Y91">
        <f>PARS!Z94</f>
        <v>1</v>
      </c>
      <c r="Z91">
        <f>PARS!AA94</f>
        <v>2.7065000000000001</v>
      </c>
      <c r="AA91">
        <f>PARS!AB94</f>
        <v>2.6522999999999999</v>
      </c>
      <c r="AB91">
        <f>PARS!AC94</f>
        <v>2.5981999999999998</v>
      </c>
      <c r="AC91">
        <f>PARS!AD94</f>
        <v>2.5440999999999998</v>
      </c>
      <c r="AD91">
        <f>PARS!AE94</f>
        <v>2.7065000000000001</v>
      </c>
      <c r="AE91">
        <f>PARS!AF94</f>
        <v>2.6522999999999999</v>
      </c>
      <c r="AF91">
        <f>PARS!AG94</f>
        <v>2.5981999999999998</v>
      </c>
    </row>
    <row r="92" spans="1:32" x14ac:dyDescent="0.3">
      <c r="A92">
        <f>Formatted_EDITED!A95</f>
        <v>90</v>
      </c>
      <c r="B92">
        <f>Formatted_EDITED!B95</f>
        <v>213</v>
      </c>
      <c r="C92" t="str">
        <f>Formatted_EDITED!C95</f>
        <v>Honeydew Melons</v>
      </c>
      <c r="D92" t="str">
        <f>Formatted_EDITED!D95</f>
        <v>melon</v>
      </c>
      <c r="E92">
        <f>Formatted_EDITED!F95</f>
        <v>0</v>
      </c>
      <c r="F92">
        <f>PARS!G95</f>
        <v>66.5</v>
      </c>
      <c r="G92">
        <f>PARS!H95</f>
        <v>79.162999999999997</v>
      </c>
      <c r="H92">
        <f>PARS!I95</f>
        <v>86.231499999999997</v>
      </c>
      <c r="I92">
        <f>PARS!J95</f>
        <v>89.012</v>
      </c>
      <c r="J92">
        <f>PARS!K95</f>
        <v>79.162999999999997</v>
      </c>
      <c r="K92">
        <f>PARS!L95</f>
        <v>86.231499999999997</v>
      </c>
      <c r="L92">
        <f>PARS!M95</f>
        <v>89.012</v>
      </c>
      <c r="M92">
        <f>PARS!N95</f>
        <v>3.75</v>
      </c>
      <c r="N92">
        <f>PARS!O95</f>
        <v>2</v>
      </c>
      <c r="O92">
        <f>PARS!P95</f>
        <v>0.2213</v>
      </c>
      <c r="P92">
        <f>PARS!Q95</f>
        <v>9.8100000000000007E-2</v>
      </c>
      <c r="Q92">
        <f>PARS!R95</f>
        <v>3</v>
      </c>
      <c r="R92">
        <f>PARS!S95</f>
        <v>0.75</v>
      </c>
      <c r="S92">
        <f>PARS!T95</f>
        <v>0.06</v>
      </c>
      <c r="T92">
        <f>PARS!U95</f>
        <v>0.02</v>
      </c>
      <c r="U92">
        <f>PARS!V95</f>
        <v>0.13750000000000001</v>
      </c>
      <c r="V92">
        <f>PARS!W95</f>
        <v>1</v>
      </c>
      <c r="W92">
        <f>PARS!X95</f>
        <v>0</v>
      </c>
      <c r="X92">
        <f>PARS!Y95</f>
        <v>0</v>
      </c>
      <c r="Y92">
        <f>PARS!Z95</f>
        <v>1</v>
      </c>
      <c r="Z92">
        <f>PARS!AA95</f>
        <v>2.5</v>
      </c>
      <c r="AA92">
        <f>PARS!AB95</f>
        <v>2.4500000000000002</v>
      </c>
      <c r="AB92">
        <f>PARS!AC95</f>
        <v>2.4</v>
      </c>
      <c r="AC92">
        <f>PARS!AD95</f>
        <v>2.35</v>
      </c>
      <c r="AD92">
        <f>PARS!AE95</f>
        <v>2.5</v>
      </c>
      <c r="AE92">
        <f>PARS!AF95</f>
        <v>2.4500000000000002</v>
      </c>
      <c r="AF92">
        <f>PARS!AG95</f>
        <v>2.4</v>
      </c>
    </row>
    <row r="93" spans="1:32" x14ac:dyDescent="0.3">
      <c r="A93">
        <f>Formatted_EDITED!A96</f>
        <v>91</v>
      </c>
      <c r="B93">
        <f>Formatted_EDITED!B96</f>
        <v>214</v>
      </c>
      <c r="C93" t="str">
        <f>Formatted_EDITED!C96</f>
        <v>Broccoli</v>
      </c>
      <c r="D93" t="str">
        <f>Formatted_EDITED!D96</f>
        <v>smveg</v>
      </c>
      <c r="E93">
        <f>Formatted_EDITED!F96</f>
        <v>0</v>
      </c>
      <c r="F93">
        <f>PARS!G96</f>
        <v>66.394499999999994</v>
      </c>
      <c r="G93">
        <f>PARS!H96</f>
        <v>79.097399999999993</v>
      </c>
      <c r="H93">
        <f>PARS!I96</f>
        <v>86.188199999999995</v>
      </c>
      <c r="I93">
        <f>PARS!J96</f>
        <v>88.977400000000003</v>
      </c>
      <c r="J93">
        <f>PARS!K96</f>
        <v>79.097399999999993</v>
      </c>
      <c r="K93">
        <f>PARS!L96</f>
        <v>86.188199999999995</v>
      </c>
      <c r="L93">
        <f>PARS!M96</f>
        <v>88.977400000000003</v>
      </c>
      <c r="M93">
        <f>PARS!N96</f>
        <v>3.75</v>
      </c>
      <c r="N93">
        <f>PARS!O96</f>
        <v>2</v>
      </c>
      <c r="O93">
        <f>PARS!P96</f>
        <v>0.2213</v>
      </c>
      <c r="P93">
        <f>PARS!Q96</f>
        <v>9.8100000000000007E-2</v>
      </c>
      <c r="Q93">
        <f>PARS!R96</f>
        <v>3</v>
      </c>
      <c r="R93">
        <f>PARS!S96</f>
        <v>0.75</v>
      </c>
      <c r="S93">
        <f>PARS!T96</f>
        <v>0.06</v>
      </c>
      <c r="T93">
        <f>PARS!U96</f>
        <v>9.7999999999999997E-3</v>
      </c>
      <c r="U93">
        <f>PARS!V96</f>
        <v>0.15040000000000001</v>
      </c>
      <c r="V93">
        <f>PARS!W96</f>
        <v>1</v>
      </c>
      <c r="W93">
        <f>PARS!X96</f>
        <v>0</v>
      </c>
      <c r="X93">
        <f>PARS!Y96</f>
        <v>0</v>
      </c>
      <c r="Y93">
        <f>PARS!Z96</f>
        <v>1</v>
      </c>
      <c r="Z93">
        <f>PARS!AA96</f>
        <v>2.0865</v>
      </c>
      <c r="AA93">
        <f>PARS!AB96</f>
        <v>2.0448</v>
      </c>
      <c r="AB93">
        <f>PARS!AC96</f>
        <v>2.0030000000000001</v>
      </c>
      <c r="AC93">
        <f>PARS!AD96</f>
        <v>1.9613</v>
      </c>
      <c r="AD93">
        <f>PARS!AE96</f>
        <v>2.0865</v>
      </c>
      <c r="AE93">
        <f>PARS!AF96</f>
        <v>2.0448</v>
      </c>
      <c r="AF93">
        <f>PARS!AG96</f>
        <v>2.0030000000000001</v>
      </c>
    </row>
    <row r="94" spans="1:32" x14ac:dyDescent="0.3">
      <c r="A94">
        <f>Formatted_EDITED!A97</f>
        <v>92</v>
      </c>
      <c r="B94">
        <f>Formatted_EDITED!B97</f>
        <v>216</v>
      </c>
      <c r="C94" t="str">
        <f>Formatted_EDITED!C97</f>
        <v>Peppers</v>
      </c>
      <c r="D94" t="str">
        <f>Formatted_EDITED!D97</f>
        <v>smveg</v>
      </c>
      <c r="E94">
        <f>Formatted_EDITED!F97</f>
        <v>0</v>
      </c>
      <c r="F94">
        <f>PARS!G97</f>
        <v>66.394499999999994</v>
      </c>
      <c r="G94">
        <f>PARS!H97</f>
        <v>79.097399999999993</v>
      </c>
      <c r="H94">
        <f>PARS!I97</f>
        <v>86.188199999999995</v>
      </c>
      <c r="I94">
        <f>PARS!J97</f>
        <v>88.977400000000003</v>
      </c>
      <c r="J94">
        <f>PARS!K97</f>
        <v>79.097399999999993</v>
      </c>
      <c r="K94">
        <f>PARS!L97</f>
        <v>86.188199999999995</v>
      </c>
      <c r="L94">
        <f>PARS!M97</f>
        <v>88.977400000000003</v>
      </c>
      <c r="M94">
        <f>PARS!N97</f>
        <v>3.75</v>
      </c>
      <c r="N94">
        <f>PARS!O97</f>
        <v>2</v>
      </c>
      <c r="O94">
        <f>PARS!P97</f>
        <v>0.2213</v>
      </c>
      <c r="P94">
        <f>PARS!Q97</f>
        <v>9.8100000000000007E-2</v>
      </c>
      <c r="Q94">
        <f>PARS!R97</f>
        <v>3</v>
      </c>
      <c r="R94">
        <f>PARS!S97</f>
        <v>0.75</v>
      </c>
      <c r="S94">
        <f>PARS!T97</f>
        <v>0.06</v>
      </c>
      <c r="T94">
        <f>PARS!U97</f>
        <v>9.7999999999999997E-3</v>
      </c>
      <c r="U94">
        <f>PARS!V97</f>
        <v>0.15040000000000001</v>
      </c>
      <c r="V94">
        <f>PARS!W97</f>
        <v>1</v>
      </c>
      <c r="W94">
        <f>PARS!X97</f>
        <v>0</v>
      </c>
      <c r="X94">
        <f>PARS!Y97</f>
        <v>0</v>
      </c>
      <c r="Y94">
        <f>PARS!Z97</f>
        <v>1</v>
      </c>
      <c r="Z94">
        <f>PARS!AA97</f>
        <v>2.0865</v>
      </c>
      <c r="AA94">
        <f>PARS!AB97</f>
        <v>2.0448</v>
      </c>
      <c r="AB94">
        <f>PARS!AC97</f>
        <v>2.0030000000000001</v>
      </c>
      <c r="AC94">
        <f>PARS!AD97</f>
        <v>1.9613</v>
      </c>
      <c r="AD94">
        <f>PARS!AE97</f>
        <v>2.0865</v>
      </c>
      <c r="AE94">
        <f>PARS!AF97</f>
        <v>2.0448</v>
      </c>
      <c r="AF94">
        <f>PARS!AG97</f>
        <v>2.0030000000000001</v>
      </c>
    </row>
    <row r="95" spans="1:32" x14ac:dyDescent="0.3">
      <c r="A95">
        <f>Formatted_EDITED!A98</f>
        <v>93</v>
      </c>
      <c r="B95">
        <f>Formatted_EDITED!B98</f>
        <v>217</v>
      </c>
      <c r="C95" t="str">
        <f>Formatted_EDITED!C98</f>
        <v>Pomegranates</v>
      </c>
      <c r="D95" t="str">
        <f>Formatted_EDITED!D98</f>
        <v>frttr</v>
      </c>
      <c r="E95">
        <f>Formatted_EDITED!F98</f>
        <v>0</v>
      </c>
      <c r="F95">
        <f>PARS!G98</f>
        <v>59.878599999999999</v>
      </c>
      <c r="G95">
        <f>PARS!H98</f>
        <v>75.044499999999999</v>
      </c>
      <c r="H95">
        <f>PARS!I98</f>
        <v>83.510099999999994</v>
      </c>
      <c r="I95">
        <f>PARS!J98</f>
        <v>86.840199999999996</v>
      </c>
      <c r="J95">
        <f>PARS!K98</f>
        <v>75.044499999999999</v>
      </c>
      <c r="K95">
        <f>PARS!L98</f>
        <v>83.510099999999994</v>
      </c>
      <c r="L95">
        <f>PARS!M98</f>
        <v>86.840199999999996</v>
      </c>
      <c r="M95">
        <f>PARS!N98</f>
        <v>3.75</v>
      </c>
      <c r="N95">
        <f>PARS!O98</f>
        <v>2</v>
      </c>
      <c r="O95">
        <f>PARS!P98</f>
        <v>0.2213</v>
      </c>
      <c r="P95">
        <f>PARS!Q98</f>
        <v>9.8100000000000007E-2</v>
      </c>
      <c r="Q95">
        <f>PARS!R98</f>
        <v>3</v>
      </c>
      <c r="R95">
        <f>PARS!S98</f>
        <v>0.75</v>
      </c>
      <c r="S95">
        <f>PARS!T98</f>
        <v>0.06</v>
      </c>
      <c r="T95">
        <f>PARS!U98</f>
        <v>5.16E-2</v>
      </c>
      <c r="U95">
        <f>PARS!V98</f>
        <v>0.18</v>
      </c>
      <c r="V95">
        <f>PARS!W98</f>
        <v>1</v>
      </c>
      <c r="W95">
        <f>PARS!X98</f>
        <v>8.8999999999999999E-3</v>
      </c>
      <c r="X95">
        <f>PARS!Y98</f>
        <v>5.67E-2</v>
      </c>
      <c r="Y95">
        <f>PARS!Z98</f>
        <v>1</v>
      </c>
      <c r="Z95">
        <f>PARS!AA98</f>
        <v>2.7065000000000001</v>
      </c>
      <c r="AA95">
        <f>PARS!AB98</f>
        <v>2.6522999999999999</v>
      </c>
      <c r="AB95">
        <f>PARS!AC98</f>
        <v>2.5981999999999998</v>
      </c>
      <c r="AC95">
        <f>PARS!AD98</f>
        <v>2.5440999999999998</v>
      </c>
      <c r="AD95">
        <f>PARS!AE98</f>
        <v>2.7065000000000001</v>
      </c>
      <c r="AE95">
        <f>PARS!AF98</f>
        <v>2.6522999999999999</v>
      </c>
      <c r="AF95">
        <f>PARS!AG98</f>
        <v>2.5981999999999998</v>
      </c>
    </row>
    <row r="96" spans="1:32" x14ac:dyDescent="0.3">
      <c r="A96">
        <f>Formatted_EDITED!A99</f>
        <v>94</v>
      </c>
      <c r="B96">
        <f>Formatted_EDITED!B99</f>
        <v>218</v>
      </c>
      <c r="C96" t="str">
        <f>Formatted_EDITED!C99</f>
        <v>Nectarines</v>
      </c>
      <c r="D96" t="str">
        <f>Formatted_EDITED!D99</f>
        <v>frttr</v>
      </c>
      <c r="E96">
        <f>Formatted_EDITED!F99</f>
        <v>0</v>
      </c>
      <c r="F96">
        <f>PARS!G99</f>
        <v>59.878599999999999</v>
      </c>
      <c r="G96">
        <f>PARS!H99</f>
        <v>75.044499999999999</v>
      </c>
      <c r="H96">
        <f>PARS!I99</f>
        <v>83.510099999999994</v>
      </c>
      <c r="I96">
        <f>PARS!J99</f>
        <v>86.840199999999996</v>
      </c>
      <c r="J96">
        <f>PARS!K99</f>
        <v>75.044499999999999</v>
      </c>
      <c r="K96">
        <f>PARS!L99</f>
        <v>83.510099999999994</v>
      </c>
      <c r="L96">
        <f>PARS!M99</f>
        <v>86.840199999999996</v>
      </c>
      <c r="M96">
        <f>PARS!N99</f>
        <v>3.75</v>
      </c>
      <c r="N96">
        <f>PARS!O99</f>
        <v>2</v>
      </c>
      <c r="O96">
        <f>PARS!P99</f>
        <v>0.2213</v>
      </c>
      <c r="P96">
        <f>PARS!Q99</f>
        <v>9.8100000000000007E-2</v>
      </c>
      <c r="Q96">
        <f>PARS!R99</f>
        <v>3</v>
      </c>
      <c r="R96">
        <f>PARS!S99</f>
        <v>0.75</v>
      </c>
      <c r="S96">
        <f>PARS!T99</f>
        <v>0.06</v>
      </c>
      <c r="T96">
        <f>PARS!U99</f>
        <v>5.16E-2</v>
      </c>
      <c r="U96">
        <f>PARS!V99</f>
        <v>0.18</v>
      </c>
      <c r="V96">
        <f>PARS!W99</f>
        <v>1</v>
      </c>
      <c r="W96">
        <f>PARS!X99</f>
        <v>8.8999999999999999E-3</v>
      </c>
      <c r="X96">
        <f>PARS!Y99</f>
        <v>5.67E-2</v>
      </c>
      <c r="Y96">
        <f>PARS!Z99</f>
        <v>1</v>
      </c>
      <c r="Z96">
        <f>PARS!AA99</f>
        <v>2.7065000000000001</v>
      </c>
      <c r="AA96">
        <f>PARS!AB99</f>
        <v>2.6522999999999999</v>
      </c>
      <c r="AB96">
        <f>PARS!AC99</f>
        <v>2.5981999999999998</v>
      </c>
      <c r="AC96">
        <f>PARS!AD99</f>
        <v>2.5440999999999998</v>
      </c>
      <c r="AD96">
        <f>PARS!AE99</f>
        <v>2.7065000000000001</v>
      </c>
      <c r="AE96">
        <f>PARS!AF99</f>
        <v>2.6522999999999999</v>
      </c>
      <c r="AF96">
        <f>PARS!AG99</f>
        <v>2.5981999999999998</v>
      </c>
    </row>
    <row r="97" spans="1:32" x14ac:dyDescent="0.3">
      <c r="A97">
        <f>Formatted_EDITED!A100</f>
        <v>95</v>
      </c>
      <c r="B97">
        <f>Formatted_EDITED!B100</f>
        <v>219</v>
      </c>
      <c r="C97" t="str">
        <f>Formatted_EDITED!C100</f>
        <v>Greens</v>
      </c>
      <c r="D97" t="str">
        <f>Formatted_EDITED!D100</f>
        <v>smveg</v>
      </c>
      <c r="E97">
        <f>Formatted_EDITED!F100</f>
        <v>0</v>
      </c>
      <c r="F97">
        <f>PARS!G100</f>
        <v>66.394499999999994</v>
      </c>
      <c r="G97">
        <f>PARS!H100</f>
        <v>79.097399999999993</v>
      </c>
      <c r="H97">
        <f>PARS!I100</f>
        <v>86.188199999999995</v>
      </c>
      <c r="I97">
        <f>PARS!J100</f>
        <v>88.977400000000003</v>
      </c>
      <c r="J97">
        <f>PARS!K100</f>
        <v>79.097399999999993</v>
      </c>
      <c r="K97">
        <f>PARS!L100</f>
        <v>86.188199999999995</v>
      </c>
      <c r="L97">
        <f>PARS!M100</f>
        <v>88.977400000000003</v>
      </c>
      <c r="M97">
        <f>PARS!N100</f>
        <v>3.75</v>
      </c>
      <c r="N97">
        <f>PARS!O100</f>
        <v>2</v>
      </c>
      <c r="O97">
        <f>PARS!P100</f>
        <v>0.2213</v>
      </c>
      <c r="P97">
        <f>PARS!Q100</f>
        <v>9.8100000000000007E-2</v>
      </c>
      <c r="Q97">
        <f>PARS!R100</f>
        <v>3</v>
      </c>
      <c r="R97">
        <f>PARS!S100</f>
        <v>0.75</v>
      </c>
      <c r="S97">
        <f>PARS!T100</f>
        <v>0.06</v>
      </c>
      <c r="T97">
        <f>PARS!U100</f>
        <v>9.7999999999999997E-3</v>
      </c>
      <c r="U97">
        <f>PARS!V100</f>
        <v>0.15040000000000001</v>
      </c>
      <c r="V97">
        <f>PARS!W100</f>
        <v>1</v>
      </c>
      <c r="W97">
        <f>PARS!X100</f>
        <v>0</v>
      </c>
      <c r="X97">
        <f>PARS!Y100</f>
        <v>0</v>
      </c>
      <c r="Y97">
        <f>PARS!Z100</f>
        <v>1</v>
      </c>
      <c r="Z97">
        <f>PARS!AA100</f>
        <v>2.0865</v>
      </c>
      <c r="AA97">
        <f>PARS!AB100</f>
        <v>2.0448</v>
      </c>
      <c r="AB97">
        <f>PARS!AC100</f>
        <v>2.0030000000000001</v>
      </c>
      <c r="AC97">
        <f>PARS!AD100</f>
        <v>1.9613</v>
      </c>
      <c r="AD97">
        <f>PARS!AE100</f>
        <v>2.0865</v>
      </c>
      <c r="AE97">
        <f>PARS!AF100</f>
        <v>2.0448</v>
      </c>
      <c r="AF97">
        <f>PARS!AG100</f>
        <v>2.0030000000000001</v>
      </c>
    </row>
    <row r="98" spans="1:32" x14ac:dyDescent="0.3">
      <c r="A98">
        <f>Formatted_EDITED!A101</f>
        <v>96</v>
      </c>
      <c r="B98">
        <f>Formatted_EDITED!B101</f>
        <v>220</v>
      </c>
      <c r="C98" t="str">
        <f>Formatted_EDITED!C101</f>
        <v>Plums</v>
      </c>
      <c r="D98" t="str">
        <f>Formatted_EDITED!D101</f>
        <v>frttr</v>
      </c>
      <c r="E98">
        <f>Formatted_EDITED!F101</f>
        <v>0</v>
      </c>
      <c r="F98">
        <f>PARS!G101</f>
        <v>59.878599999999999</v>
      </c>
      <c r="G98">
        <f>PARS!H101</f>
        <v>75.044499999999999</v>
      </c>
      <c r="H98">
        <f>PARS!I101</f>
        <v>83.510099999999994</v>
      </c>
      <c r="I98">
        <f>PARS!J101</f>
        <v>86.840199999999996</v>
      </c>
      <c r="J98">
        <f>PARS!K101</f>
        <v>75.044499999999999</v>
      </c>
      <c r="K98">
        <f>PARS!L101</f>
        <v>83.510099999999994</v>
      </c>
      <c r="L98">
        <f>PARS!M101</f>
        <v>86.840199999999996</v>
      </c>
      <c r="M98">
        <f>PARS!N101</f>
        <v>3.75</v>
      </c>
      <c r="N98">
        <f>PARS!O101</f>
        <v>2</v>
      </c>
      <c r="O98">
        <f>PARS!P101</f>
        <v>0.2213</v>
      </c>
      <c r="P98">
        <f>PARS!Q101</f>
        <v>9.8100000000000007E-2</v>
      </c>
      <c r="Q98">
        <f>PARS!R101</f>
        <v>3</v>
      </c>
      <c r="R98">
        <f>PARS!S101</f>
        <v>0.75</v>
      </c>
      <c r="S98">
        <f>PARS!T101</f>
        <v>0.06</v>
      </c>
      <c r="T98">
        <f>PARS!U101</f>
        <v>5.16E-2</v>
      </c>
      <c r="U98">
        <f>PARS!V101</f>
        <v>0.18</v>
      </c>
      <c r="V98">
        <f>PARS!W101</f>
        <v>1</v>
      </c>
      <c r="W98">
        <f>PARS!X101</f>
        <v>8.8999999999999999E-3</v>
      </c>
      <c r="X98">
        <f>PARS!Y101</f>
        <v>5.67E-2</v>
      </c>
      <c r="Y98">
        <f>PARS!Z101</f>
        <v>1</v>
      </c>
      <c r="Z98">
        <f>PARS!AA101</f>
        <v>2.7065000000000001</v>
      </c>
      <c r="AA98">
        <f>PARS!AB101</f>
        <v>2.6522999999999999</v>
      </c>
      <c r="AB98">
        <f>PARS!AC101</f>
        <v>2.5981999999999998</v>
      </c>
      <c r="AC98">
        <f>PARS!AD101</f>
        <v>2.5440999999999998</v>
      </c>
      <c r="AD98">
        <f>PARS!AE101</f>
        <v>2.7065000000000001</v>
      </c>
      <c r="AE98">
        <f>PARS!AF101</f>
        <v>2.6522999999999999</v>
      </c>
      <c r="AF98">
        <f>PARS!AG101</f>
        <v>2.5981999999999998</v>
      </c>
    </row>
    <row r="99" spans="1:32" x14ac:dyDescent="0.3">
      <c r="A99">
        <f>Formatted_EDITED!A102</f>
        <v>97</v>
      </c>
      <c r="B99">
        <f>Formatted_EDITED!B102</f>
        <v>221</v>
      </c>
      <c r="C99" t="str">
        <f>Formatted_EDITED!C102</f>
        <v>Strawberries</v>
      </c>
      <c r="D99" t="str">
        <f>Formatted_EDITED!D102</f>
        <v>smveg</v>
      </c>
      <c r="E99">
        <f>Formatted_EDITED!F102</f>
        <v>0</v>
      </c>
      <c r="F99">
        <f>PARS!G102</f>
        <v>66.394499999999994</v>
      </c>
      <c r="G99">
        <f>PARS!H102</f>
        <v>79.097399999999993</v>
      </c>
      <c r="H99">
        <f>PARS!I102</f>
        <v>86.188199999999995</v>
      </c>
      <c r="I99">
        <f>PARS!J102</f>
        <v>88.977400000000003</v>
      </c>
      <c r="J99">
        <f>PARS!K102</f>
        <v>79.097399999999993</v>
      </c>
      <c r="K99">
        <f>PARS!L102</f>
        <v>86.188199999999995</v>
      </c>
      <c r="L99">
        <f>PARS!M102</f>
        <v>88.977400000000003</v>
      </c>
      <c r="M99">
        <f>PARS!N102</f>
        <v>3.75</v>
      </c>
      <c r="N99">
        <f>PARS!O102</f>
        <v>2</v>
      </c>
      <c r="O99">
        <f>PARS!P102</f>
        <v>0.2213</v>
      </c>
      <c r="P99">
        <f>PARS!Q102</f>
        <v>9.8100000000000007E-2</v>
      </c>
      <c r="Q99">
        <f>PARS!R102</f>
        <v>3</v>
      </c>
      <c r="R99">
        <f>PARS!S102</f>
        <v>0.75</v>
      </c>
      <c r="S99">
        <f>PARS!T102</f>
        <v>0.06</v>
      </c>
      <c r="T99">
        <f>PARS!U102</f>
        <v>9.7999999999999997E-3</v>
      </c>
      <c r="U99">
        <f>PARS!V102</f>
        <v>0.15040000000000001</v>
      </c>
      <c r="V99">
        <f>PARS!W102</f>
        <v>1</v>
      </c>
      <c r="W99">
        <f>PARS!X102</f>
        <v>0</v>
      </c>
      <c r="X99">
        <f>PARS!Y102</f>
        <v>0</v>
      </c>
      <c r="Y99">
        <f>PARS!Z102</f>
        <v>1</v>
      </c>
      <c r="Z99">
        <f>PARS!AA102</f>
        <v>2.0865</v>
      </c>
      <c r="AA99">
        <f>PARS!AB102</f>
        <v>2.0448</v>
      </c>
      <c r="AB99">
        <f>PARS!AC102</f>
        <v>2.0030000000000001</v>
      </c>
      <c r="AC99">
        <f>PARS!AD102</f>
        <v>1.9613</v>
      </c>
      <c r="AD99">
        <f>PARS!AE102</f>
        <v>2.0865</v>
      </c>
      <c r="AE99">
        <f>PARS!AF102</f>
        <v>2.0448</v>
      </c>
      <c r="AF99">
        <f>PARS!AG102</f>
        <v>2.0030000000000001</v>
      </c>
    </row>
    <row r="100" spans="1:32" x14ac:dyDescent="0.3">
      <c r="A100">
        <f>Formatted_EDITED!A103</f>
        <v>98</v>
      </c>
      <c r="B100">
        <f>Formatted_EDITED!B103</f>
        <v>222</v>
      </c>
      <c r="C100" t="str">
        <f>Formatted_EDITED!C103</f>
        <v>Squash</v>
      </c>
      <c r="D100" t="str">
        <f>Formatted_EDITED!D103</f>
        <v>smveg</v>
      </c>
      <c r="E100">
        <f>Formatted_EDITED!F103</f>
        <v>0</v>
      </c>
      <c r="F100">
        <f>PARS!G103</f>
        <v>66.394499999999994</v>
      </c>
      <c r="G100">
        <f>PARS!H103</f>
        <v>79.097399999999993</v>
      </c>
      <c r="H100">
        <f>PARS!I103</f>
        <v>86.188199999999995</v>
      </c>
      <c r="I100">
        <f>PARS!J103</f>
        <v>88.977400000000003</v>
      </c>
      <c r="J100">
        <f>PARS!K103</f>
        <v>79.097399999999993</v>
      </c>
      <c r="K100">
        <f>PARS!L103</f>
        <v>86.188199999999995</v>
      </c>
      <c r="L100">
        <f>PARS!M103</f>
        <v>88.977400000000003</v>
      </c>
      <c r="M100">
        <f>PARS!N103</f>
        <v>3.75</v>
      </c>
      <c r="N100">
        <f>PARS!O103</f>
        <v>2</v>
      </c>
      <c r="O100">
        <f>PARS!P103</f>
        <v>0.2213</v>
      </c>
      <c r="P100">
        <f>PARS!Q103</f>
        <v>9.8100000000000007E-2</v>
      </c>
      <c r="Q100">
        <f>PARS!R103</f>
        <v>3</v>
      </c>
      <c r="R100">
        <f>PARS!S103</f>
        <v>0.75</v>
      </c>
      <c r="S100">
        <f>PARS!T103</f>
        <v>0.06</v>
      </c>
      <c r="T100">
        <f>PARS!U103</f>
        <v>9.7999999999999997E-3</v>
      </c>
      <c r="U100">
        <f>PARS!V103</f>
        <v>0.15040000000000001</v>
      </c>
      <c r="V100">
        <f>PARS!W103</f>
        <v>1</v>
      </c>
      <c r="W100">
        <f>PARS!X103</f>
        <v>0</v>
      </c>
      <c r="X100">
        <f>PARS!Y103</f>
        <v>0</v>
      </c>
      <c r="Y100">
        <f>PARS!Z103</f>
        <v>1</v>
      </c>
      <c r="Z100">
        <f>PARS!AA103</f>
        <v>2.0865</v>
      </c>
      <c r="AA100">
        <f>PARS!AB103</f>
        <v>2.0448</v>
      </c>
      <c r="AB100">
        <f>PARS!AC103</f>
        <v>2.0030000000000001</v>
      </c>
      <c r="AC100">
        <f>PARS!AD103</f>
        <v>1.9613</v>
      </c>
      <c r="AD100">
        <f>PARS!AE103</f>
        <v>2.0865</v>
      </c>
      <c r="AE100">
        <f>PARS!AF103</f>
        <v>2.0448</v>
      </c>
      <c r="AF100">
        <f>PARS!AG103</f>
        <v>2.0030000000000001</v>
      </c>
    </row>
    <row r="101" spans="1:32" x14ac:dyDescent="0.3">
      <c r="A101">
        <f>Formatted_EDITED!A104</f>
        <v>99</v>
      </c>
      <c r="B101">
        <f>Formatted_EDITED!B104</f>
        <v>223</v>
      </c>
      <c r="C101" t="str">
        <f>Formatted_EDITED!C104</f>
        <v>Apricots</v>
      </c>
      <c r="D101" t="str">
        <f>Formatted_EDITED!D104</f>
        <v>frttr</v>
      </c>
      <c r="E101">
        <f>Formatted_EDITED!F104</f>
        <v>0</v>
      </c>
      <c r="F101">
        <f>PARS!G104</f>
        <v>59.878599999999999</v>
      </c>
      <c r="G101">
        <f>PARS!H104</f>
        <v>75.044499999999999</v>
      </c>
      <c r="H101">
        <f>PARS!I104</f>
        <v>83.510099999999994</v>
      </c>
      <c r="I101">
        <f>PARS!J104</f>
        <v>86.840199999999996</v>
      </c>
      <c r="J101">
        <f>PARS!K104</f>
        <v>75.044499999999999</v>
      </c>
      <c r="K101">
        <f>PARS!L104</f>
        <v>83.510099999999994</v>
      </c>
      <c r="L101">
        <f>PARS!M104</f>
        <v>86.840199999999996</v>
      </c>
      <c r="M101">
        <f>PARS!N104</f>
        <v>3.75</v>
      </c>
      <c r="N101">
        <f>PARS!O104</f>
        <v>2</v>
      </c>
      <c r="O101">
        <f>PARS!P104</f>
        <v>0.2213</v>
      </c>
      <c r="P101">
        <f>PARS!Q104</f>
        <v>9.8100000000000007E-2</v>
      </c>
      <c r="Q101">
        <f>PARS!R104</f>
        <v>3</v>
      </c>
      <c r="R101">
        <f>PARS!S104</f>
        <v>0.75</v>
      </c>
      <c r="S101">
        <f>PARS!T104</f>
        <v>0.06</v>
      </c>
      <c r="T101">
        <f>PARS!U104</f>
        <v>5.16E-2</v>
      </c>
      <c r="U101">
        <f>PARS!V104</f>
        <v>0.18</v>
      </c>
      <c r="V101">
        <f>PARS!W104</f>
        <v>1</v>
      </c>
      <c r="W101">
        <f>PARS!X104</f>
        <v>8.8999999999999999E-3</v>
      </c>
      <c r="X101">
        <f>PARS!Y104</f>
        <v>5.67E-2</v>
      </c>
      <c r="Y101">
        <f>PARS!Z104</f>
        <v>1</v>
      </c>
      <c r="Z101">
        <f>PARS!AA104</f>
        <v>2.7065000000000001</v>
      </c>
      <c r="AA101">
        <f>PARS!AB104</f>
        <v>2.6522999999999999</v>
      </c>
      <c r="AB101">
        <f>PARS!AC104</f>
        <v>2.5981999999999998</v>
      </c>
      <c r="AC101">
        <f>PARS!AD104</f>
        <v>2.5440999999999998</v>
      </c>
      <c r="AD101">
        <f>PARS!AE104</f>
        <v>2.7065000000000001</v>
      </c>
      <c r="AE101">
        <f>PARS!AF104</f>
        <v>2.6522999999999999</v>
      </c>
      <c r="AF101">
        <f>PARS!AG104</f>
        <v>2.5981999999999998</v>
      </c>
    </row>
    <row r="102" spans="1:32" x14ac:dyDescent="0.3">
      <c r="A102">
        <f>Formatted_EDITED!A105</f>
        <v>100</v>
      </c>
      <c r="B102">
        <f>Formatted_EDITED!B105</f>
        <v>224</v>
      </c>
      <c r="C102" t="str">
        <f>Formatted_EDITED!C105</f>
        <v>Vetch</v>
      </c>
      <c r="D102" t="str">
        <f>Formatted_EDITED!D105</f>
        <v>vetch</v>
      </c>
      <c r="E102">
        <f>Formatted_EDITED!F105</f>
        <v>0</v>
      </c>
      <c r="F102">
        <f>PARS!G105</f>
        <v>67</v>
      </c>
      <c r="G102">
        <f>PARS!H105</f>
        <v>79.474000000000004</v>
      </c>
      <c r="H102">
        <f>PARS!I105</f>
        <v>86.436999999999998</v>
      </c>
      <c r="I102">
        <f>PARS!J105</f>
        <v>89.176000000000002</v>
      </c>
      <c r="J102">
        <f>PARS!K105</f>
        <v>79.474000000000004</v>
      </c>
      <c r="K102">
        <f>PARS!L105</f>
        <v>86.436999999999998</v>
      </c>
      <c r="L102">
        <f>PARS!M105</f>
        <v>89.176000000000002</v>
      </c>
      <c r="M102">
        <f>PARS!N105</f>
        <v>3.75</v>
      </c>
      <c r="N102">
        <f>PARS!O105</f>
        <v>2</v>
      </c>
      <c r="O102">
        <f>PARS!P105</f>
        <v>0.2213</v>
      </c>
      <c r="P102">
        <f>PARS!Q105</f>
        <v>9.8100000000000007E-2</v>
      </c>
      <c r="Q102">
        <f>PARS!R105</f>
        <v>3</v>
      </c>
      <c r="R102">
        <f>PARS!S105</f>
        <v>0.75</v>
      </c>
      <c r="S102">
        <f>PARS!T105</f>
        <v>0.06</v>
      </c>
      <c r="T102">
        <f>PARS!U105</f>
        <v>0.02</v>
      </c>
      <c r="U102">
        <f>PARS!V105</f>
        <v>0.06</v>
      </c>
      <c r="V102">
        <f>PARS!W105</f>
        <v>1</v>
      </c>
      <c r="W102">
        <f>PARS!X105</f>
        <v>0.01</v>
      </c>
      <c r="X102">
        <f>PARS!Y105</f>
        <v>0.03</v>
      </c>
      <c r="Y102">
        <f>PARS!Z105</f>
        <v>1</v>
      </c>
      <c r="Z102">
        <f>PARS!AA105</f>
        <v>2.5</v>
      </c>
      <c r="AA102">
        <f>PARS!AB105</f>
        <v>2.4500000000000002</v>
      </c>
      <c r="AB102">
        <f>PARS!AC105</f>
        <v>2.4</v>
      </c>
      <c r="AC102">
        <f>PARS!AD105</f>
        <v>2.35</v>
      </c>
      <c r="AD102">
        <f>PARS!AE105</f>
        <v>2.5</v>
      </c>
      <c r="AE102">
        <f>PARS!AF105</f>
        <v>2.4500000000000002</v>
      </c>
      <c r="AF102">
        <f>PARS!AG105</f>
        <v>2.4</v>
      </c>
    </row>
    <row r="103" spans="1:32" x14ac:dyDescent="0.3">
      <c r="A103">
        <f>Formatted_EDITED!A106</f>
        <v>101</v>
      </c>
      <c r="B103">
        <f>Formatted_EDITED!B106</f>
        <v>225</v>
      </c>
      <c r="C103" t="str">
        <f>Formatted_EDITED!C106</f>
        <v>Dbl Crop WinWht/Corn</v>
      </c>
      <c r="D103" t="str">
        <f>Formatted_EDITED!D106</f>
        <v>dblcrp</v>
      </c>
      <c r="E103" t="str">
        <f>Formatted_EDITED!F106</f>
        <v>small grain, SR, poor</v>
      </c>
      <c r="F103">
        <f>PARS!G106</f>
        <v>63.434899999999999</v>
      </c>
      <c r="G103">
        <f>PARS!H106</f>
        <v>77.256500000000003</v>
      </c>
      <c r="H103">
        <f>PARS!I106</f>
        <v>84.971800000000002</v>
      </c>
      <c r="I103">
        <f>PARS!J106</f>
        <v>88.006699999999995</v>
      </c>
      <c r="J103">
        <f>PARS!K106</f>
        <v>77.256500000000003</v>
      </c>
      <c r="K103">
        <f>PARS!L106</f>
        <v>84.971800000000002</v>
      </c>
      <c r="L103">
        <f>PARS!M106</f>
        <v>88.006699999999995</v>
      </c>
      <c r="M103">
        <f>PARS!N106</f>
        <v>3.75</v>
      </c>
      <c r="N103">
        <f>PARS!O106</f>
        <v>2</v>
      </c>
      <c r="O103">
        <f>PARS!P106</f>
        <v>0.2213</v>
      </c>
      <c r="P103">
        <f>PARS!Q106</f>
        <v>9.8100000000000007E-2</v>
      </c>
      <c r="Q103">
        <f>PARS!R106</f>
        <v>3</v>
      </c>
      <c r="R103">
        <f>PARS!S106</f>
        <v>0.75</v>
      </c>
      <c r="S103">
        <f>PARS!T106</f>
        <v>0.06</v>
      </c>
      <c r="T103">
        <f>PARS!U106</f>
        <v>7.4999999999999997E-3</v>
      </c>
      <c r="U103">
        <f>PARS!V106</f>
        <v>0.15</v>
      </c>
      <c r="V103">
        <f>PARS!W106</f>
        <v>1</v>
      </c>
      <c r="W103">
        <f>PARS!X106</f>
        <v>4.0000000000000001E-3</v>
      </c>
      <c r="X103">
        <f>PARS!Y106</f>
        <v>7.4999999999999997E-2</v>
      </c>
      <c r="Y103">
        <f>PARS!Z106</f>
        <v>1</v>
      </c>
      <c r="Z103">
        <f>PARS!AA106</f>
        <v>2.4895</v>
      </c>
      <c r="AA103">
        <f>PARS!AB106</f>
        <v>2.4398</v>
      </c>
      <c r="AB103">
        <f>PARS!AC106</f>
        <v>2.39</v>
      </c>
      <c r="AC103">
        <f>PARS!AD106</f>
        <v>2.3401999999999998</v>
      </c>
      <c r="AD103">
        <f>PARS!AE106</f>
        <v>2.4895</v>
      </c>
      <c r="AE103">
        <f>PARS!AF106</f>
        <v>2.4398</v>
      </c>
      <c r="AF103">
        <f>PARS!AG106</f>
        <v>2.39</v>
      </c>
    </row>
    <row r="104" spans="1:32" x14ac:dyDescent="0.3">
      <c r="A104">
        <f>Formatted_EDITED!A107</f>
        <v>102</v>
      </c>
      <c r="B104">
        <f>Formatted_EDITED!B107</f>
        <v>226</v>
      </c>
      <c r="C104" t="str">
        <f>Formatted_EDITED!C107</f>
        <v>Dbl Crop Oats/Corn</v>
      </c>
      <c r="D104" t="str">
        <f>Formatted_EDITED!D107</f>
        <v>dblcrp</v>
      </c>
      <c r="E104" t="str">
        <f>Formatted_EDITED!F107</f>
        <v>small grain, SR, poor</v>
      </c>
      <c r="F104">
        <f>PARS!G107</f>
        <v>63.434899999999999</v>
      </c>
      <c r="G104">
        <f>PARS!H107</f>
        <v>77.256500000000003</v>
      </c>
      <c r="H104">
        <f>PARS!I107</f>
        <v>84.971800000000002</v>
      </c>
      <c r="I104">
        <f>PARS!J107</f>
        <v>88.006699999999995</v>
      </c>
      <c r="J104">
        <f>PARS!K107</f>
        <v>77.256500000000003</v>
      </c>
      <c r="K104">
        <f>PARS!L107</f>
        <v>84.971800000000002</v>
      </c>
      <c r="L104">
        <f>PARS!M107</f>
        <v>88.006699999999995</v>
      </c>
      <c r="M104">
        <f>PARS!N107</f>
        <v>3.75</v>
      </c>
      <c r="N104">
        <f>PARS!O107</f>
        <v>2</v>
      </c>
      <c r="O104">
        <f>PARS!P107</f>
        <v>0.2213</v>
      </c>
      <c r="P104">
        <f>PARS!Q107</f>
        <v>9.8100000000000007E-2</v>
      </c>
      <c r="Q104">
        <f>PARS!R107</f>
        <v>3</v>
      </c>
      <c r="R104">
        <f>PARS!S107</f>
        <v>0.75</v>
      </c>
      <c r="S104">
        <f>PARS!T107</f>
        <v>0.06</v>
      </c>
      <c r="T104">
        <f>PARS!U107</f>
        <v>7.4999999999999997E-3</v>
      </c>
      <c r="U104">
        <f>PARS!V107</f>
        <v>0.15</v>
      </c>
      <c r="V104">
        <f>PARS!W107</f>
        <v>1</v>
      </c>
      <c r="W104">
        <f>PARS!X107</f>
        <v>4.0000000000000001E-3</v>
      </c>
      <c r="X104">
        <f>PARS!Y107</f>
        <v>7.4999999999999997E-2</v>
      </c>
      <c r="Y104">
        <f>PARS!Z107</f>
        <v>1</v>
      </c>
      <c r="Z104">
        <f>PARS!AA107</f>
        <v>2.4895</v>
      </c>
      <c r="AA104">
        <f>PARS!AB107</f>
        <v>2.4398</v>
      </c>
      <c r="AB104">
        <f>PARS!AC107</f>
        <v>2.39</v>
      </c>
      <c r="AC104">
        <f>PARS!AD107</f>
        <v>2.3401999999999998</v>
      </c>
      <c r="AD104">
        <f>PARS!AE107</f>
        <v>2.4895</v>
      </c>
      <c r="AE104">
        <f>PARS!AF107</f>
        <v>2.4398</v>
      </c>
      <c r="AF104">
        <f>PARS!AG107</f>
        <v>2.39</v>
      </c>
    </row>
    <row r="105" spans="1:32" x14ac:dyDescent="0.3">
      <c r="A105">
        <f>Formatted_EDITED!A108</f>
        <v>103</v>
      </c>
      <c r="B105">
        <f>Formatted_EDITED!B108</f>
        <v>227</v>
      </c>
      <c r="C105" t="str">
        <f>Formatted_EDITED!C108</f>
        <v>Lettuce</v>
      </c>
      <c r="D105" t="str">
        <f>Formatted_EDITED!D108</f>
        <v>smveg</v>
      </c>
      <c r="E105">
        <f>Formatted_EDITED!F108</f>
        <v>0</v>
      </c>
      <c r="F105">
        <f>PARS!G108</f>
        <v>66.394499999999994</v>
      </c>
      <c r="G105">
        <f>PARS!H108</f>
        <v>79.097399999999993</v>
      </c>
      <c r="H105">
        <f>PARS!I108</f>
        <v>86.188199999999995</v>
      </c>
      <c r="I105">
        <f>PARS!J108</f>
        <v>88.977400000000003</v>
      </c>
      <c r="J105">
        <f>PARS!K108</f>
        <v>79.097399999999993</v>
      </c>
      <c r="K105">
        <f>PARS!L108</f>
        <v>86.188199999999995</v>
      </c>
      <c r="L105">
        <f>PARS!M108</f>
        <v>88.977400000000003</v>
      </c>
      <c r="M105">
        <f>PARS!N108</f>
        <v>3.75</v>
      </c>
      <c r="N105">
        <f>PARS!O108</f>
        <v>2</v>
      </c>
      <c r="O105">
        <f>PARS!P108</f>
        <v>0.2213</v>
      </c>
      <c r="P105">
        <f>PARS!Q108</f>
        <v>9.8100000000000007E-2</v>
      </c>
      <c r="Q105">
        <f>PARS!R108</f>
        <v>3</v>
      </c>
      <c r="R105">
        <f>PARS!S108</f>
        <v>0.75</v>
      </c>
      <c r="S105">
        <f>PARS!T108</f>
        <v>0.06</v>
      </c>
      <c r="T105">
        <f>PARS!U108</f>
        <v>9.7999999999999997E-3</v>
      </c>
      <c r="U105">
        <f>PARS!V108</f>
        <v>0.15040000000000001</v>
      </c>
      <c r="V105">
        <f>PARS!W108</f>
        <v>1</v>
      </c>
      <c r="W105">
        <f>PARS!X108</f>
        <v>0</v>
      </c>
      <c r="X105">
        <f>PARS!Y108</f>
        <v>0</v>
      </c>
      <c r="Y105">
        <f>PARS!Z108</f>
        <v>1</v>
      </c>
      <c r="Z105">
        <f>PARS!AA108</f>
        <v>2.0865</v>
      </c>
      <c r="AA105">
        <f>PARS!AB108</f>
        <v>2.0448</v>
      </c>
      <c r="AB105">
        <f>PARS!AC108</f>
        <v>2.0030000000000001</v>
      </c>
      <c r="AC105">
        <f>PARS!AD108</f>
        <v>1.9613</v>
      </c>
      <c r="AD105">
        <f>PARS!AE108</f>
        <v>2.0865</v>
      </c>
      <c r="AE105">
        <f>PARS!AF108</f>
        <v>2.0448</v>
      </c>
      <c r="AF105">
        <f>PARS!AG108</f>
        <v>2.0030000000000001</v>
      </c>
    </row>
    <row r="106" spans="1:32" x14ac:dyDescent="0.3">
      <c r="A106">
        <f>Formatted_EDITED!A109</f>
        <v>104</v>
      </c>
      <c r="B106">
        <f>Formatted_EDITED!B109</f>
        <v>229</v>
      </c>
      <c r="C106" t="str">
        <f>Formatted_EDITED!C109</f>
        <v>Pumpkins</v>
      </c>
      <c r="D106" t="str">
        <f>Formatted_EDITED!D109</f>
        <v>melon</v>
      </c>
      <c r="E106">
        <f>Formatted_EDITED!F109</f>
        <v>0</v>
      </c>
      <c r="F106">
        <f>PARS!G109</f>
        <v>66.5</v>
      </c>
      <c r="G106">
        <f>PARS!H109</f>
        <v>79.162999999999997</v>
      </c>
      <c r="H106">
        <f>PARS!I109</f>
        <v>86.231499999999997</v>
      </c>
      <c r="I106">
        <f>PARS!J109</f>
        <v>89.012</v>
      </c>
      <c r="J106">
        <f>PARS!K109</f>
        <v>79.162999999999997</v>
      </c>
      <c r="K106">
        <f>PARS!L109</f>
        <v>86.231499999999997</v>
      </c>
      <c r="L106">
        <f>PARS!M109</f>
        <v>89.012</v>
      </c>
      <c r="M106">
        <f>PARS!N109</f>
        <v>3.75</v>
      </c>
      <c r="N106">
        <f>PARS!O109</f>
        <v>2</v>
      </c>
      <c r="O106">
        <f>PARS!P109</f>
        <v>0.2213</v>
      </c>
      <c r="P106">
        <f>PARS!Q109</f>
        <v>9.8100000000000007E-2</v>
      </c>
      <c r="Q106">
        <f>PARS!R109</f>
        <v>3</v>
      </c>
      <c r="R106">
        <f>PARS!S109</f>
        <v>0.75</v>
      </c>
      <c r="S106">
        <f>PARS!T109</f>
        <v>0.06</v>
      </c>
      <c r="T106">
        <f>PARS!U109</f>
        <v>0.02</v>
      </c>
      <c r="U106">
        <f>PARS!V109</f>
        <v>0.13750000000000001</v>
      </c>
      <c r="V106">
        <f>PARS!W109</f>
        <v>1</v>
      </c>
      <c r="W106">
        <f>PARS!X109</f>
        <v>0</v>
      </c>
      <c r="X106">
        <f>PARS!Y109</f>
        <v>0</v>
      </c>
      <c r="Y106">
        <f>PARS!Z109</f>
        <v>1</v>
      </c>
      <c r="Z106">
        <f>PARS!AA109</f>
        <v>2.5</v>
      </c>
      <c r="AA106">
        <f>PARS!AB109</f>
        <v>2.4500000000000002</v>
      </c>
      <c r="AB106">
        <f>PARS!AC109</f>
        <v>2.4</v>
      </c>
      <c r="AC106">
        <f>PARS!AD109</f>
        <v>2.35</v>
      </c>
      <c r="AD106">
        <f>PARS!AE109</f>
        <v>2.5</v>
      </c>
      <c r="AE106">
        <f>PARS!AF109</f>
        <v>2.4500000000000002</v>
      </c>
      <c r="AF106">
        <f>PARS!AG109</f>
        <v>2.4</v>
      </c>
    </row>
    <row r="107" spans="1:32" x14ac:dyDescent="0.3">
      <c r="A107">
        <f>Formatted_EDITED!A110</f>
        <v>105</v>
      </c>
      <c r="B107">
        <f>Formatted_EDITED!B110</f>
        <v>230</v>
      </c>
      <c r="C107" t="str">
        <f>Formatted_EDITED!C110</f>
        <v>Dbl Crop Lettuce/Durum Wht</v>
      </c>
      <c r="D107" t="str">
        <f>Formatted_EDITED!D110</f>
        <v>dblcrp</v>
      </c>
      <c r="E107" t="str">
        <f>Formatted_EDITED!F110</f>
        <v>small grain, SR, poor</v>
      </c>
      <c r="F107">
        <f>PARS!G110</f>
        <v>63.434899999999999</v>
      </c>
      <c r="G107">
        <f>PARS!H110</f>
        <v>77.256500000000003</v>
      </c>
      <c r="H107">
        <f>PARS!I110</f>
        <v>84.971800000000002</v>
      </c>
      <c r="I107">
        <f>PARS!J110</f>
        <v>88.006699999999995</v>
      </c>
      <c r="J107">
        <f>PARS!K110</f>
        <v>77.256500000000003</v>
      </c>
      <c r="K107">
        <f>PARS!L110</f>
        <v>84.971800000000002</v>
      </c>
      <c r="L107">
        <f>PARS!M110</f>
        <v>88.006699999999995</v>
      </c>
      <c r="M107">
        <f>PARS!N110</f>
        <v>3.75</v>
      </c>
      <c r="N107">
        <f>PARS!O110</f>
        <v>2</v>
      </c>
      <c r="O107">
        <f>PARS!P110</f>
        <v>0.2213</v>
      </c>
      <c r="P107">
        <f>PARS!Q110</f>
        <v>9.8100000000000007E-2</v>
      </c>
      <c r="Q107">
        <f>PARS!R110</f>
        <v>3</v>
      </c>
      <c r="R107">
        <f>PARS!S110</f>
        <v>0.75</v>
      </c>
      <c r="S107">
        <f>PARS!T110</f>
        <v>0.06</v>
      </c>
      <c r="T107">
        <f>PARS!U110</f>
        <v>7.4999999999999997E-3</v>
      </c>
      <c r="U107">
        <f>PARS!V110</f>
        <v>0.15</v>
      </c>
      <c r="V107">
        <f>PARS!W110</f>
        <v>1</v>
      </c>
      <c r="W107">
        <f>PARS!X110</f>
        <v>4.0000000000000001E-3</v>
      </c>
      <c r="X107">
        <f>PARS!Y110</f>
        <v>7.4999999999999997E-2</v>
      </c>
      <c r="Y107">
        <f>PARS!Z110</f>
        <v>1</v>
      </c>
      <c r="Z107">
        <f>PARS!AA110</f>
        <v>2.4895</v>
      </c>
      <c r="AA107">
        <f>PARS!AB110</f>
        <v>2.4398</v>
      </c>
      <c r="AB107">
        <f>PARS!AC110</f>
        <v>2.39</v>
      </c>
      <c r="AC107">
        <f>PARS!AD110</f>
        <v>2.3401999999999998</v>
      </c>
      <c r="AD107">
        <f>PARS!AE110</f>
        <v>2.4895</v>
      </c>
      <c r="AE107">
        <f>PARS!AF110</f>
        <v>2.4398</v>
      </c>
      <c r="AF107">
        <f>PARS!AG110</f>
        <v>2.39</v>
      </c>
    </row>
    <row r="108" spans="1:32" x14ac:dyDescent="0.3">
      <c r="A108">
        <f>Formatted_EDITED!A111</f>
        <v>106</v>
      </c>
      <c r="B108">
        <f>Formatted_EDITED!B111</f>
        <v>231</v>
      </c>
      <c r="C108" t="str">
        <f>Formatted_EDITED!C111</f>
        <v>Dbl Crop Lettuce/Cantaloupe</v>
      </c>
      <c r="D108" t="str">
        <f>Formatted_EDITED!D111</f>
        <v>dblcrp</v>
      </c>
      <c r="E108" t="str">
        <f>Formatted_EDITED!F111</f>
        <v>small grain, SR, poor</v>
      </c>
      <c r="F108">
        <f>PARS!G111</f>
        <v>63.434899999999999</v>
      </c>
      <c r="G108">
        <f>PARS!H111</f>
        <v>77.256500000000003</v>
      </c>
      <c r="H108">
        <f>PARS!I111</f>
        <v>84.971800000000002</v>
      </c>
      <c r="I108">
        <f>PARS!J111</f>
        <v>88.006699999999995</v>
      </c>
      <c r="J108">
        <f>PARS!K111</f>
        <v>77.256500000000003</v>
      </c>
      <c r="K108">
        <f>PARS!L111</f>
        <v>84.971800000000002</v>
      </c>
      <c r="L108">
        <f>PARS!M111</f>
        <v>88.006699999999995</v>
      </c>
      <c r="M108">
        <f>PARS!N111</f>
        <v>3.75</v>
      </c>
      <c r="N108">
        <f>PARS!O111</f>
        <v>2</v>
      </c>
      <c r="O108">
        <f>PARS!P111</f>
        <v>0.2213</v>
      </c>
      <c r="P108">
        <f>PARS!Q111</f>
        <v>9.8100000000000007E-2</v>
      </c>
      <c r="Q108">
        <f>PARS!R111</f>
        <v>3</v>
      </c>
      <c r="R108">
        <f>PARS!S111</f>
        <v>0.75</v>
      </c>
      <c r="S108">
        <f>PARS!T111</f>
        <v>0.06</v>
      </c>
      <c r="T108">
        <f>PARS!U111</f>
        <v>7.4999999999999997E-3</v>
      </c>
      <c r="U108">
        <f>PARS!V111</f>
        <v>0.15</v>
      </c>
      <c r="V108">
        <f>PARS!W111</f>
        <v>1</v>
      </c>
      <c r="W108">
        <f>PARS!X111</f>
        <v>4.0000000000000001E-3</v>
      </c>
      <c r="X108">
        <f>PARS!Y111</f>
        <v>7.4999999999999997E-2</v>
      </c>
      <c r="Y108">
        <f>PARS!Z111</f>
        <v>1</v>
      </c>
      <c r="Z108">
        <f>PARS!AA111</f>
        <v>2.4895</v>
      </c>
      <c r="AA108">
        <f>PARS!AB111</f>
        <v>2.4398</v>
      </c>
      <c r="AB108">
        <f>PARS!AC111</f>
        <v>2.39</v>
      </c>
      <c r="AC108">
        <f>PARS!AD111</f>
        <v>2.3401999999999998</v>
      </c>
      <c r="AD108">
        <f>PARS!AE111</f>
        <v>2.4895</v>
      </c>
      <c r="AE108">
        <f>PARS!AF111</f>
        <v>2.4398</v>
      </c>
      <c r="AF108">
        <f>PARS!AG111</f>
        <v>2.39</v>
      </c>
    </row>
    <row r="109" spans="1:32" x14ac:dyDescent="0.3">
      <c r="A109">
        <f>Formatted_EDITED!A112</f>
        <v>107</v>
      </c>
      <c r="B109">
        <f>Formatted_EDITED!B112</f>
        <v>232</v>
      </c>
      <c r="C109" t="str">
        <f>Formatted_EDITED!C112</f>
        <v>Dbl Crop Lettuce/Cotton</v>
      </c>
      <c r="D109" t="str">
        <f>Formatted_EDITED!D112</f>
        <v>dblcrp</v>
      </c>
      <c r="E109" t="str">
        <f>Formatted_EDITED!F112</f>
        <v>small grain, SR, poor</v>
      </c>
      <c r="F109">
        <f>PARS!G112</f>
        <v>63.434899999999999</v>
      </c>
      <c r="G109">
        <f>PARS!H112</f>
        <v>77.256500000000003</v>
      </c>
      <c r="H109">
        <f>PARS!I112</f>
        <v>84.971800000000002</v>
      </c>
      <c r="I109">
        <f>PARS!J112</f>
        <v>88.006699999999995</v>
      </c>
      <c r="J109">
        <f>PARS!K112</f>
        <v>77.256500000000003</v>
      </c>
      <c r="K109">
        <f>PARS!L112</f>
        <v>84.971800000000002</v>
      </c>
      <c r="L109">
        <f>PARS!M112</f>
        <v>88.006699999999995</v>
      </c>
      <c r="M109">
        <f>PARS!N112</f>
        <v>3.75</v>
      </c>
      <c r="N109">
        <f>PARS!O112</f>
        <v>2</v>
      </c>
      <c r="O109">
        <f>PARS!P112</f>
        <v>0.2213</v>
      </c>
      <c r="P109">
        <f>PARS!Q112</f>
        <v>9.8100000000000007E-2</v>
      </c>
      <c r="Q109">
        <f>PARS!R112</f>
        <v>3</v>
      </c>
      <c r="R109">
        <f>PARS!S112</f>
        <v>0.75</v>
      </c>
      <c r="S109">
        <f>PARS!T112</f>
        <v>0.06</v>
      </c>
      <c r="T109">
        <f>PARS!U112</f>
        <v>7.4999999999999997E-3</v>
      </c>
      <c r="U109">
        <f>PARS!V112</f>
        <v>0.15</v>
      </c>
      <c r="V109">
        <f>PARS!W112</f>
        <v>1</v>
      </c>
      <c r="W109">
        <f>PARS!X112</f>
        <v>4.0000000000000001E-3</v>
      </c>
      <c r="X109">
        <f>PARS!Y112</f>
        <v>7.4999999999999997E-2</v>
      </c>
      <c r="Y109">
        <f>PARS!Z112</f>
        <v>1</v>
      </c>
      <c r="Z109">
        <f>PARS!AA112</f>
        <v>2.4895</v>
      </c>
      <c r="AA109">
        <f>PARS!AB112</f>
        <v>2.4398</v>
      </c>
      <c r="AB109">
        <f>PARS!AC112</f>
        <v>2.39</v>
      </c>
      <c r="AC109">
        <f>PARS!AD112</f>
        <v>2.3401999999999998</v>
      </c>
      <c r="AD109">
        <f>PARS!AE112</f>
        <v>2.4895</v>
      </c>
      <c r="AE109">
        <f>PARS!AF112</f>
        <v>2.4398</v>
      </c>
      <c r="AF109">
        <f>PARS!AG112</f>
        <v>2.39</v>
      </c>
    </row>
    <row r="110" spans="1:32" x14ac:dyDescent="0.3">
      <c r="A110">
        <f>Formatted_EDITED!A113</f>
        <v>108</v>
      </c>
      <c r="B110">
        <f>Formatted_EDITED!B113</f>
        <v>233</v>
      </c>
      <c r="C110" t="str">
        <f>Formatted_EDITED!C113</f>
        <v>Dbl Crop Lettuce/Barley</v>
      </c>
      <c r="D110" t="str">
        <f>Formatted_EDITED!D113</f>
        <v>dblcrp</v>
      </c>
      <c r="E110" t="str">
        <f>Formatted_EDITED!F113</f>
        <v>small grain, SR, poor</v>
      </c>
      <c r="F110">
        <f>PARS!G113</f>
        <v>63.434899999999999</v>
      </c>
      <c r="G110">
        <f>PARS!H113</f>
        <v>77.256500000000003</v>
      </c>
      <c r="H110">
        <f>PARS!I113</f>
        <v>84.971800000000002</v>
      </c>
      <c r="I110">
        <f>PARS!J113</f>
        <v>88.006699999999995</v>
      </c>
      <c r="J110">
        <f>PARS!K113</f>
        <v>77.256500000000003</v>
      </c>
      <c r="K110">
        <f>PARS!L113</f>
        <v>84.971800000000002</v>
      </c>
      <c r="L110">
        <f>PARS!M113</f>
        <v>88.006699999999995</v>
      </c>
      <c r="M110">
        <f>PARS!N113</f>
        <v>3.75</v>
      </c>
      <c r="N110">
        <f>PARS!O113</f>
        <v>2</v>
      </c>
      <c r="O110">
        <f>PARS!P113</f>
        <v>0.2213</v>
      </c>
      <c r="P110">
        <f>PARS!Q113</f>
        <v>9.8100000000000007E-2</v>
      </c>
      <c r="Q110">
        <f>PARS!R113</f>
        <v>3</v>
      </c>
      <c r="R110">
        <f>PARS!S113</f>
        <v>0.75</v>
      </c>
      <c r="S110">
        <f>PARS!T113</f>
        <v>0.06</v>
      </c>
      <c r="T110">
        <f>PARS!U113</f>
        <v>7.4999999999999997E-3</v>
      </c>
      <c r="U110">
        <f>PARS!V113</f>
        <v>0.15</v>
      </c>
      <c r="V110">
        <f>PARS!W113</f>
        <v>1</v>
      </c>
      <c r="W110">
        <f>PARS!X113</f>
        <v>4.0000000000000001E-3</v>
      </c>
      <c r="X110">
        <f>PARS!Y113</f>
        <v>7.4999999999999997E-2</v>
      </c>
      <c r="Y110">
        <f>PARS!Z113</f>
        <v>1</v>
      </c>
      <c r="Z110">
        <f>PARS!AA113</f>
        <v>2.4895</v>
      </c>
      <c r="AA110">
        <f>PARS!AB113</f>
        <v>2.4398</v>
      </c>
      <c r="AB110">
        <f>PARS!AC113</f>
        <v>2.39</v>
      </c>
      <c r="AC110">
        <f>PARS!AD113</f>
        <v>2.3401999999999998</v>
      </c>
      <c r="AD110">
        <f>PARS!AE113</f>
        <v>2.4895</v>
      </c>
      <c r="AE110">
        <f>PARS!AF113</f>
        <v>2.4398</v>
      </c>
      <c r="AF110">
        <f>PARS!AG113</f>
        <v>2.39</v>
      </c>
    </row>
    <row r="111" spans="1:32" x14ac:dyDescent="0.3">
      <c r="A111">
        <f>Formatted_EDITED!A114</f>
        <v>109</v>
      </c>
      <c r="B111">
        <f>Formatted_EDITED!B114</f>
        <v>234</v>
      </c>
      <c r="C111" t="str">
        <f>Formatted_EDITED!C114</f>
        <v>Dbl Crop Durum Wht/Sorghum</v>
      </c>
      <c r="D111" t="str">
        <f>Formatted_EDITED!D114</f>
        <v>dblcrp</v>
      </c>
      <c r="E111" t="str">
        <f>Formatted_EDITED!F114</f>
        <v>small grain, SR, poor</v>
      </c>
      <c r="F111">
        <f>PARS!G114</f>
        <v>63.434899999999999</v>
      </c>
      <c r="G111">
        <f>PARS!H114</f>
        <v>77.256500000000003</v>
      </c>
      <c r="H111">
        <f>PARS!I114</f>
        <v>84.971800000000002</v>
      </c>
      <c r="I111">
        <f>PARS!J114</f>
        <v>88.006699999999995</v>
      </c>
      <c r="J111">
        <f>PARS!K114</f>
        <v>77.256500000000003</v>
      </c>
      <c r="K111">
        <f>PARS!L114</f>
        <v>84.971800000000002</v>
      </c>
      <c r="L111">
        <f>PARS!M114</f>
        <v>88.006699999999995</v>
      </c>
      <c r="M111">
        <f>PARS!N114</f>
        <v>3.75</v>
      </c>
      <c r="N111">
        <f>PARS!O114</f>
        <v>2</v>
      </c>
      <c r="O111">
        <f>PARS!P114</f>
        <v>0.2213</v>
      </c>
      <c r="P111">
        <f>PARS!Q114</f>
        <v>9.8100000000000007E-2</v>
      </c>
      <c r="Q111">
        <f>PARS!R114</f>
        <v>3</v>
      </c>
      <c r="R111">
        <f>PARS!S114</f>
        <v>0.75</v>
      </c>
      <c r="S111">
        <f>PARS!T114</f>
        <v>0.06</v>
      </c>
      <c r="T111">
        <f>PARS!U114</f>
        <v>7.4999999999999997E-3</v>
      </c>
      <c r="U111">
        <f>PARS!V114</f>
        <v>0.15</v>
      </c>
      <c r="V111">
        <f>PARS!W114</f>
        <v>1</v>
      </c>
      <c r="W111">
        <f>PARS!X114</f>
        <v>4.0000000000000001E-3</v>
      </c>
      <c r="X111">
        <f>PARS!Y114</f>
        <v>7.4999999999999997E-2</v>
      </c>
      <c r="Y111">
        <f>PARS!Z114</f>
        <v>1</v>
      </c>
      <c r="Z111">
        <f>PARS!AA114</f>
        <v>2.4895</v>
      </c>
      <c r="AA111">
        <f>PARS!AB114</f>
        <v>2.4398</v>
      </c>
      <c r="AB111">
        <f>PARS!AC114</f>
        <v>2.39</v>
      </c>
      <c r="AC111">
        <f>PARS!AD114</f>
        <v>2.3401999999999998</v>
      </c>
      <c r="AD111">
        <f>PARS!AE114</f>
        <v>2.4895</v>
      </c>
      <c r="AE111">
        <f>PARS!AF114</f>
        <v>2.4398</v>
      </c>
      <c r="AF111">
        <f>PARS!AG114</f>
        <v>2.39</v>
      </c>
    </row>
    <row r="112" spans="1:32" x14ac:dyDescent="0.3">
      <c r="A112">
        <f>Formatted_EDITED!A115</f>
        <v>110</v>
      </c>
      <c r="B112">
        <f>Formatted_EDITED!B115</f>
        <v>235</v>
      </c>
      <c r="C112" t="str">
        <f>Formatted_EDITED!C115</f>
        <v>Dbl Crop Barley/Sorghum</v>
      </c>
      <c r="D112" t="str">
        <f>Formatted_EDITED!D115</f>
        <v>dblcrp</v>
      </c>
      <c r="E112" t="str">
        <f>Formatted_EDITED!F115</f>
        <v>small grain, SR, poor</v>
      </c>
      <c r="F112">
        <f>PARS!G115</f>
        <v>63.434899999999999</v>
      </c>
      <c r="G112">
        <f>PARS!H115</f>
        <v>77.256500000000003</v>
      </c>
      <c r="H112">
        <f>PARS!I115</f>
        <v>84.971800000000002</v>
      </c>
      <c r="I112">
        <f>PARS!J115</f>
        <v>88.006699999999995</v>
      </c>
      <c r="J112">
        <f>PARS!K115</f>
        <v>77.256500000000003</v>
      </c>
      <c r="K112">
        <f>PARS!L115</f>
        <v>84.971800000000002</v>
      </c>
      <c r="L112">
        <f>PARS!M115</f>
        <v>88.006699999999995</v>
      </c>
      <c r="M112">
        <f>PARS!N115</f>
        <v>3.75</v>
      </c>
      <c r="N112">
        <f>PARS!O115</f>
        <v>2</v>
      </c>
      <c r="O112">
        <f>PARS!P115</f>
        <v>0.2213</v>
      </c>
      <c r="P112">
        <f>PARS!Q115</f>
        <v>9.8100000000000007E-2</v>
      </c>
      <c r="Q112">
        <f>PARS!R115</f>
        <v>3</v>
      </c>
      <c r="R112">
        <f>PARS!S115</f>
        <v>0.75</v>
      </c>
      <c r="S112">
        <f>PARS!T115</f>
        <v>0.06</v>
      </c>
      <c r="T112">
        <f>PARS!U115</f>
        <v>7.4999999999999997E-3</v>
      </c>
      <c r="U112">
        <f>PARS!V115</f>
        <v>0.15</v>
      </c>
      <c r="V112">
        <f>PARS!W115</f>
        <v>1</v>
      </c>
      <c r="W112">
        <f>PARS!X115</f>
        <v>4.0000000000000001E-3</v>
      </c>
      <c r="X112">
        <f>PARS!Y115</f>
        <v>7.4999999999999997E-2</v>
      </c>
      <c r="Y112">
        <f>PARS!Z115</f>
        <v>1</v>
      </c>
      <c r="Z112">
        <f>PARS!AA115</f>
        <v>2.4895</v>
      </c>
      <c r="AA112">
        <f>PARS!AB115</f>
        <v>2.4398</v>
      </c>
      <c r="AB112">
        <f>PARS!AC115</f>
        <v>2.39</v>
      </c>
      <c r="AC112">
        <f>PARS!AD115</f>
        <v>2.3401999999999998</v>
      </c>
      <c r="AD112">
        <f>PARS!AE115</f>
        <v>2.4895</v>
      </c>
      <c r="AE112">
        <f>PARS!AF115</f>
        <v>2.4398</v>
      </c>
      <c r="AF112">
        <f>PARS!AG115</f>
        <v>2.39</v>
      </c>
    </row>
    <row r="113" spans="1:32" x14ac:dyDescent="0.3">
      <c r="A113">
        <f>Formatted_EDITED!A116</f>
        <v>111</v>
      </c>
      <c r="B113">
        <f>Formatted_EDITED!B116</f>
        <v>236</v>
      </c>
      <c r="C113" t="str">
        <f>Formatted_EDITED!C116</f>
        <v>Dbl Crop WinWht/Sorghum</v>
      </c>
      <c r="D113" t="str">
        <f>Formatted_EDITED!D116</f>
        <v>dblcrp</v>
      </c>
      <c r="E113" t="str">
        <f>Formatted_EDITED!F116</f>
        <v>small grain, SR, poor</v>
      </c>
      <c r="F113">
        <f>PARS!G116</f>
        <v>63.434899999999999</v>
      </c>
      <c r="G113">
        <f>PARS!H116</f>
        <v>77.256500000000003</v>
      </c>
      <c r="H113">
        <f>PARS!I116</f>
        <v>84.971800000000002</v>
      </c>
      <c r="I113">
        <f>PARS!J116</f>
        <v>88.006699999999995</v>
      </c>
      <c r="J113">
        <f>PARS!K116</f>
        <v>77.256500000000003</v>
      </c>
      <c r="K113">
        <f>PARS!L116</f>
        <v>84.971800000000002</v>
      </c>
      <c r="L113">
        <f>PARS!M116</f>
        <v>88.006699999999995</v>
      </c>
      <c r="M113">
        <f>PARS!N116</f>
        <v>3.75</v>
      </c>
      <c r="N113">
        <f>PARS!O116</f>
        <v>2</v>
      </c>
      <c r="O113">
        <f>PARS!P116</f>
        <v>0.2213</v>
      </c>
      <c r="P113">
        <f>PARS!Q116</f>
        <v>9.8100000000000007E-2</v>
      </c>
      <c r="Q113">
        <f>PARS!R116</f>
        <v>3</v>
      </c>
      <c r="R113">
        <f>PARS!S116</f>
        <v>0.75</v>
      </c>
      <c r="S113">
        <f>PARS!T116</f>
        <v>0.06</v>
      </c>
      <c r="T113">
        <f>PARS!U116</f>
        <v>7.4999999999999997E-3</v>
      </c>
      <c r="U113">
        <f>PARS!V116</f>
        <v>0.15</v>
      </c>
      <c r="V113">
        <f>PARS!W116</f>
        <v>1</v>
      </c>
      <c r="W113">
        <f>PARS!X116</f>
        <v>4.0000000000000001E-3</v>
      </c>
      <c r="X113">
        <f>PARS!Y116</f>
        <v>7.4999999999999997E-2</v>
      </c>
      <c r="Y113">
        <f>PARS!Z116</f>
        <v>1</v>
      </c>
      <c r="Z113">
        <f>PARS!AA116</f>
        <v>2.4895</v>
      </c>
      <c r="AA113">
        <f>PARS!AB116</f>
        <v>2.4398</v>
      </c>
      <c r="AB113">
        <f>PARS!AC116</f>
        <v>2.39</v>
      </c>
      <c r="AC113">
        <f>PARS!AD116</f>
        <v>2.3401999999999998</v>
      </c>
      <c r="AD113">
        <f>PARS!AE116</f>
        <v>2.4895</v>
      </c>
      <c r="AE113">
        <f>PARS!AF116</f>
        <v>2.4398</v>
      </c>
      <c r="AF113">
        <f>PARS!AG116</f>
        <v>2.39</v>
      </c>
    </row>
    <row r="114" spans="1:32" x14ac:dyDescent="0.3">
      <c r="A114">
        <f>Formatted_EDITED!A117</f>
        <v>112</v>
      </c>
      <c r="B114">
        <f>Formatted_EDITED!B117</f>
        <v>237</v>
      </c>
      <c r="C114" t="str">
        <f>Formatted_EDITED!C117</f>
        <v>Dbl Crop Barley/Corn</v>
      </c>
      <c r="D114" t="str">
        <f>Formatted_EDITED!D117</f>
        <v>dblcrp</v>
      </c>
      <c r="E114" t="str">
        <f>Formatted_EDITED!F117</f>
        <v>small grain, SR, poor</v>
      </c>
      <c r="F114">
        <f>PARS!G117</f>
        <v>63.434899999999999</v>
      </c>
      <c r="G114">
        <f>PARS!H117</f>
        <v>77.256500000000003</v>
      </c>
      <c r="H114">
        <f>PARS!I117</f>
        <v>84.971800000000002</v>
      </c>
      <c r="I114">
        <f>PARS!J117</f>
        <v>88.006699999999995</v>
      </c>
      <c r="J114">
        <f>PARS!K117</f>
        <v>77.256500000000003</v>
      </c>
      <c r="K114">
        <f>PARS!L117</f>
        <v>84.971800000000002</v>
      </c>
      <c r="L114">
        <f>PARS!M117</f>
        <v>88.006699999999995</v>
      </c>
      <c r="M114">
        <f>PARS!N117</f>
        <v>3.75</v>
      </c>
      <c r="N114">
        <f>PARS!O117</f>
        <v>2</v>
      </c>
      <c r="O114">
        <f>PARS!P117</f>
        <v>0.2213</v>
      </c>
      <c r="P114">
        <f>PARS!Q117</f>
        <v>9.8100000000000007E-2</v>
      </c>
      <c r="Q114">
        <f>PARS!R117</f>
        <v>3</v>
      </c>
      <c r="R114">
        <f>PARS!S117</f>
        <v>0.75</v>
      </c>
      <c r="S114">
        <f>PARS!T117</f>
        <v>0.06</v>
      </c>
      <c r="T114">
        <f>PARS!U117</f>
        <v>7.4999999999999997E-3</v>
      </c>
      <c r="U114">
        <f>PARS!V117</f>
        <v>0.15</v>
      </c>
      <c r="V114">
        <f>PARS!W117</f>
        <v>1</v>
      </c>
      <c r="W114">
        <f>PARS!X117</f>
        <v>4.0000000000000001E-3</v>
      </c>
      <c r="X114">
        <f>PARS!Y117</f>
        <v>7.4999999999999997E-2</v>
      </c>
      <c r="Y114">
        <f>PARS!Z117</f>
        <v>1</v>
      </c>
      <c r="Z114">
        <f>PARS!AA117</f>
        <v>2.4895</v>
      </c>
      <c r="AA114">
        <f>PARS!AB117</f>
        <v>2.4398</v>
      </c>
      <c r="AB114">
        <f>PARS!AC117</f>
        <v>2.39</v>
      </c>
      <c r="AC114">
        <f>PARS!AD117</f>
        <v>2.3401999999999998</v>
      </c>
      <c r="AD114">
        <f>PARS!AE117</f>
        <v>2.4895</v>
      </c>
      <c r="AE114">
        <f>PARS!AF117</f>
        <v>2.4398</v>
      </c>
      <c r="AF114">
        <f>PARS!AG117</f>
        <v>2.39</v>
      </c>
    </row>
    <row r="115" spans="1:32" x14ac:dyDescent="0.3">
      <c r="A115">
        <f>Formatted_EDITED!A118</f>
        <v>113</v>
      </c>
      <c r="B115">
        <f>Formatted_EDITED!B118</f>
        <v>238</v>
      </c>
      <c r="C115" t="str">
        <f>Formatted_EDITED!C118</f>
        <v>Dbl Crop WinWht/Cotton</v>
      </c>
      <c r="D115" t="str">
        <f>Formatted_EDITED!D118</f>
        <v>dblcrp</v>
      </c>
      <c r="E115" t="str">
        <f>Formatted_EDITED!F118</f>
        <v>small grain, SR, poor</v>
      </c>
      <c r="F115" t="str">
        <f>PARS!G118</f>
        <v>~  crop2_a_cn  ~</v>
      </c>
      <c r="G115" t="str">
        <f>PARS!H118</f>
        <v>~  crop2_b_cn  ~</v>
      </c>
      <c r="H115" t="str">
        <f>PARS!I118</f>
        <v>~  crop2_c_cn  ~</v>
      </c>
      <c r="I115" t="str">
        <f>PARS!J118</f>
        <v>~  crop2_d_cn  ~</v>
      </c>
      <c r="J115" t="str">
        <f>PARS!K118</f>
        <v>~  crop2_a_cn  ~</v>
      </c>
      <c r="K115" t="str">
        <f>PARS!L118</f>
        <v>~  crop2_b_cn  ~</v>
      </c>
      <c r="L115" t="str">
        <f>PARS!M118</f>
        <v>~  crop2_c_cn  ~</v>
      </c>
      <c r="M115" t="str">
        <f>PARS!N118</f>
        <v>~  crop2_a_mni  ~</v>
      </c>
      <c r="N115" t="str">
        <f>PARS!O118</f>
        <v>~  crop2_b_mni  ~</v>
      </c>
      <c r="O115" t="str">
        <f>PARS!P118</f>
        <v>~  crop2_c_mni  ~</v>
      </c>
      <c r="P115" t="str">
        <f>PARS!Q118</f>
        <v>~  crop2_d_mni  ~</v>
      </c>
      <c r="Q115" t="str">
        <f>PARS!R118</f>
        <v>~  crop2_ad_mni  ~</v>
      </c>
      <c r="R115" t="str">
        <f>PARS!S118</f>
        <v>~  crop2_bd_mni  ~</v>
      </c>
      <c r="S115" t="str">
        <f>PARS!T118</f>
        <v>~  crop2_cd_mni  ~</v>
      </c>
      <c r="T115">
        <f>PARS!U118</f>
        <v>7.4999999999999997E-3</v>
      </c>
      <c r="U115">
        <f>PARS!V118</f>
        <v>0.15</v>
      </c>
      <c r="V115">
        <f>PARS!W118</f>
        <v>1</v>
      </c>
      <c r="W115">
        <f>PARS!X118</f>
        <v>4.0000000000000001E-3</v>
      </c>
      <c r="X115">
        <f>PARS!Y118</f>
        <v>7.4999999999999997E-2</v>
      </c>
      <c r="Y115">
        <f>PARS!Z118</f>
        <v>1</v>
      </c>
      <c r="Z115" t="str">
        <f>PARS!AA118</f>
        <v>~  crop2_a_rz  ~</v>
      </c>
      <c r="AA115" t="str">
        <f>PARS!AB118</f>
        <v>~  crop2_b_rz  ~</v>
      </c>
      <c r="AB115" t="str">
        <f>PARS!AC118</f>
        <v>~  crop2_c_rz  ~</v>
      </c>
      <c r="AC115" t="str">
        <f>PARS!AD118</f>
        <v>~  crop2_d_rz  ~</v>
      </c>
      <c r="AD115" t="str">
        <f>PARS!AE118</f>
        <v>~  crop2_ad_rz  ~</v>
      </c>
      <c r="AE115" t="str">
        <f>PARS!AF118</f>
        <v>~  crop2_bd_rz  ~</v>
      </c>
      <c r="AF115" t="str">
        <f>PARS!AG118</f>
        <v>~  crop2_cd_rz  ~</v>
      </c>
    </row>
    <row r="116" spans="1:32" x14ac:dyDescent="0.3">
      <c r="A116">
        <f>Formatted_EDITED!A119</f>
        <v>114</v>
      </c>
      <c r="B116">
        <f>Formatted_EDITED!B119</f>
        <v>239</v>
      </c>
      <c r="C116" t="str">
        <f>Formatted_EDITED!C119</f>
        <v>Dbl Crop Soybeans/Cotton</v>
      </c>
      <c r="D116" t="str">
        <f>Formatted_EDITED!D119</f>
        <v>dblcrp</v>
      </c>
      <c r="E116" t="str">
        <f>Formatted_EDITED!F119</f>
        <v>small grain, SR, poor</v>
      </c>
      <c r="F116" t="str">
        <f>PARS!G119</f>
        <v>~  crop2_a_cn  ~</v>
      </c>
      <c r="G116" t="str">
        <f>PARS!H119</f>
        <v>~  crop2_b_cn  ~</v>
      </c>
      <c r="H116" t="str">
        <f>PARS!I119</f>
        <v>~  crop2_c_cn  ~</v>
      </c>
      <c r="I116" t="str">
        <f>PARS!J119</f>
        <v>~  crop2_d_cn  ~</v>
      </c>
      <c r="J116" t="str">
        <f>PARS!K119</f>
        <v>~  crop2_a_cn  ~</v>
      </c>
      <c r="K116" t="str">
        <f>PARS!L119</f>
        <v>~  crop2_b_cn  ~</v>
      </c>
      <c r="L116" t="str">
        <f>PARS!M119</f>
        <v>~  crop2_c_cn  ~</v>
      </c>
      <c r="M116" t="str">
        <f>PARS!N119</f>
        <v>~  crop2_a_mni  ~</v>
      </c>
      <c r="N116" t="str">
        <f>PARS!O119</f>
        <v>~  crop2_b_mni  ~</v>
      </c>
      <c r="O116" t="str">
        <f>PARS!P119</f>
        <v>~  crop2_c_mni  ~</v>
      </c>
      <c r="P116" t="str">
        <f>PARS!Q119</f>
        <v>~  crop2_d_mni  ~</v>
      </c>
      <c r="Q116" t="str">
        <f>PARS!R119</f>
        <v>~  crop2_ad_mni  ~</v>
      </c>
      <c r="R116" t="str">
        <f>PARS!S119</f>
        <v>~  crop2_bd_mni  ~</v>
      </c>
      <c r="S116" t="str">
        <f>PARS!T119</f>
        <v>~  crop2_cd_mni  ~</v>
      </c>
      <c r="T116">
        <f>PARS!U119</f>
        <v>7.4999999999999997E-3</v>
      </c>
      <c r="U116">
        <f>PARS!V119</f>
        <v>0.15</v>
      </c>
      <c r="V116">
        <f>PARS!W119</f>
        <v>1</v>
      </c>
      <c r="W116">
        <f>PARS!X119</f>
        <v>4.0000000000000001E-3</v>
      </c>
      <c r="X116">
        <f>PARS!Y119</f>
        <v>7.4999999999999997E-2</v>
      </c>
      <c r="Y116">
        <f>PARS!Z119</f>
        <v>1</v>
      </c>
      <c r="Z116" t="str">
        <f>PARS!AA119</f>
        <v>~  crop2_a_rz  ~</v>
      </c>
      <c r="AA116" t="str">
        <f>PARS!AB119</f>
        <v>~  crop2_b_rz  ~</v>
      </c>
      <c r="AB116" t="str">
        <f>PARS!AC119</f>
        <v>~  crop2_c_rz  ~</v>
      </c>
      <c r="AC116" t="str">
        <f>PARS!AD119</f>
        <v>~  crop2_d_rz  ~</v>
      </c>
      <c r="AD116" t="str">
        <f>PARS!AE119</f>
        <v>~  crop2_ad_rz  ~</v>
      </c>
      <c r="AE116" t="str">
        <f>PARS!AF119</f>
        <v>~  crop2_bd_rz  ~</v>
      </c>
      <c r="AF116" t="str">
        <f>PARS!AG119</f>
        <v>~  crop2_cd_rz  ~</v>
      </c>
    </row>
    <row r="117" spans="1:32" x14ac:dyDescent="0.3">
      <c r="A117">
        <f>Formatted_EDITED!A120</f>
        <v>115</v>
      </c>
      <c r="B117">
        <f>Formatted_EDITED!B120</f>
        <v>240</v>
      </c>
      <c r="C117" t="str">
        <f>Formatted_EDITED!C120</f>
        <v>Dbl Crop Soybeans/Oats</v>
      </c>
      <c r="D117" t="str">
        <f>Formatted_EDITED!D120</f>
        <v>dblcrp</v>
      </c>
      <c r="E117" t="str">
        <f>Formatted_EDITED!F120</f>
        <v>small grain, SR, poor</v>
      </c>
      <c r="F117" t="str">
        <f>PARS!G120</f>
        <v>~  crop2_a_cn  ~</v>
      </c>
      <c r="G117" t="str">
        <f>PARS!H120</f>
        <v>~  crop2_b_cn  ~</v>
      </c>
      <c r="H117" t="str">
        <f>PARS!I120</f>
        <v>~  crop2_c_cn  ~</v>
      </c>
      <c r="I117" t="str">
        <f>PARS!J120</f>
        <v>~  crop2_d_cn  ~</v>
      </c>
      <c r="J117" t="str">
        <f>PARS!K120</f>
        <v>~  crop2_a_cn  ~</v>
      </c>
      <c r="K117" t="str">
        <f>PARS!L120</f>
        <v>~  crop2_b_cn  ~</v>
      </c>
      <c r="L117" t="str">
        <f>PARS!M120</f>
        <v>~  crop2_c_cn  ~</v>
      </c>
      <c r="M117" t="str">
        <f>PARS!N120</f>
        <v>~  crop2_a_mni  ~</v>
      </c>
      <c r="N117" t="str">
        <f>PARS!O120</f>
        <v>~  crop2_b_mni  ~</v>
      </c>
      <c r="O117" t="str">
        <f>PARS!P120</f>
        <v>~  crop2_c_mni  ~</v>
      </c>
      <c r="P117" t="str">
        <f>PARS!Q120</f>
        <v>~  crop2_d_mni  ~</v>
      </c>
      <c r="Q117" t="str">
        <f>PARS!R120</f>
        <v>~  crop2_ad_mni  ~</v>
      </c>
      <c r="R117" t="str">
        <f>PARS!S120</f>
        <v>~  crop2_bd_mni  ~</v>
      </c>
      <c r="S117" t="str">
        <f>PARS!T120</f>
        <v>~  crop2_cd_mni  ~</v>
      </c>
      <c r="T117">
        <f>PARS!U120</f>
        <v>7.4999999999999997E-3</v>
      </c>
      <c r="U117">
        <f>PARS!V120</f>
        <v>0.15</v>
      </c>
      <c r="V117">
        <f>PARS!W120</f>
        <v>1</v>
      </c>
      <c r="W117">
        <f>PARS!X120</f>
        <v>4.0000000000000001E-3</v>
      </c>
      <c r="X117">
        <f>PARS!Y120</f>
        <v>7.4999999999999997E-2</v>
      </c>
      <c r="Y117">
        <f>PARS!Z120</f>
        <v>1</v>
      </c>
      <c r="Z117" t="str">
        <f>PARS!AA120</f>
        <v>~  crop2_a_rz  ~</v>
      </c>
      <c r="AA117" t="str">
        <f>PARS!AB120</f>
        <v>~  crop2_b_rz  ~</v>
      </c>
      <c r="AB117" t="str">
        <f>PARS!AC120</f>
        <v>~  crop2_c_rz  ~</v>
      </c>
      <c r="AC117" t="str">
        <f>PARS!AD120</f>
        <v>~  crop2_d_rz  ~</v>
      </c>
      <c r="AD117" t="str">
        <f>PARS!AE120</f>
        <v>~  crop2_ad_rz  ~</v>
      </c>
      <c r="AE117" t="str">
        <f>PARS!AF120</f>
        <v>~  crop2_bd_rz  ~</v>
      </c>
      <c r="AF117" t="str">
        <f>PARS!AG120</f>
        <v>~  crop2_cd_rz  ~</v>
      </c>
    </row>
    <row r="118" spans="1:32" x14ac:dyDescent="0.3">
      <c r="A118">
        <f>Formatted_EDITED!A121</f>
        <v>116</v>
      </c>
      <c r="B118">
        <f>Formatted_EDITED!B121</f>
        <v>241</v>
      </c>
      <c r="C118" t="str">
        <f>Formatted_EDITED!C121</f>
        <v>Dbl Crop Corn/Soybeans</v>
      </c>
      <c r="D118" t="str">
        <f>Formatted_EDITED!D121</f>
        <v>dblcrp</v>
      </c>
      <c r="E118" t="str">
        <f>Formatted_EDITED!F121</f>
        <v>small grain, SR, poor</v>
      </c>
      <c r="F118">
        <f>PARS!G121</f>
        <v>63.434899999999999</v>
      </c>
      <c r="G118">
        <f>PARS!H121</f>
        <v>77.256500000000003</v>
      </c>
      <c r="H118">
        <f>PARS!I121</f>
        <v>84.971800000000002</v>
      </c>
      <c r="I118">
        <f>PARS!J121</f>
        <v>88.006699999999995</v>
      </c>
      <c r="J118">
        <f>PARS!K121</f>
        <v>77.256500000000003</v>
      </c>
      <c r="K118">
        <f>PARS!L121</f>
        <v>84.971800000000002</v>
      </c>
      <c r="L118">
        <f>PARS!M121</f>
        <v>88.006699999999995</v>
      </c>
      <c r="M118">
        <f>PARS!N121</f>
        <v>3.75</v>
      </c>
      <c r="N118">
        <f>PARS!O121</f>
        <v>2</v>
      </c>
      <c r="O118">
        <f>PARS!P121</f>
        <v>0.2213</v>
      </c>
      <c r="P118">
        <f>PARS!Q121</f>
        <v>9.8100000000000007E-2</v>
      </c>
      <c r="Q118">
        <f>PARS!R121</f>
        <v>3</v>
      </c>
      <c r="R118">
        <f>PARS!S121</f>
        <v>0.75</v>
      </c>
      <c r="S118">
        <f>PARS!T121</f>
        <v>0.06</v>
      </c>
      <c r="T118">
        <f>PARS!U121</f>
        <v>7.4999999999999997E-3</v>
      </c>
      <c r="U118">
        <f>PARS!V121</f>
        <v>0.15</v>
      </c>
      <c r="V118">
        <f>PARS!W121</f>
        <v>1</v>
      </c>
      <c r="W118">
        <f>PARS!X121</f>
        <v>4.0000000000000001E-3</v>
      </c>
      <c r="X118">
        <f>PARS!Y121</f>
        <v>7.4999999999999997E-2</v>
      </c>
      <c r="Y118">
        <f>PARS!Z121</f>
        <v>1</v>
      </c>
      <c r="Z118">
        <f>PARS!AA121</f>
        <v>2.4895</v>
      </c>
      <c r="AA118">
        <f>PARS!AB121</f>
        <v>2.4398</v>
      </c>
      <c r="AB118">
        <f>PARS!AC121</f>
        <v>2.39</v>
      </c>
      <c r="AC118">
        <f>PARS!AD121</f>
        <v>2.3401999999999998</v>
      </c>
      <c r="AD118">
        <f>PARS!AE121</f>
        <v>2.4895</v>
      </c>
      <c r="AE118">
        <f>PARS!AF121</f>
        <v>2.4398</v>
      </c>
      <c r="AF118">
        <f>PARS!AG121</f>
        <v>2.39</v>
      </c>
    </row>
    <row r="119" spans="1:32" x14ac:dyDescent="0.3">
      <c r="A119">
        <f>Formatted_EDITED!A122</f>
        <v>117</v>
      </c>
      <c r="B119">
        <f>Formatted_EDITED!B122</f>
        <v>242</v>
      </c>
      <c r="C119" t="str">
        <f>Formatted_EDITED!C122</f>
        <v>Blueberries</v>
      </c>
      <c r="D119" t="str">
        <f>Formatted_EDITED!D122</f>
        <v>shrub</v>
      </c>
      <c r="E119">
        <f>Formatted_EDITED!F122</f>
        <v>0</v>
      </c>
      <c r="F119">
        <f>PARS!G122</f>
        <v>52.274999999999999</v>
      </c>
      <c r="G119">
        <f>PARS!H122</f>
        <v>70.314999999999998</v>
      </c>
      <c r="H119">
        <f>PARS!I122</f>
        <v>80.385000000000005</v>
      </c>
      <c r="I119">
        <f>PARS!J122</f>
        <v>84.346199999999996</v>
      </c>
      <c r="J119">
        <f>PARS!K122</f>
        <v>70.314999999999998</v>
      </c>
      <c r="K119">
        <f>PARS!L122</f>
        <v>80.385000000000005</v>
      </c>
      <c r="L119">
        <f>PARS!M122</f>
        <v>84.346199999999996</v>
      </c>
      <c r="M119">
        <f>PARS!N122</f>
        <v>3.75</v>
      </c>
      <c r="N119">
        <f>PARS!O122</f>
        <v>2</v>
      </c>
      <c r="O119">
        <f>PARS!P122</f>
        <v>0.2213</v>
      </c>
      <c r="P119">
        <f>PARS!Q122</f>
        <v>9.8100000000000007E-2</v>
      </c>
      <c r="Q119">
        <f>PARS!R122</f>
        <v>3</v>
      </c>
      <c r="R119">
        <f>PARS!S122</f>
        <v>0.75</v>
      </c>
      <c r="S119">
        <f>PARS!T122</f>
        <v>0.06</v>
      </c>
      <c r="T119">
        <f>PARS!U122</f>
        <v>5.0000000000000001E-3</v>
      </c>
      <c r="U119">
        <f>PARS!V122</f>
        <v>0.16</v>
      </c>
      <c r="V119">
        <f>PARS!W122</f>
        <v>1</v>
      </c>
      <c r="W119">
        <f>PARS!X122</f>
        <v>8.0000000000000004E-4</v>
      </c>
      <c r="X119">
        <f>PARS!Y122</f>
        <v>2.6499999999999999E-2</v>
      </c>
      <c r="Y119">
        <f>PARS!Z122</f>
        <v>1</v>
      </c>
      <c r="Z119">
        <f>PARS!AA122</f>
        <v>3.3</v>
      </c>
      <c r="AA119">
        <f>PARS!AB122</f>
        <v>3.234</v>
      </c>
      <c r="AB119">
        <f>PARS!AC122</f>
        <v>3.1680000000000001</v>
      </c>
      <c r="AC119">
        <f>PARS!AD122</f>
        <v>3.1019999999999999</v>
      </c>
      <c r="AD119">
        <f>PARS!AE122</f>
        <v>3.3</v>
      </c>
      <c r="AE119">
        <f>PARS!AF122</f>
        <v>3.234</v>
      </c>
      <c r="AF119">
        <f>PARS!AG122</f>
        <v>3.1680000000000001</v>
      </c>
    </row>
    <row r="120" spans="1:32" x14ac:dyDescent="0.3">
      <c r="A120">
        <f>Formatted_EDITED!A123</f>
        <v>118</v>
      </c>
      <c r="B120">
        <f>Formatted_EDITED!B123</f>
        <v>243</v>
      </c>
      <c r="C120" t="str">
        <f>Formatted_EDITED!C123</f>
        <v>Cabbage</v>
      </c>
      <c r="D120" t="str">
        <f>Formatted_EDITED!D123</f>
        <v>smveg</v>
      </c>
      <c r="E120">
        <f>Formatted_EDITED!F123</f>
        <v>0</v>
      </c>
      <c r="F120">
        <f>PARS!G123</f>
        <v>66.394499999999994</v>
      </c>
      <c r="G120">
        <f>PARS!H123</f>
        <v>79.097399999999993</v>
      </c>
      <c r="H120">
        <f>PARS!I123</f>
        <v>86.188199999999995</v>
      </c>
      <c r="I120">
        <f>PARS!J123</f>
        <v>88.977400000000003</v>
      </c>
      <c r="J120">
        <f>PARS!K123</f>
        <v>79.097399999999993</v>
      </c>
      <c r="K120">
        <f>PARS!L123</f>
        <v>86.188199999999995</v>
      </c>
      <c r="L120">
        <f>PARS!M123</f>
        <v>88.977400000000003</v>
      </c>
      <c r="M120">
        <f>PARS!N123</f>
        <v>3.75</v>
      </c>
      <c r="N120">
        <f>PARS!O123</f>
        <v>2</v>
      </c>
      <c r="O120">
        <f>PARS!P123</f>
        <v>0.2213</v>
      </c>
      <c r="P120">
        <f>PARS!Q123</f>
        <v>9.8100000000000007E-2</v>
      </c>
      <c r="Q120">
        <f>PARS!R123</f>
        <v>3</v>
      </c>
      <c r="R120">
        <f>PARS!S123</f>
        <v>0.75</v>
      </c>
      <c r="S120">
        <f>PARS!T123</f>
        <v>0.06</v>
      </c>
      <c r="T120">
        <f>PARS!U123</f>
        <v>9.7999999999999997E-3</v>
      </c>
      <c r="U120">
        <f>PARS!V123</f>
        <v>0.15040000000000001</v>
      </c>
      <c r="V120">
        <f>PARS!W123</f>
        <v>1</v>
      </c>
      <c r="W120">
        <f>PARS!X123</f>
        <v>0</v>
      </c>
      <c r="X120">
        <f>PARS!Y123</f>
        <v>0</v>
      </c>
      <c r="Y120">
        <f>PARS!Z123</f>
        <v>1</v>
      </c>
      <c r="Z120">
        <f>PARS!AA123</f>
        <v>2.0865</v>
      </c>
      <c r="AA120">
        <f>PARS!AB123</f>
        <v>2.0448</v>
      </c>
      <c r="AB120">
        <f>PARS!AC123</f>
        <v>2.0030000000000001</v>
      </c>
      <c r="AC120">
        <f>PARS!AD123</f>
        <v>1.9613</v>
      </c>
      <c r="AD120">
        <f>PARS!AE123</f>
        <v>2.0865</v>
      </c>
      <c r="AE120">
        <f>PARS!AF123</f>
        <v>2.0448</v>
      </c>
      <c r="AF120">
        <f>PARS!AG123</f>
        <v>2.0030000000000001</v>
      </c>
    </row>
    <row r="121" spans="1:32" x14ac:dyDescent="0.3">
      <c r="A121">
        <f>Formatted_EDITED!A124</f>
        <v>119</v>
      </c>
      <c r="B121">
        <f>Formatted_EDITED!B124</f>
        <v>244</v>
      </c>
      <c r="C121" t="str">
        <f>Formatted_EDITED!C124</f>
        <v>Cauliflower</v>
      </c>
      <c r="D121" t="str">
        <f>Formatted_EDITED!D124</f>
        <v>smveg</v>
      </c>
      <c r="E121">
        <f>Formatted_EDITED!F124</f>
        <v>0</v>
      </c>
      <c r="F121">
        <f>PARS!G124</f>
        <v>66.394499999999994</v>
      </c>
      <c r="G121">
        <f>PARS!H124</f>
        <v>79.097399999999993</v>
      </c>
      <c r="H121">
        <f>PARS!I124</f>
        <v>86.188199999999995</v>
      </c>
      <c r="I121">
        <f>PARS!J124</f>
        <v>88.977400000000003</v>
      </c>
      <c r="J121">
        <f>PARS!K124</f>
        <v>79.097399999999993</v>
      </c>
      <c r="K121">
        <f>PARS!L124</f>
        <v>86.188199999999995</v>
      </c>
      <c r="L121">
        <f>PARS!M124</f>
        <v>88.977400000000003</v>
      </c>
      <c r="M121">
        <f>PARS!N124</f>
        <v>3.75</v>
      </c>
      <c r="N121">
        <f>PARS!O124</f>
        <v>2</v>
      </c>
      <c r="O121">
        <f>PARS!P124</f>
        <v>0.2213</v>
      </c>
      <c r="P121">
        <f>PARS!Q124</f>
        <v>9.8100000000000007E-2</v>
      </c>
      <c r="Q121">
        <f>PARS!R124</f>
        <v>3</v>
      </c>
      <c r="R121">
        <f>PARS!S124</f>
        <v>0.75</v>
      </c>
      <c r="S121">
        <f>PARS!T124</f>
        <v>0.06</v>
      </c>
      <c r="T121">
        <f>PARS!U124</f>
        <v>9.7999999999999997E-3</v>
      </c>
      <c r="U121">
        <f>PARS!V124</f>
        <v>0.15040000000000001</v>
      </c>
      <c r="V121">
        <f>PARS!W124</f>
        <v>1</v>
      </c>
      <c r="W121">
        <f>PARS!X124</f>
        <v>0</v>
      </c>
      <c r="X121">
        <f>PARS!Y124</f>
        <v>0</v>
      </c>
      <c r="Y121">
        <f>PARS!Z124</f>
        <v>1</v>
      </c>
      <c r="Z121">
        <f>PARS!AA124</f>
        <v>2.0865</v>
      </c>
      <c r="AA121">
        <f>PARS!AB124</f>
        <v>2.0448</v>
      </c>
      <c r="AB121">
        <f>PARS!AC124</f>
        <v>2.0030000000000001</v>
      </c>
      <c r="AC121">
        <f>PARS!AD124</f>
        <v>1.9613</v>
      </c>
      <c r="AD121">
        <f>PARS!AE124</f>
        <v>2.0865</v>
      </c>
      <c r="AE121">
        <f>PARS!AF124</f>
        <v>2.0448</v>
      </c>
      <c r="AF121">
        <f>PARS!AG124</f>
        <v>2.0030000000000001</v>
      </c>
    </row>
    <row r="122" spans="1:32" x14ac:dyDescent="0.3">
      <c r="A122">
        <f>Formatted_EDITED!A125</f>
        <v>120</v>
      </c>
      <c r="B122">
        <f>Formatted_EDITED!B125</f>
        <v>245</v>
      </c>
      <c r="C122" t="str">
        <f>Formatted_EDITED!C125</f>
        <v>Celery</v>
      </c>
      <c r="D122" t="str">
        <f>Formatted_EDITED!D125</f>
        <v>smveg</v>
      </c>
      <c r="E122">
        <f>Formatted_EDITED!F125</f>
        <v>0</v>
      </c>
      <c r="F122">
        <f>PARS!G125</f>
        <v>66.394499999999994</v>
      </c>
      <c r="G122">
        <f>PARS!H125</f>
        <v>79.097399999999993</v>
      </c>
      <c r="H122">
        <f>PARS!I125</f>
        <v>86.188199999999995</v>
      </c>
      <c r="I122">
        <f>PARS!J125</f>
        <v>88.977400000000003</v>
      </c>
      <c r="J122">
        <f>PARS!K125</f>
        <v>79.097399999999993</v>
      </c>
      <c r="K122">
        <f>PARS!L125</f>
        <v>86.188199999999995</v>
      </c>
      <c r="L122">
        <f>PARS!M125</f>
        <v>88.977400000000003</v>
      </c>
      <c r="M122">
        <f>PARS!N125</f>
        <v>3.75</v>
      </c>
      <c r="N122">
        <f>PARS!O125</f>
        <v>2</v>
      </c>
      <c r="O122">
        <f>PARS!P125</f>
        <v>0.2213</v>
      </c>
      <c r="P122">
        <f>PARS!Q125</f>
        <v>9.8100000000000007E-2</v>
      </c>
      <c r="Q122">
        <f>PARS!R125</f>
        <v>3</v>
      </c>
      <c r="R122">
        <f>PARS!S125</f>
        <v>0.75</v>
      </c>
      <c r="S122">
        <f>PARS!T125</f>
        <v>0.06</v>
      </c>
      <c r="T122">
        <f>PARS!U125</f>
        <v>9.7999999999999997E-3</v>
      </c>
      <c r="U122">
        <f>PARS!V125</f>
        <v>0.15040000000000001</v>
      </c>
      <c r="V122">
        <f>PARS!W125</f>
        <v>1</v>
      </c>
      <c r="W122">
        <f>PARS!X125</f>
        <v>0</v>
      </c>
      <c r="X122">
        <f>PARS!Y125</f>
        <v>0</v>
      </c>
      <c r="Y122">
        <f>PARS!Z125</f>
        <v>1</v>
      </c>
      <c r="Z122">
        <f>PARS!AA125</f>
        <v>2.0865</v>
      </c>
      <c r="AA122">
        <f>PARS!AB125</f>
        <v>2.0448</v>
      </c>
      <c r="AB122">
        <f>PARS!AC125</f>
        <v>2.0030000000000001</v>
      </c>
      <c r="AC122">
        <f>PARS!AD125</f>
        <v>1.9613</v>
      </c>
      <c r="AD122">
        <f>PARS!AE125</f>
        <v>2.0865</v>
      </c>
      <c r="AE122">
        <f>PARS!AF125</f>
        <v>2.0448</v>
      </c>
      <c r="AF122">
        <f>PARS!AG125</f>
        <v>2.0030000000000001</v>
      </c>
    </row>
    <row r="123" spans="1:32" x14ac:dyDescent="0.3">
      <c r="A123">
        <f>Formatted_EDITED!A126</f>
        <v>121</v>
      </c>
      <c r="B123">
        <f>Formatted_EDITED!B126</f>
        <v>246</v>
      </c>
      <c r="C123" t="str">
        <f>Formatted_EDITED!C126</f>
        <v>Radishes</v>
      </c>
      <c r="D123" t="str">
        <f>Formatted_EDITED!D126</f>
        <v>rootvg</v>
      </c>
      <c r="E123">
        <f>Formatted_EDITED!F126</f>
        <v>0</v>
      </c>
      <c r="F123">
        <f>PARS!G126</f>
        <v>67</v>
      </c>
      <c r="G123">
        <f>PARS!H126</f>
        <v>79.474000000000004</v>
      </c>
      <c r="H123">
        <f>PARS!I126</f>
        <v>86.436999999999998</v>
      </c>
      <c r="I123">
        <f>PARS!J126</f>
        <v>89.176000000000002</v>
      </c>
      <c r="J123">
        <f>PARS!K126</f>
        <v>79.474000000000004</v>
      </c>
      <c r="K123">
        <f>PARS!L126</f>
        <v>86.436999999999998</v>
      </c>
      <c r="L123">
        <f>PARS!M126</f>
        <v>89.176000000000002</v>
      </c>
      <c r="M123">
        <f>PARS!N126</f>
        <v>3.75</v>
      </c>
      <c r="N123">
        <f>PARS!O126</f>
        <v>2</v>
      </c>
      <c r="O123">
        <f>PARS!P126</f>
        <v>0.2213</v>
      </c>
      <c r="P123">
        <f>PARS!Q126</f>
        <v>9.8100000000000007E-2</v>
      </c>
      <c r="Q123">
        <f>PARS!R126</f>
        <v>3</v>
      </c>
      <c r="R123">
        <f>PARS!S126</f>
        <v>0.75</v>
      </c>
      <c r="S123">
        <f>PARS!T126</f>
        <v>0.06</v>
      </c>
      <c r="T123">
        <f>PARS!U126</f>
        <v>0.02</v>
      </c>
      <c r="U123">
        <f>PARS!V126</f>
        <v>0.13600000000000001</v>
      </c>
      <c r="V123">
        <f>PARS!W126</f>
        <v>1</v>
      </c>
      <c r="W123">
        <f>PARS!X126</f>
        <v>0</v>
      </c>
      <c r="X123">
        <f>PARS!Y126</f>
        <v>0</v>
      </c>
      <c r="Y123">
        <f>PARS!Z126</f>
        <v>1</v>
      </c>
      <c r="Z123">
        <f>PARS!AA126</f>
        <v>2</v>
      </c>
      <c r="AA123">
        <f>PARS!AB126</f>
        <v>1.96</v>
      </c>
      <c r="AB123">
        <f>PARS!AC126</f>
        <v>1.92</v>
      </c>
      <c r="AC123">
        <f>PARS!AD126</f>
        <v>1.88</v>
      </c>
      <c r="AD123">
        <f>PARS!AE126</f>
        <v>2</v>
      </c>
      <c r="AE123">
        <f>PARS!AF126</f>
        <v>1.96</v>
      </c>
      <c r="AF123">
        <f>PARS!AG126</f>
        <v>1.92</v>
      </c>
    </row>
    <row r="124" spans="1:32" x14ac:dyDescent="0.3">
      <c r="A124">
        <f>Formatted_EDITED!A127</f>
        <v>122</v>
      </c>
      <c r="B124">
        <f>Formatted_EDITED!B127</f>
        <v>247</v>
      </c>
      <c r="C124" t="str">
        <f>Formatted_EDITED!C127</f>
        <v>Turnips</v>
      </c>
      <c r="D124" t="str">
        <f>Formatted_EDITED!D127</f>
        <v>rootvg</v>
      </c>
      <c r="E124">
        <f>Formatted_EDITED!F127</f>
        <v>0</v>
      </c>
      <c r="F124">
        <f>PARS!G127</f>
        <v>67</v>
      </c>
      <c r="G124">
        <f>PARS!H127</f>
        <v>79.474000000000004</v>
      </c>
      <c r="H124">
        <f>PARS!I127</f>
        <v>86.436999999999998</v>
      </c>
      <c r="I124">
        <f>PARS!J127</f>
        <v>89.176000000000002</v>
      </c>
      <c r="J124">
        <f>PARS!K127</f>
        <v>79.474000000000004</v>
      </c>
      <c r="K124">
        <f>PARS!L127</f>
        <v>86.436999999999998</v>
      </c>
      <c r="L124">
        <f>PARS!M127</f>
        <v>89.176000000000002</v>
      </c>
      <c r="M124">
        <f>PARS!N127</f>
        <v>3.75</v>
      </c>
      <c r="N124">
        <f>PARS!O127</f>
        <v>2</v>
      </c>
      <c r="O124">
        <f>PARS!P127</f>
        <v>0.2213</v>
      </c>
      <c r="P124">
        <f>PARS!Q127</f>
        <v>9.8100000000000007E-2</v>
      </c>
      <c r="Q124">
        <f>PARS!R127</f>
        <v>3</v>
      </c>
      <c r="R124">
        <f>PARS!S127</f>
        <v>0.75</v>
      </c>
      <c r="S124">
        <f>PARS!T127</f>
        <v>0.06</v>
      </c>
      <c r="T124">
        <f>PARS!U127</f>
        <v>0.02</v>
      </c>
      <c r="U124">
        <f>PARS!V127</f>
        <v>0.13600000000000001</v>
      </c>
      <c r="V124">
        <f>PARS!W127</f>
        <v>1</v>
      </c>
      <c r="W124">
        <f>PARS!X127</f>
        <v>0</v>
      </c>
      <c r="X124">
        <f>PARS!Y127</f>
        <v>0</v>
      </c>
      <c r="Y124">
        <f>PARS!Z127</f>
        <v>1</v>
      </c>
      <c r="Z124">
        <f>PARS!AA127</f>
        <v>2</v>
      </c>
      <c r="AA124">
        <f>PARS!AB127</f>
        <v>1.96</v>
      </c>
      <c r="AB124">
        <f>PARS!AC127</f>
        <v>1.92</v>
      </c>
      <c r="AC124">
        <f>PARS!AD127</f>
        <v>1.88</v>
      </c>
      <c r="AD124">
        <f>PARS!AE127</f>
        <v>2</v>
      </c>
      <c r="AE124">
        <f>PARS!AF127</f>
        <v>1.96</v>
      </c>
      <c r="AF124">
        <f>PARS!AG127</f>
        <v>1.92</v>
      </c>
    </row>
    <row r="125" spans="1:32" x14ac:dyDescent="0.3">
      <c r="A125">
        <f>Formatted_EDITED!A128</f>
        <v>123</v>
      </c>
      <c r="B125">
        <f>Formatted_EDITED!B128</f>
        <v>248</v>
      </c>
      <c r="C125" t="str">
        <f>Formatted_EDITED!C128</f>
        <v>Eggplants</v>
      </c>
      <c r="D125" t="str">
        <f>Formatted_EDITED!D128</f>
        <v>smveg</v>
      </c>
      <c r="E125">
        <f>Formatted_EDITED!F128</f>
        <v>0</v>
      </c>
      <c r="F125">
        <f>PARS!G128</f>
        <v>66.394499999999994</v>
      </c>
      <c r="G125">
        <f>PARS!H128</f>
        <v>79.097399999999993</v>
      </c>
      <c r="H125">
        <f>PARS!I128</f>
        <v>86.188199999999995</v>
      </c>
      <c r="I125">
        <f>PARS!J128</f>
        <v>88.977400000000003</v>
      </c>
      <c r="J125">
        <f>PARS!K128</f>
        <v>79.097399999999993</v>
      </c>
      <c r="K125">
        <f>PARS!L128</f>
        <v>86.188199999999995</v>
      </c>
      <c r="L125">
        <f>PARS!M128</f>
        <v>88.977400000000003</v>
      </c>
      <c r="M125">
        <f>PARS!N128</f>
        <v>3.75</v>
      </c>
      <c r="N125">
        <f>PARS!O128</f>
        <v>2</v>
      </c>
      <c r="O125">
        <f>PARS!P128</f>
        <v>0.2213</v>
      </c>
      <c r="P125">
        <f>PARS!Q128</f>
        <v>9.8100000000000007E-2</v>
      </c>
      <c r="Q125">
        <f>PARS!R128</f>
        <v>3</v>
      </c>
      <c r="R125">
        <f>PARS!S128</f>
        <v>0.75</v>
      </c>
      <c r="S125">
        <f>PARS!T128</f>
        <v>0.06</v>
      </c>
      <c r="T125">
        <f>PARS!U128</f>
        <v>9.7999999999999997E-3</v>
      </c>
      <c r="U125">
        <f>PARS!V128</f>
        <v>0.15040000000000001</v>
      </c>
      <c r="V125">
        <f>PARS!W128</f>
        <v>1</v>
      </c>
      <c r="W125">
        <f>PARS!X128</f>
        <v>0</v>
      </c>
      <c r="X125">
        <f>PARS!Y128</f>
        <v>0</v>
      </c>
      <c r="Y125">
        <f>PARS!Z128</f>
        <v>1</v>
      </c>
      <c r="Z125">
        <f>PARS!AA128</f>
        <v>2.0865</v>
      </c>
      <c r="AA125">
        <f>PARS!AB128</f>
        <v>2.0448</v>
      </c>
      <c r="AB125">
        <f>PARS!AC128</f>
        <v>2.0030000000000001</v>
      </c>
      <c r="AC125">
        <f>PARS!AD128</f>
        <v>1.9613</v>
      </c>
      <c r="AD125">
        <f>PARS!AE128</f>
        <v>2.0865</v>
      </c>
      <c r="AE125">
        <f>PARS!AF128</f>
        <v>2.0448</v>
      </c>
      <c r="AF125">
        <f>PARS!AG128</f>
        <v>2.0030000000000001</v>
      </c>
    </row>
    <row r="126" spans="1:32" x14ac:dyDescent="0.3">
      <c r="A126">
        <f>Formatted_EDITED!A129</f>
        <v>124</v>
      </c>
      <c r="B126">
        <f>Formatted_EDITED!B129</f>
        <v>249</v>
      </c>
      <c r="C126" t="str">
        <f>Formatted_EDITED!C129</f>
        <v>Gourds</v>
      </c>
      <c r="D126" t="str">
        <f>Formatted_EDITED!D129</f>
        <v>smveg</v>
      </c>
      <c r="E126">
        <f>Formatted_EDITED!F129</f>
        <v>0</v>
      </c>
      <c r="F126">
        <f>PARS!G129</f>
        <v>66.394499999999994</v>
      </c>
      <c r="G126">
        <f>PARS!H129</f>
        <v>79.097399999999993</v>
      </c>
      <c r="H126">
        <f>PARS!I129</f>
        <v>86.188199999999995</v>
      </c>
      <c r="I126">
        <f>PARS!J129</f>
        <v>88.977400000000003</v>
      </c>
      <c r="J126">
        <f>PARS!K129</f>
        <v>79.097399999999993</v>
      </c>
      <c r="K126">
        <f>PARS!L129</f>
        <v>86.188199999999995</v>
      </c>
      <c r="L126">
        <f>PARS!M129</f>
        <v>88.977400000000003</v>
      </c>
      <c r="M126">
        <f>PARS!N129</f>
        <v>3.75</v>
      </c>
      <c r="N126">
        <f>PARS!O129</f>
        <v>2</v>
      </c>
      <c r="O126">
        <f>PARS!P129</f>
        <v>0.2213</v>
      </c>
      <c r="P126">
        <f>PARS!Q129</f>
        <v>9.8100000000000007E-2</v>
      </c>
      <c r="Q126">
        <f>PARS!R129</f>
        <v>3</v>
      </c>
      <c r="R126">
        <f>PARS!S129</f>
        <v>0.75</v>
      </c>
      <c r="S126">
        <f>PARS!T129</f>
        <v>0.06</v>
      </c>
      <c r="T126">
        <f>PARS!U129</f>
        <v>9.7999999999999997E-3</v>
      </c>
      <c r="U126">
        <f>PARS!V129</f>
        <v>0.15040000000000001</v>
      </c>
      <c r="V126">
        <f>PARS!W129</f>
        <v>1</v>
      </c>
      <c r="W126">
        <f>PARS!X129</f>
        <v>0</v>
      </c>
      <c r="X126">
        <f>PARS!Y129</f>
        <v>0</v>
      </c>
      <c r="Y126">
        <f>PARS!Z129</f>
        <v>1</v>
      </c>
      <c r="Z126">
        <f>PARS!AA129</f>
        <v>2.0865</v>
      </c>
      <c r="AA126">
        <f>PARS!AB129</f>
        <v>2.0448</v>
      </c>
      <c r="AB126">
        <f>PARS!AC129</f>
        <v>2.0030000000000001</v>
      </c>
      <c r="AC126">
        <f>PARS!AD129</f>
        <v>1.9613</v>
      </c>
      <c r="AD126">
        <f>PARS!AE129</f>
        <v>2.0865</v>
      </c>
      <c r="AE126">
        <f>PARS!AF129</f>
        <v>2.0448</v>
      </c>
      <c r="AF126">
        <f>PARS!AG129</f>
        <v>2.0030000000000001</v>
      </c>
    </row>
    <row r="127" spans="1:32" x14ac:dyDescent="0.3">
      <c r="A127">
        <f>Formatted_EDITED!A130</f>
        <v>125</v>
      </c>
      <c r="B127">
        <f>Formatted_EDITED!B130</f>
        <v>250</v>
      </c>
      <c r="C127" t="str">
        <f>Formatted_EDITED!C130</f>
        <v>Cranberries</v>
      </c>
      <c r="D127" t="str">
        <f>Formatted_EDITED!D130</f>
        <v>cran</v>
      </c>
      <c r="E127">
        <f>Formatted_EDITED!F130</f>
        <v>0</v>
      </c>
      <c r="F127">
        <f>PARS!G130</f>
        <v>51</v>
      </c>
      <c r="G127">
        <f>PARS!H130</f>
        <v>69.522000000000006</v>
      </c>
      <c r="H127">
        <f>PARS!I130</f>
        <v>79.861000000000004</v>
      </c>
      <c r="I127">
        <f>PARS!J130</f>
        <v>83.927999999999997</v>
      </c>
      <c r="J127">
        <f>PARS!K130</f>
        <v>69.522000000000006</v>
      </c>
      <c r="K127">
        <f>PARS!L130</f>
        <v>79.861000000000004</v>
      </c>
      <c r="L127">
        <f>PARS!M130</f>
        <v>83.927999999999997</v>
      </c>
      <c r="M127">
        <f>PARS!N130</f>
        <v>3.75</v>
      </c>
      <c r="N127">
        <f>PARS!O130</f>
        <v>2</v>
      </c>
      <c r="O127">
        <f>PARS!P130</f>
        <v>0.2213</v>
      </c>
      <c r="P127">
        <f>PARS!Q130</f>
        <v>9.8100000000000007E-2</v>
      </c>
      <c r="Q127">
        <f>PARS!R130</f>
        <v>3</v>
      </c>
      <c r="R127">
        <f>PARS!S130</f>
        <v>0.75</v>
      </c>
      <c r="S127">
        <f>PARS!T130</f>
        <v>0.06</v>
      </c>
      <c r="T127">
        <f>PARS!U130</f>
        <v>0.01</v>
      </c>
      <c r="U127">
        <f>PARS!V130</f>
        <v>0.16</v>
      </c>
      <c r="V127">
        <f>PARS!W130</f>
        <v>1</v>
      </c>
      <c r="W127">
        <f>PARS!X130</f>
        <v>0</v>
      </c>
      <c r="X127">
        <f>PARS!Y130</f>
        <v>0</v>
      </c>
      <c r="Y127">
        <f>PARS!Z130</f>
        <v>1</v>
      </c>
      <c r="Z127">
        <f>PARS!AA130</f>
        <v>1.9</v>
      </c>
      <c r="AA127">
        <f>PARS!AB130</f>
        <v>1.8620000000000001</v>
      </c>
      <c r="AB127">
        <f>PARS!AC130</f>
        <v>1.8240000000000001</v>
      </c>
      <c r="AC127">
        <f>PARS!AD130</f>
        <v>1.786</v>
      </c>
      <c r="AD127">
        <f>PARS!AE130</f>
        <v>1.9</v>
      </c>
      <c r="AE127">
        <f>PARS!AF130</f>
        <v>1.8620000000000001</v>
      </c>
      <c r="AF127">
        <f>PARS!AG130</f>
        <v>1.8240000000000001</v>
      </c>
    </row>
    <row r="128" spans="1:32" x14ac:dyDescent="0.3">
      <c r="A128">
        <f>Formatted_EDITED!A131</f>
        <v>126</v>
      </c>
      <c r="B128">
        <f>Formatted_EDITED!B131</f>
        <v>254</v>
      </c>
      <c r="C128" t="str">
        <f>Formatted_EDITED!C131</f>
        <v>Dbl Crop Barley/Soybeans</v>
      </c>
      <c r="D128" t="str">
        <f>Formatted_EDITED!D131</f>
        <v>dblcrp</v>
      </c>
      <c r="E128" t="str">
        <f>Formatted_EDITED!F131</f>
        <v>small grain, SR, poor</v>
      </c>
      <c r="F128">
        <f>PARS!G131</f>
        <v>63.434899999999999</v>
      </c>
      <c r="G128">
        <f>PARS!H131</f>
        <v>77.256500000000003</v>
      </c>
      <c r="H128">
        <f>PARS!I131</f>
        <v>84.971800000000002</v>
      </c>
      <c r="I128">
        <f>PARS!J131</f>
        <v>88.006699999999995</v>
      </c>
      <c r="J128">
        <f>PARS!K131</f>
        <v>77.256500000000003</v>
      </c>
      <c r="K128">
        <f>PARS!L131</f>
        <v>84.971800000000002</v>
      </c>
      <c r="L128">
        <f>PARS!M131</f>
        <v>88.006699999999995</v>
      </c>
      <c r="M128">
        <f>PARS!N131</f>
        <v>3.75</v>
      </c>
      <c r="N128">
        <f>PARS!O131</f>
        <v>2</v>
      </c>
      <c r="O128">
        <f>PARS!P131</f>
        <v>0.2213</v>
      </c>
      <c r="P128">
        <f>PARS!Q131</f>
        <v>9.8100000000000007E-2</v>
      </c>
      <c r="Q128">
        <f>PARS!R131</f>
        <v>3</v>
      </c>
      <c r="R128">
        <f>PARS!S131</f>
        <v>0.75</v>
      </c>
      <c r="S128">
        <f>PARS!T131</f>
        <v>0.06</v>
      </c>
      <c r="T128">
        <f>PARS!U131</f>
        <v>7.4999999999999997E-3</v>
      </c>
      <c r="U128">
        <f>PARS!V131</f>
        <v>0.15</v>
      </c>
      <c r="V128">
        <f>PARS!W131</f>
        <v>1</v>
      </c>
      <c r="W128">
        <f>PARS!X131</f>
        <v>4.0000000000000001E-3</v>
      </c>
      <c r="X128">
        <f>PARS!Y131</f>
        <v>7.4999999999999997E-2</v>
      </c>
      <c r="Y128">
        <f>PARS!Z131</f>
        <v>1</v>
      </c>
      <c r="Z128">
        <f>PARS!AA131</f>
        <v>2.4895</v>
      </c>
      <c r="AA128">
        <f>PARS!AB131</f>
        <v>2.4398</v>
      </c>
      <c r="AB128">
        <f>PARS!AC131</f>
        <v>2.39</v>
      </c>
      <c r="AC128">
        <f>PARS!AD131</f>
        <v>2.3401999999999998</v>
      </c>
      <c r="AD128">
        <f>PARS!AE131</f>
        <v>2.4895</v>
      </c>
      <c r="AE128">
        <f>PARS!AF131</f>
        <v>2.4398</v>
      </c>
      <c r="AF128">
        <f>PARS!AG131</f>
        <v>2.39</v>
      </c>
    </row>
  </sheetData>
  <sheetProtection algorithmName="SHA-512" hashValue="3bMO36JnF0TDchaQurASlHSRvpPafCwCM4CreulTdWL6SwGaaFs+Wfd4qOiZJlNbmjBG08nt7jyZ9Kpd/xvj5Q==" saltValue="gnIU2+AHXV15LsRjNMVPBw==" spinCount="100000" sheet="1" objects="1" scenarios="1" formatCells="0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7B02-A932-4340-B5AB-92C3877F3064}">
  <sheetPr>
    <tabColor rgb="FFC00000"/>
  </sheetPr>
  <dimension ref="A1:G16"/>
  <sheetViews>
    <sheetView workbookViewId="0">
      <selection activeCell="E11" sqref="E11"/>
    </sheetView>
  </sheetViews>
  <sheetFormatPr defaultRowHeight="14.4" x14ac:dyDescent="0.3"/>
  <cols>
    <col min="1" max="1" width="23.77734375" customWidth="1"/>
  </cols>
  <sheetData>
    <row r="1" spans="1:7" x14ac:dyDescent="0.3">
      <c r="A1" s="69" t="s">
        <v>386</v>
      </c>
    </row>
    <row r="2" spans="1:7" x14ac:dyDescent="0.3">
      <c r="B2" t="s">
        <v>403</v>
      </c>
    </row>
    <row r="3" spans="1:7" x14ac:dyDescent="0.3">
      <c r="A3" t="s">
        <v>399</v>
      </c>
    </row>
    <row r="4" spans="1:7" x14ac:dyDescent="0.3">
      <c r="A4" t="s">
        <v>397</v>
      </c>
    </row>
    <row r="5" spans="1:7" x14ac:dyDescent="0.3">
      <c r="A5" t="s">
        <v>398</v>
      </c>
    </row>
    <row r="6" spans="1:7" x14ac:dyDescent="0.3">
      <c r="A6" t="s">
        <v>400</v>
      </c>
    </row>
    <row r="8" spans="1:7" x14ac:dyDescent="0.3">
      <c r="A8" t="s">
        <v>387</v>
      </c>
      <c r="B8" t="s">
        <v>396</v>
      </c>
      <c r="E8" t="s">
        <v>401</v>
      </c>
    </row>
    <row r="9" spans="1:7" x14ac:dyDescent="0.3">
      <c r="B9" t="s">
        <v>394</v>
      </c>
      <c r="C9" t="s">
        <v>395</v>
      </c>
      <c r="E9" t="s">
        <v>394</v>
      </c>
      <c r="F9" t="s">
        <v>395</v>
      </c>
      <c r="G9" t="s">
        <v>402</v>
      </c>
    </row>
    <row r="10" spans="1:7" x14ac:dyDescent="0.3">
      <c r="A10" t="s">
        <v>388</v>
      </c>
      <c r="B10">
        <v>0.43</v>
      </c>
      <c r="C10">
        <f>1.34-0.43</f>
        <v>0.91000000000000014</v>
      </c>
      <c r="E10" s="72">
        <f>ROUND(3.28084 * B10,2)</f>
        <v>1.41</v>
      </c>
      <c r="F10" s="70">
        <f>3.28084 * C10</f>
        <v>2.9855644000000003</v>
      </c>
      <c r="G10" s="71">
        <f>E10+F10</f>
        <v>4.3955644000000005</v>
      </c>
    </row>
    <row r="11" spans="1:7" x14ac:dyDescent="0.3">
      <c r="A11" t="s">
        <v>390</v>
      </c>
      <c r="B11">
        <v>1.07</v>
      </c>
      <c r="C11">
        <f>2.09-1.07</f>
        <v>1.0199999999999998</v>
      </c>
      <c r="E11" s="72">
        <f t="shared" ref="E11:E16" si="0">ROUND(3.28084 * B11,2)</f>
        <v>3.51</v>
      </c>
      <c r="F11" s="70">
        <f t="shared" ref="F11:F16" si="1">3.28084 * C11</f>
        <v>3.3464567999999995</v>
      </c>
      <c r="G11" s="71">
        <f t="shared" ref="G11:G16" si="2">E11+F11</f>
        <v>6.8564567999999992</v>
      </c>
    </row>
    <row r="12" spans="1:7" x14ac:dyDescent="0.3">
      <c r="A12" t="s">
        <v>389</v>
      </c>
      <c r="B12">
        <v>0.54</v>
      </c>
      <c r="C12">
        <f>1.98-0.54</f>
        <v>1.44</v>
      </c>
      <c r="E12" s="72">
        <f t="shared" si="0"/>
        <v>1.77</v>
      </c>
      <c r="F12" s="70">
        <f t="shared" si="1"/>
        <v>4.7244095999999995</v>
      </c>
      <c r="G12" s="71">
        <f t="shared" si="2"/>
        <v>6.4944095999999991</v>
      </c>
    </row>
    <row r="13" spans="1:7" x14ac:dyDescent="0.3">
      <c r="A13" t="s">
        <v>156</v>
      </c>
      <c r="B13">
        <v>0.37</v>
      </c>
      <c r="C13">
        <f>1.12-0.37</f>
        <v>0.75000000000000011</v>
      </c>
      <c r="E13" s="72">
        <f t="shared" si="0"/>
        <v>1.21</v>
      </c>
      <c r="F13" s="70">
        <f t="shared" si="1"/>
        <v>2.4606300000000005</v>
      </c>
      <c r="G13" s="71">
        <f t="shared" si="2"/>
        <v>3.6706300000000005</v>
      </c>
    </row>
    <row r="14" spans="1:7" x14ac:dyDescent="0.3">
      <c r="A14" t="s">
        <v>391</v>
      </c>
      <c r="B14">
        <v>0.8</v>
      </c>
      <c r="C14">
        <f>2.28-0.8</f>
        <v>1.4799999999999998</v>
      </c>
      <c r="E14" s="72">
        <f t="shared" si="0"/>
        <v>2.62</v>
      </c>
      <c r="F14" s="70">
        <f t="shared" si="1"/>
        <v>4.8556431999999994</v>
      </c>
      <c r="G14" s="71">
        <f t="shared" si="2"/>
        <v>7.4756431999999995</v>
      </c>
    </row>
    <row r="15" spans="1:7" x14ac:dyDescent="0.3">
      <c r="A15" t="s">
        <v>393</v>
      </c>
      <c r="B15">
        <v>0.51</v>
      </c>
      <c r="C15">
        <f>1.18-0.51</f>
        <v>0.66999999999999993</v>
      </c>
      <c r="E15" s="72">
        <f t="shared" si="0"/>
        <v>1.67</v>
      </c>
      <c r="F15" s="70">
        <f t="shared" si="1"/>
        <v>2.1981628</v>
      </c>
      <c r="G15" s="71">
        <f t="shared" si="2"/>
        <v>3.8681627999999999</v>
      </c>
    </row>
    <row r="16" spans="1:7" x14ac:dyDescent="0.3">
      <c r="A16" t="s">
        <v>392</v>
      </c>
      <c r="B16">
        <v>0.55000000000000004</v>
      </c>
      <c r="C16">
        <f>1.12-0.55</f>
        <v>0.57000000000000006</v>
      </c>
      <c r="E16" s="72">
        <f t="shared" si="0"/>
        <v>1.8</v>
      </c>
      <c r="F16" s="70">
        <f t="shared" si="1"/>
        <v>1.8700788000000002</v>
      </c>
      <c r="G16" s="71">
        <f t="shared" si="2"/>
        <v>3.6700788000000002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291E-5FC0-4C4C-A3B7-08B62A188AB0}">
  <sheetPr>
    <tabColor rgb="FF00B0F0"/>
  </sheetPr>
  <dimension ref="A1:AD131"/>
  <sheetViews>
    <sheetView zoomScale="75" zoomScaleNormal="75" workbookViewId="0">
      <selection activeCell="I32" sqref="I32"/>
    </sheetView>
  </sheetViews>
  <sheetFormatPr defaultRowHeight="14.4" x14ac:dyDescent="0.3"/>
  <cols>
    <col min="2" max="2" width="9.109375" style="1"/>
    <col min="3" max="3" width="28.44140625" bestFit="1" customWidth="1"/>
  </cols>
  <sheetData>
    <row r="1" spans="1:30" s="3" customFormat="1" ht="13.8" x14ac:dyDescent="0.25">
      <c r="A1" s="3" t="s">
        <v>221</v>
      </c>
      <c r="B1" s="4"/>
      <c r="D1" s="20" t="s">
        <v>251</v>
      </c>
      <c r="E1" s="20"/>
      <c r="F1" s="20"/>
      <c r="G1" s="20"/>
      <c r="H1" s="20"/>
      <c r="I1" s="20"/>
      <c r="J1" s="20"/>
      <c r="K1" s="26"/>
      <c r="L1" s="26"/>
      <c r="M1" s="26"/>
      <c r="N1" s="26"/>
      <c r="O1" s="26"/>
      <c r="P1" s="26"/>
      <c r="Q1" s="26"/>
      <c r="R1" s="22" t="s">
        <v>232</v>
      </c>
      <c r="S1" s="22"/>
      <c r="T1" s="22"/>
      <c r="U1" s="22"/>
      <c r="V1" s="22"/>
      <c r="W1" s="22"/>
      <c r="X1" s="24"/>
      <c r="Y1" s="24"/>
      <c r="Z1" s="24"/>
      <c r="AA1" s="24"/>
      <c r="AB1" s="24"/>
      <c r="AC1" s="24"/>
      <c r="AD1" s="24"/>
    </row>
    <row r="2" spans="1:30" s="3" customFormat="1" ht="13.8" x14ac:dyDescent="0.25">
      <c r="A2" s="3" t="s">
        <v>221</v>
      </c>
      <c r="B2" s="4"/>
      <c r="D2" s="20" t="s">
        <v>223</v>
      </c>
      <c r="E2" s="20"/>
      <c r="F2" s="20"/>
      <c r="G2" s="20"/>
      <c r="H2" s="20"/>
      <c r="I2" s="20"/>
      <c r="J2" s="20"/>
      <c r="K2" s="26" t="s">
        <v>231</v>
      </c>
      <c r="L2" s="26"/>
      <c r="M2" s="26"/>
      <c r="N2" s="26"/>
      <c r="O2" s="26"/>
      <c r="P2" s="26"/>
      <c r="Q2" s="26"/>
      <c r="R2" s="22" t="s">
        <v>236</v>
      </c>
      <c r="S2" s="22"/>
      <c r="T2" s="22"/>
      <c r="U2" s="22" t="s">
        <v>237</v>
      </c>
      <c r="V2" s="22"/>
      <c r="W2" s="22"/>
      <c r="X2" s="24" t="s">
        <v>238</v>
      </c>
      <c r="Y2" s="24"/>
      <c r="Z2" s="24"/>
      <c r="AA2" s="24"/>
      <c r="AB2" s="24"/>
      <c r="AC2" s="24"/>
      <c r="AD2" s="24"/>
    </row>
    <row r="3" spans="1:30" s="5" customFormat="1" ht="13.8" x14ac:dyDescent="0.25">
      <c r="A3" s="5" t="s">
        <v>221</v>
      </c>
      <c r="B3" s="6" t="s">
        <v>222</v>
      </c>
      <c r="C3" s="5" t="s">
        <v>239</v>
      </c>
      <c r="D3" s="21" t="s">
        <v>224</v>
      </c>
      <c r="E3" s="21" t="s">
        <v>225</v>
      </c>
      <c r="F3" s="21" t="s">
        <v>226</v>
      </c>
      <c r="G3" s="21" t="s">
        <v>227</v>
      </c>
      <c r="H3" s="21" t="s">
        <v>228</v>
      </c>
      <c r="I3" s="21" t="s">
        <v>229</v>
      </c>
      <c r="J3" s="21" t="s">
        <v>230</v>
      </c>
      <c r="K3" s="27" t="s">
        <v>224</v>
      </c>
      <c r="L3" s="27" t="s">
        <v>225</v>
      </c>
      <c r="M3" s="27" t="s">
        <v>226</v>
      </c>
      <c r="N3" s="27" t="s">
        <v>227</v>
      </c>
      <c r="O3" s="27" t="s">
        <v>228</v>
      </c>
      <c r="P3" s="27" t="s">
        <v>229</v>
      </c>
      <c r="Q3" s="27" t="s">
        <v>230</v>
      </c>
      <c r="R3" s="23" t="s">
        <v>233</v>
      </c>
      <c r="S3" s="23" t="s">
        <v>234</v>
      </c>
      <c r="T3" s="23" t="s">
        <v>235</v>
      </c>
      <c r="U3" s="23" t="s">
        <v>233</v>
      </c>
      <c r="V3" s="23" t="s">
        <v>234</v>
      </c>
      <c r="W3" s="23" t="s">
        <v>235</v>
      </c>
      <c r="X3" s="25" t="s">
        <v>224</v>
      </c>
      <c r="Y3" s="25" t="s">
        <v>225</v>
      </c>
      <c r="Z3" s="25" t="s">
        <v>226</v>
      </c>
      <c r="AA3" s="25" t="s">
        <v>227</v>
      </c>
      <c r="AB3" s="25" t="s">
        <v>228</v>
      </c>
      <c r="AC3" s="25" t="s">
        <v>229</v>
      </c>
      <c r="AD3" s="25" t="s">
        <v>230</v>
      </c>
    </row>
    <row r="4" spans="1:30" s="16" customFormat="1" x14ac:dyDescent="0.3">
      <c r="B4" s="28" t="s">
        <v>0</v>
      </c>
      <c r="C4" s="29" t="s">
        <v>1</v>
      </c>
      <c r="D4" s="30" t="s">
        <v>4</v>
      </c>
      <c r="E4" s="31" t="s">
        <v>5</v>
      </c>
      <c r="F4" s="31" t="s">
        <v>6</v>
      </c>
      <c r="G4" s="18" t="s">
        <v>7</v>
      </c>
      <c r="H4" s="31" t="s">
        <v>8</v>
      </c>
      <c r="I4" s="31" t="s">
        <v>9</v>
      </c>
      <c r="J4" s="32" t="s">
        <v>10</v>
      </c>
      <c r="K4" s="17" t="s">
        <v>11</v>
      </c>
      <c r="L4" s="18" t="s">
        <v>12</v>
      </c>
      <c r="M4" s="18" t="s">
        <v>13</v>
      </c>
      <c r="N4" s="18" t="s">
        <v>14</v>
      </c>
      <c r="O4" s="18" t="s">
        <v>15</v>
      </c>
      <c r="P4" s="18" t="s">
        <v>16</v>
      </c>
      <c r="Q4" s="19" t="s">
        <v>17</v>
      </c>
      <c r="R4" s="17" t="s">
        <v>18</v>
      </c>
      <c r="S4" s="18" t="s">
        <v>19</v>
      </c>
      <c r="T4" s="18" t="s">
        <v>20</v>
      </c>
      <c r="U4" s="18" t="s">
        <v>21</v>
      </c>
      <c r="V4" s="18" t="s">
        <v>22</v>
      </c>
      <c r="W4" s="19" t="s">
        <v>23</v>
      </c>
      <c r="X4" s="16" t="s">
        <v>24</v>
      </c>
      <c r="Y4" s="16" t="s">
        <v>25</v>
      </c>
      <c r="Z4" s="16" t="s">
        <v>26</v>
      </c>
      <c r="AA4" s="16" t="s">
        <v>27</v>
      </c>
      <c r="AB4" s="16" t="s">
        <v>28</v>
      </c>
      <c r="AC4" s="16" t="s">
        <v>29</v>
      </c>
      <c r="AD4" s="16" t="s">
        <v>30</v>
      </c>
    </row>
    <row r="5" spans="1:30" x14ac:dyDescent="0.3">
      <c r="A5">
        <v>0</v>
      </c>
      <c r="B5" s="2">
        <v>1</v>
      </c>
      <c r="C5" s="7" t="s">
        <v>31</v>
      </c>
      <c r="D5" t="str">
        <f>IF(ISTEXT(PARS!G5),PARS!G5,"--")</f>
        <v>~ crop1_a_cn ~</v>
      </c>
      <c r="E5" t="str">
        <f>IF(ISTEXT(PARS!H5),PARS!H5,"--")</f>
        <v>~ crop1_b_cn ~</v>
      </c>
      <c r="F5" t="str">
        <f>IF(ISTEXT(PARS!I5),PARS!I5,"--")</f>
        <v>~ crop1_c_cn ~</v>
      </c>
      <c r="G5" t="str">
        <f>IF(ISTEXT(PARS!J5),PARS!J5,"--")</f>
        <v>~ crop1_d_cn ~</v>
      </c>
      <c r="H5" t="str">
        <f>IF(ISTEXT(PARS!K5),PARS!K5,"--")</f>
        <v>~ crop1_a_cn ~</v>
      </c>
      <c r="I5" t="str">
        <f>IF(ISTEXT(PARS!L5),PARS!L5,"--")</f>
        <v>~ crop1_b_cn ~</v>
      </c>
      <c r="J5" t="str">
        <f>IF(ISTEXT(PARS!M5),PARS!M5,"--")</f>
        <v>~ crop1_c_cn ~</v>
      </c>
      <c r="K5" t="str">
        <f>IF(ISTEXT(PARS!N5),PARS!N5,"--")</f>
        <v>~ crop1_a_mni ~</v>
      </c>
      <c r="L5" t="str">
        <f>IF(ISTEXT(PARS!O5),PARS!O5,"--")</f>
        <v>~ crop1_b_mni ~</v>
      </c>
      <c r="M5" t="str">
        <f>IF(ISTEXT(PARS!P5),PARS!P5,"--")</f>
        <v>~ crop1_c_mni ~</v>
      </c>
      <c r="N5" t="str">
        <f>IF(ISTEXT(PARS!Q5),PARS!Q5,"--")</f>
        <v>~ crop1_d_mni ~</v>
      </c>
      <c r="O5" t="str">
        <f>IF(ISTEXT(PARS!R5),PARS!R5,"--")</f>
        <v>~ crop1_ad_mni ~</v>
      </c>
      <c r="P5" t="str">
        <f>IF(ISTEXT(PARS!S5),PARS!S5,"--")</f>
        <v>~ crop1_bd_mni ~</v>
      </c>
      <c r="Q5" t="str">
        <f>IF(ISTEXT(PARS!T5),PARS!T5,"--")</f>
        <v>~ crop1_cd_mni ~</v>
      </c>
      <c r="R5" t="str">
        <f>IF(ISTEXT(PARS!U5),PARS!U5,"--")</f>
        <v>--</v>
      </c>
      <c r="S5" t="str">
        <f>IF(ISTEXT(PARS!V5),PARS!V5,"--")</f>
        <v>--</v>
      </c>
      <c r="T5" t="str">
        <f>IF(ISTEXT(PARS!W5),PARS!W5,"--")</f>
        <v>--</v>
      </c>
      <c r="U5" t="str">
        <f>IF(ISTEXT(PARS!X5),PARS!X5,"--")</f>
        <v>--</v>
      </c>
      <c r="V5" t="str">
        <f>IF(ISTEXT(PARS!Y5),PARS!Y5,"--")</f>
        <v>--</v>
      </c>
      <c r="W5" t="str">
        <f>IF(ISTEXT(PARS!Z5),PARS!Z5,"--")</f>
        <v>--</v>
      </c>
      <c r="X5" t="str">
        <f>IF(ISTEXT(PARS!AA5),PARS!AA5,"--")</f>
        <v>~ crop1_a_rz ~</v>
      </c>
      <c r="Y5" t="str">
        <f>IF(ISTEXT(PARS!AB5),PARS!AB5,"--")</f>
        <v>~ crop1_b_rz ~</v>
      </c>
      <c r="Z5" t="str">
        <f>IF(ISTEXT(PARS!AC5),PARS!AC5,"--")</f>
        <v>~ crop1_c_rz ~</v>
      </c>
      <c r="AA5" t="str">
        <f>IF(ISTEXT(PARS!AD5),PARS!AD5,"--")</f>
        <v>~ crop1_d_rz ~</v>
      </c>
      <c r="AB5" t="str">
        <f>IF(ISTEXT(PARS!AE5),PARS!AE5,"--")</f>
        <v>~ crop1_ad_rz ~</v>
      </c>
      <c r="AC5" t="str">
        <f>IF(ISTEXT(PARS!AF5),PARS!AF5,"--")</f>
        <v>~ crop1_bd_rz ~</v>
      </c>
      <c r="AD5" t="str">
        <f>IF(ISTEXT(PARS!AG5),PARS!AG5,"--")</f>
        <v>~ crop1_cd_rz ~</v>
      </c>
    </row>
    <row r="6" spans="1:30" x14ac:dyDescent="0.3">
      <c r="A6">
        <v>1</v>
      </c>
      <c r="B6" s="2">
        <v>2</v>
      </c>
      <c r="C6" s="7" t="s">
        <v>34</v>
      </c>
      <c r="D6" t="str">
        <f>IF(ISTEXT(PARS!G6),PARS!G6,"--")</f>
        <v>~ cot_a_cn ~</v>
      </c>
      <c r="E6" t="str">
        <f>IF(ISTEXT(PARS!H6),PARS!H6,"--")</f>
        <v>~ cot_b_cn ~</v>
      </c>
      <c r="F6" t="str">
        <f>IF(ISTEXT(PARS!I6),PARS!I6,"--")</f>
        <v>~ cot_c_cn ~</v>
      </c>
      <c r="G6" t="str">
        <f>IF(ISTEXT(PARS!J6),PARS!J6,"--")</f>
        <v>~ cot_d_cn ~</v>
      </c>
      <c r="H6" t="str">
        <f>IF(ISTEXT(PARS!K6),PARS!K6,"--")</f>
        <v>~ cot_a_cn ~</v>
      </c>
      <c r="I6" t="str">
        <f>IF(ISTEXT(PARS!L6),PARS!L6,"--")</f>
        <v>~ cot_b_cn ~</v>
      </c>
      <c r="J6" t="str">
        <f>IF(ISTEXT(PARS!M6),PARS!M6,"--")</f>
        <v>~ cot_c_cn ~</v>
      </c>
      <c r="K6" t="str">
        <f>IF(ISTEXT(PARS!N6),PARS!N6,"--")</f>
        <v>~ cot_a_mni ~</v>
      </c>
      <c r="L6" t="str">
        <f>IF(ISTEXT(PARS!O6),PARS!O6,"--")</f>
        <v>~ cot_b_mni ~</v>
      </c>
      <c r="M6" t="str">
        <f>IF(ISTEXT(PARS!P6),PARS!P6,"--")</f>
        <v>~ cot_c_mni ~</v>
      </c>
      <c r="N6" t="str">
        <f>IF(ISTEXT(PARS!Q6),PARS!Q6,"--")</f>
        <v>~ cot_d_mni ~</v>
      </c>
      <c r="O6" t="str">
        <f>IF(ISTEXT(PARS!R6),PARS!R6,"--")</f>
        <v>~ cot_ad_mni ~</v>
      </c>
      <c r="P6" t="str">
        <f>IF(ISTEXT(PARS!S6),PARS!S6,"--")</f>
        <v>~ cot_bd_mni ~</v>
      </c>
      <c r="Q6" t="str">
        <f>IF(ISTEXT(PARS!T6),PARS!T6,"--")</f>
        <v>~ cot_cd_mni ~</v>
      </c>
      <c r="R6" t="str">
        <f>IF(ISTEXT(PARS!U6),PARS!U6,"--")</f>
        <v>--</v>
      </c>
      <c r="S6" t="str">
        <f>IF(ISTEXT(PARS!V6),PARS!V6,"--")</f>
        <v>--</v>
      </c>
      <c r="T6" t="str">
        <f>IF(ISTEXT(PARS!W6),PARS!W6,"--")</f>
        <v>--</v>
      </c>
      <c r="U6" t="str">
        <f>IF(ISTEXT(PARS!X6),PARS!X6,"--")</f>
        <v>--</v>
      </c>
      <c r="V6" t="str">
        <f>IF(ISTEXT(PARS!Y6),PARS!Y6,"--")</f>
        <v>--</v>
      </c>
      <c r="W6" t="str">
        <f>IF(ISTEXT(PARS!Z6),PARS!Z6,"--")</f>
        <v>--</v>
      </c>
      <c r="X6" t="str">
        <f>IF(ISTEXT(PARS!AA6),PARS!AA6,"--")</f>
        <v>~ cot_a_rz ~</v>
      </c>
      <c r="Y6" t="str">
        <f>IF(ISTEXT(PARS!AB6),PARS!AB6,"--")</f>
        <v>~ cot_b_rz ~</v>
      </c>
      <c r="Z6" t="str">
        <f>IF(ISTEXT(PARS!AC6),PARS!AC6,"--")</f>
        <v>~ cot_c_rz ~</v>
      </c>
      <c r="AA6" t="str">
        <f>IF(ISTEXT(PARS!AD6),PARS!AD6,"--")</f>
        <v>~ cot_d_rz ~</v>
      </c>
      <c r="AB6" t="str">
        <f>IF(ISTEXT(PARS!AE6),PARS!AE6,"--")</f>
        <v>~ cot_ad_rz ~</v>
      </c>
      <c r="AC6" t="str">
        <f>IF(ISTEXT(PARS!AF6),PARS!AF6,"--")</f>
        <v>~ cot_bd_rz ~</v>
      </c>
      <c r="AD6" t="str">
        <f>IF(ISTEXT(PARS!AG6),PARS!AG6,"--")</f>
        <v>~ cot_cd_rz ~</v>
      </c>
    </row>
    <row r="7" spans="1:30" x14ac:dyDescent="0.3">
      <c r="A7">
        <v>2</v>
      </c>
      <c r="B7" s="2">
        <v>3</v>
      </c>
      <c r="C7" s="7" t="s">
        <v>37</v>
      </c>
      <c r="D7" t="str">
        <f>IF(ISTEXT(PARS!G7),PARS!G7,"--")</f>
        <v>~ rice_a_cn ~</v>
      </c>
      <c r="E7" t="str">
        <f>IF(ISTEXT(PARS!H7),PARS!H7,"--")</f>
        <v>~ rice_b_cn ~</v>
      </c>
      <c r="F7" t="str">
        <f>IF(ISTEXT(PARS!I7),PARS!I7,"--")</f>
        <v>~ rice_c_cn ~</v>
      </c>
      <c r="G7" t="str">
        <f>IF(ISTEXT(PARS!J7),PARS!J7,"--")</f>
        <v>~ rice_d_cn ~</v>
      </c>
      <c r="H7" t="str">
        <f>IF(ISTEXT(PARS!K7),PARS!K7,"--")</f>
        <v>~ rice_a_cn ~</v>
      </c>
      <c r="I7" t="str">
        <f>IF(ISTEXT(PARS!L7),PARS!L7,"--")</f>
        <v>~ rice_b_cn ~</v>
      </c>
      <c r="J7" t="str">
        <f>IF(ISTEXT(PARS!M7),PARS!M7,"--")</f>
        <v>~ rice_c_cn ~</v>
      </c>
      <c r="K7" t="str">
        <f>IF(ISTEXT(PARS!N7),PARS!N7,"--")</f>
        <v>~ rice_a_mni ~</v>
      </c>
      <c r="L7" t="str">
        <f>IF(ISTEXT(PARS!O7),PARS!O7,"--")</f>
        <v>~ rice_b_mni ~</v>
      </c>
      <c r="M7" t="str">
        <f>IF(ISTEXT(PARS!P7),PARS!P7,"--")</f>
        <v>~ rice_c_mni ~</v>
      </c>
      <c r="N7" t="str">
        <f>IF(ISTEXT(PARS!Q7),PARS!Q7,"--")</f>
        <v>~ rice_d_mni ~</v>
      </c>
      <c r="O7" t="str">
        <f>IF(ISTEXT(PARS!R7),PARS!R7,"--")</f>
        <v>~ rice_ad_mni ~</v>
      </c>
      <c r="P7" t="str">
        <f>IF(ISTEXT(PARS!S7),PARS!S7,"--")</f>
        <v>~ rice_bd_mni ~</v>
      </c>
      <c r="Q7" t="str">
        <f>IF(ISTEXT(PARS!T7),PARS!T7,"--")</f>
        <v>~ rice_cd_mni ~</v>
      </c>
      <c r="R7" t="str">
        <f>IF(ISTEXT(PARS!U7),PARS!U7,"--")</f>
        <v>--</v>
      </c>
      <c r="S7" t="str">
        <f>IF(ISTEXT(PARS!V7),PARS!V7,"--")</f>
        <v>--</v>
      </c>
      <c r="T7" t="str">
        <f>IF(ISTEXT(PARS!W7),PARS!W7,"--")</f>
        <v>--</v>
      </c>
      <c r="U7" t="str">
        <f>IF(ISTEXT(PARS!X7),PARS!X7,"--")</f>
        <v>--</v>
      </c>
      <c r="V7" t="str">
        <f>IF(ISTEXT(PARS!Y7),PARS!Y7,"--")</f>
        <v>--</v>
      </c>
      <c r="W7" t="str">
        <f>IF(ISTEXT(PARS!Z7),PARS!Z7,"--")</f>
        <v>--</v>
      </c>
      <c r="X7" t="str">
        <f>IF(ISTEXT(PARS!AA7),PARS!AA7,"--")</f>
        <v>~ rice_a_rz ~</v>
      </c>
      <c r="Y7" t="str">
        <f>IF(ISTEXT(PARS!AB7),PARS!AB7,"--")</f>
        <v>~ rice_b_rz ~</v>
      </c>
      <c r="Z7" t="str">
        <f>IF(ISTEXT(PARS!AC7),PARS!AC7,"--")</f>
        <v>~ rice_c_rz ~</v>
      </c>
      <c r="AA7" t="str">
        <f>IF(ISTEXT(PARS!AD7),PARS!AD7,"--")</f>
        <v>~ rice_d_rz ~</v>
      </c>
      <c r="AB7" t="str">
        <f>IF(ISTEXT(PARS!AE7),PARS!AE7,"--")</f>
        <v>~ rice_ad_rz ~</v>
      </c>
      <c r="AC7" t="str">
        <f>IF(ISTEXT(PARS!AF7),PARS!AF7,"--")</f>
        <v>~ rice_bd_rz ~</v>
      </c>
      <c r="AD7" t="str">
        <f>IF(ISTEXT(PARS!AG7),PARS!AG7,"--")</f>
        <v>~ rice_cd_rz ~</v>
      </c>
    </row>
    <row r="8" spans="1:30" x14ac:dyDescent="0.3">
      <c r="A8">
        <v>3</v>
      </c>
      <c r="B8" s="2">
        <v>4</v>
      </c>
      <c r="C8" s="7" t="s">
        <v>40</v>
      </c>
      <c r="D8" t="str">
        <f>IF(ISTEXT(PARS!G8),PARS!G8,"--")</f>
        <v>~ crop1_a_cn ~</v>
      </c>
      <c r="E8" t="str">
        <f>IF(ISTEXT(PARS!H8),PARS!H8,"--")</f>
        <v>~ crop1_b_cn ~</v>
      </c>
      <c r="F8" t="str">
        <f>IF(ISTEXT(PARS!I8),PARS!I8,"--")</f>
        <v>~ crop1_c_cn ~</v>
      </c>
      <c r="G8" t="str">
        <f>IF(ISTEXT(PARS!J8),PARS!J8,"--")</f>
        <v>~ crop1_d_cn ~</v>
      </c>
      <c r="H8" t="str">
        <f>IF(ISTEXT(PARS!K8),PARS!K8,"--")</f>
        <v>~ crop1_a_cn ~</v>
      </c>
      <c r="I8" t="str">
        <f>IF(ISTEXT(PARS!L8),PARS!L8,"--")</f>
        <v>~ crop1_b_cn ~</v>
      </c>
      <c r="J8" t="str">
        <f>IF(ISTEXT(PARS!M8),PARS!M8,"--")</f>
        <v>~ crop1_c_cn ~</v>
      </c>
      <c r="K8" t="str">
        <f>IF(ISTEXT(PARS!N8),PARS!N8,"--")</f>
        <v>~ crop1_a_mni ~</v>
      </c>
      <c r="L8" t="str">
        <f>IF(ISTEXT(PARS!O8),PARS!O8,"--")</f>
        <v>~ crop1_b_mni ~</v>
      </c>
      <c r="M8" t="str">
        <f>IF(ISTEXT(PARS!P8),PARS!P8,"--")</f>
        <v>~ crop1_c_mni ~</v>
      </c>
      <c r="N8" t="str">
        <f>IF(ISTEXT(PARS!Q8),PARS!Q8,"--")</f>
        <v>~ crop1_d_mni ~</v>
      </c>
      <c r="O8" t="str">
        <f>IF(ISTEXT(PARS!R8),PARS!R8,"--")</f>
        <v>~ crop1_ad_mni ~</v>
      </c>
      <c r="P8" t="str">
        <f>IF(ISTEXT(PARS!S8),PARS!S8,"--")</f>
        <v>~ crop1_bd_mni ~</v>
      </c>
      <c r="Q8" t="str">
        <f>IF(ISTEXT(PARS!T8),PARS!T8,"--")</f>
        <v>~ crop1_cd_mni ~</v>
      </c>
      <c r="R8" t="str">
        <f>IF(ISTEXT(PARS!U8),PARS!U8,"--")</f>
        <v>--</v>
      </c>
      <c r="S8" t="str">
        <f>IF(ISTEXT(PARS!V8),PARS!V8,"--")</f>
        <v>--</v>
      </c>
      <c r="T8" t="str">
        <f>IF(ISTEXT(PARS!W8),PARS!W8,"--")</f>
        <v>--</v>
      </c>
      <c r="U8" t="str">
        <f>IF(ISTEXT(PARS!X8),PARS!X8,"--")</f>
        <v>--</v>
      </c>
      <c r="V8" t="str">
        <f>IF(ISTEXT(PARS!Y8),PARS!Y8,"--")</f>
        <v>--</v>
      </c>
      <c r="W8" t="str">
        <f>IF(ISTEXT(PARS!Z8),PARS!Z8,"--")</f>
        <v>--</v>
      </c>
      <c r="X8" t="str">
        <f>IF(ISTEXT(PARS!AA8),PARS!AA8,"--")</f>
        <v>~ crop1_a_rz ~</v>
      </c>
      <c r="Y8" t="str">
        <f>IF(ISTEXT(PARS!AB8),PARS!AB8,"--")</f>
        <v>~ crop1_b_rz ~</v>
      </c>
      <c r="Z8" t="str">
        <f>IF(ISTEXT(PARS!AC8),PARS!AC8,"--")</f>
        <v>~ crop1_c_rz ~</v>
      </c>
      <c r="AA8" t="str">
        <f>IF(ISTEXT(PARS!AD8),PARS!AD8,"--")</f>
        <v>~ crop1_d_rz ~</v>
      </c>
      <c r="AB8" t="str">
        <f>IF(ISTEXT(PARS!AE8),PARS!AE8,"--")</f>
        <v>~ crop1_ad_rz ~</v>
      </c>
      <c r="AC8" t="str">
        <f>IF(ISTEXT(PARS!AF8),PARS!AF8,"--")</f>
        <v>~ crop1_bd_rz ~</v>
      </c>
      <c r="AD8" t="str">
        <f>IF(ISTEXT(PARS!AG8),PARS!AG8,"--")</f>
        <v>~ crop1_cd_rz ~</v>
      </c>
    </row>
    <row r="9" spans="1:30" x14ac:dyDescent="0.3">
      <c r="A9">
        <v>4</v>
      </c>
      <c r="B9" s="2">
        <v>5</v>
      </c>
      <c r="C9" s="7" t="s">
        <v>43</v>
      </c>
      <c r="D9" t="str">
        <f>IF(ISTEXT(PARS!G9),PARS!G9,"--")</f>
        <v>~  crop2_a_cn  ~</v>
      </c>
      <c r="E9" t="str">
        <f>IF(ISTEXT(PARS!H9),PARS!H9,"--")</f>
        <v>~  crop2_b_cn  ~</v>
      </c>
      <c r="F9" t="str">
        <f>IF(ISTEXT(PARS!I9),PARS!I9,"--")</f>
        <v>~  crop2_c_cn  ~</v>
      </c>
      <c r="G9" t="str">
        <f>IF(ISTEXT(PARS!J9),PARS!J9,"--")</f>
        <v>~  crop2_d_cn  ~</v>
      </c>
      <c r="H9" t="str">
        <f>IF(ISTEXT(PARS!K9),PARS!K9,"--")</f>
        <v>~  crop2_a_cn  ~</v>
      </c>
      <c r="I9" t="str">
        <f>IF(ISTEXT(PARS!L9),PARS!L9,"--")</f>
        <v>~  crop2_b_cn  ~</v>
      </c>
      <c r="J9" t="str">
        <f>IF(ISTEXT(PARS!M9),PARS!M9,"--")</f>
        <v>~  crop2_c_cn  ~</v>
      </c>
      <c r="K9" t="str">
        <f>IF(ISTEXT(PARS!N9),PARS!N9,"--")</f>
        <v>~  crop2_a_mni  ~</v>
      </c>
      <c r="L9" t="str">
        <f>IF(ISTEXT(PARS!O9),PARS!O9,"--")</f>
        <v>~  crop2_b_mni  ~</v>
      </c>
      <c r="M9" t="str">
        <f>IF(ISTEXT(PARS!P9),PARS!P9,"--")</f>
        <v>~  crop2_c_mni  ~</v>
      </c>
      <c r="N9" t="str">
        <f>IF(ISTEXT(PARS!Q9),PARS!Q9,"--")</f>
        <v>~  crop2_d_mni  ~</v>
      </c>
      <c r="O9" t="str">
        <f>IF(ISTEXT(PARS!R9),PARS!R9,"--")</f>
        <v>~  crop2_ad_mni  ~</v>
      </c>
      <c r="P9" t="str">
        <f>IF(ISTEXT(PARS!S9),PARS!S9,"--")</f>
        <v>~  crop2_bd_mni  ~</v>
      </c>
      <c r="Q9" t="str">
        <f>IF(ISTEXT(PARS!T9),PARS!T9,"--")</f>
        <v>~  crop2_cd_mni  ~</v>
      </c>
      <c r="R9" t="str">
        <f>IF(ISTEXT(PARS!U9),PARS!U9,"--")</f>
        <v>--</v>
      </c>
      <c r="S9" t="str">
        <f>IF(ISTEXT(PARS!V9),PARS!V9,"--")</f>
        <v>--</v>
      </c>
      <c r="T9" t="str">
        <f>IF(ISTEXT(PARS!W9),PARS!W9,"--")</f>
        <v>--</v>
      </c>
      <c r="U9" t="str">
        <f>IF(ISTEXT(PARS!X9),PARS!X9,"--")</f>
        <v>--</v>
      </c>
      <c r="V9" t="str">
        <f>IF(ISTEXT(PARS!Y9),PARS!Y9,"--")</f>
        <v>--</v>
      </c>
      <c r="W9" t="str">
        <f>IF(ISTEXT(PARS!Z9),PARS!Z9,"--")</f>
        <v>--</v>
      </c>
      <c r="X9" t="str">
        <f>IF(ISTEXT(PARS!AA9),PARS!AA9,"--")</f>
        <v>~  crop2_a_rz  ~</v>
      </c>
      <c r="Y9" t="str">
        <f>IF(ISTEXT(PARS!AB9),PARS!AB9,"--")</f>
        <v>~  crop2_b_rz  ~</v>
      </c>
      <c r="Z9" t="str">
        <f>IF(ISTEXT(PARS!AC9),PARS!AC9,"--")</f>
        <v>~  crop2_c_rz  ~</v>
      </c>
      <c r="AA9" t="str">
        <f>IF(ISTEXT(PARS!AD9),PARS!AD9,"--")</f>
        <v>~  crop2_d_rz  ~</v>
      </c>
      <c r="AB9" t="str">
        <f>IF(ISTEXT(PARS!AE9),PARS!AE9,"--")</f>
        <v>~  crop2_ad_rz  ~</v>
      </c>
      <c r="AC9" t="str">
        <f>IF(ISTEXT(PARS!AF9),PARS!AF9,"--")</f>
        <v>~  crop2_bd_rz  ~</v>
      </c>
      <c r="AD9" t="str">
        <f>IF(ISTEXT(PARS!AG9),PARS!AG9,"--")</f>
        <v>~  crop2_cd_rz  ~</v>
      </c>
    </row>
    <row r="10" spans="1:30" x14ac:dyDescent="0.3">
      <c r="A10">
        <v>5</v>
      </c>
      <c r="B10" s="2">
        <v>6</v>
      </c>
      <c r="C10" s="7" t="s">
        <v>46</v>
      </c>
      <c r="D10" t="str">
        <f>IF(ISTEXT(PARS!G10),PARS!G10,"--")</f>
        <v>--</v>
      </c>
      <c r="E10" t="str">
        <f>IF(ISTEXT(PARS!H10),PARS!H10,"--")</f>
        <v>--</v>
      </c>
      <c r="F10" t="str">
        <f>IF(ISTEXT(PARS!I10),PARS!I10,"--")</f>
        <v>--</v>
      </c>
      <c r="G10" t="str">
        <f>IF(ISTEXT(PARS!J10),PARS!J10,"--")</f>
        <v>--</v>
      </c>
      <c r="H10" t="str">
        <f>IF(ISTEXT(PARS!K10),PARS!K10,"--")</f>
        <v>--</v>
      </c>
      <c r="I10" t="str">
        <f>IF(ISTEXT(PARS!L10),PARS!L10,"--")</f>
        <v>--</v>
      </c>
      <c r="J10" t="str">
        <f>IF(ISTEXT(PARS!M10),PARS!M10,"--")</f>
        <v>--</v>
      </c>
      <c r="K10" t="str">
        <f>IF(ISTEXT(PARS!N10),PARS!N10,"--")</f>
        <v>--</v>
      </c>
      <c r="L10" t="str">
        <f>IF(ISTEXT(PARS!O10),PARS!O10,"--")</f>
        <v>--</v>
      </c>
      <c r="M10" t="str">
        <f>IF(ISTEXT(PARS!P10),PARS!P10,"--")</f>
        <v>--</v>
      </c>
      <c r="N10" t="str">
        <f>IF(ISTEXT(PARS!Q10),PARS!Q10,"--")</f>
        <v>--</v>
      </c>
      <c r="O10" t="str">
        <f>IF(ISTEXT(PARS!R10),PARS!R10,"--")</f>
        <v>--</v>
      </c>
      <c r="P10" t="str">
        <f>IF(ISTEXT(PARS!S10),PARS!S10,"--")</f>
        <v>--</v>
      </c>
      <c r="Q10" t="str">
        <f>IF(ISTEXT(PARS!T10),PARS!T10,"--")</f>
        <v>--</v>
      </c>
      <c r="R10" t="str">
        <f>IF(ISTEXT(PARS!U10),PARS!U10,"--")</f>
        <v>--</v>
      </c>
      <c r="S10" t="str">
        <f>IF(ISTEXT(PARS!V10),PARS!V10,"--")</f>
        <v>--</v>
      </c>
      <c r="T10" t="str">
        <f>IF(ISTEXT(PARS!W10),PARS!W10,"--")</f>
        <v>--</v>
      </c>
      <c r="U10" t="str">
        <f>IF(ISTEXT(PARS!X10),PARS!X10,"--")</f>
        <v>--</v>
      </c>
      <c r="V10" t="str">
        <f>IF(ISTEXT(PARS!Y10),PARS!Y10,"--")</f>
        <v>--</v>
      </c>
      <c r="W10" t="str">
        <f>IF(ISTEXT(PARS!Z10),PARS!Z10,"--")</f>
        <v>--</v>
      </c>
      <c r="X10" t="str">
        <f>IF(ISTEXT(PARS!AA10),PARS!AA10,"--")</f>
        <v>--</v>
      </c>
      <c r="Y10" t="str">
        <f>IF(ISTEXT(PARS!AB10),PARS!AB10,"--")</f>
        <v>--</v>
      </c>
      <c r="Z10" t="str">
        <f>IF(ISTEXT(PARS!AC10),PARS!AC10,"--")</f>
        <v>--</v>
      </c>
      <c r="AA10" t="str">
        <f>IF(ISTEXT(PARS!AD10),PARS!AD10,"--")</f>
        <v>--</v>
      </c>
      <c r="AB10" t="str">
        <f>IF(ISTEXT(PARS!AE10),PARS!AE10,"--")</f>
        <v>--</v>
      </c>
      <c r="AC10" t="str">
        <f>IF(ISTEXT(PARS!AF10),PARS!AF10,"--")</f>
        <v>--</v>
      </c>
      <c r="AD10" t="str">
        <f>IF(ISTEXT(PARS!AG10),PARS!AG10,"--")</f>
        <v>--</v>
      </c>
    </row>
    <row r="11" spans="1:30" x14ac:dyDescent="0.3">
      <c r="A11">
        <v>6</v>
      </c>
      <c r="B11" s="2">
        <v>10</v>
      </c>
      <c r="C11" s="7" t="s">
        <v>49</v>
      </c>
      <c r="D11" t="str">
        <f>IF(ISTEXT(PARS!G11),PARS!G11,"--")</f>
        <v>~  crop2_a_cn  ~</v>
      </c>
      <c r="E11" t="str">
        <f>IF(ISTEXT(PARS!H11),PARS!H11,"--")</f>
        <v>~  crop2_b_cn  ~</v>
      </c>
      <c r="F11" t="str">
        <f>IF(ISTEXT(PARS!I11),PARS!I11,"--")</f>
        <v>~  crop2_c_cn  ~</v>
      </c>
      <c r="G11" t="str">
        <f>IF(ISTEXT(PARS!J11),PARS!J11,"--")</f>
        <v>~  crop2_d_cn  ~</v>
      </c>
      <c r="H11" t="str">
        <f>IF(ISTEXT(PARS!K11),PARS!K11,"--")</f>
        <v>~  crop2_a_cn  ~</v>
      </c>
      <c r="I11" t="str">
        <f>IF(ISTEXT(PARS!L11),PARS!L11,"--")</f>
        <v>~  crop2_b_cn  ~</v>
      </c>
      <c r="J11" t="str">
        <f>IF(ISTEXT(PARS!M11),PARS!M11,"--")</f>
        <v>~  crop2_c_cn  ~</v>
      </c>
      <c r="K11" t="str">
        <f>IF(ISTEXT(PARS!N11),PARS!N11,"--")</f>
        <v>~  crop2_a_mni  ~</v>
      </c>
      <c r="L11" t="str">
        <f>IF(ISTEXT(PARS!O11),PARS!O11,"--")</f>
        <v>~  crop2_b_mni  ~</v>
      </c>
      <c r="M11" t="str">
        <f>IF(ISTEXT(PARS!P11),PARS!P11,"--")</f>
        <v>~  crop2_c_mni  ~</v>
      </c>
      <c r="N11" t="str">
        <f>IF(ISTEXT(PARS!Q11),PARS!Q11,"--")</f>
        <v>~  crop2_d_mni  ~</v>
      </c>
      <c r="O11" t="str">
        <f>IF(ISTEXT(PARS!R11),PARS!R11,"--")</f>
        <v>~  crop2_ad_mni  ~</v>
      </c>
      <c r="P11" t="str">
        <f>IF(ISTEXT(PARS!S11),PARS!S11,"--")</f>
        <v>~  crop2_bd_mni  ~</v>
      </c>
      <c r="Q11" t="str">
        <f>IF(ISTEXT(PARS!T11),PARS!T11,"--")</f>
        <v>~  crop2_cd_mni  ~</v>
      </c>
      <c r="R11" t="str">
        <f>IF(ISTEXT(PARS!U11),PARS!U11,"--")</f>
        <v>--</v>
      </c>
      <c r="S11" t="str">
        <f>IF(ISTEXT(PARS!V11),PARS!V11,"--")</f>
        <v>--</v>
      </c>
      <c r="T11" t="str">
        <f>IF(ISTEXT(PARS!W11),PARS!W11,"--")</f>
        <v>--</v>
      </c>
      <c r="U11" t="str">
        <f>IF(ISTEXT(PARS!X11),PARS!X11,"--")</f>
        <v>--</v>
      </c>
      <c r="V11" t="str">
        <f>IF(ISTEXT(PARS!Y11),PARS!Y11,"--")</f>
        <v>--</v>
      </c>
      <c r="W11" t="str">
        <f>IF(ISTEXT(PARS!Z11),PARS!Z11,"--")</f>
        <v>--</v>
      </c>
      <c r="X11" t="str">
        <f>IF(ISTEXT(PARS!AA11),PARS!AA11,"--")</f>
        <v>~  crop2_a_rz  ~</v>
      </c>
      <c r="Y11" t="str">
        <f>IF(ISTEXT(PARS!AB11),PARS!AB11,"--")</f>
        <v>~  crop2_b_rz  ~</v>
      </c>
      <c r="Z11" t="str">
        <f>IF(ISTEXT(PARS!AC11),PARS!AC11,"--")</f>
        <v>~  crop2_c_rz  ~</v>
      </c>
      <c r="AA11" t="str">
        <f>IF(ISTEXT(PARS!AD11),PARS!AD11,"--")</f>
        <v>~  crop2_d_rz  ~</v>
      </c>
      <c r="AB11" t="str">
        <f>IF(ISTEXT(PARS!AE11),PARS!AE11,"--")</f>
        <v>~  crop2_ad_rz  ~</v>
      </c>
      <c r="AC11" t="str">
        <f>IF(ISTEXT(PARS!AF11),PARS!AF11,"--")</f>
        <v>~  crop2_bd_rz  ~</v>
      </c>
      <c r="AD11" t="str">
        <f>IF(ISTEXT(PARS!AG11),PARS!AG11,"--")</f>
        <v>~  crop2_cd_rz  ~</v>
      </c>
    </row>
    <row r="12" spans="1:30" x14ac:dyDescent="0.3">
      <c r="A12">
        <v>7</v>
      </c>
      <c r="B12" s="2">
        <v>11</v>
      </c>
      <c r="C12" s="7" t="s">
        <v>52</v>
      </c>
      <c r="D12" t="str">
        <f>IF(ISTEXT(PARS!G12),PARS!G12,"--")</f>
        <v>--</v>
      </c>
      <c r="E12" t="str">
        <f>IF(ISTEXT(PARS!H12),PARS!H12,"--")</f>
        <v>--</v>
      </c>
      <c r="F12" t="str">
        <f>IF(ISTEXT(PARS!I12),PARS!I12,"--")</f>
        <v>--</v>
      </c>
      <c r="G12" t="str">
        <f>IF(ISTEXT(PARS!J12),PARS!J12,"--")</f>
        <v>--</v>
      </c>
      <c r="H12" t="str">
        <f>IF(ISTEXT(PARS!K12),PARS!K12,"--")</f>
        <v>--</v>
      </c>
      <c r="I12" t="str">
        <f>IF(ISTEXT(PARS!L12),PARS!L12,"--")</f>
        <v>--</v>
      </c>
      <c r="J12" t="str">
        <f>IF(ISTEXT(PARS!M12),PARS!M12,"--")</f>
        <v>--</v>
      </c>
      <c r="K12" t="str">
        <f>IF(ISTEXT(PARS!N12),PARS!N12,"--")</f>
        <v>--</v>
      </c>
      <c r="L12" t="str">
        <f>IF(ISTEXT(PARS!O12),PARS!O12,"--")</f>
        <v>--</v>
      </c>
      <c r="M12" t="str">
        <f>IF(ISTEXT(PARS!P12),PARS!P12,"--")</f>
        <v>--</v>
      </c>
      <c r="N12" t="str">
        <f>IF(ISTEXT(PARS!Q12),PARS!Q12,"--")</f>
        <v>--</v>
      </c>
      <c r="O12" t="str">
        <f>IF(ISTEXT(PARS!R12),PARS!R12,"--")</f>
        <v>--</v>
      </c>
      <c r="P12" t="str">
        <f>IF(ISTEXT(PARS!S12),PARS!S12,"--")</f>
        <v>--</v>
      </c>
      <c r="Q12" t="str">
        <f>IF(ISTEXT(PARS!T12),PARS!T12,"--")</f>
        <v>--</v>
      </c>
      <c r="R12" t="str">
        <f>IF(ISTEXT(PARS!U12),PARS!U12,"--")</f>
        <v>--</v>
      </c>
      <c r="S12" t="str">
        <f>IF(ISTEXT(PARS!V12),PARS!V12,"--")</f>
        <v>--</v>
      </c>
      <c r="T12" t="str">
        <f>IF(ISTEXT(PARS!W12),PARS!W12,"--")</f>
        <v>--</v>
      </c>
      <c r="U12" t="str">
        <f>IF(ISTEXT(PARS!X12),PARS!X12,"--")</f>
        <v>--</v>
      </c>
      <c r="V12" t="str">
        <f>IF(ISTEXT(PARS!Y12),PARS!Y12,"--")</f>
        <v>--</v>
      </c>
      <c r="W12" t="str">
        <f>IF(ISTEXT(PARS!Z12),PARS!Z12,"--")</f>
        <v>--</v>
      </c>
      <c r="X12" t="str">
        <f>IF(ISTEXT(PARS!AA12),PARS!AA12,"--")</f>
        <v>--</v>
      </c>
      <c r="Y12" t="str">
        <f>IF(ISTEXT(PARS!AB12),PARS!AB12,"--")</f>
        <v>--</v>
      </c>
      <c r="Z12" t="str">
        <f>IF(ISTEXT(PARS!AC12),PARS!AC12,"--")</f>
        <v>--</v>
      </c>
      <c r="AA12" t="str">
        <f>IF(ISTEXT(PARS!AD12),PARS!AD12,"--")</f>
        <v>--</v>
      </c>
      <c r="AB12" t="str">
        <f>IF(ISTEXT(PARS!AE12),PARS!AE12,"--")</f>
        <v>--</v>
      </c>
      <c r="AC12" t="str">
        <f>IF(ISTEXT(PARS!AF12),PARS!AF12,"--")</f>
        <v>--</v>
      </c>
      <c r="AD12" t="str">
        <f>IF(ISTEXT(PARS!AG12),PARS!AG12,"--")</f>
        <v>--</v>
      </c>
    </row>
    <row r="13" spans="1:30" x14ac:dyDescent="0.3">
      <c r="A13">
        <v>8</v>
      </c>
      <c r="B13" s="2">
        <v>12</v>
      </c>
      <c r="C13" s="7" t="s">
        <v>54</v>
      </c>
      <c r="D13" t="str">
        <f>IF(ISTEXT(PARS!G13),PARS!G13,"--")</f>
        <v>~ crop1_a_cn ~</v>
      </c>
      <c r="E13" t="str">
        <f>IF(ISTEXT(PARS!H13),PARS!H13,"--")</f>
        <v>~ crop1_b_cn ~</v>
      </c>
      <c r="F13" t="str">
        <f>IF(ISTEXT(PARS!I13),PARS!I13,"--")</f>
        <v>~ crop1_c_cn ~</v>
      </c>
      <c r="G13" t="str">
        <f>IF(ISTEXT(PARS!J13),PARS!J13,"--")</f>
        <v>~ crop1_d_cn ~</v>
      </c>
      <c r="H13" t="str">
        <f>IF(ISTEXT(PARS!K13),PARS!K13,"--")</f>
        <v>~ crop1_a_cn ~</v>
      </c>
      <c r="I13" t="str">
        <f>IF(ISTEXT(PARS!L13),PARS!L13,"--")</f>
        <v>~ crop1_b_cn ~</v>
      </c>
      <c r="J13" t="str">
        <f>IF(ISTEXT(PARS!M13),PARS!M13,"--")</f>
        <v>~ crop1_c_cn ~</v>
      </c>
      <c r="K13" t="str">
        <f>IF(ISTEXT(PARS!N13),PARS!N13,"--")</f>
        <v>~ crop1_a_mni ~</v>
      </c>
      <c r="L13" t="str">
        <f>IF(ISTEXT(PARS!O13),PARS!O13,"--")</f>
        <v>~ crop1_b_mni ~</v>
      </c>
      <c r="M13" t="str">
        <f>IF(ISTEXT(PARS!P13),PARS!P13,"--")</f>
        <v>~ crop1_c_mni ~</v>
      </c>
      <c r="N13" t="str">
        <f>IF(ISTEXT(PARS!Q13),PARS!Q13,"--")</f>
        <v>~ crop1_d_mni ~</v>
      </c>
      <c r="O13" t="str">
        <f>IF(ISTEXT(PARS!R13),PARS!R13,"--")</f>
        <v>~ crop1_ad_mni ~</v>
      </c>
      <c r="P13" t="str">
        <f>IF(ISTEXT(PARS!S13),PARS!S13,"--")</f>
        <v>~ crop1_bd_mni ~</v>
      </c>
      <c r="Q13" t="str">
        <f>IF(ISTEXT(PARS!T13),PARS!T13,"--")</f>
        <v>~ crop1_cd_mni ~</v>
      </c>
      <c r="R13" t="str">
        <f>IF(ISTEXT(PARS!U13),PARS!U13,"--")</f>
        <v>--</v>
      </c>
      <c r="S13" t="str">
        <f>IF(ISTEXT(PARS!V13),PARS!V13,"--")</f>
        <v>--</v>
      </c>
      <c r="T13" t="str">
        <f>IF(ISTEXT(PARS!W13),PARS!W13,"--")</f>
        <v>--</v>
      </c>
      <c r="U13" t="str">
        <f>IF(ISTEXT(PARS!X13),PARS!X13,"--")</f>
        <v>--</v>
      </c>
      <c r="V13" t="str">
        <f>IF(ISTEXT(PARS!Y13),PARS!Y13,"--")</f>
        <v>--</v>
      </c>
      <c r="W13" t="str">
        <f>IF(ISTEXT(PARS!Z13),PARS!Z13,"--")</f>
        <v>--</v>
      </c>
      <c r="X13" t="str">
        <f>IF(ISTEXT(PARS!AA13),PARS!AA13,"--")</f>
        <v>~ crop1_a_rz ~</v>
      </c>
      <c r="Y13" t="str">
        <f>IF(ISTEXT(PARS!AB13),PARS!AB13,"--")</f>
        <v>~ crop1_b_rz ~</v>
      </c>
      <c r="Z13" t="str">
        <f>IF(ISTEXT(PARS!AC13),PARS!AC13,"--")</f>
        <v>~ crop1_c_rz ~</v>
      </c>
      <c r="AA13" t="str">
        <f>IF(ISTEXT(PARS!AD13),PARS!AD13,"--")</f>
        <v>~ crop1_d_rz ~</v>
      </c>
      <c r="AB13" t="str">
        <f>IF(ISTEXT(PARS!AE13),PARS!AE13,"--")</f>
        <v>~ crop1_ad_rz ~</v>
      </c>
      <c r="AC13" t="str">
        <f>IF(ISTEXT(PARS!AF13),PARS!AF13,"--")</f>
        <v>~ crop1_bd_rz ~</v>
      </c>
      <c r="AD13" t="str">
        <f>IF(ISTEXT(PARS!AG13),PARS!AG13,"--")</f>
        <v>~ crop1_cd_rz ~</v>
      </c>
    </row>
    <row r="14" spans="1:30" x14ac:dyDescent="0.3">
      <c r="A14">
        <v>9</v>
      </c>
      <c r="B14" s="2">
        <v>13</v>
      </c>
      <c r="C14" s="7" t="s">
        <v>55</v>
      </c>
      <c r="D14" t="str">
        <f>IF(ISTEXT(PARS!G14),PARS!G14,"--")</f>
        <v>~ crop1_a_cn ~</v>
      </c>
      <c r="E14" t="str">
        <f>IF(ISTEXT(PARS!H14),PARS!H14,"--")</f>
        <v>~ crop1_b_cn ~</v>
      </c>
      <c r="F14" t="str">
        <f>IF(ISTEXT(PARS!I14),PARS!I14,"--")</f>
        <v>~ crop1_c_cn ~</v>
      </c>
      <c r="G14" t="str">
        <f>IF(ISTEXT(PARS!J14),PARS!J14,"--")</f>
        <v>~ crop1_d_cn ~</v>
      </c>
      <c r="H14" t="str">
        <f>IF(ISTEXT(PARS!K14),PARS!K14,"--")</f>
        <v>~ crop1_a_cn ~</v>
      </c>
      <c r="I14" t="str">
        <f>IF(ISTEXT(PARS!L14),PARS!L14,"--")</f>
        <v>~ crop1_b_cn ~</v>
      </c>
      <c r="J14" t="str">
        <f>IF(ISTEXT(PARS!M14),PARS!M14,"--")</f>
        <v>~ crop1_c_cn ~</v>
      </c>
      <c r="K14" t="str">
        <f>IF(ISTEXT(PARS!N14),PARS!N14,"--")</f>
        <v>~ crop1_a_mni ~</v>
      </c>
      <c r="L14" t="str">
        <f>IF(ISTEXT(PARS!O14),PARS!O14,"--")</f>
        <v>~ crop1_b_mni ~</v>
      </c>
      <c r="M14" t="str">
        <f>IF(ISTEXT(PARS!P14),PARS!P14,"--")</f>
        <v>~ crop1_c_mni ~</v>
      </c>
      <c r="N14" t="str">
        <f>IF(ISTEXT(PARS!Q14),PARS!Q14,"--")</f>
        <v>~ crop1_d_mni ~</v>
      </c>
      <c r="O14" t="str">
        <f>IF(ISTEXT(PARS!R14),PARS!R14,"--")</f>
        <v>~ crop1_ad_mni ~</v>
      </c>
      <c r="P14" t="str">
        <f>IF(ISTEXT(PARS!S14),PARS!S14,"--")</f>
        <v>~ crop1_bd_mni ~</v>
      </c>
      <c r="Q14" t="str">
        <f>IF(ISTEXT(PARS!T14),PARS!T14,"--")</f>
        <v>~ crop1_cd_mni ~</v>
      </c>
      <c r="R14" t="str">
        <f>IF(ISTEXT(PARS!U14),PARS!U14,"--")</f>
        <v>--</v>
      </c>
      <c r="S14" t="str">
        <f>IF(ISTEXT(PARS!V14),PARS!V14,"--")</f>
        <v>--</v>
      </c>
      <c r="T14" t="str">
        <f>IF(ISTEXT(PARS!W14),PARS!W14,"--")</f>
        <v>--</v>
      </c>
      <c r="U14" t="str">
        <f>IF(ISTEXT(PARS!X14),PARS!X14,"--")</f>
        <v>--</v>
      </c>
      <c r="V14" t="str">
        <f>IF(ISTEXT(PARS!Y14),PARS!Y14,"--")</f>
        <v>--</v>
      </c>
      <c r="W14" t="str">
        <f>IF(ISTEXT(PARS!Z14),PARS!Z14,"--")</f>
        <v>--</v>
      </c>
      <c r="X14" t="str">
        <f>IF(ISTEXT(PARS!AA14),PARS!AA14,"--")</f>
        <v>~ crop1_a_rz ~</v>
      </c>
      <c r="Y14" t="str">
        <f>IF(ISTEXT(PARS!AB14),PARS!AB14,"--")</f>
        <v>~ crop1_b_rz ~</v>
      </c>
      <c r="Z14" t="str">
        <f>IF(ISTEXT(PARS!AC14),PARS!AC14,"--")</f>
        <v>~ crop1_c_rz ~</v>
      </c>
      <c r="AA14" t="str">
        <f>IF(ISTEXT(PARS!AD14),PARS!AD14,"--")</f>
        <v>~ crop1_d_rz ~</v>
      </c>
      <c r="AB14" t="str">
        <f>IF(ISTEXT(PARS!AE14),PARS!AE14,"--")</f>
        <v>~ crop1_ad_rz ~</v>
      </c>
      <c r="AC14" t="str">
        <f>IF(ISTEXT(PARS!AF14),PARS!AF14,"--")</f>
        <v>~ crop1_bd_rz ~</v>
      </c>
      <c r="AD14" t="str">
        <f>IF(ISTEXT(PARS!AG14),PARS!AG14,"--")</f>
        <v>~ crop1_cd_rz ~</v>
      </c>
    </row>
    <row r="15" spans="1:30" x14ac:dyDescent="0.3">
      <c r="A15">
        <v>10</v>
      </c>
      <c r="B15" s="2">
        <v>14</v>
      </c>
      <c r="C15" s="7" t="s">
        <v>56</v>
      </c>
      <c r="D15" t="str">
        <f>IF(ISTEXT(PARS!G15),PARS!G15,"--")</f>
        <v>--</v>
      </c>
      <c r="E15" t="str">
        <f>IF(ISTEXT(PARS!H15),PARS!H15,"--")</f>
        <v>--</v>
      </c>
      <c r="F15" t="str">
        <f>IF(ISTEXT(PARS!I15),PARS!I15,"--")</f>
        <v>--</v>
      </c>
      <c r="G15" t="str">
        <f>IF(ISTEXT(PARS!J15),PARS!J15,"--")</f>
        <v>--</v>
      </c>
      <c r="H15" t="str">
        <f>IF(ISTEXT(PARS!K15),PARS!K15,"--")</f>
        <v>--</v>
      </c>
      <c r="I15" t="str">
        <f>IF(ISTEXT(PARS!L15),PARS!L15,"--")</f>
        <v>--</v>
      </c>
      <c r="J15" t="str">
        <f>IF(ISTEXT(PARS!M15),PARS!M15,"--")</f>
        <v>--</v>
      </c>
      <c r="K15" t="str">
        <f>IF(ISTEXT(PARS!N15),PARS!N15,"--")</f>
        <v>--</v>
      </c>
      <c r="L15" t="str">
        <f>IF(ISTEXT(PARS!O15),PARS!O15,"--")</f>
        <v>--</v>
      </c>
      <c r="M15" t="str">
        <f>IF(ISTEXT(PARS!P15),PARS!P15,"--")</f>
        <v>--</v>
      </c>
      <c r="N15" t="str">
        <f>IF(ISTEXT(PARS!Q15),PARS!Q15,"--")</f>
        <v>--</v>
      </c>
      <c r="O15" t="str">
        <f>IF(ISTEXT(PARS!R15),PARS!R15,"--")</f>
        <v>--</v>
      </c>
      <c r="P15" t="str">
        <f>IF(ISTEXT(PARS!S15),PARS!S15,"--")</f>
        <v>--</v>
      </c>
      <c r="Q15" t="str">
        <f>IF(ISTEXT(PARS!T15),PARS!T15,"--")</f>
        <v>--</v>
      </c>
      <c r="R15" t="str">
        <f>IF(ISTEXT(PARS!U15),PARS!U15,"--")</f>
        <v>--</v>
      </c>
      <c r="S15" t="str">
        <f>IF(ISTEXT(PARS!V15),PARS!V15,"--")</f>
        <v>--</v>
      </c>
      <c r="T15" t="str">
        <f>IF(ISTEXT(PARS!W15),PARS!W15,"--")</f>
        <v>--</v>
      </c>
      <c r="U15" t="str">
        <f>IF(ISTEXT(PARS!X15),PARS!X15,"--")</f>
        <v>--</v>
      </c>
      <c r="V15" t="str">
        <f>IF(ISTEXT(PARS!Y15),PARS!Y15,"--")</f>
        <v>--</v>
      </c>
      <c r="W15" t="str">
        <f>IF(ISTEXT(PARS!Z15),PARS!Z15,"--")</f>
        <v>--</v>
      </c>
      <c r="X15" t="str">
        <f>IF(ISTEXT(PARS!AA15),PARS!AA15,"--")</f>
        <v>--</v>
      </c>
      <c r="Y15" t="str">
        <f>IF(ISTEXT(PARS!AB15),PARS!AB15,"--")</f>
        <v>--</v>
      </c>
      <c r="Z15" t="str">
        <f>IF(ISTEXT(PARS!AC15),PARS!AC15,"--")</f>
        <v>--</v>
      </c>
      <c r="AA15" t="str">
        <f>IF(ISTEXT(PARS!AD15),PARS!AD15,"--")</f>
        <v>--</v>
      </c>
      <c r="AB15" t="str">
        <f>IF(ISTEXT(PARS!AE15),PARS!AE15,"--")</f>
        <v>--</v>
      </c>
      <c r="AC15" t="str">
        <f>IF(ISTEXT(PARS!AF15),PARS!AF15,"--")</f>
        <v>--</v>
      </c>
      <c r="AD15" t="str">
        <f>IF(ISTEXT(PARS!AG15),PARS!AG15,"--")</f>
        <v>--</v>
      </c>
    </row>
    <row r="16" spans="1:30" x14ac:dyDescent="0.3">
      <c r="A16">
        <v>11</v>
      </c>
      <c r="B16" s="2">
        <v>21</v>
      </c>
      <c r="C16" s="7" t="s">
        <v>58</v>
      </c>
      <c r="D16" t="str">
        <f>IF(ISTEXT(PARS!G16),PARS!G16,"--")</f>
        <v>--</v>
      </c>
      <c r="E16" t="str">
        <f>IF(ISTEXT(PARS!H16),PARS!H16,"--")</f>
        <v>--</v>
      </c>
      <c r="F16" t="str">
        <f>IF(ISTEXT(PARS!I16),PARS!I16,"--")</f>
        <v>--</v>
      </c>
      <c r="G16" t="str">
        <f>IF(ISTEXT(PARS!J16),PARS!J16,"--")</f>
        <v>--</v>
      </c>
      <c r="H16" t="str">
        <f>IF(ISTEXT(PARS!K16),PARS!K16,"--")</f>
        <v>--</v>
      </c>
      <c r="I16" t="str">
        <f>IF(ISTEXT(PARS!L16),PARS!L16,"--")</f>
        <v>--</v>
      </c>
      <c r="J16" t="str">
        <f>IF(ISTEXT(PARS!M16),PARS!M16,"--")</f>
        <v>--</v>
      </c>
      <c r="K16" t="str">
        <f>IF(ISTEXT(PARS!N16),PARS!N16,"--")</f>
        <v>--</v>
      </c>
      <c r="L16" t="str">
        <f>IF(ISTEXT(PARS!O16),PARS!O16,"--")</f>
        <v>--</v>
      </c>
      <c r="M16" t="str">
        <f>IF(ISTEXT(PARS!P16),PARS!P16,"--")</f>
        <v>--</v>
      </c>
      <c r="N16" t="str">
        <f>IF(ISTEXT(PARS!Q16),PARS!Q16,"--")</f>
        <v>--</v>
      </c>
      <c r="O16" t="str">
        <f>IF(ISTEXT(PARS!R16),PARS!R16,"--")</f>
        <v>--</v>
      </c>
      <c r="P16" t="str">
        <f>IF(ISTEXT(PARS!S16),PARS!S16,"--")</f>
        <v>--</v>
      </c>
      <c r="Q16" t="str">
        <f>IF(ISTEXT(PARS!T16),PARS!T16,"--")</f>
        <v>--</v>
      </c>
      <c r="R16" t="str">
        <f>IF(ISTEXT(PARS!U16),PARS!U16,"--")</f>
        <v>--</v>
      </c>
      <c r="S16" t="str">
        <f>IF(ISTEXT(PARS!V16),PARS!V16,"--")</f>
        <v>--</v>
      </c>
      <c r="T16" t="str">
        <f>IF(ISTEXT(PARS!W16),PARS!W16,"--")</f>
        <v>--</v>
      </c>
      <c r="U16" t="str">
        <f>IF(ISTEXT(PARS!X16),PARS!X16,"--")</f>
        <v>--</v>
      </c>
      <c r="V16" t="str">
        <f>IF(ISTEXT(PARS!Y16),PARS!Y16,"--")</f>
        <v>--</v>
      </c>
      <c r="W16" t="str">
        <f>IF(ISTEXT(PARS!Z16),PARS!Z16,"--")</f>
        <v>--</v>
      </c>
      <c r="X16" t="str">
        <f>IF(ISTEXT(PARS!AA16),PARS!AA16,"--")</f>
        <v>--</v>
      </c>
      <c r="Y16" t="str">
        <f>IF(ISTEXT(PARS!AB16),PARS!AB16,"--")</f>
        <v>--</v>
      </c>
      <c r="Z16" t="str">
        <f>IF(ISTEXT(PARS!AC16),PARS!AC16,"--")</f>
        <v>--</v>
      </c>
      <c r="AA16" t="str">
        <f>IF(ISTEXT(PARS!AD16),PARS!AD16,"--")</f>
        <v>--</v>
      </c>
      <c r="AB16" t="str">
        <f>IF(ISTEXT(PARS!AE16),PARS!AE16,"--")</f>
        <v>--</v>
      </c>
      <c r="AC16" t="str">
        <f>IF(ISTEXT(PARS!AF16),PARS!AF16,"--")</f>
        <v>--</v>
      </c>
      <c r="AD16" t="str">
        <f>IF(ISTEXT(PARS!AG16),PARS!AG16,"--")</f>
        <v>--</v>
      </c>
    </row>
    <row r="17" spans="1:30" x14ac:dyDescent="0.3">
      <c r="A17">
        <v>12</v>
      </c>
      <c r="B17" s="2">
        <v>22</v>
      </c>
      <c r="C17" s="7" t="s">
        <v>61</v>
      </c>
      <c r="D17" t="str">
        <f>IF(ISTEXT(PARS!G17),PARS!G17,"--")</f>
        <v>--</v>
      </c>
      <c r="E17" t="str">
        <f>IF(ISTEXT(PARS!H17),PARS!H17,"--")</f>
        <v>--</v>
      </c>
      <c r="F17" t="str">
        <f>IF(ISTEXT(PARS!I17),PARS!I17,"--")</f>
        <v>--</v>
      </c>
      <c r="G17" t="str">
        <f>IF(ISTEXT(PARS!J17),PARS!J17,"--")</f>
        <v>--</v>
      </c>
      <c r="H17" t="str">
        <f>IF(ISTEXT(PARS!K17),PARS!K17,"--")</f>
        <v>--</v>
      </c>
      <c r="I17" t="str">
        <f>IF(ISTEXT(PARS!L17),PARS!L17,"--")</f>
        <v>--</v>
      </c>
      <c r="J17" t="str">
        <f>IF(ISTEXT(PARS!M17),PARS!M17,"--")</f>
        <v>--</v>
      </c>
      <c r="K17" t="str">
        <f>IF(ISTEXT(PARS!N17),PARS!N17,"--")</f>
        <v>--</v>
      </c>
      <c r="L17" t="str">
        <f>IF(ISTEXT(PARS!O17),PARS!O17,"--")</f>
        <v>--</v>
      </c>
      <c r="M17" t="str">
        <f>IF(ISTEXT(PARS!P17),PARS!P17,"--")</f>
        <v>--</v>
      </c>
      <c r="N17" t="str">
        <f>IF(ISTEXT(PARS!Q17),PARS!Q17,"--")</f>
        <v>--</v>
      </c>
      <c r="O17" t="str">
        <f>IF(ISTEXT(PARS!R17),PARS!R17,"--")</f>
        <v>--</v>
      </c>
      <c r="P17" t="str">
        <f>IF(ISTEXT(PARS!S17),PARS!S17,"--")</f>
        <v>--</v>
      </c>
      <c r="Q17" t="str">
        <f>IF(ISTEXT(PARS!T17),PARS!T17,"--")</f>
        <v>--</v>
      </c>
      <c r="R17" t="str">
        <f>IF(ISTEXT(PARS!U17),PARS!U17,"--")</f>
        <v>--</v>
      </c>
      <c r="S17" t="str">
        <f>IF(ISTEXT(PARS!V17),PARS!V17,"--")</f>
        <v>--</v>
      </c>
      <c r="T17" t="str">
        <f>IF(ISTEXT(PARS!W17),PARS!W17,"--")</f>
        <v>--</v>
      </c>
      <c r="U17" t="str">
        <f>IF(ISTEXT(PARS!X17),PARS!X17,"--")</f>
        <v>--</v>
      </c>
      <c r="V17" t="str">
        <f>IF(ISTEXT(PARS!Y17),PARS!Y17,"--")</f>
        <v>--</v>
      </c>
      <c r="W17" t="str">
        <f>IF(ISTEXT(PARS!Z17),PARS!Z17,"--")</f>
        <v>--</v>
      </c>
      <c r="X17" t="str">
        <f>IF(ISTEXT(PARS!AA17),PARS!AA17,"--")</f>
        <v>--</v>
      </c>
      <c r="Y17" t="str">
        <f>IF(ISTEXT(PARS!AB17),PARS!AB17,"--")</f>
        <v>--</v>
      </c>
      <c r="Z17" t="str">
        <f>IF(ISTEXT(PARS!AC17),PARS!AC17,"--")</f>
        <v>--</v>
      </c>
      <c r="AA17" t="str">
        <f>IF(ISTEXT(PARS!AD17),PARS!AD17,"--")</f>
        <v>--</v>
      </c>
      <c r="AB17" t="str">
        <f>IF(ISTEXT(PARS!AE17),PARS!AE17,"--")</f>
        <v>--</v>
      </c>
      <c r="AC17" t="str">
        <f>IF(ISTEXT(PARS!AF17),PARS!AF17,"--")</f>
        <v>--</v>
      </c>
      <c r="AD17" t="str">
        <f>IF(ISTEXT(PARS!AG17),PARS!AG17,"--")</f>
        <v>--</v>
      </c>
    </row>
    <row r="18" spans="1:30" x14ac:dyDescent="0.3">
      <c r="A18">
        <v>13</v>
      </c>
      <c r="B18" s="2">
        <v>23</v>
      </c>
      <c r="C18" s="7" t="s">
        <v>62</v>
      </c>
      <c r="D18" t="str">
        <f>IF(ISTEXT(PARS!G18),PARS!G18,"--")</f>
        <v>--</v>
      </c>
      <c r="E18" t="str">
        <f>IF(ISTEXT(PARS!H18),PARS!H18,"--")</f>
        <v>--</v>
      </c>
      <c r="F18" t="str">
        <f>IF(ISTEXT(PARS!I18),PARS!I18,"--")</f>
        <v>--</v>
      </c>
      <c r="G18" t="str">
        <f>IF(ISTEXT(PARS!J18),PARS!J18,"--")</f>
        <v>--</v>
      </c>
      <c r="H18" t="str">
        <f>IF(ISTEXT(PARS!K18),PARS!K18,"--")</f>
        <v>--</v>
      </c>
      <c r="I18" t="str">
        <f>IF(ISTEXT(PARS!L18),PARS!L18,"--")</f>
        <v>--</v>
      </c>
      <c r="J18" t="str">
        <f>IF(ISTEXT(PARS!M18),PARS!M18,"--")</f>
        <v>--</v>
      </c>
      <c r="K18" t="str">
        <f>IF(ISTEXT(PARS!N18),PARS!N18,"--")</f>
        <v>--</v>
      </c>
      <c r="L18" t="str">
        <f>IF(ISTEXT(PARS!O18),PARS!O18,"--")</f>
        <v>--</v>
      </c>
      <c r="M18" t="str">
        <f>IF(ISTEXT(PARS!P18),PARS!P18,"--")</f>
        <v>--</v>
      </c>
      <c r="N18" t="str">
        <f>IF(ISTEXT(PARS!Q18),PARS!Q18,"--")</f>
        <v>--</v>
      </c>
      <c r="O18" t="str">
        <f>IF(ISTEXT(PARS!R18),PARS!R18,"--")</f>
        <v>--</v>
      </c>
      <c r="P18" t="str">
        <f>IF(ISTEXT(PARS!S18),PARS!S18,"--")</f>
        <v>--</v>
      </c>
      <c r="Q18" t="str">
        <f>IF(ISTEXT(PARS!T18),PARS!T18,"--")</f>
        <v>--</v>
      </c>
      <c r="R18" t="str">
        <f>IF(ISTEXT(PARS!U18),PARS!U18,"--")</f>
        <v>--</v>
      </c>
      <c r="S18" t="str">
        <f>IF(ISTEXT(PARS!V18),PARS!V18,"--")</f>
        <v>--</v>
      </c>
      <c r="T18" t="str">
        <f>IF(ISTEXT(PARS!W18),PARS!W18,"--")</f>
        <v>--</v>
      </c>
      <c r="U18" t="str">
        <f>IF(ISTEXT(PARS!X18),PARS!X18,"--")</f>
        <v>--</v>
      </c>
      <c r="V18" t="str">
        <f>IF(ISTEXT(PARS!Y18),PARS!Y18,"--")</f>
        <v>--</v>
      </c>
      <c r="W18" t="str">
        <f>IF(ISTEXT(PARS!Z18),PARS!Z18,"--")</f>
        <v>--</v>
      </c>
      <c r="X18" t="str">
        <f>IF(ISTEXT(PARS!AA18),PARS!AA18,"--")</f>
        <v>--</v>
      </c>
      <c r="Y18" t="str">
        <f>IF(ISTEXT(PARS!AB18),PARS!AB18,"--")</f>
        <v>--</v>
      </c>
      <c r="Z18" t="str">
        <f>IF(ISTEXT(PARS!AC18),PARS!AC18,"--")</f>
        <v>--</v>
      </c>
      <c r="AA18" t="str">
        <f>IF(ISTEXT(PARS!AD18),PARS!AD18,"--")</f>
        <v>--</v>
      </c>
      <c r="AB18" t="str">
        <f>IF(ISTEXT(PARS!AE18),PARS!AE18,"--")</f>
        <v>--</v>
      </c>
      <c r="AC18" t="str">
        <f>IF(ISTEXT(PARS!AF18),PARS!AF18,"--")</f>
        <v>--</v>
      </c>
      <c r="AD18" t="str">
        <f>IF(ISTEXT(PARS!AG18),PARS!AG18,"--")</f>
        <v>--</v>
      </c>
    </row>
    <row r="19" spans="1:30" x14ac:dyDescent="0.3">
      <c r="A19">
        <v>14</v>
      </c>
      <c r="B19" s="2">
        <v>24</v>
      </c>
      <c r="C19" s="7" t="s">
        <v>63</v>
      </c>
      <c r="D19" t="str">
        <f>IF(ISTEXT(PARS!G19),PARS!G19,"--")</f>
        <v>~  crop2_a_cn  ~</v>
      </c>
      <c r="E19" t="str">
        <f>IF(ISTEXT(PARS!H19),PARS!H19,"--")</f>
        <v>~  crop2_b_cn  ~</v>
      </c>
      <c r="F19" t="str">
        <f>IF(ISTEXT(PARS!I19),PARS!I19,"--")</f>
        <v>~  crop2_c_cn  ~</v>
      </c>
      <c r="G19" t="str">
        <f>IF(ISTEXT(PARS!J19),PARS!J19,"--")</f>
        <v>~  crop2_d_cn  ~</v>
      </c>
      <c r="H19" t="str">
        <f>IF(ISTEXT(PARS!K19),PARS!K19,"--")</f>
        <v>~  crop2_a_cn  ~</v>
      </c>
      <c r="I19" t="str">
        <f>IF(ISTEXT(PARS!L19),PARS!L19,"--")</f>
        <v>~  crop2_b_cn  ~</v>
      </c>
      <c r="J19" t="str">
        <f>IF(ISTEXT(PARS!M19),PARS!M19,"--")</f>
        <v>~  crop2_c_cn  ~</v>
      </c>
      <c r="K19" t="str">
        <f>IF(ISTEXT(PARS!N19),PARS!N19,"--")</f>
        <v>~  crop2_a_mni  ~</v>
      </c>
      <c r="L19" t="str">
        <f>IF(ISTEXT(PARS!O19),PARS!O19,"--")</f>
        <v>~  crop2_b_mni  ~</v>
      </c>
      <c r="M19" t="str">
        <f>IF(ISTEXT(PARS!P19),PARS!P19,"--")</f>
        <v>~  crop2_c_mni  ~</v>
      </c>
      <c r="N19" t="str">
        <f>IF(ISTEXT(PARS!Q19),PARS!Q19,"--")</f>
        <v>~  crop2_d_mni  ~</v>
      </c>
      <c r="O19" t="str">
        <f>IF(ISTEXT(PARS!R19),PARS!R19,"--")</f>
        <v>~  crop2_ad_mni  ~</v>
      </c>
      <c r="P19" t="str">
        <f>IF(ISTEXT(PARS!S19),PARS!S19,"--")</f>
        <v>~  crop2_bd_mni  ~</v>
      </c>
      <c r="Q19" t="str">
        <f>IF(ISTEXT(PARS!T19),PARS!T19,"--")</f>
        <v>~  crop2_cd_mni  ~</v>
      </c>
      <c r="R19" t="str">
        <f>IF(ISTEXT(PARS!U19),PARS!U19,"--")</f>
        <v>--</v>
      </c>
      <c r="S19" t="str">
        <f>IF(ISTEXT(PARS!V19),PARS!V19,"--")</f>
        <v>--</v>
      </c>
      <c r="T19" t="str">
        <f>IF(ISTEXT(PARS!W19),PARS!W19,"--")</f>
        <v>--</v>
      </c>
      <c r="U19" t="str">
        <f>IF(ISTEXT(PARS!X19),PARS!X19,"--")</f>
        <v>--</v>
      </c>
      <c r="V19" t="str">
        <f>IF(ISTEXT(PARS!Y19),PARS!Y19,"--")</f>
        <v>--</v>
      </c>
      <c r="W19" t="str">
        <f>IF(ISTEXT(PARS!Z19),PARS!Z19,"--")</f>
        <v>--</v>
      </c>
      <c r="X19" t="str">
        <f>IF(ISTEXT(PARS!AA19),PARS!AA19,"--")</f>
        <v>~  crop2_a_rz  ~</v>
      </c>
      <c r="Y19" t="str">
        <f>IF(ISTEXT(PARS!AB19),PARS!AB19,"--")</f>
        <v>~  crop2_b_rz  ~</v>
      </c>
      <c r="Z19" t="str">
        <f>IF(ISTEXT(PARS!AC19),PARS!AC19,"--")</f>
        <v>~  crop2_c_rz  ~</v>
      </c>
      <c r="AA19" t="str">
        <f>IF(ISTEXT(PARS!AD19),PARS!AD19,"--")</f>
        <v>~  crop2_d_rz  ~</v>
      </c>
      <c r="AB19" t="str">
        <f>IF(ISTEXT(PARS!AE19),PARS!AE19,"--")</f>
        <v>~  crop2_ad_rz  ~</v>
      </c>
      <c r="AC19" t="str">
        <f>IF(ISTEXT(PARS!AF19),PARS!AF19,"--")</f>
        <v>~  crop2_bd_rz  ~</v>
      </c>
      <c r="AD19" t="str">
        <f>IF(ISTEXT(PARS!AG19),PARS!AG19,"--")</f>
        <v>~  crop2_cd_rz  ~</v>
      </c>
    </row>
    <row r="20" spans="1:30" x14ac:dyDescent="0.3">
      <c r="A20">
        <v>15</v>
      </c>
      <c r="B20" s="2">
        <v>25</v>
      </c>
      <c r="C20" s="7" t="s">
        <v>64</v>
      </c>
      <c r="D20" t="str">
        <f>IF(ISTEXT(PARS!G20),PARS!G20,"--")</f>
        <v>--</v>
      </c>
      <c r="E20" t="str">
        <f>IF(ISTEXT(PARS!H20),PARS!H20,"--")</f>
        <v>--</v>
      </c>
      <c r="F20" t="str">
        <f>IF(ISTEXT(PARS!I20),PARS!I20,"--")</f>
        <v>--</v>
      </c>
      <c r="G20" t="str">
        <f>IF(ISTEXT(PARS!J20),PARS!J20,"--")</f>
        <v>--</v>
      </c>
      <c r="H20" t="str">
        <f>IF(ISTEXT(PARS!K20),PARS!K20,"--")</f>
        <v>--</v>
      </c>
      <c r="I20" t="str">
        <f>IF(ISTEXT(PARS!L20),PARS!L20,"--")</f>
        <v>--</v>
      </c>
      <c r="J20" t="str">
        <f>IF(ISTEXT(PARS!M20),PARS!M20,"--")</f>
        <v>--</v>
      </c>
      <c r="K20" t="str">
        <f>IF(ISTEXT(PARS!N20),PARS!N20,"--")</f>
        <v>--</v>
      </c>
      <c r="L20" t="str">
        <f>IF(ISTEXT(PARS!O20),PARS!O20,"--")</f>
        <v>--</v>
      </c>
      <c r="M20" t="str">
        <f>IF(ISTEXT(PARS!P20),PARS!P20,"--")</f>
        <v>--</v>
      </c>
      <c r="N20" t="str">
        <f>IF(ISTEXT(PARS!Q20),PARS!Q20,"--")</f>
        <v>--</v>
      </c>
      <c r="O20" t="str">
        <f>IF(ISTEXT(PARS!R20),PARS!R20,"--")</f>
        <v>--</v>
      </c>
      <c r="P20" t="str">
        <f>IF(ISTEXT(PARS!S20),PARS!S20,"--")</f>
        <v>--</v>
      </c>
      <c r="Q20" t="str">
        <f>IF(ISTEXT(PARS!T20),PARS!T20,"--")</f>
        <v>--</v>
      </c>
      <c r="R20" t="str">
        <f>IF(ISTEXT(PARS!U20),PARS!U20,"--")</f>
        <v>--</v>
      </c>
      <c r="S20" t="str">
        <f>IF(ISTEXT(PARS!V20),PARS!V20,"--")</f>
        <v>--</v>
      </c>
      <c r="T20" t="str">
        <f>IF(ISTEXT(PARS!W20),PARS!W20,"--")</f>
        <v>--</v>
      </c>
      <c r="U20" t="str">
        <f>IF(ISTEXT(PARS!X20),PARS!X20,"--")</f>
        <v>--</v>
      </c>
      <c r="V20" t="str">
        <f>IF(ISTEXT(PARS!Y20),PARS!Y20,"--")</f>
        <v>--</v>
      </c>
      <c r="W20" t="str">
        <f>IF(ISTEXT(PARS!Z20),PARS!Z20,"--")</f>
        <v>--</v>
      </c>
      <c r="X20" t="str">
        <f>IF(ISTEXT(PARS!AA20),PARS!AA20,"--")</f>
        <v>--</v>
      </c>
      <c r="Y20" t="str">
        <f>IF(ISTEXT(PARS!AB20),PARS!AB20,"--")</f>
        <v>--</v>
      </c>
      <c r="Z20" t="str">
        <f>IF(ISTEXT(PARS!AC20),PARS!AC20,"--")</f>
        <v>--</v>
      </c>
      <c r="AA20" t="str">
        <f>IF(ISTEXT(PARS!AD20),PARS!AD20,"--")</f>
        <v>--</v>
      </c>
      <c r="AB20" t="str">
        <f>IF(ISTEXT(PARS!AE20),PARS!AE20,"--")</f>
        <v>--</v>
      </c>
      <c r="AC20" t="str">
        <f>IF(ISTEXT(PARS!AF20),PARS!AF20,"--")</f>
        <v>--</v>
      </c>
      <c r="AD20" t="str">
        <f>IF(ISTEXT(PARS!AG20),PARS!AG20,"--")</f>
        <v>--</v>
      </c>
    </row>
    <row r="21" spans="1:30" x14ac:dyDescent="0.3">
      <c r="A21">
        <v>16</v>
      </c>
      <c r="B21" s="2">
        <v>26</v>
      </c>
      <c r="C21" s="7" t="s">
        <v>65</v>
      </c>
      <c r="D21" t="str">
        <f>IF(ISTEXT(PARS!G21),PARS!G21,"--")</f>
        <v>~  crop2_a_cn  ~</v>
      </c>
      <c r="E21" t="str">
        <f>IF(ISTEXT(PARS!H21),PARS!H21,"--")</f>
        <v>~  crop2_b_cn  ~</v>
      </c>
      <c r="F21" t="str">
        <f>IF(ISTEXT(PARS!I21),PARS!I21,"--")</f>
        <v>~  crop2_c_cn  ~</v>
      </c>
      <c r="G21" t="str">
        <f>IF(ISTEXT(PARS!J21),PARS!J21,"--")</f>
        <v>~  crop2_d_cn  ~</v>
      </c>
      <c r="H21" t="str">
        <f>IF(ISTEXT(PARS!K21),PARS!K21,"--")</f>
        <v>~  crop2_a_cn  ~</v>
      </c>
      <c r="I21" t="str">
        <f>IF(ISTEXT(PARS!L21),PARS!L21,"--")</f>
        <v>~  crop2_b_cn  ~</v>
      </c>
      <c r="J21" t="str">
        <f>IF(ISTEXT(PARS!M21),PARS!M21,"--")</f>
        <v>~  crop2_c_cn  ~</v>
      </c>
      <c r="K21" t="str">
        <f>IF(ISTEXT(PARS!N21),PARS!N21,"--")</f>
        <v>~  crop2_a_mni  ~</v>
      </c>
      <c r="L21" t="str">
        <f>IF(ISTEXT(PARS!O21),PARS!O21,"--")</f>
        <v>~  crop2_b_mni  ~</v>
      </c>
      <c r="M21" t="str">
        <f>IF(ISTEXT(PARS!P21),PARS!P21,"--")</f>
        <v>~  crop2_c_mni  ~</v>
      </c>
      <c r="N21" t="str">
        <f>IF(ISTEXT(PARS!Q21),PARS!Q21,"--")</f>
        <v>~  crop2_d_mni  ~</v>
      </c>
      <c r="O21" t="str">
        <f>IF(ISTEXT(PARS!R21),PARS!R21,"--")</f>
        <v>~  crop2_ad_mni  ~</v>
      </c>
      <c r="P21" t="str">
        <f>IF(ISTEXT(PARS!S21),PARS!S21,"--")</f>
        <v>~  crop2_bd_mni  ~</v>
      </c>
      <c r="Q21" t="str">
        <f>IF(ISTEXT(PARS!T21),PARS!T21,"--")</f>
        <v>~  crop2_cd_mni  ~</v>
      </c>
      <c r="R21" t="str">
        <f>IF(ISTEXT(PARS!U21),PARS!U21,"--")</f>
        <v>--</v>
      </c>
      <c r="S21" t="str">
        <f>IF(ISTEXT(PARS!V21),PARS!V21,"--")</f>
        <v>--</v>
      </c>
      <c r="T21" t="str">
        <f>IF(ISTEXT(PARS!W21),PARS!W21,"--")</f>
        <v>--</v>
      </c>
      <c r="U21" t="str">
        <f>IF(ISTEXT(PARS!X21),PARS!X21,"--")</f>
        <v>--</v>
      </c>
      <c r="V21" t="str">
        <f>IF(ISTEXT(PARS!Y21),PARS!Y21,"--")</f>
        <v>--</v>
      </c>
      <c r="W21" t="str">
        <f>IF(ISTEXT(PARS!Z21),PARS!Z21,"--")</f>
        <v>--</v>
      </c>
      <c r="X21" t="str">
        <f>IF(ISTEXT(PARS!AA21),PARS!AA21,"--")</f>
        <v>~  crop2_a_rz  ~</v>
      </c>
      <c r="Y21" t="str">
        <f>IF(ISTEXT(PARS!AB21),PARS!AB21,"--")</f>
        <v>~  crop2_b_rz  ~</v>
      </c>
      <c r="Z21" t="str">
        <f>IF(ISTEXT(PARS!AC21),PARS!AC21,"--")</f>
        <v>~  crop2_c_rz  ~</v>
      </c>
      <c r="AA21" t="str">
        <f>IF(ISTEXT(PARS!AD21),PARS!AD21,"--")</f>
        <v>~  crop2_d_rz  ~</v>
      </c>
      <c r="AB21" t="str">
        <f>IF(ISTEXT(PARS!AE21),PARS!AE21,"--")</f>
        <v>~  crop2_ad_rz  ~</v>
      </c>
      <c r="AC21" t="str">
        <f>IF(ISTEXT(PARS!AF21),PARS!AF21,"--")</f>
        <v>~  crop2_bd_rz  ~</v>
      </c>
      <c r="AD21" t="str">
        <f>IF(ISTEXT(PARS!AG21),PARS!AG21,"--")</f>
        <v>~  crop2_cd_rz  ~</v>
      </c>
    </row>
    <row r="22" spans="1:30" x14ac:dyDescent="0.3">
      <c r="A22">
        <v>17</v>
      </c>
      <c r="B22" s="2">
        <v>27</v>
      </c>
      <c r="C22" s="7" t="s">
        <v>66</v>
      </c>
      <c r="D22" t="str">
        <f>IF(ISTEXT(PARS!G22),PARS!G22,"--")</f>
        <v>~  crop2_a_cn  ~</v>
      </c>
      <c r="E22" t="str">
        <f>IF(ISTEXT(PARS!H22),PARS!H22,"--")</f>
        <v>~  crop2_b_cn  ~</v>
      </c>
      <c r="F22" t="str">
        <f>IF(ISTEXT(PARS!I22),PARS!I22,"--")</f>
        <v>~  crop2_c_cn  ~</v>
      </c>
      <c r="G22" t="str">
        <f>IF(ISTEXT(PARS!J22),PARS!J22,"--")</f>
        <v>~  crop2_d_cn  ~</v>
      </c>
      <c r="H22" t="str">
        <f>IF(ISTEXT(PARS!K22),PARS!K22,"--")</f>
        <v>~  crop2_a_cn  ~</v>
      </c>
      <c r="I22" t="str">
        <f>IF(ISTEXT(PARS!L22),PARS!L22,"--")</f>
        <v>~  crop2_b_cn  ~</v>
      </c>
      <c r="J22" t="str">
        <f>IF(ISTEXT(PARS!M22),PARS!M22,"--")</f>
        <v>~  crop2_c_cn  ~</v>
      </c>
      <c r="K22" t="str">
        <f>IF(ISTEXT(PARS!N22),PARS!N22,"--")</f>
        <v>~  crop2_a_mni  ~</v>
      </c>
      <c r="L22" t="str">
        <f>IF(ISTEXT(PARS!O22),PARS!O22,"--")</f>
        <v>~  crop2_b_mni  ~</v>
      </c>
      <c r="M22" t="str">
        <f>IF(ISTEXT(PARS!P22),PARS!P22,"--")</f>
        <v>~  crop2_c_mni  ~</v>
      </c>
      <c r="N22" t="str">
        <f>IF(ISTEXT(PARS!Q22),PARS!Q22,"--")</f>
        <v>~  crop2_d_mni  ~</v>
      </c>
      <c r="O22" t="str">
        <f>IF(ISTEXT(PARS!R22),PARS!R22,"--")</f>
        <v>~  crop2_ad_mni  ~</v>
      </c>
      <c r="P22" t="str">
        <f>IF(ISTEXT(PARS!S22),PARS!S22,"--")</f>
        <v>~  crop2_bd_mni  ~</v>
      </c>
      <c r="Q22" t="str">
        <f>IF(ISTEXT(PARS!T22),PARS!T22,"--")</f>
        <v>~  crop2_cd_mni  ~</v>
      </c>
      <c r="R22" t="str">
        <f>IF(ISTEXT(PARS!U22),PARS!U22,"--")</f>
        <v>--</v>
      </c>
      <c r="S22" t="str">
        <f>IF(ISTEXT(PARS!V22),PARS!V22,"--")</f>
        <v>--</v>
      </c>
      <c r="T22" t="str">
        <f>IF(ISTEXT(PARS!W22),PARS!W22,"--")</f>
        <v>--</v>
      </c>
      <c r="U22" t="str">
        <f>IF(ISTEXT(PARS!X22),PARS!X22,"--")</f>
        <v>--</v>
      </c>
      <c r="V22" t="str">
        <f>IF(ISTEXT(PARS!Y22),PARS!Y22,"--")</f>
        <v>--</v>
      </c>
      <c r="W22" t="str">
        <f>IF(ISTEXT(PARS!Z22),PARS!Z22,"--")</f>
        <v>--</v>
      </c>
      <c r="X22" t="str">
        <f>IF(ISTEXT(PARS!AA22),PARS!AA22,"--")</f>
        <v>~  crop2_a_rz  ~</v>
      </c>
      <c r="Y22" t="str">
        <f>IF(ISTEXT(PARS!AB22),PARS!AB22,"--")</f>
        <v>~  crop2_b_rz  ~</v>
      </c>
      <c r="Z22" t="str">
        <f>IF(ISTEXT(PARS!AC22),PARS!AC22,"--")</f>
        <v>~  crop2_c_rz  ~</v>
      </c>
      <c r="AA22" t="str">
        <f>IF(ISTEXT(PARS!AD22),PARS!AD22,"--")</f>
        <v>~  crop2_d_rz  ~</v>
      </c>
      <c r="AB22" t="str">
        <f>IF(ISTEXT(PARS!AE22),PARS!AE22,"--")</f>
        <v>~  crop2_ad_rz  ~</v>
      </c>
      <c r="AC22" t="str">
        <f>IF(ISTEXT(PARS!AF22),PARS!AF22,"--")</f>
        <v>~  crop2_bd_rz  ~</v>
      </c>
      <c r="AD22" t="str">
        <f>IF(ISTEXT(PARS!AG22),PARS!AG22,"--")</f>
        <v>~  crop2_cd_rz  ~</v>
      </c>
    </row>
    <row r="23" spans="1:30" x14ac:dyDescent="0.3">
      <c r="A23">
        <v>18</v>
      </c>
      <c r="B23" s="2">
        <v>28</v>
      </c>
      <c r="C23" s="7" t="s">
        <v>67</v>
      </c>
      <c r="D23" t="str">
        <f>IF(ISTEXT(PARS!G23),PARS!G23,"--")</f>
        <v>--</v>
      </c>
      <c r="E23" t="str">
        <f>IF(ISTEXT(PARS!H23),PARS!H23,"--")</f>
        <v>--</v>
      </c>
      <c r="F23" t="str">
        <f>IF(ISTEXT(PARS!I23),PARS!I23,"--")</f>
        <v>--</v>
      </c>
      <c r="G23" t="str">
        <f>IF(ISTEXT(PARS!J23),PARS!J23,"--")</f>
        <v>--</v>
      </c>
      <c r="H23" t="str">
        <f>IF(ISTEXT(PARS!K23),PARS!K23,"--")</f>
        <v>--</v>
      </c>
      <c r="I23" t="str">
        <f>IF(ISTEXT(PARS!L23),PARS!L23,"--")</f>
        <v>--</v>
      </c>
      <c r="J23" t="str">
        <f>IF(ISTEXT(PARS!M23),PARS!M23,"--")</f>
        <v>--</v>
      </c>
      <c r="K23" t="str">
        <f>IF(ISTEXT(PARS!N23),PARS!N23,"--")</f>
        <v>--</v>
      </c>
      <c r="L23" t="str">
        <f>IF(ISTEXT(PARS!O23),PARS!O23,"--")</f>
        <v>--</v>
      </c>
      <c r="M23" t="str">
        <f>IF(ISTEXT(PARS!P23),PARS!P23,"--")</f>
        <v>--</v>
      </c>
      <c r="N23" t="str">
        <f>IF(ISTEXT(PARS!Q23),PARS!Q23,"--")</f>
        <v>--</v>
      </c>
      <c r="O23" t="str">
        <f>IF(ISTEXT(PARS!R23),PARS!R23,"--")</f>
        <v>--</v>
      </c>
      <c r="P23" t="str">
        <f>IF(ISTEXT(PARS!S23),PARS!S23,"--")</f>
        <v>--</v>
      </c>
      <c r="Q23" t="str">
        <f>IF(ISTEXT(PARS!T23),PARS!T23,"--")</f>
        <v>--</v>
      </c>
      <c r="R23" t="str">
        <f>IF(ISTEXT(PARS!U23),PARS!U23,"--")</f>
        <v>--</v>
      </c>
      <c r="S23" t="str">
        <f>IF(ISTEXT(PARS!V23),PARS!V23,"--")</f>
        <v>--</v>
      </c>
      <c r="T23" t="str">
        <f>IF(ISTEXT(PARS!W23),PARS!W23,"--")</f>
        <v>--</v>
      </c>
      <c r="U23" t="str">
        <f>IF(ISTEXT(PARS!X23),PARS!X23,"--")</f>
        <v>--</v>
      </c>
      <c r="V23" t="str">
        <f>IF(ISTEXT(PARS!Y23),PARS!Y23,"--")</f>
        <v>--</v>
      </c>
      <c r="W23" t="str">
        <f>IF(ISTEXT(PARS!Z23),PARS!Z23,"--")</f>
        <v>--</v>
      </c>
      <c r="X23" t="str">
        <f>IF(ISTEXT(PARS!AA23),PARS!AA23,"--")</f>
        <v>--</v>
      </c>
      <c r="Y23" t="str">
        <f>IF(ISTEXT(PARS!AB23),PARS!AB23,"--")</f>
        <v>--</v>
      </c>
      <c r="Z23" t="str">
        <f>IF(ISTEXT(PARS!AC23),PARS!AC23,"--")</f>
        <v>--</v>
      </c>
      <c r="AA23" t="str">
        <f>IF(ISTEXT(PARS!AD23),PARS!AD23,"--")</f>
        <v>--</v>
      </c>
      <c r="AB23" t="str">
        <f>IF(ISTEXT(PARS!AE23),PARS!AE23,"--")</f>
        <v>--</v>
      </c>
      <c r="AC23" t="str">
        <f>IF(ISTEXT(PARS!AF23),PARS!AF23,"--")</f>
        <v>--</v>
      </c>
      <c r="AD23" t="str">
        <f>IF(ISTEXT(PARS!AG23),PARS!AG23,"--")</f>
        <v>--</v>
      </c>
    </row>
    <row r="24" spans="1:30" x14ac:dyDescent="0.3">
      <c r="A24">
        <v>19</v>
      </c>
      <c r="B24" s="2">
        <v>29</v>
      </c>
      <c r="C24" s="7" t="s">
        <v>68</v>
      </c>
      <c r="D24" t="str">
        <f>IF(ISTEXT(PARS!G24),PARS!G24,"--")</f>
        <v>--</v>
      </c>
      <c r="E24" t="str">
        <f>IF(ISTEXT(PARS!H24),PARS!H24,"--")</f>
        <v>--</v>
      </c>
      <c r="F24" t="str">
        <f>IF(ISTEXT(PARS!I24),PARS!I24,"--")</f>
        <v>--</v>
      </c>
      <c r="G24" t="str">
        <f>IF(ISTEXT(PARS!J24),PARS!J24,"--")</f>
        <v>--</v>
      </c>
      <c r="H24" t="str">
        <f>IF(ISTEXT(PARS!K24),PARS!K24,"--")</f>
        <v>--</v>
      </c>
      <c r="I24" t="str">
        <f>IF(ISTEXT(PARS!L24),PARS!L24,"--")</f>
        <v>--</v>
      </c>
      <c r="J24" t="str">
        <f>IF(ISTEXT(PARS!M24),PARS!M24,"--")</f>
        <v>--</v>
      </c>
      <c r="K24" t="str">
        <f>IF(ISTEXT(PARS!N24),PARS!N24,"--")</f>
        <v>--</v>
      </c>
      <c r="L24" t="str">
        <f>IF(ISTEXT(PARS!O24),PARS!O24,"--")</f>
        <v>--</v>
      </c>
      <c r="M24" t="str">
        <f>IF(ISTEXT(PARS!P24),PARS!P24,"--")</f>
        <v>--</v>
      </c>
      <c r="N24" t="str">
        <f>IF(ISTEXT(PARS!Q24),PARS!Q24,"--")</f>
        <v>--</v>
      </c>
      <c r="O24" t="str">
        <f>IF(ISTEXT(PARS!R24),PARS!R24,"--")</f>
        <v>--</v>
      </c>
      <c r="P24" t="str">
        <f>IF(ISTEXT(PARS!S24),PARS!S24,"--")</f>
        <v>--</v>
      </c>
      <c r="Q24" t="str">
        <f>IF(ISTEXT(PARS!T24),PARS!T24,"--")</f>
        <v>--</v>
      </c>
      <c r="R24" t="str">
        <f>IF(ISTEXT(PARS!U24),PARS!U24,"--")</f>
        <v>--</v>
      </c>
      <c r="S24" t="str">
        <f>IF(ISTEXT(PARS!V24),PARS!V24,"--")</f>
        <v>--</v>
      </c>
      <c r="T24" t="str">
        <f>IF(ISTEXT(PARS!W24),PARS!W24,"--")</f>
        <v>--</v>
      </c>
      <c r="U24" t="str">
        <f>IF(ISTEXT(PARS!X24),PARS!X24,"--")</f>
        <v>--</v>
      </c>
      <c r="V24" t="str">
        <f>IF(ISTEXT(PARS!Y24),PARS!Y24,"--")</f>
        <v>--</v>
      </c>
      <c r="W24" t="str">
        <f>IF(ISTEXT(PARS!Z24),PARS!Z24,"--")</f>
        <v>--</v>
      </c>
      <c r="X24" t="str">
        <f>IF(ISTEXT(PARS!AA24),PARS!AA24,"--")</f>
        <v>--</v>
      </c>
      <c r="Y24" t="str">
        <f>IF(ISTEXT(PARS!AB24),PARS!AB24,"--")</f>
        <v>--</v>
      </c>
      <c r="Z24" t="str">
        <f>IF(ISTEXT(PARS!AC24),PARS!AC24,"--")</f>
        <v>--</v>
      </c>
      <c r="AA24" t="str">
        <f>IF(ISTEXT(PARS!AD24),PARS!AD24,"--")</f>
        <v>--</v>
      </c>
      <c r="AB24" t="str">
        <f>IF(ISTEXT(PARS!AE24),PARS!AE24,"--")</f>
        <v>--</v>
      </c>
      <c r="AC24" t="str">
        <f>IF(ISTEXT(PARS!AF24),PARS!AF24,"--")</f>
        <v>--</v>
      </c>
      <c r="AD24" t="str">
        <f>IF(ISTEXT(PARS!AG24),PARS!AG24,"--")</f>
        <v>--</v>
      </c>
    </row>
    <row r="25" spans="1:30" x14ac:dyDescent="0.3">
      <c r="A25">
        <v>20</v>
      </c>
      <c r="B25" s="2">
        <v>30</v>
      </c>
      <c r="C25" s="7" t="s">
        <v>69</v>
      </c>
      <c r="D25" t="str">
        <f>IF(ISTEXT(PARS!G25),PARS!G25,"--")</f>
        <v>--</v>
      </c>
      <c r="E25" t="str">
        <f>IF(ISTEXT(PARS!H25),PARS!H25,"--")</f>
        <v>--</v>
      </c>
      <c r="F25" t="str">
        <f>IF(ISTEXT(PARS!I25),PARS!I25,"--")</f>
        <v>--</v>
      </c>
      <c r="G25" t="str">
        <f>IF(ISTEXT(PARS!J25),PARS!J25,"--")</f>
        <v>--</v>
      </c>
      <c r="H25" t="str">
        <f>IF(ISTEXT(PARS!K25),PARS!K25,"--")</f>
        <v>--</v>
      </c>
      <c r="I25" t="str">
        <f>IF(ISTEXT(PARS!L25),PARS!L25,"--")</f>
        <v>--</v>
      </c>
      <c r="J25" t="str">
        <f>IF(ISTEXT(PARS!M25),PARS!M25,"--")</f>
        <v>--</v>
      </c>
      <c r="K25" t="str">
        <f>IF(ISTEXT(PARS!N25),PARS!N25,"--")</f>
        <v>--</v>
      </c>
      <c r="L25" t="str">
        <f>IF(ISTEXT(PARS!O25),PARS!O25,"--")</f>
        <v>--</v>
      </c>
      <c r="M25" t="str">
        <f>IF(ISTEXT(PARS!P25),PARS!P25,"--")</f>
        <v>--</v>
      </c>
      <c r="N25" t="str">
        <f>IF(ISTEXT(PARS!Q25),PARS!Q25,"--")</f>
        <v>--</v>
      </c>
      <c r="O25" t="str">
        <f>IF(ISTEXT(PARS!R25),PARS!R25,"--")</f>
        <v>--</v>
      </c>
      <c r="P25" t="str">
        <f>IF(ISTEXT(PARS!S25),PARS!S25,"--")</f>
        <v>--</v>
      </c>
      <c r="Q25" t="str">
        <f>IF(ISTEXT(PARS!T25),PARS!T25,"--")</f>
        <v>--</v>
      </c>
      <c r="R25" t="str">
        <f>IF(ISTEXT(PARS!U25),PARS!U25,"--")</f>
        <v>--</v>
      </c>
      <c r="S25" t="str">
        <f>IF(ISTEXT(PARS!V25),PARS!V25,"--")</f>
        <v>--</v>
      </c>
      <c r="T25" t="str">
        <f>IF(ISTEXT(PARS!W25),PARS!W25,"--")</f>
        <v>--</v>
      </c>
      <c r="U25" t="str">
        <f>IF(ISTEXT(PARS!X25),PARS!X25,"--")</f>
        <v>--</v>
      </c>
      <c r="V25" t="str">
        <f>IF(ISTEXT(PARS!Y25),PARS!Y25,"--")</f>
        <v>--</v>
      </c>
      <c r="W25" t="str">
        <f>IF(ISTEXT(PARS!Z25),PARS!Z25,"--")</f>
        <v>--</v>
      </c>
      <c r="X25" t="str">
        <f>IF(ISTEXT(PARS!AA25),PARS!AA25,"--")</f>
        <v>--</v>
      </c>
      <c r="Y25" t="str">
        <f>IF(ISTEXT(PARS!AB25),PARS!AB25,"--")</f>
        <v>--</v>
      </c>
      <c r="Z25" t="str">
        <f>IF(ISTEXT(PARS!AC25),PARS!AC25,"--")</f>
        <v>--</v>
      </c>
      <c r="AA25" t="str">
        <f>IF(ISTEXT(PARS!AD25),PARS!AD25,"--")</f>
        <v>--</v>
      </c>
      <c r="AB25" t="str">
        <f>IF(ISTEXT(PARS!AE25),PARS!AE25,"--")</f>
        <v>--</v>
      </c>
      <c r="AC25" t="str">
        <f>IF(ISTEXT(PARS!AF25),PARS!AF25,"--")</f>
        <v>--</v>
      </c>
      <c r="AD25" t="str">
        <f>IF(ISTEXT(PARS!AG25),PARS!AG25,"--")</f>
        <v>--</v>
      </c>
    </row>
    <row r="26" spans="1:30" x14ac:dyDescent="0.3">
      <c r="A26">
        <v>21</v>
      </c>
      <c r="B26" s="2">
        <v>31</v>
      </c>
      <c r="C26" s="7" t="s">
        <v>70</v>
      </c>
      <c r="D26" t="str">
        <f>IF(ISTEXT(PARS!G26),PARS!G26,"--")</f>
        <v>--</v>
      </c>
      <c r="E26" t="str">
        <f>IF(ISTEXT(PARS!H26),PARS!H26,"--")</f>
        <v>--</v>
      </c>
      <c r="F26" t="str">
        <f>IF(ISTEXT(PARS!I26),PARS!I26,"--")</f>
        <v>--</v>
      </c>
      <c r="G26" t="str">
        <f>IF(ISTEXT(PARS!J26),PARS!J26,"--")</f>
        <v>--</v>
      </c>
      <c r="H26" t="str">
        <f>IF(ISTEXT(PARS!K26),PARS!K26,"--")</f>
        <v>--</v>
      </c>
      <c r="I26" t="str">
        <f>IF(ISTEXT(PARS!L26),PARS!L26,"--")</f>
        <v>--</v>
      </c>
      <c r="J26" t="str">
        <f>IF(ISTEXT(PARS!M26),PARS!M26,"--")</f>
        <v>--</v>
      </c>
      <c r="K26" t="str">
        <f>IF(ISTEXT(PARS!N26),PARS!N26,"--")</f>
        <v>--</v>
      </c>
      <c r="L26" t="str">
        <f>IF(ISTEXT(PARS!O26),PARS!O26,"--")</f>
        <v>--</v>
      </c>
      <c r="M26" t="str">
        <f>IF(ISTEXT(PARS!P26),PARS!P26,"--")</f>
        <v>--</v>
      </c>
      <c r="N26" t="str">
        <f>IF(ISTEXT(PARS!Q26),PARS!Q26,"--")</f>
        <v>--</v>
      </c>
      <c r="O26" t="str">
        <f>IF(ISTEXT(PARS!R26),PARS!R26,"--")</f>
        <v>--</v>
      </c>
      <c r="P26" t="str">
        <f>IF(ISTEXT(PARS!S26),PARS!S26,"--")</f>
        <v>--</v>
      </c>
      <c r="Q26" t="str">
        <f>IF(ISTEXT(PARS!T26),PARS!T26,"--")</f>
        <v>--</v>
      </c>
      <c r="R26" t="str">
        <f>IF(ISTEXT(PARS!U26),PARS!U26,"--")</f>
        <v>--</v>
      </c>
      <c r="S26" t="str">
        <f>IF(ISTEXT(PARS!V26),PARS!V26,"--")</f>
        <v>--</v>
      </c>
      <c r="T26" t="str">
        <f>IF(ISTEXT(PARS!W26),PARS!W26,"--")</f>
        <v>--</v>
      </c>
      <c r="U26" t="str">
        <f>IF(ISTEXT(PARS!X26),PARS!X26,"--")</f>
        <v>--</v>
      </c>
      <c r="V26" t="str">
        <f>IF(ISTEXT(PARS!Y26),PARS!Y26,"--")</f>
        <v>--</v>
      </c>
      <c r="W26" t="str">
        <f>IF(ISTEXT(PARS!Z26),PARS!Z26,"--")</f>
        <v>--</v>
      </c>
      <c r="X26" t="str">
        <f>IF(ISTEXT(PARS!AA26),PARS!AA26,"--")</f>
        <v>--</v>
      </c>
      <c r="Y26" t="str">
        <f>IF(ISTEXT(PARS!AB26),PARS!AB26,"--")</f>
        <v>--</v>
      </c>
      <c r="Z26" t="str">
        <f>IF(ISTEXT(PARS!AC26),PARS!AC26,"--")</f>
        <v>--</v>
      </c>
      <c r="AA26" t="str">
        <f>IF(ISTEXT(PARS!AD26),PARS!AD26,"--")</f>
        <v>--</v>
      </c>
      <c r="AB26" t="str">
        <f>IF(ISTEXT(PARS!AE26),PARS!AE26,"--")</f>
        <v>--</v>
      </c>
      <c r="AC26" t="str">
        <f>IF(ISTEXT(PARS!AF26),PARS!AF26,"--")</f>
        <v>--</v>
      </c>
      <c r="AD26" t="str">
        <f>IF(ISTEXT(PARS!AG26),PARS!AG26,"--")</f>
        <v>--</v>
      </c>
    </row>
    <row r="27" spans="1:30" x14ac:dyDescent="0.3">
      <c r="A27">
        <v>22</v>
      </c>
      <c r="B27" s="2">
        <v>32</v>
      </c>
      <c r="C27" s="7" t="s">
        <v>71</v>
      </c>
      <c r="D27" t="str">
        <f>IF(ISTEXT(PARS!G27),PARS!G27,"--")</f>
        <v>--</v>
      </c>
      <c r="E27" t="str">
        <f>IF(ISTEXT(PARS!H27),PARS!H27,"--")</f>
        <v>--</v>
      </c>
      <c r="F27" t="str">
        <f>IF(ISTEXT(PARS!I27),PARS!I27,"--")</f>
        <v>--</v>
      </c>
      <c r="G27" t="str">
        <f>IF(ISTEXT(PARS!J27),PARS!J27,"--")</f>
        <v>--</v>
      </c>
      <c r="H27" t="str">
        <f>IF(ISTEXT(PARS!K27),PARS!K27,"--")</f>
        <v>--</v>
      </c>
      <c r="I27" t="str">
        <f>IF(ISTEXT(PARS!L27),PARS!L27,"--")</f>
        <v>--</v>
      </c>
      <c r="J27" t="str">
        <f>IF(ISTEXT(PARS!M27),PARS!M27,"--")</f>
        <v>--</v>
      </c>
      <c r="K27" t="str">
        <f>IF(ISTEXT(PARS!N27),PARS!N27,"--")</f>
        <v>--</v>
      </c>
      <c r="L27" t="str">
        <f>IF(ISTEXT(PARS!O27),PARS!O27,"--")</f>
        <v>--</v>
      </c>
      <c r="M27" t="str">
        <f>IF(ISTEXT(PARS!P27),PARS!P27,"--")</f>
        <v>--</v>
      </c>
      <c r="N27" t="str">
        <f>IF(ISTEXT(PARS!Q27),PARS!Q27,"--")</f>
        <v>--</v>
      </c>
      <c r="O27" t="str">
        <f>IF(ISTEXT(PARS!R27),PARS!R27,"--")</f>
        <v>--</v>
      </c>
      <c r="P27" t="str">
        <f>IF(ISTEXT(PARS!S27),PARS!S27,"--")</f>
        <v>--</v>
      </c>
      <c r="Q27" t="str">
        <f>IF(ISTEXT(PARS!T27),PARS!T27,"--")</f>
        <v>--</v>
      </c>
      <c r="R27" t="str">
        <f>IF(ISTEXT(PARS!U27),PARS!U27,"--")</f>
        <v>--</v>
      </c>
      <c r="S27" t="str">
        <f>IF(ISTEXT(PARS!V27),PARS!V27,"--")</f>
        <v>--</v>
      </c>
      <c r="T27" t="str">
        <f>IF(ISTEXT(PARS!W27),PARS!W27,"--")</f>
        <v>--</v>
      </c>
      <c r="U27" t="str">
        <f>IF(ISTEXT(PARS!X27),PARS!X27,"--")</f>
        <v>--</v>
      </c>
      <c r="V27" t="str">
        <f>IF(ISTEXT(PARS!Y27),PARS!Y27,"--")</f>
        <v>--</v>
      </c>
      <c r="W27" t="str">
        <f>IF(ISTEXT(PARS!Z27),PARS!Z27,"--")</f>
        <v>--</v>
      </c>
      <c r="X27" t="str">
        <f>IF(ISTEXT(PARS!AA27),PARS!AA27,"--")</f>
        <v>--</v>
      </c>
      <c r="Y27" t="str">
        <f>IF(ISTEXT(PARS!AB27),PARS!AB27,"--")</f>
        <v>--</v>
      </c>
      <c r="Z27" t="str">
        <f>IF(ISTEXT(PARS!AC27),PARS!AC27,"--")</f>
        <v>--</v>
      </c>
      <c r="AA27" t="str">
        <f>IF(ISTEXT(PARS!AD27),PARS!AD27,"--")</f>
        <v>--</v>
      </c>
      <c r="AB27" t="str">
        <f>IF(ISTEXT(PARS!AE27),PARS!AE27,"--")</f>
        <v>--</v>
      </c>
      <c r="AC27" t="str">
        <f>IF(ISTEXT(PARS!AF27),PARS!AF27,"--")</f>
        <v>--</v>
      </c>
      <c r="AD27" t="str">
        <f>IF(ISTEXT(PARS!AG27),PARS!AG27,"--")</f>
        <v>--</v>
      </c>
    </row>
    <row r="28" spans="1:30" x14ac:dyDescent="0.3">
      <c r="A28">
        <v>23</v>
      </c>
      <c r="B28" s="2">
        <v>33</v>
      </c>
      <c r="C28" s="7" t="s">
        <v>72</v>
      </c>
      <c r="D28" t="str">
        <f>IF(ISTEXT(PARS!G28),PARS!G28,"--")</f>
        <v>--</v>
      </c>
      <c r="E28" t="str">
        <f>IF(ISTEXT(PARS!H28),PARS!H28,"--")</f>
        <v>--</v>
      </c>
      <c r="F28" t="str">
        <f>IF(ISTEXT(PARS!I28),PARS!I28,"--")</f>
        <v>--</v>
      </c>
      <c r="G28" t="str">
        <f>IF(ISTEXT(PARS!J28),PARS!J28,"--")</f>
        <v>--</v>
      </c>
      <c r="H28" t="str">
        <f>IF(ISTEXT(PARS!K28),PARS!K28,"--")</f>
        <v>--</v>
      </c>
      <c r="I28" t="str">
        <f>IF(ISTEXT(PARS!L28),PARS!L28,"--")</f>
        <v>--</v>
      </c>
      <c r="J28" t="str">
        <f>IF(ISTEXT(PARS!M28),PARS!M28,"--")</f>
        <v>--</v>
      </c>
      <c r="K28" t="str">
        <f>IF(ISTEXT(PARS!N28),PARS!N28,"--")</f>
        <v>--</v>
      </c>
      <c r="L28" t="str">
        <f>IF(ISTEXT(PARS!O28),PARS!O28,"--")</f>
        <v>--</v>
      </c>
      <c r="M28" t="str">
        <f>IF(ISTEXT(PARS!P28),PARS!P28,"--")</f>
        <v>--</v>
      </c>
      <c r="N28" t="str">
        <f>IF(ISTEXT(PARS!Q28),PARS!Q28,"--")</f>
        <v>--</v>
      </c>
      <c r="O28" t="str">
        <f>IF(ISTEXT(PARS!R28),PARS!R28,"--")</f>
        <v>--</v>
      </c>
      <c r="P28" t="str">
        <f>IF(ISTEXT(PARS!S28),PARS!S28,"--")</f>
        <v>--</v>
      </c>
      <c r="Q28" t="str">
        <f>IF(ISTEXT(PARS!T28),PARS!T28,"--")</f>
        <v>--</v>
      </c>
      <c r="R28" t="str">
        <f>IF(ISTEXT(PARS!U28),PARS!U28,"--")</f>
        <v>--</v>
      </c>
      <c r="S28" t="str">
        <f>IF(ISTEXT(PARS!V28),PARS!V28,"--")</f>
        <v>--</v>
      </c>
      <c r="T28" t="str">
        <f>IF(ISTEXT(PARS!W28),PARS!W28,"--")</f>
        <v>--</v>
      </c>
      <c r="U28" t="str">
        <f>IF(ISTEXT(PARS!X28),PARS!X28,"--")</f>
        <v>--</v>
      </c>
      <c r="V28" t="str">
        <f>IF(ISTEXT(PARS!Y28),PARS!Y28,"--")</f>
        <v>--</v>
      </c>
      <c r="W28" t="str">
        <f>IF(ISTEXT(PARS!Z28),PARS!Z28,"--")</f>
        <v>--</v>
      </c>
      <c r="X28" t="str">
        <f>IF(ISTEXT(PARS!AA28),PARS!AA28,"--")</f>
        <v>--</v>
      </c>
      <c r="Y28" t="str">
        <f>IF(ISTEXT(PARS!AB28),PARS!AB28,"--")</f>
        <v>--</v>
      </c>
      <c r="Z28" t="str">
        <f>IF(ISTEXT(PARS!AC28),PARS!AC28,"--")</f>
        <v>--</v>
      </c>
      <c r="AA28" t="str">
        <f>IF(ISTEXT(PARS!AD28),PARS!AD28,"--")</f>
        <v>--</v>
      </c>
      <c r="AB28" t="str">
        <f>IF(ISTEXT(PARS!AE28),PARS!AE28,"--")</f>
        <v>--</v>
      </c>
      <c r="AC28" t="str">
        <f>IF(ISTEXT(PARS!AF28),PARS!AF28,"--")</f>
        <v>--</v>
      </c>
      <c r="AD28" t="str">
        <f>IF(ISTEXT(PARS!AG28),PARS!AG28,"--")</f>
        <v>--</v>
      </c>
    </row>
    <row r="29" spans="1:30" x14ac:dyDescent="0.3">
      <c r="A29">
        <v>24</v>
      </c>
      <c r="B29" s="2">
        <v>34</v>
      </c>
      <c r="C29" s="7" t="s">
        <v>73</v>
      </c>
      <c r="D29" t="str">
        <f>IF(ISTEXT(PARS!G29),PARS!G29,"--")</f>
        <v>--</v>
      </c>
      <c r="E29" t="str">
        <f>IF(ISTEXT(PARS!H29),PARS!H29,"--")</f>
        <v>--</v>
      </c>
      <c r="F29" t="str">
        <f>IF(ISTEXT(PARS!I29),PARS!I29,"--")</f>
        <v>--</v>
      </c>
      <c r="G29" t="str">
        <f>IF(ISTEXT(PARS!J29),PARS!J29,"--")</f>
        <v>--</v>
      </c>
      <c r="H29" t="str">
        <f>IF(ISTEXT(PARS!K29),PARS!K29,"--")</f>
        <v>--</v>
      </c>
      <c r="I29" t="str">
        <f>IF(ISTEXT(PARS!L29),PARS!L29,"--")</f>
        <v>--</v>
      </c>
      <c r="J29" t="str">
        <f>IF(ISTEXT(PARS!M29),PARS!M29,"--")</f>
        <v>--</v>
      </c>
      <c r="K29" t="str">
        <f>IF(ISTEXT(PARS!N29),PARS!N29,"--")</f>
        <v>--</v>
      </c>
      <c r="L29" t="str">
        <f>IF(ISTEXT(PARS!O29),PARS!O29,"--")</f>
        <v>--</v>
      </c>
      <c r="M29" t="str">
        <f>IF(ISTEXT(PARS!P29),PARS!P29,"--")</f>
        <v>--</v>
      </c>
      <c r="N29" t="str">
        <f>IF(ISTEXT(PARS!Q29),PARS!Q29,"--")</f>
        <v>--</v>
      </c>
      <c r="O29" t="str">
        <f>IF(ISTEXT(PARS!R29),PARS!R29,"--")</f>
        <v>--</v>
      </c>
      <c r="P29" t="str">
        <f>IF(ISTEXT(PARS!S29),PARS!S29,"--")</f>
        <v>--</v>
      </c>
      <c r="Q29" t="str">
        <f>IF(ISTEXT(PARS!T29),PARS!T29,"--")</f>
        <v>--</v>
      </c>
      <c r="R29" t="str">
        <f>IF(ISTEXT(PARS!U29),PARS!U29,"--")</f>
        <v>--</v>
      </c>
      <c r="S29" t="str">
        <f>IF(ISTEXT(PARS!V29),PARS!V29,"--")</f>
        <v>--</v>
      </c>
      <c r="T29" t="str">
        <f>IF(ISTEXT(PARS!W29),PARS!W29,"--")</f>
        <v>--</v>
      </c>
      <c r="U29" t="str">
        <f>IF(ISTEXT(PARS!X29),PARS!X29,"--")</f>
        <v>--</v>
      </c>
      <c r="V29" t="str">
        <f>IF(ISTEXT(PARS!Y29),PARS!Y29,"--")</f>
        <v>--</v>
      </c>
      <c r="W29" t="str">
        <f>IF(ISTEXT(PARS!Z29),PARS!Z29,"--")</f>
        <v>--</v>
      </c>
      <c r="X29" t="str">
        <f>IF(ISTEXT(PARS!AA29),PARS!AA29,"--")</f>
        <v>--</v>
      </c>
      <c r="Y29" t="str">
        <f>IF(ISTEXT(PARS!AB29),PARS!AB29,"--")</f>
        <v>--</v>
      </c>
      <c r="Z29" t="str">
        <f>IF(ISTEXT(PARS!AC29),PARS!AC29,"--")</f>
        <v>--</v>
      </c>
      <c r="AA29" t="str">
        <f>IF(ISTEXT(PARS!AD29),PARS!AD29,"--")</f>
        <v>--</v>
      </c>
      <c r="AB29" t="str">
        <f>IF(ISTEXT(PARS!AE29),PARS!AE29,"--")</f>
        <v>--</v>
      </c>
      <c r="AC29" t="str">
        <f>IF(ISTEXT(PARS!AF29),PARS!AF29,"--")</f>
        <v>--</v>
      </c>
      <c r="AD29" t="str">
        <f>IF(ISTEXT(PARS!AG29),PARS!AG29,"--")</f>
        <v>--</v>
      </c>
    </row>
    <row r="30" spans="1:30" x14ac:dyDescent="0.3">
      <c r="A30">
        <v>25</v>
      </c>
      <c r="B30" s="2">
        <v>35</v>
      </c>
      <c r="C30" s="7" t="s">
        <v>74</v>
      </c>
      <c r="D30" t="str">
        <f>IF(ISTEXT(PARS!G30),PARS!G30,"--")</f>
        <v>--</v>
      </c>
      <c r="E30" t="str">
        <f>IF(ISTEXT(PARS!H30),PARS!H30,"--")</f>
        <v>--</v>
      </c>
      <c r="F30" t="str">
        <f>IF(ISTEXT(PARS!I30),PARS!I30,"--")</f>
        <v>--</v>
      </c>
      <c r="G30" t="str">
        <f>IF(ISTEXT(PARS!J30),PARS!J30,"--")</f>
        <v>--</v>
      </c>
      <c r="H30" t="str">
        <f>IF(ISTEXT(PARS!K30),PARS!K30,"--")</f>
        <v>--</v>
      </c>
      <c r="I30" t="str">
        <f>IF(ISTEXT(PARS!L30),PARS!L30,"--")</f>
        <v>--</v>
      </c>
      <c r="J30" t="str">
        <f>IF(ISTEXT(PARS!M30),PARS!M30,"--")</f>
        <v>--</v>
      </c>
      <c r="K30" t="str">
        <f>IF(ISTEXT(PARS!N30),PARS!N30,"--")</f>
        <v>--</v>
      </c>
      <c r="L30" t="str">
        <f>IF(ISTEXT(PARS!O30),PARS!O30,"--")</f>
        <v>--</v>
      </c>
      <c r="M30" t="str">
        <f>IF(ISTEXT(PARS!P30),PARS!P30,"--")</f>
        <v>--</v>
      </c>
      <c r="N30" t="str">
        <f>IF(ISTEXT(PARS!Q30),PARS!Q30,"--")</f>
        <v>--</v>
      </c>
      <c r="O30" t="str">
        <f>IF(ISTEXT(PARS!R30),PARS!R30,"--")</f>
        <v>--</v>
      </c>
      <c r="P30" t="str">
        <f>IF(ISTEXT(PARS!S30),PARS!S30,"--")</f>
        <v>--</v>
      </c>
      <c r="Q30" t="str">
        <f>IF(ISTEXT(PARS!T30),PARS!T30,"--")</f>
        <v>--</v>
      </c>
      <c r="R30" t="str">
        <f>IF(ISTEXT(PARS!U30),PARS!U30,"--")</f>
        <v>--</v>
      </c>
      <c r="S30" t="str">
        <f>IF(ISTEXT(PARS!V30),PARS!V30,"--")</f>
        <v>--</v>
      </c>
      <c r="T30" t="str">
        <f>IF(ISTEXT(PARS!W30),PARS!W30,"--")</f>
        <v>--</v>
      </c>
      <c r="U30" t="str">
        <f>IF(ISTEXT(PARS!X30),PARS!X30,"--")</f>
        <v>--</v>
      </c>
      <c r="V30" t="str">
        <f>IF(ISTEXT(PARS!Y30),PARS!Y30,"--")</f>
        <v>--</v>
      </c>
      <c r="W30" t="str">
        <f>IF(ISTEXT(PARS!Z30),PARS!Z30,"--")</f>
        <v>--</v>
      </c>
      <c r="X30" t="str">
        <f>IF(ISTEXT(PARS!AA30),PARS!AA30,"--")</f>
        <v>--</v>
      </c>
      <c r="Y30" t="str">
        <f>IF(ISTEXT(PARS!AB30),PARS!AB30,"--")</f>
        <v>--</v>
      </c>
      <c r="Z30" t="str">
        <f>IF(ISTEXT(PARS!AC30),PARS!AC30,"--")</f>
        <v>--</v>
      </c>
      <c r="AA30" t="str">
        <f>IF(ISTEXT(PARS!AD30),PARS!AD30,"--")</f>
        <v>--</v>
      </c>
      <c r="AB30" t="str">
        <f>IF(ISTEXT(PARS!AE30),PARS!AE30,"--")</f>
        <v>--</v>
      </c>
      <c r="AC30" t="str">
        <f>IF(ISTEXT(PARS!AF30),PARS!AF30,"--")</f>
        <v>--</v>
      </c>
      <c r="AD30" t="str">
        <f>IF(ISTEXT(PARS!AG30),PARS!AG30,"--")</f>
        <v>--</v>
      </c>
    </row>
    <row r="31" spans="1:30" x14ac:dyDescent="0.3">
      <c r="A31">
        <v>26</v>
      </c>
      <c r="B31" s="2">
        <v>36</v>
      </c>
      <c r="C31" s="7" t="s">
        <v>75</v>
      </c>
      <c r="D31" t="str">
        <f>IF(ISTEXT(PARS!G31),PARS!G31,"--")</f>
        <v>--</v>
      </c>
      <c r="E31" t="str">
        <f>IF(ISTEXT(PARS!H31),PARS!H31,"--")</f>
        <v>--</v>
      </c>
      <c r="F31" t="str">
        <f>IF(ISTEXT(PARS!I31),PARS!I31,"--")</f>
        <v>--</v>
      </c>
      <c r="G31" t="str">
        <f>IF(ISTEXT(PARS!J31),PARS!J31,"--")</f>
        <v>--</v>
      </c>
      <c r="H31" t="str">
        <f>IF(ISTEXT(PARS!K31),PARS!K31,"--")</f>
        <v>--</v>
      </c>
      <c r="I31" t="str">
        <f>IF(ISTEXT(PARS!L31),PARS!L31,"--")</f>
        <v>--</v>
      </c>
      <c r="J31" t="str">
        <f>IF(ISTEXT(PARS!M31),PARS!M31,"--")</f>
        <v>--</v>
      </c>
      <c r="K31" t="str">
        <f>IF(ISTEXT(PARS!N31),PARS!N31,"--")</f>
        <v>--</v>
      </c>
      <c r="L31" t="str">
        <f>IF(ISTEXT(PARS!O31),PARS!O31,"--")</f>
        <v>--</v>
      </c>
      <c r="M31" t="str">
        <f>IF(ISTEXT(PARS!P31),PARS!P31,"--")</f>
        <v>--</v>
      </c>
      <c r="N31" t="str">
        <f>IF(ISTEXT(PARS!Q31),PARS!Q31,"--")</f>
        <v>--</v>
      </c>
      <c r="O31" t="str">
        <f>IF(ISTEXT(PARS!R31),PARS!R31,"--")</f>
        <v>--</v>
      </c>
      <c r="P31" t="str">
        <f>IF(ISTEXT(PARS!S31),PARS!S31,"--")</f>
        <v>--</v>
      </c>
      <c r="Q31" t="str">
        <f>IF(ISTEXT(PARS!T31),PARS!T31,"--")</f>
        <v>--</v>
      </c>
      <c r="R31" t="str">
        <f>IF(ISTEXT(PARS!U31),PARS!U31,"--")</f>
        <v>--</v>
      </c>
      <c r="S31" t="str">
        <f>IF(ISTEXT(PARS!V31),PARS!V31,"--")</f>
        <v>--</v>
      </c>
      <c r="T31" t="str">
        <f>IF(ISTEXT(PARS!W31),PARS!W31,"--")</f>
        <v>--</v>
      </c>
      <c r="U31" t="str">
        <f>IF(ISTEXT(PARS!X31),PARS!X31,"--")</f>
        <v>--</v>
      </c>
      <c r="V31" t="str">
        <f>IF(ISTEXT(PARS!Y31),PARS!Y31,"--")</f>
        <v>--</v>
      </c>
      <c r="W31" t="str">
        <f>IF(ISTEXT(PARS!Z31),PARS!Z31,"--")</f>
        <v>--</v>
      </c>
      <c r="X31" t="str">
        <f>IF(ISTEXT(PARS!AA31),PARS!AA31,"--")</f>
        <v>--</v>
      </c>
      <c r="Y31" t="str">
        <f>IF(ISTEXT(PARS!AB31),PARS!AB31,"--")</f>
        <v>--</v>
      </c>
      <c r="Z31" t="str">
        <f>IF(ISTEXT(PARS!AC31),PARS!AC31,"--")</f>
        <v>--</v>
      </c>
      <c r="AA31" t="str">
        <f>IF(ISTEXT(PARS!AD31),PARS!AD31,"--")</f>
        <v>--</v>
      </c>
      <c r="AB31" t="str">
        <f>IF(ISTEXT(PARS!AE31),PARS!AE31,"--")</f>
        <v>--</v>
      </c>
      <c r="AC31" t="str">
        <f>IF(ISTEXT(PARS!AF31),PARS!AF31,"--")</f>
        <v>--</v>
      </c>
      <c r="AD31" t="str">
        <f>IF(ISTEXT(PARS!AG31),PARS!AG31,"--")</f>
        <v>--</v>
      </c>
    </row>
    <row r="32" spans="1:30" x14ac:dyDescent="0.3">
      <c r="A32">
        <v>27</v>
      </c>
      <c r="B32" s="2">
        <v>37</v>
      </c>
      <c r="C32" s="7" t="s">
        <v>77</v>
      </c>
      <c r="D32" t="str">
        <f>IF(ISTEXT(PARS!G32),PARS!G32,"--")</f>
        <v>~  crop3_a_cn  ~</v>
      </c>
      <c r="E32" t="str">
        <f>IF(ISTEXT(PARS!H32),PARS!H32,"--")</f>
        <v>~  crop3_b_cn  ~</v>
      </c>
      <c r="F32" t="str">
        <f>IF(ISTEXT(PARS!I32),PARS!I32,"--")</f>
        <v>~  crop3_c_cn  ~</v>
      </c>
      <c r="G32" t="str">
        <f>IF(ISTEXT(PARS!J32),PARS!J32,"--")</f>
        <v>~  crop3_d_cn  ~</v>
      </c>
      <c r="H32" t="str">
        <f>IF(ISTEXT(PARS!K32),PARS!K32,"--")</f>
        <v>~  crop3_a_cn  ~</v>
      </c>
      <c r="I32" t="str">
        <f>IF(ISTEXT(PARS!L32),PARS!L32,"--")</f>
        <v>~  crop3_b_cn  ~</v>
      </c>
      <c r="J32" t="str">
        <f>IF(ISTEXT(PARS!M32),PARS!M32,"--")</f>
        <v>~  crop3_c_cn  ~</v>
      </c>
      <c r="K32" t="str">
        <f>IF(ISTEXT(PARS!N32),PARS!N32,"--")</f>
        <v>~  crop3_a_mni  ~</v>
      </c>
      <c r="L32" t="str">
        <f>IF(ISTEXT(PARS!O32),PARS!O32,"--")</f>
        <v>~  crop3_b_mni  ~</v>
      </c>
      <c r="M32" t="str">
        <f>IF(ISTEXT(PARS!P32),PARS!P32,"--")</f>
        <v>~  crop3_c_mni  ~</v>
      </c>
      <c r="N32" t="str">
        <f>IF(ISTEXT(PARS!Q32),PARS!Q32,"--")</f>
        <v>~  crop3_d_mni  ~</v>
      </c>
      <c r="O32" t="str">
        <f>IF(ISTEXT(PARS!R32),PARS!R32,"--")</f>
        <v>~  crop3_ad_mni  ~</v>
      </c>
      <c r="P32" t="str">
        <f>IF(ISTEXT(PARS!S32),PARS!S32,"--")</f>
        <v>~  crop3_bd_mni  ~</v>
      </c>
      <c r="Q32" t="str">
        <f>IF(ISTEXT(PARS!T32),PARS!T32,"--")</f>
        <v>~  crop3_cd_mni  ~</v>
      </c>
      <c r="R32" t="str">
        <f>IF(ISTEXT(PARS!U32),PARS!U32,"--")</f>
        <v>--</v>
      </c>
      <c r="S32" t="str">
        <f>IF(ISTEXT(PARS!V32),PARS!V32,"--")</f>
        <v>--</v>
      </c>
      <c r="T32" t="str">
        <f>IF(ISTEXT(PARS!W32),PARS!W32,"--")</f>
        <v>--</v>
      </c>
      <c r="U32" t="str">
        <f>IF(ISTEXT(PARS!X32),PARS!X32,"--")</f>
        <v>--</v>
      </c>
      <c r="V32" t="str">
        <f>IF(ISTEXT(PARS!Y32),PARS!Y32,"--")</f>
        <v>--</v>
      </c>
      <c r="W32" t="str">
        <f>IF(ISTEXT(PARS!Z32),PARS!Z32,"--")</f>
        <v>--</v>
      </c>
      <c r="X32" t="str">
        <f>IF(ISTEXT(PARS!AA32),PARS!AA32,"--")</f>
        <v>~  grass_a_rz  ~</v>
      </c>
      <c r="Y32" t="str">
        <f>IF(ISTEXT(PARS!AB32),PARS!AB32,"--")</f>
        <v>~  grass_b_rz  ~</v>
      </c>
      <c r="Z32" t="str">
        <f>IF(ISTEXT(PARS!AC32),PARS!AC32,"--")</f>
        <v>~  grass_c_rz  ~</v>
      </c>
      <c r="AA32" t="str">
        <f>IF(ISTEXT(PARS!AD32),PARS!AD32,"--")</f>
        <v>~  grass_d_rz  ~</v>
      </c>
      <c r="AB32" t="str">
        <f>IF(ISTEXT(PARS!AE32),PARS!AE32,"--")</f>
        <v>~  grass_ad_rz  ~</v>
      </c>
      <c r="AC32" t="str">
        <f>IF(ISTEXT(PARS!AF32),PARS!AF32,"--")</f>
        <v>~  grass_bd_rz  ~</v>
      </c>
      <c r="AD32" t="str">
        <f>IF(ISTEXT(PARS!AG32),PARS!AG32,"--")</f>
        <v>~  grass_cd_rz  ~</v>
      </c>
    </row>
    <row r="33" spans="1:30" x14ac:dyDescent="0.3">
      <c r="A33">
        <v>28</v>
      </c>
      <c r="B33" s="2">
        <v>38</v>
      </c>
      <c r="C33" s="7" t="s">
        <v>80</v>
      </c>
      <c r="D33" t="str">
        <f>IF(ISTEXT(PARS!G33),PARS!G33,"--")</f>
        <v>--</v>
      </c>
      <c r="E33" t="str">
        <f>IF(ISTEXT(PARS!H33),PARS!H33,"--")</f>
        <v>--</v>
      </c>
      <c r="F33" t="str">
        <f>IF(ISTEXT(PARS!I33),PARS!I33,"--")</f>
        <v>--</v>
      </c>
      <c r="G33" t="str">
        <f>IF(ISTEXT(PARS!J33),PARS!J33,"--")</f>
        <v>--</v>
      </c>
      <c r="H33" t="str">
        <f>IF(ISTEXT(PARS!K33),PARS!K33,"--")</f>
        <v>--</v>
      </c>
      <c r="I33" t="str">
        <f>IF(ISTEXT(PARS!L33),PARS!L33,"--")</f>
        <v>--</v>
      </c>
      <c r="J33" t="str">
        <f>IF(ISTEXT(PARS!M33),PARS!M33,"--")</f>
        <v>--</v>
      </c>
      <c r="K33" t="str">
        <f>IF(ISTEXT(PARS!N33),PARS!N33,"--")</f>
        <v>--</v>
      </c>
      <c r="L33" t="str">
        <f>IF(ISTEXT(PARS!O33),PARS!O33,"--")</f>
        <v>--</v>
      </c>
      <c r="M33" t="str">
        <f>IF(ISTEXT(PARS!P33),PARS!P33,"--")</f>
        <v>--</v>
      </c>
      <c r="N33" t="str">
        <f>IF(ISTEXT(PARS!Q33),PARS!Q33,"--")</f>
        <v>--</v>
      </c>
      <c r="O33" t="str">
        <f>IF(ISTEXT(PARS!R33),PARS!R33,"--")</f>
        <v>--</v>
      </c>
      <c r="P33" t="str">
        <f>IF(ISTEXT(PARS!S33),PARS!S33,"--")</f>
        <v>--</v>
      </c>
      <c r="Q33" t="str">
        <f>IF(ISTEXT(PARS!T33),PARS!T33,"--")</f>
        <v>--</v>
      </c>
      <c r="R33" t="str">
        <f>IF(ISTEXT(PARS!U33),PARS!U33,"--")</f>
        <v>--</v>
      </c>
      <c r="S33" t="str">
        <f>IF(ISTEXT(PARS!V33),PARS!V33,"--")</f>
        <v>--</v>
      </c>
      <c r="T33" t="str">
        <f>IF(ISTEXT(PARS!W33),PARS!W33,"--")</f>
        <v>--</v>
      </c>
      <c r="U33" t="str">
        <f>IF(ISTEXT(PARS!X33),PARS!X33,"--")</f>
        <v>--</v>
      </c>
      <c r="V33" t="str">
        <f>IF(ISTEXT(PARS!Y33),PARS!Y33,"--")</f>
        <v>--</v>
      </c>
      <c r="W33" t="str">
        <f>IF(ISTEXT(PARS!Z33),PARS!Z33,"--")</f>
        <v>--</v>
      </c>
      <c r="X33" t="str">
        <f>IF(ISTEXT(PARS!AA33),PARS!AA33,"--")</f>
        <v>--</v>
      </c>
      <c r="Y33" t="str">
        <f>IF(ISTEXT(PARS!AB33),PARS!AB33,"--")</f>
        <v>--</v>
      </c>
      <c r="Z33" t="str">
        <f>IF(ISTEXT(PARS!AC33),PARS!AC33,"--")</f>
        <v>--</v>
      </c>
      <c r="AA33" t="str">
        <f>IF(ISTEXT(PARS!AD33),PARS!AD33,"--")</f>
        <v>--</v>
      </c>
      <c r="AB33" t="str">
        <f>IF(ISTEXT(PARS!AE33),PARS!AE33,"--")</f>
        <v>--</v>
      </c>
      <c r="AC33" t="str">
        <f>IF(ISTEXT(PARS!AF33),PARS!AF33,"--")</f>
        <v>--</v>
      </c>
      <c r="AD33" t="str">
        <f>IF(ISTEXT(PARS!AG33),PARS!AG33,"--")</f>
        <v>--</v>
      </c>
    </row>
    <row r="34" spans="1:30" x14ac:dyDescent="0.3">
      <c r="A34">
        <v>29</v>
      </c>
      <c r="B34" s="2">
        <v>39</v>
      </c>
      <c r="C34" s="7" t="s">
        <v>81</v>
      </c>
      <c r="D34" t="str">
        <f>IF(ISTEXT(PARS!G34),PARS!G34,"--")</f>
        <v>--</v>
      </c>
      <c r="E34" t="str">
        <f>IF(ISTEXT(PARS!H34),PARS!H34,"--")</f>
        <v>--</v>
      </c>
      <c r="F34" t="str">
        <f>IF(ISTEXT(PARS!I34),PARS!I34,"--")</f>
        <v>--</v>
      </c>
      <c r="G34" t="str">
        <f>IF(ISTEXT(PARS!J34),PARS!J34,"--")</f>
        <v>--</v>
      </c>
      <c r="H34" t="str">
        <f>IF(ISTEXT(PARS!K34),PARS!K34,"--")</f>
        <v>--</v>
      </c>
      <c r="I34" t="str">
        <f>IF(ISTEXT(PARS!L34),PARS!L34,"--")</f>
        <v>--</v>
      </c>
      <c r="J34" t="str">
        <f>IF(ISTEXT(PARS!M34),PARS!M34,"--")</f>
        <v>--</v>
      </c>
      <c r="K34" t="str">
        <f>IF(ISTEXT(PARS!N34),PARS!N34,"--")</f>
        <v>--</v>
      </c>
      <c r="L34" t="str">
        <f>IF(ISTEXT(PARS!O34),PARS!O34,"--")</f>
        <v>--</v>
      </c>
      <c r="M34" t="str">
        <f>IF(ISTEXT(PARS!P34),PARS!P34,"--")</f>
        <v>--</v>
      </c>
      <c r="N34" t="str">
        <f>IF(ISTEXT(PARS!Q34),PARS!Q34,"--")</f>
        <v>--</v>
      </c>
      <c r="O34" t="str">
        <f>IF(ISTEXT(PARS!R34),PARS!R34,"--")</f>
        <v>--</v>
      </c>
      <c r="P34" t="str">
        <f>IF(ISTEXT(PARS!S34),PARS!S34,"--")</f>
        <v>--</v>
      </c>
      <c r="Q34" t="str">
        <f>IF(ISTEXT(PARS!T34),PARS!T34,"--")</f>
        <v>--</v>
      </c>
      <c r="R34" t="str">
        <f>IF(ISTEXT(PARS!U34),PARS!U34,"--")</f>
        <v>--</v>
      </c>
      <c r="S34" t="str">
        <f>IF(ISTEXT(PARS!V34),PARS!V34,"--")</f>
        <v>--</v>
      </c>
      <c r="T34" t="str">
        <f>IF(ISTEXT(PARS!W34),PARS!W34,"--")</f>
        <v>--</v>
      </c>
      <c r="U34" t="str">
        <f>IF(ISTEXT(PARS!X34),PARS!X34,"--")</f>
        <v>--</v>
      </c>
      <c r="V34" t="str">
        <f>IF(ISTEXT(PARS!Y34),PARS!Y34,"--")</f>
        <v>--</v>
      </c>
      <c r="W34" t="str">
        <f>IF(ISTEXT(PARS!Z34),PARS!Z34,"--")</f>
        <v>--</v>
      </c>
      <c r="X34" t="str">
        <f>IF(ISTEXT(PARS!AA34),PARS!AA34,"--")</f>
        <v>--</v>
      </c>
      <c r="Y34" t="str">
        <f>IF(ISTEXT(PARS!AB34),PARS!AB34,"--")</f>
        <v>--</v>
      </c>
      <c r="Z34" t="str">
        <f>IF(ISTEXT(PARS!AC34),PARS!AC34,"--")</f>
        <v>--</v>
      </c>
      <c r="AA34" t="str">
        <f>IF(ISTEXT(PARS!AD34),PARS!AD34,"--")</f>
        <v>--</v>
      </c>
      <c r="AB34" t="str">
        <f>IF(ISTEXT(PARS!AE34),PARS!AE34,"--")</f>
        <v>--</v>
      </c>
      <c r="AC34" t="str">
        <f>IF(ISTEXT(PARS!AF34),PARS!AF34,"--")</f>
        <v>--</v>
      </c>
      <c r="AD34" t="str">
        <f>IF(ISTEXT(PARS!AG34),PARS!AG34,"--")</f>
        <v>--</v>
      </c>
    </row>
    <row r="35" spans="1:30" x14ac:dyDescent="0.3">
      <c r="A35">
        <v>30</v>
      </c>
      <c r="B35" s="2">
        <v>41</v>
      </c>
      <c r="C35" s="7" t="s">
        <v>82</v>
      </c>
      <c r="D35" t="str">
        <f>IF(ISTEXT(PARS!G35),PARS!G35,"--")</f>
        <v>--</v>
      </c>
      <c r="E35" t="str">
        <f>IF(ISTEXT(PARS!H35),PARS!H35,"--")</f>
        <v>--</v>
      </c>
      <c r="F35" t="str">
        <f>IF(ISTEXT(PARS!I35),PARS!I35,"--")</f>
        <v>--</v>
      </c>
      <c r="G35" t="str">
        <f>IF(ISTEXT(PARS!J35),PARS!J35,"--")</f>
        <v>--</v>
      </c>
      <c r="H35" t="str">
        <f>IF(ISTEXT(PARS!K35),PARS!K35,"--")</f>
        <v>--</v>
      </c>
      <c r="I35" t="str">
        <f>IF(ISTEXT(PARS!L35),PARS!L35,"--")</f>
        <v>--</v>
      </c>
      <c r="J35" t="str">
        <f>IF(ISTEXT(PARS!M35),PARS!M35,"--")</f>
        <v>--</v>
      </c>
      <c r="K35" t="str">
        <f>IF(ISTEXT(PARS!N35),PARS!N35,"--")</f>
        <v>--</v>
      </c>
      <c r="L35" t="str">
        <f>IF(ISTEXT(PARS!O35),PARS!O35,"--")</f>
        <v>--</v>
      </c>
      <c r="M35" t="str">
        <f>IF(ISTEXT(PARS!P35),PARS!P35,"--")</f>
        <v>--</v>
      </c>
      <c r="N35" t="str">
        <f>IF(ISTEXT(PARS!Q35),PARS!Q35,"--")</f>
        <v>--</v>
      </c>
      <c r="O35" t="str">
        <f>IF(ISTEXT(PARS!R35),PARS!R35,"--")</f>
        <v>--</v>
      </c>
      <c r="P35" t="str">
        <f>IF(ISTEXT(PARS!S35),PARS!S35,"--")</f>
        <v>--</v>
      </c>
      <c r="Q35" t="str">
        <f>IF(ISTEXT(PARS!T35),PARS!T35,"--")</f>
        <v>--</v>
      </c>
      <c r="R35" t="str">
        <f>IF(ISTEXT(PARS!U35),PARS!U35,"--")</f>
        <v>--</v>
      </c>
      <c r="S35" t="str">
        <f>IF(ISTEXT(PARS!V35),PARS!V35,"--")</f>
        <v>--</v>
      </c>
      <c r="T35" t="str">
        <f>IF(ISTEXT(PARS!W35),PARS!W35,"--")</f>
        <v>--</v>
      </c>
      <c r="U35" t="str">
        <f>IF(ISTEXT(PARS!X35),PARS!X35,"--")</f>
        <v>--</v>
      </c>
      <c r="V35" t="str">
        <f>IF(ISTEXT(PARS!Y35),PARS!Y35,"--")</f>
        <v>--</v>
      </c>
      <c r="W35" t="str">
        <f>IF(ISTEXT(PARS!Z35),PARS!Z35,"--")</f>
        <v>--</v>
      </c>
      <c r="X35" t="str">
        <f>IF(ISTEXT(PARS!AA35),PARS!AA35,"--")</f>
        <v>--</v>
      </c>
      <c r="Y35" t="str">
        <f>IF(ISTEXT(PARS!AB35),PARS!AB35,"--")</f>
        <v>--</v>
      </c>
      <c r="Z35" t="str">
        <f>IF(ISTEXT(PARS!AC35),PARS!AC35,"--")</f>
        <v>--</v>
      </c>
      <c r="AA35" t="str">
        <f>IF(ISTEXT(PARS!AD35),PARS!AD35,"--")</f>
        <v>--</v>
      </c>
      <c r="AB35" t="str">
        <f>IF(ISTEXT(PARS!AE35),PARS!AE35,"--")</f>
        <v>--</v>
      </c>
      <c r="AC35" t="str">
        <f>IF(ISTEXT(PARS!AF35),PARS!AF35,"--")</f>
        <v>--</v>
      </c>
      <c r="AD35" t="str">
        <f>IF(ISTEXT(PARS!AG35),PARS!AG35,"--")</f>
        <v>--</v>
      </c>
    </row>
    <row r="36" spans="1:30" x14ac:dyDescent="0.3">
      <c r="A36">
        <v>31</v>
      </c>
      <c r="B36" s="2">
        <v>42</v>
      </c>
      <c r="C36" s="7" t="s">
        <v>84</v>
      </c>
      <c r="D36" t="str">
        <f>IF(ISTEXT(PARS!G36),PARS!G36,"--")</f>
        <v>--</v>
      </c>
      <c r="E36" t="str">
        <f>IF(ISTEXT(PARS!H36),PARS!H36,"--")</f>
        <v>--</v>
      </c>
      <c r="F36" t="str">
        <f>IF(ISTEXT(PARS!I36),PARS!I36,"--")</f>
        <v>--</v>
      </c>
      <c r="G36" t="str">
        <f>IF(ISTEXT(PARS!J36),PARS!J36,"--")</f>
        <v>--</v>
      </c>
      <c r="H36" t="str">
        <f>IF(ISTEXT(PARS!K36),PARS!K36,"--")</f>
        <v>--</v>
      </c>
      <c r="I36" t="str">
        <f>IF(ISTEXT(PARS!L36),PARS!L36,"--")</f>
        <v>--</v>
      </c>
      <c r="J36" t="str">
        <f>IF(ISTEXT(PARS!M36),PARS!M36,"--")</f>
        <v>--</v>
      </c>
      <c r="K36" t="str">
        <f>IF(ISTEXT(PARS!N36),PARS!N36,"--")</f>
        <v>--</v>
      </c>
      <c r="L36" t="str">
        <f>IF(ISTEXT(PARS!O36),PARS!O36,"--")</f>
        <v>--</v>
      </c>
      <c r="M36" t="str">
        <f>IF(ISTEXT(PARS!P36),PARS!P36,"--")</f>
        <v>--</v>
      </c>
      <c r="N36" t="str">
        <f>IF(ISTEXT(PARS!Q36),PARS!Q36,"--")</f>
        <v>--</v>
      </c>
      <c r="O36" t="str">
        <f>IF(ISTEXT(PARS!R36),PARS!R36,"--")</f>
        <v>--</v>
      </c>
      <c r="P36" t="str">
        <f>IF(ISTEXT(PARS!S36),PARS!S36,"--")</f>
        <v>--</v>
      </c>
      <c r="Q36" t="str">
        <f>IF(ISTEXT(PARS!T36),PARS!T36,"--")</f>
        <v>--</v>
      </c>
      <c r="R36" t="str">
        <f>IF(ISTEXT(PARS!U36),PARS!U36,"--")</f>
        <v>--</v>
      </c>
      <c r="S36" t="str">
        <f>IF(ISTEXT(PARS!V36),PARS!V36,"--")</f>
        <v>--</v>
      </c>
      <c r="T36" t="str">
        <f>IF(ISTEXT(PARS!W36),PARS!W36,"--")</f>
        <v>--</v>
      </c>
      <c r="U36" t="str">
        <f>IF(ISTEXT(PARS!X36),PARS!X36,"--")</f>
        <v>--</v>
      </c>
      <c r="V36" t="str">
        <f>IF(ISTEXT(PARS!Y36),PARS!Y36,"--")</f>
        <v>--</v>
      </c>
      <c r="W36" t="str">
        <f>IF(ISTEXT(PARS!Z36),PARS!Z36,"--")</f>
        <v>--</v>
      </c>
      <c r="X36" t="str">
        <f>IF(ISTEXT(PARS!AA36),PARS!AA36,"--")</f>
        <v>--</v>
      </c>
      <c r="Y36" t="str">
        <f>IF(ISTEXT(PARS!AB36),PARS!AB36,"--")</f>
        <v>--</v>
      </c>
      <c r="Z36" t="str">
        <f>IF(ISTEXT(PARS!AC36),PARS!AC36,"--")</f>
        <v>--</v>
      </c>
      <c r="AA36" t="str">
        <f>IF(ISTEXT(PARS!AD36),PARS!AD36,"--")</f>
        <v>--</v>
      </c>
      <c r="AB36" t="str">
        <f>IF(ISTEXT(PARS!AE36),PARS!AE36,"--")</f>
        <v>--</v>
      </c>
      <c r="AC36" t="str">
        <f>IF(ISTEXT(PARS!AF36),PARS!AF36,"--")</f>
        <v>--</v>
      </c>
      <c r="AD36" t="str">
        <f>IF(ISTEXT(PARS!AG36),PARS!AG36,"--")</f>
        <v>--</v>
      </c>
    </row>
    <row r="37" spans="1:30" x14ac:dyDescent="0.3">
      <c r="A37">
        <v>32</v>
      </c>
      <c r="B37" s="2">
        <v>43</v>
      </c>
      <c r="C37" s="7" t="s">
        <v>86</v>
      </c>
      <c r="D37" t="str">
        <f>IF(ISTEXT(PARS!G37),PARS!G37,"--")</f>
        <v>--</v>
      </c>
      <c r="E37" t="str">
        <f>IF(ISTEXT(PARS!H37),PARS!H37,"--")</f>
        <v>--</v>
      </c>
      <c r="F37" t="str">
        <f>IF(ISTEXT(PARS!I37),PARS!I37,"--")</f>
        <v>--</v>
      </c>
      <c r="G37" t="str">
        <f>IF(ISTEXT(PARS!J37),PARS!J37,"--")</f>
        <v>--</v>
      </c>
      <c r="H37" t="str">
        <f>IF(ISTEXT(PARS!K37),PARS!K37,"--")</f>
        <v>--</v>
      </c>
      <c r="I37" t="str">
        <f>IF(ISTEXT(PARS!L37),PARS!L37,"--")</f>
        <v>--</v>
      </c>
      <c r="J37" t="str">
        <f>IF(ISTEXT(PARS!M37),PARS!M37,"--")</f>
        <v>--</v>
      </c>
      <c r="K37" t="str">
        <f>IF(ISTEXT(PARS!N37),PARS!N37,"--")</f>
        <v>--</v>
      </c>
      <c r="L37" t="str">
        <f>IF(ISTEXT(PARS!O37),PARS!O37,"--")</f>
        <v>--</v>
      </c>
      <c r="M37" t="str">
        <f>IF(ISTEXT(PARS!P37),PARS!P37,"--")</f>
        <v>--</v>
      </c>
      <c r="N37" t="str">
        <f>IF(ISTEXT(PARS!Q37),PARS!Q37,"--")</f>
        <v>--</v>
      </c>
      <c r="O37" t="str">
        <f>IF(ISTEXT(PARS!R37),PARS!R37,"--")</f>
        <v>--</v>
      </c>
      <c r="P37" t="str">
        <f>IF(ISTEXT(PARS!S37),PARS!S37,"--")</f>
        <v>--</v>
      </c>
      <c r="Q37" t="str">
        <f>IF(ISTEXT(PARS!T37),PARS!T37,"--")</f>
        <v>--</v>
      </c>
      <c r="R37" t="str">
        <f>IF(ISTEXT(PARS!U37),PARS!U37,"--")</f>
        <v>--</v>
      </c>
      <c r="S37" t="str">
        <f>IF(ISTEXT(PARS!V37),PARS!V37,"--")</f>
        <v>--</v>
      </c>
      <c r="T37" t="str">
        <f>IF(ISTEXT(PARS!W37),PARS!W37,"--")</f>
        <v>--</v>
      </c>
      <c r="U37" t="str">
        <f>IF(ISTEXT(PARS!X37),PARS!X37,"--")</f>
        <v>--</v>
      </c>
      <c r="V37" t="str">
        <f>IF(ISTEXT(PARS!Y37),PARS!Y37,"--")</f>
        <v>--</v>
      </c>
      <c r="W37" t="str">
        <f>IF(ISTEXT(PARS!Z37),PARS!Z37,"--")</f>
        <v>--</v>
      </c>
      <c r="X37" t="str">
        <f>IF(ISTEXT(PARS!AA37),PARS!AA37,"--")</f>
        <v>--</v>
      </c>
      <c r="Y37" t="str">
        <f>IF(ISTEXT(PARS!AB37),PARS!AB37,"--")</f>
        <v>--</v>
      </c>
      <c r="Z37" t="str">
        <f>IF(ISTEXT(PARS!AC37),PARS!AC37,"--")</f>
        <v>--</v>
      </c>
      <c r="AA37" t="str">
        <f>IF(ISTEXT(PARS!AD37),PARS!AD37,"--")</f>
        <v>--</v>
      </c>
      <c r="AB37" t="str">
        <f>IF(ISTEXT(PARS!AE37),PARS!AE37,"--")</f>
        <v>--</v>
      </c>
      <c r="AC37" t="str">
        <f>IF(ISTEXT(PARS!AF37),PARS!AF37,"--")</f>
        <v>--</v>
      </c>
      <c r="AD37" t="str">
        <f>IF(ISTEXT(PARS!AG37),PARS!AG37,"--")</f>
        <v>--</v>
      </c>
    </row>
    <row r="38" spans="1:30" x14ac:dyDescent="0.3">
      <c r="A38">
        <v>33</v>
      </c>
      <c r="B38" s="2">
        <v>44</v>
      </c>
      <c r="C38" s="7" t="s">
        <v>87</v>
      </c>
      <c r="D38" t="str">
        <f>IF(ISTEXT(PARS!G38),PARS!G38,"--")</f>
        <v>--</v>
      </c>
      <c r="E38" t="str">
        <f>IF(ISTEXT(PARS!H38),PARS!H38,"--")</f>
        <v>--</v>
      </c>
      <c r="F38" t="str">
        <f>IF(ISTEXT(PARS!I38),PARS!I38,"--")</f>
        <v>--</v>
      </c>
      <c r="G38" t="str">
        <f>IF(ISTEXT(PARS!J38),PARS!J38,"--")</f>
        <v>--</v>
      </c>
      <c r="H38" t="str">
        <f>IF(ISTEXT(PARS!K38),PARS!K38,"--")</f>
        <v>--</v>
      </c>
      <c r="I38" t="str">
        <f>IF(ISTEXT(PARS!L38),PARS!L38,"--")</f>
        <v>--</v>
      </c>
      <c r="J38" t="str">
        <f>IF(ISTEXT(PARS!M38),PARS!M38,"--")</f>
        <v>--</v>
      </c>
      <c r="K38" t="str">
        <f>IF(ISTEXT(PARS!N38),PARS!N38,"--")</f>
        <v>--</v>
      </c>
      <c r="L38" t="str">
        <f>IF(ISTEXT(PARS!O38),PARS!O38,"--")</f>
        <v>--</v>
      </c>
      <c r="M38" t="str">
        <f>IF(ISTEXT(PARS!P38),PARS!P38,"--")</f>
        <v>--</v>
      </c>
      <c r="N38" t="str">
        <f>IF(ISTEXT(PARS!Q38),PARS!Q38,"--")</f>
        <v>--</v>
      </c>
      <c r="O38" t="str">
        <f>IF(ISTEXT(PARS!R38),PARS!R38,"--")</f>
        <v>--</v>
      </c>
      <c r="P38" t="str">
        <f>IF(ISTEXT(PARS!S38),PARS!S38,"--")</f>
        <v>--</v>
      </c>
      <c r="Q38" t="str">
        <f>IF(ISTEXT(PARS!T38),PARS!T38,"--")</f>
        <v>--</v>
      </c>
      <c r="R38" t="str">
        <f>IF(ISTEXT(PARS!U38),PARS!U38,"--")</f>
        <v>--</v>
      </c>
      <c r="S38" t="str">
        <f>IF(ISTEXT(PARS!V38),PARS!V38,"--")</f>
        <v>--</v>
      </c>
      <c r="T38" t="str">
        <f>IF(ISTEXT(PARS!W38),PARS!W38,"--")</f>
        <v>--</v>
      </c>
      <c r="U38" t="str">
        <f>IF(ISTEXT(PARS!X38),PARS!X38,"--")</f>
        <v>--</v>
      </c>
      <c r="V38" t="str">
        <f>IF(ISTEXT(PARS!Y38),PARS!Y38,"--")</f>
        <v>--</v>
      </c>
      <c r="W38" t="str">
        <f>IF(ISTEXT(PARS!Z38),PARS!Z38,"--")</f>
        <v>--</v>
      </c>
      <c r="X38" t="str">
        <f>IF(ISTEXT(PARS!AA38),PARS!AA38,"--")</f>
        <v>--</v>
      </c>
      <c r="Y38" t="str">
        <f>IF(ISTEXT(PARS!AB38),PARS!AB38,"--")</f>
        <v>--</v>
      </c>
      <c r="Z38" t="str">
        <f>IF(ISTEXT(PARS!AC38),PARS!AC38,"--")</f>
        <v>--</v>
      </c>
      <c r="AA38" t="str">
        <f>IF(ISTEXT(PARS!AD38),PARS!AD38,"--")</f>
        <v>--</v>
      </c>
      <c r="AB38" t="str">
        <f>IF(ISTEXT(PARS!AE38),PARS!AE38,"--")</f>
        <v>--</v>
      </c>
      <c r="AC38" t="str">
        <f>IF(ISTEXT(PARS!AF38),PARS!AF38,"--")</f>
        <v>--</v>
      </c>
      <c r="AD38" t="str">
        <f>IF(ISTEXT(PARS!AG38),PARS!AG38,"--")</f>
        <v>--</v>
      </c>
    </row>
    <row r="39" spans="1:30" x14ac:dyDescent="0.3">
      <c r="A39">
        <v>34</v>
      </c>
      <c r="B39" s="2">
        <v>45</v>
      </c>
      <c r="C39" s="7" t="s">
        <v>88</v>
      </c>
      <c r="D39" t="str">
        <f>IF(ISTEXT(PARS!G39),PARS!G39,"--")</f>
        <v>~  sugcn_a_cn  ~</v>
      </c>
      <c r="E39" t="str">
        <f>IF(ISTEXT(PARS!H39),PARS!H39,"--")</f>
        <v>~  sugcn_b_cn  ~</v>
      </c>
      <c r="F39" t="str">
        <f>IF(ISTEXT(PARS!I39),PARS!I39,"--")</f>
        <v>~  sugcn_c_cn  ~</v>
      </c>
      <c r="G39" t="str">
        <f>IF(ISTEXT(PARS!J39),PARS!J39,"--")</f>
        <v>~  sugcn_d_cn  ~</v>
      </c>
      <c r="H39" t="str">
        <f>IF(ISTEXT(PARS!K39),PARS!K39,"--")</f>
        <v>~  sugcn_a_cn  ~</v>
      </c>
      <c r="I39" t="str">
        <f>IF(ISTEXT(PARS!L39),PARS!L39,"--")</f>
        <v>~  sugcn_b_cn  ~</v>
      </c>
      <c r="J39" t="str">
        <f>IF(ISTEXT(PARS!M39),PARS!M39,"--")</f>
        <v>~  sugcn_c_cn  ~</v>
      </c>
      <c r="K39" t="str">
        <f>IF(ISTEXT(PARS!N39),PARS!N39,"--")</f>
        <v>~  sugcn_a_mni  ~</v>
      </c>
      <c r="L39" t="str">
        <f>IF(ISTEXT(PARS!O39),PARS!O39,"--")</f>
        <v>~  sugcn_b_mni  ~</v>
      </c>
      <c r="M39" t="str">
        <f>IF(ISTEXT(PARS!P39),PARS!P39,"--")</f>
        <v>~  sugcn_c_mni  ~</v>
      </c>
      <c r="N39" t="str">
        <f>IF(ISTEXT(PARS!Q39),PARS!Q39,"--")</f>
        <v>~  sugcn_d_mni  ~</v>
      </c>
      <c r="O39" t="str">
        <f>IF(ISTEXT(PARS!R39),PARS!R39,"--")</f>
        <v>~  sugcn_ad_mni  ~</v>
      </c>
      <c r="P39" t="str">
        <f>IF(ISTEXT(PARS!S39),PARS!S39,"--")</f>
        <v>~  sugcn_bd_mni  ~</v>
      </c>
      <c r="Q39" t="str">
        <f>IF(ISTEXT(PARS!T39),PARS!T39,"--")</f>
        <v>~  sugcn_cd_mni  ~</v>
      </c>
      <c r="R39" t="str">
        <f>IF(ISTEXT(PARS!U39),PARS!U39,"--")</f>
        <v>--</v>
      </c>
      <c r="S39" t="str">
        <f>IF(ISTEXT(PARS!V39),PARS!V39,"--")</f>
        <v>--</v>
      </c>
      <c r="T39" t="str">
        <f>IF(ISTEXT(PARS!W39),PARS!W39,"--")</f>
        <v>--</v>
      </c>
      <c r="U39" t="str">
        <f>IF(ISTEXT(PARS!X39),PARS!X39,"--")</f>
        <v>--</v>
      </c>
      <c r="V39" t="str">
        <f>IF(ISTEXT(PARS!Y39),PARS!Y39,"--")</f>
        <v>--</v>
      </c>
      <c r="W39" t="str">
        <f>IF(ISTEXT(PARS!Z39),PARS!Z39,"--")</f>
        <v>--</v>
      </c>
      <c r="X39" t="str">
        <f>IF(ISTEXT(PARS!AA39),PARS!AA39,"--")</f>
        <v>~  sugcn_a_rz  ~</v>
      </c>
      <c r="Y39" t="str">
        <f>IF(ISTEXT(PARS!AB39),PARS!AB39,"--")</f>
        <v>~  sugcn_b_rz  ~</v>
      </c>
      <c r="Z39" t="str">
        <f>IF(ISTEXT(PARS!AC39),PARS!AC39,"--")</f>
        <v>~  sugcn_c_rz  ~</v>
      </c>
      <c r="AA39" t="str">
        <f>IF(ISTEXT(PARS!AD39),PARS!AD39,"--")</f>
        <v>~  sugcn_d_rz  ~</v>
      </c>
      <c r="AB39" t="str">
        <f>IF(ISTEXT(PARS!AE39),PARS!AE39,"--")</f>
        <v>~  sugcn_ad_rz  ~</v>
      </c>
      <c r="AC39" t="str">
        <f>IF(ISTEXT(PARS!AF39),PARS!AF39,"--")</f>
        <v>~  sugcn_bd_rz  ~</v>
      </c>
      <c r="AD39" t="str">
        <f>IF(ISTEXT(PARS!AG39),PARS!AG39,"--")</f>
        <v>~  sugcn_cd_rz  ~</v>
      </c>
    </row>
    <row r="40" spans="1:30" x14ac:dyDescent="0.3">
      <c r="A40">
        <v>35</v>
      </c>
      <c r="B40" s="2">
        <v>46</v>
      </c>
      <c r="C40" s="7" t="s">
        <v>90</v>
      </c>
      <c r="D40" t="str">
        <f>IF(ISTEXT(PARS!G40),PARS!G40,"--")</f>
        <v>~  crop2_a_cn  ~</v>
      </c>
      <c r="E40" t="str">
        <f>IF(ISTEXT(PARS!H40),PARS!H40,"--")</f>
        <v>~  crop2_b_cn  ~</v>
      </c>
      <c r="F40" t="str">
        <f>IF(ISTEXT(PARS!I40),PARS!I40,"--")</f>
        <v>~  crop2_c_cn  ~</v>
      </c>
      <c r="G40" t="str">
        <f>IF(ISTEXT(PARS!J40),PARS!J40,"--")</f>
        <v>~  crop2_d_cn  ~</v>
      </c>
      <c r="H40" t="str">
        <f>IF(ISTEXT(PARS!K40),PARS!K40,"--")</f>
        <v>~  crop2_a_cn  ~</v>
      </c>
      <c r="I40" t="str">
        <f>IF(ISTEXT(PARS!L40),PARS!L40,"--")</f>
        <v>~  crop2_b_cn  ~</v>
      </c>
      <c r="J40" t="str">
        <f>IF(ISTEXT(PARS!M40),PARS!M40,"--")</f>
        <v>~  crop2_c_cn  ~</v>
      </c>
      <c r="K40" t="str">
        <f>IF(ISTEXT(PARS!N40),PARS!N40,"--")</f>
        <v>~  crop2_a_mni  ~</v>
      </c>
      <c r="L40" t="str">
        <f>IF(ISTEXT(PARS!O40),PARS!O40,"--")</f>
        <v>~  crop2_b_mni  ~</v>
      </c>
      <c r="M40" t="str">
        <f>IF(ISTEXT(PARS!P40),PARS!P40,"--")</f>
        <v>~  crop2_c_mni  ~</v>
      </c>
      <c r="N40" t="str">
        <f>IF(ISTEXT(PARS!Q40),PARS!Q40,"--")</f>
        <v>~  crop2_d_mni  ~</v>
      </c>
      <c r="O40" t="str">
        <f>IF(ISTEXT(PARS!R40),PARS!R40,"--")</f>
        <v>~  crop2_ad_mni  ~</v>
      </c>
      <c r="P40" t="str">
        <f>IF(ISTEXT(PARS!S40),PARS!S40,"--")</f>
        <v>~  crop2_bd_mni  ~</v>
      </c>
      <c r="Q40" t="str">
        <f>IF(ISTEXT(PARS!T40),PARS!T40,"--")</f>
        <v>~  crop2_cd_mni  ~</v>
      </c>
      <c r="R40" t="str">
        <f>IF(ISTEXT(PARS!U40),PARS!U40,"--")</f>
        <v>--</v>
      </c>
      <c r="S40" t="str">
        <f>IF(ISTEXT(PARS!V40),PARS!V40,"--")</f>
        <v>--</v>
      </c>
      <c r="T40" t="str">
        <f>IF(ISTEXT(PARS!W40),PARS!W40,"--")</f>
        <v>--</v>
      </c>
      <c r="U40" t="str">
        <f>IF(ISTEXT(PARS!X40),PARS!X40,"--")</f>
        <v>--</v>
      </c>
      <c r="V40" t="str">
        <f>IF(ISTEXT(PARS!Y40),PARS!Y40,"--")</f>
        <v>--</v>
      </c>
      <c r="W40" t="str">
        <f>IF(ISTEXT(PARS!Z40),PARS!Z40,"--")</f>
        <v>--</v>
      </c>
      <c r="X40" t="str">
        <f>IF(ISTEXT(PARS!AA40),PARS!AA40,"--")</f>
        <v>~  crop2_a_rz  ~</v>
      </c>
      <c r="Y40" t="str">
        <f>IF(ISTEXT(PARS!AB40),PARS!AB40,"--")</f>
        <v>~  crop2_b_rz  ~</v>
      </c>
      <c r="Z40" t="str">
        <f>IF(ISTEXT(PARS!AC40),PARS!AC40,"--")</f>
        <v>~  crop2_c_rz  ~</v>
      </c>
      <c r="AA40" t="str">
        <f>IF(ISTEXT(PARS!AD40),PARS!AD40,"--")</f>
        <v>~  crop2_d_rz  ~</v>
      </c>
      <c r="AB40" t="str">
        <f>IF(ISTEXT(PARS!AE40),PARS!AE40,"--")</f>
        <v>~  crop2_ad_rz  ~</v>
      </c>
      <c r="AC40" t="str">
        <f>IF(ISTEXT(PARS!AF40),PARS!AF40,"--")</f>
        <v>~  crop2_bd_rz  ~</v>
      </c>
      <c r="AD40" t="str">
        <f>IF(ISTEXT(PARS!AG40),PARS!AG40,"--")</f>
        <v>~  crop2_cd_rz  ~</v>
      </c>
    </row>
    <row r="41" spans="1:30" x14ac:dyDescent="0.3">
      <c r="A41">
        <v>36</v>
      </c>
      <c r="B41" s="2">
        <v>47</v>
      </c>
      <c r="C41" s="7" t="s">
        <v>92</v>
      </c>
      <c r="D41" t="str">
        <f>IF(ISTEXT(PARS!G41),PARS!G41,"--")</f>
        <v>--</v>
      </c>
      <c r="E41" t="str">
        <f>IF(ISTEXT(PARS!H41),PARS!H41,"--")</f>
        <v>--</v>
      </c>
      <c r="F41" t="str">
        <f>IF(ISTEXT(PARS!I41),PARS!I41,"--")</f>
        <v>--</v>
      </c>
      <c r="G41" t="str">
        <f>IF(ISTEXT(PARS!J41),PARS!J41,"--")</f>
        <v>--</v>
      </c>
      <c r="H41" t="str">
        <f>IF(ISTEXT(PARS!K41),PARS!K41,"--")</f>
        <v>--</v>
      </c>
      <c r="I41" t="str">
        <f>IF(ISTEXT(PARS!L41),PARS!L41,"--")</f>
        <v>--</v>
      </c>
      <c r="J41" t="str">
        <f>IF(ISTEXT(PARS!M41),PARS!M41,"--")</f>
        <v>--</v>
      </c>
      <c r="K41" t="str">
        <f>IF(ISTEXT(PARS!N41),PARS!N41,"--")</f>
        <v>--</v>
      </c>
      <c r="L41" t="str">
        <f>IF(ISTEXT(PARS!O41),PARS!O41,"--")</f>
        <v>--</v>
      </c>
      <c r="M41" t="str">
        <f>IF(ISTEXT(PARS!P41),PARS!P41,"--")</f>
        <v>--</v>
      </c>
      <c r="N41" t="str">
        <f>IF(ISTEXT(PARS!Q41),PARS!Q41,"--")</f>
        <v>--</v>
      </c>
      <c r="O41" t="str">
        <f>IF(ISTEXT(PARS!R41),PARS!R41,"--")</f>
        <v>--</v>
      </c>
      <c r="P41" t="str">
        <f>IF(ISTEXT(PARS!S41),PARS!S41,"--")</f>
        <v>--</v>
      </c>
      <c r="Q41" t="str">
        <f>IF(ISTEXT(PARS!T41),PARS!T41,"--")</f>
        <v>--</v>
      </c>
      <c r="R41" t="str">
        <f>IF(ISTEXT(PARS!U41),PARS!U41,"--")</f>
        <v>--</v>
      </c>
      <c r="S41" t="str">
        <f>IF(ISTEXT(PARS!V41),PARS!V41,"--")</f>
        <v>--</v>
      </c>
      <c r="T41" t="str">
        <f>IF(ISTEXT(PARS!W41),PARS!W41,"--")</f>
        <v>--</v>
      </c>
      <c r="U41" t="str">
        <f>IF(ISTEXT(PARS!X41),PARS!X41,"--")</f>
        <v>--</v>
      </c>
      <c r="V41" t="str">
        <f>IF(ISTEXT(PARS!Y41),PARS!Y41,"--")</f>
        <v>--</v>
      </c>
      <c r="W41" t="str">
        <f>IF(ISTEXT(PARS!Z41),PARS!Z41,"--")</f>
        <v>--</v>
      </c>
      <c r="X41" t="str">
        <f>IF(ISTEXT(PARS!AA41),PARS!AA41,"--")</f>
        <v>--</v>
      </c>
      <c r="Y41" t="str">
        <f>IF(ISTEXT(PARS!AB41),PARS!AB41,"--")</f>
        <v>--</v>
      </c>
      <c r="Z41" t="str">
        <f>IF(ISTEXT(PARS!AC41),PARS!AC41,"--")</f>
        <v>--</v>
      </c>
      <c r="AA41" t="str">
        <f>IF(ISTEXT(PARS!AD41),PARS!AD41,"--")</f>
        <v>--</v>
      </c>
      <c r="AB41" t="str">
        <f>IF(ISTEXT(PARS!AE41),PARS!AE41,"--")</f>
        <v>--</v>
      </c>
      <c r="AC41" t="str">
        <f>IF(ISTEXT(PARS!AF41),PARS!AF41,"--")</f>
        <v>--</v>
      </c>
      <c r="AD41" t="str">
        <f>IF(ISTEXT(PARS!AG41),PARS!AG41,"--")</f>
        <v>--</v>
      </c>
    </row>
    <row r="42" spans="1:30" x14ac:dyDescent="0.3">
      <c r="A42">
        <v>37</v>
      </c>
      <c r="B42" s="2">
        <v>48</v>
      </c>
      <c r="C42" s="7" t="s">
        <v>93</v>
      </c>
      <c r="D42" t="str">
        <f>IF(ISTEXT(PARS!G42),PARS!G42,"--")</f>
        <v>--</v>
      </c>
      <c r="E42" t="str">
        <f>IF(ISTEXT(PARS!H42),PARS!H42,"--")</f>
        <v>--</v>
      </c>
      <c r="F42" t="str">
        <f>IF(ISTEXT(PARS!I42),PARS!I42,"--")</f>
        <v>--</v>
      </c>
      <c r="G42" t="str">
        <f>IF(ISTEXT(PARS!J42),PARS!J42,"--")</f>
        <v>--</v>
      </c>
      <c r="H42" t="str">
        <f>IF(ISTEXT(PARS!K42),PARS!K42,"--")</f>
        <v>--</v>
      </c>
      <c r="I42" t="str">
        <f>IF(ISTEXT(PARS!L42),PARS!L42,"--")</f>
        <v>--</v>
      </c>
      <c r="J42" t="str">
        <f>IF(ISTEXT(PARS!M42),PARS!M42,"--")</f>
        <v>--</v>
      </c>
      <c r="K42" t="str">
        <f>IF(ISTEXT(PARS!N42),PARS!N42,"--")</f>
        <v>--</v>
      </c>
      <c r="L42" t="str">
        <f>IF(ISTEXT(PARS!O42),PARS!O42,"--")</f>
        <v>--</v>
      </c>
      <c r="M42" t="str">
        <f>IF(ISTEXT(PARS!P42),PARS!P42,"--")</f>
        <v>--</v>
      </c>
      <c r="N42" t="str">
        <f>IF(ISTEXT(PARS!Q42),PARS!Q42,"--")</f>
        <v>--</v>
      </c>
      <c r="O42" t="str">
        <f>IF(ISTEXT(PARS!R42),PARS!R42,"--")</f>
        <v>--</v>
      </c>
      <c r="P42" t="str">
        <f>IF(ISTEXT(PARS!S42),PARS!S42,"--")</f>
        <v>--</v>
      </c>
      <c r="Q42" t="str">
        <f>IF(ISTEXT(PARS!T42),PARS!T42,"--")</f>
        <v>--</v>
      </c>
      <c r="R42" t="str">
        <f>IF(ISTEXT(PARS!U42),PARS!U42,"--")</f>
        <v>--</v>
      </c>
      <c r="S42" t="str">
        <f>IF(ISTEXT(PARS!V42),PARS!V42,"--")</f>
        <v>--</v>
      </c>
      <c r="T42" t="str">
        <f>IF(ISTEXT(PARS!W42),PARS!W42,"--")</f>
        <v>--</v>
      </c>
      <c r="U42" t="str">
        <f>IF(ISTEXT(PARS!X42),PARS!X42,"--")</f>
        <v>--</v>
      </c>
      <c r="V42" t="str">
        <f>IF(ISTEXT(PARS!Y42),PARS!Y42,"--")</f>
        <v>--</v>
      </c>
      <c r="W42" t="str">
        <f>IF(ISTEXT(PARS!Z42),PARS!Z42,"--")</f>
        <v>--</v>
      </c>
      <c r="X42" t="str">
        <f>IF(ISTEXT(PARS!AA42),PARS!AA42,"--")</f>
        <v>--</v>
      </c>
      <c r="Y42" t="str">
        <f>IF(ISTEXT(PARS!AB42),PARS!AB42,"--")</f>
        <v>--</v>
      </c>
      <c r="Z42" t="str">
        <f>IF(ISTEXT(PARS!AC42),PARS!AC42,"--")</f>
        <v>--</v>
      </c>
      <c r="AA42" t="str">
        <f>IF(ISTEXT(PARS!AD42),PARS!AD42,"--")</f>
        <v>--</v>
      </c>
      <c r="AB42" t="str">
        <f>IF(ISTEXT(PARS!AE42),PARS!AE42,"--")</f>
        <v>--</v>
      </c>
      <c r="AC42" t="str">
        <f>IF(ISTEXT(PARS!AF42),PARS!AF42,"--")</f>
        <v>--</v>
      </c>
      <c r="AD42" t="str">
        <f>IF(ISTEXT(PARS!AG42),PARS!AG42,"--")</f>
        <v>--</v>
      </c>
    </row>
    <row r="43" spans="1:30" x14ac:dyDescent="0.3">
      <c r="A43">
        <v>38</v>
      </c>
      <c r="B43" s="2">
        <v>49</v>
      </c>
      <c r="C43" s="7" t="s">
        <v>95</v>
      </c>
      <c r="D43" t="str">
        <f>IF(ISTEXT(PARS!G43),PARS!G43,"--")</f>
        <v>--</v>
      </c>
      <c r="E43" t="str">
        <f>IF(ISTEXT(PARS!H43),PARS!H43,"--")</f>
        <v>--</v>
      </c>
      <c r="F43" t="str">
        <f>IF(ISTEXT(PARS!I43),PARS!I43,"--")</f>
        <v>--</v>
      </c>
      <c r="G43" t="str">
        <f>IF(ISTEXT(PARS!J43),PARS!J43,"--")</f>
        <v>--</v>
      </c>
      <c r="H43" t="str">
        <f>IF(ISTEXT(PARS!K43),PARS!K43,"--")</f>
        <v>--</v>
      </c>
      <c r="I43" t="str">
        <f>IF(ISTEXT(PARS!L43),PARS!L43,"--")</f>
        <v>--</v>
      </c>
      <c r="J43" t="str">
        <f>IF(ISTEXT(PARS!M43),PARS!M43,"--")</f>
        <v>--</v>
      </c>
      <c r="K43" t="str">
        <f>IF(ISTEXT(PARS!N43),PARS!N43,"--")</f>
        <v>--</v>
      </c>
      <c r="L43" t="str">
        <f>IF(ISTEXT(PARS!O43),PARS!O43,"--")</f>
        <v>--</v>
      </c>
      <c r="M43" t="str">
        <f>IF(ISTEXT(PARS!P43),PARS!P43,"--")</f>
        <v>--</v>
      </c>
      <c r="N43" t="str">
        <f>IF(ISTEXT(PARS!Q43),PARS!Q43,"--")</f>
        <v>--</v>
      </c>
      <c r="O43" t="str">
        <f>IF(ISTEXT(PARS!R43),PARS!R43,"--")</f>
        <v>--</v>
      </c>
      <c r="P43" t="str">
        <f>IF(ISTEXT(PARS!S43),PARS!S43,"--")</f>
        <v>--</v>
      </c>
      <c r="Q43" t="str">
        <f>IF(ISTEXT(PARS!T43),PARS!T43,"--")</f>
        <v>--</v>
      </c>
      <c r="R43" t="str">
        <f>IF(ISTEXT(PARS!U43),PARS!U43,"--")</f>
        <v>--</v>
      </c>
      <c r="S43" t="str">
        <f>IF(ISTEXT(PARS!V43),PARS!V43,"--")</f>
        <v>--</v>
      </c>
      <c r="T43" t="str">
        <f>IF(ISTEXT(PARS!W43),PARS!W43,"--")</f>
        <v>--</v>
      </c>
      <c r="U43" t="str">
        <f>IF(ISTEXT(PARS!X43),PARS!X43,"--")</f>
        <v>--</v>
      </c>
      <c r="V43" t="str">
        <f>IF(ISTEXT(PARS!Y43),PARS!Y43,"--")</f>
        <v>--</v>
      </c>
      <c r="W43" t="str">
        <f>IF(ISTEXT(PARS!Z43),PARS!Z43,"--")</f>
        <v>--</v>
      </c>
      <c r="X43" t="str">
        <f>IF(ISTEXT(PARS!AA43),PARS!AA43,"--")</f>
        <v>--</v>
      </c>
      <c r="Y43" t="str">
        <f>IF(ISTEXT(PARS!AB43),PARS!AB43,"--")</f>
        <v>--</v>
      </c>
      <c r="Z43" t="str">
        <f>IF(ISTEXT(PARS!AC43),PARS!AC43,"--")</f>
        <v>--</v>
      </c>
      <c r="AA43" t="str">
        <f>IF(ISTEXT(PARS!AD43),PARS!AD43,"--")</f>
        <v>--</v>
      </c>
      <c r="AB43" t="str">
        <f>IF(ISTEXT(PARS!AE43),PARS!AE43,"--")</f>
        <v>--</v>
      </c>
      <c r="AC43" t="str">
        <f>IF(ISTEXT(PARS!AF43),PARS!AF43,"--")</f>
        <v>--</v>
      </c>
      <c r="AD43" t="str">
        <f>IF(ISTEXT(PARS!AG43),PARS!AG43,"--")</f>
        <v>--</v>
      </c>
    </row>
    <row r="44" spans="1:30" x14ac:dyDescent="0.3">
      <c r="A44">
        <v>39</v>
      </c>
      <c r="B44" s="2">
        <v>50</v>
      </c>
      <c r="C44" s="7" t="s">
        <v>96</v>
      </c>
      <c r="D44" t="str">
        <f>IF(ISTEXT(PARS!G44),PARS!G44,"--")</f>
        <v>--</v>
      </c>
      <c r="E44" t="str">
        <f>IF(ISTEXT(PARS!H44),PARS!H44,"--")</f>
        <v>--</v>
      </c>
      <c r="F44" t="str">
        <f>IF(ISTEXT(PARS!I44),PARS!I44,"--")</f>
        <v>--</v>
      </c>
      <c r="G44" t="str">
        <f>IF(ISTEXT(PARS!J44),PARS!J44,"--")</f>
        <v>--</v>
      </c>
      <c r="H44" t="str">
        <f>IF(ISTEXT(PARS!K44),PARS!K44,"--")</f>
        <v>--</v>
      </c>
      <c r="I44" t="str">
        <f>IF(ISTEXT(PARS!L44),PARS!L44,"--")</f>
        <v>--</v>
      </c>
      <c r="J44" t="str">
        <f>IF(ISTEXT(PARS!M44),PARS!M44,"--")</f>
        <v>--</v>
      </c>
      <c r="K44" t="str">
        <f>IF(ISTEXT(PARS!N44),PARS!N44,"--")</f>
        <v>--</v>
      </c>
      <c r="L44" t="str">
        <f>IF(ISTEXT(PARS!O44),PARS!O44,"--")</f>
        <v>--</v>
      </c>
      <c r="M44" t="str">
        <f>IF(ISTEXT(PARS!P44),PARS!P44,"--")</f>
        <v>--</v>
      </c>
      <c r="N44" t="str">
        <f>IF(ISTEXT(PARS!Q44),PARS!Q44,"--")</f>
        <v>--</v>
      </c>
      <c r="O44" t="str">
        <f>IF(ISTEXT(PARS!R44),PARS!R44,"--")</f>
        <v>--</v>
      </c>
      <c r="P44" t="str">
        <f>IF(ISTEXT(PARS!S44),PARS!S44,"--")</f>
        <v>--</v>
      </c>
      <c r="Q44" t="str">
        <f>IF(ISTEXT(PARS!T44),PARS!T44,"--")</f>
        <v>--</v>
      </c>
      <c r="R44" t="str">
        <f>IF(ISTEXT(PARS!U44),PARS!U44,"--")</f>
        <v>--</v>
      </c>
      <c r="S44" t="str">
        <f>IF(ISTEXT(PARS!V44),PARS!V44,"--")</f>
        <v>--</v>
      </c>
      <c r="T44" t="str">
        <f>IF(ISTEXT(PARS!W44),PARS!W44,"--")</f>
        <v>--</v>
      </c>
      <c r="U44" t="str">
        <f>IF(ISTEXT(PARS!X44),PARS!X44,"--")</f>
        <v>--</v>
      </c>
      <c r="V44" t="str">
        <f>IF(ISTEXT(PARS!Y44),PARS!Y44,"--")</f>
        <v>--</v>
      </c>
      <c r="W44" t="str">
        <f>IF(ISTEXT(PARS!Z44),PARS!Z44,"--")</f>
        <v>--</v>
      </c>
      <c r="X44" t="str">
        <f>IF(ISTEXT(PARS!AA44),PARS!AA44,"--")</f>
        <v>--</v>
      </c>
      <c r="Y44" t="str">
        <f>IF(ISTEXT(PARS!AB44),PARS!AB44,"--")</f>
        <v>--</v>
      </c>
      <c r="Z44" t="str">
        <f>IF(ISTEXT(PARS!AC44),PARS!AC44,"--")</f>
        <v>--</v>
      </c>
      <c r="AA44" t="str">
        <f>IF(ISTEXT(PARS!AD44),PARS!AD44,"--")</f>
        <v>--</v>
      </c>
      <c r="AB44" t="str">
        <f>IF(ISTEXT(PARS!AE44),PARS!AE44,"--")</f>
        <v>--</v>
      </c>
      <c r="AC44" t="str">
        <f>IF(ISTEXT(PARS!AF44),PARS!AF44,"--")</f>
        <v>--</v>
      </c>
      <c r="AD44" t="str">
        <f>IF(ISTEXT(PARS!AG44),PARS!AG44,"--")</f>
        <v>--</v>
      </c>
    </row>
    <row r="45" spans="1:30" x14ac:dyDescent="0.3">
      <c r="A45">
        <v>40</v>
      </c>
      <c r="B45" s="2">
        <v>51</v>
      </c>
      <c r="C45" s="7" t="s">
        <v>97</v>
      </c>
      <c r="D45" t="str">
        <f>IF(ISTEXT(PARS!G45),PARS!G45,"--")</f>
        <v>--</v>
      </c>
      <c r="E45" t="str">
        <f>IF(ISTEXT(PARS!H45),PARS!H45,"--")</f>
        <v>--</v>
      </c>
      <c r="F45" t="str">
        <f>IF(ISTEXT(PARS!I45),PARS!I45,"--")</f>
        <v>--</v>
      </c>
      <c r="G45" t="str">
        <f>IF(ISTEXT(PARS!J45),PARS!J45,"--")</f>
        <v>--</v>
      </c>
      <c r="H45" t="str">
        <f>IF(ISTEXT(PARS!K45),PARS!K45,"--")</f>
        <v>--</v>
      </c>
      <c r="I45" t="str">
        <f>IF(ISTEXT(PARS!L45),PARS!L45,"--")</f>
        <v>--</v>
      </c>
      <c r="J45" t="str">
        <f>IF(ISTEXT(PARS!M45),PARS!M45,"--")</f>
        <v>--</v>
      </c>
      <c r="K45" t="str">
        <f>IF(ISTEXT(PARS!N45),PARS!N45,"--")</f>
        <v>--</v>
      </c>
      <c r="L45" t="str">
        <f>IF(ISTEXT(PARS!O45),PARS!O45,"--")</f>
        <v>--</v>
      </c>
      <c r="M45" t="str">
        <f>IF(ISTEXT(PARS!P45),PARS!P45,"--")</f>
        <v>--</v>
      </c>
      <c r="N45" t="str">
        <f>IF(ISTEXT(PARS!Q45),PARS!Q45,"--")</f>
        <v>--</v>
      </c>
      <c r="O45" t="str">
        <f>IF(ISTEXT(PARS!R45),PARS!R45,"--")</f>
        <v>--</v>
      </c>
      <c r="P45" t="str">
        <f>IF(ISTEXT(PARS!S45),PARS!S45,"--")</f>
        <v>--</v>
      </c>
      <c r="Q45" t="str">
        <f>IF(ISTEXT(PARS!T45),PARS!T45,"--")</f>
        <v>--</v>
      </c>
      <c r="R45" t="str">
        <f>IF(ISTEXT(PARS!U45),PARS!U45,"--")</f>
        <v>--</v>
      </c>
      <c r="S45" t="str">
        <f>IF(ISTEXT(PARS!V45),PARS!V45,"--")</f>
        <v>--</v>
      </c>
      <c r="T45" t="str">
        <f>IF(ISTEXT(PARS!W45),PARS!W45,"--")</f>
        <v>--</v>
      </c>
      <c r="U45" t="str">
        <f>IF(ISTEXT(PARS!X45),PARS!X45,"--")</f>
        <v>--</v>
      </c>
      <c r="V45" t="str">
        <f>IF(ISTEXT(PARS!Y45),PARS!Y45,"--")</f>
        <v>--</v>
      </c>
      <c r="W45" t="str">
        <f>IF(ISTEXT(PARS!Z45),PARS!Z45,"--")</f>
        <v>--</v>
      </c>
      <c r="X45" t="str">
        <f>IF(ISTEXT(PARS!AA45),PARS!AA45,"--")</f>
        <v>--</v>
      </c>
      <c r="Y45" t="str">
        <f>IF(ISTEXT(PARS!AB45),PARS!AB45,"--")</f>
        <v>--</v>
      </c>
      <c r="Z45" t="str">
        <f>IF(ISTEXT(PARS!AC45),PARS!AC45,"--")</f>
        <v>--</v>
      </c>
      <c r="AA45" t="str">
        <f>IF(ISTEXT(PARS!AD45),PARS!AD45,"--")</f>
        <v>--</v>
      </c>
      <c r="AB45" t="str">
        <f>IF(ISTEXT(PARS!AE45),PARS!AE45,"--")</f>
        <v>--</v>
      </c>
      <c r="AC45" t="str">
        <f>IF(ISTEXT(PARS!AF45),PARS!AF45,"--")</f>
        <v>--</v>
      </c>
      <c r="AD45" t="str">
        <f>IF(ISTEXT(PARS!AG45),PARS!AG45,"--")</f>
        <v>--</v>
      </c>
    </row>
    <row r="46" spans="1:30" x14ac:dyDescent="0.3">
      <c r="A46">
        <v>41</v>
      </c>
      <c r="B46" s="2">
        <v>52</v>
      </c>
      <c r="C46" s="7" t="s">
        <v>98</v>
      </c>
      <c r="D46" t="str">
        <f>IF(ISTEXT(PARS!G46),PARS!G46,"--")</f>
        <v>--</v>
      </c>
      <c r="E46" t="str">
        <f>IF(ISTEXT(PARS!H46),PARS!H46,"--")</f>
        <v>--</v>
      </c>
      <c r="F46" t="str">
        <f>IF(ISTEXT(PARS!I46),PARS!I46,"--")</f>
        <v>--</v>
      </c>
      <c r="G46" t="str">
        <f>IF(ISTEXT(PARS!J46),PARS!J46,"--")</f>
        <v>--</v>
      </c>
      <c r="H46" t="str">
        <f>IF(ISTEXT(PARS!K46),PARS!K46,"--")</f>
        <v>--</v>
      </c>
      <c r="I46" t="str">
        <f>IF(ISTEXT(PARS!L46),PARS!L46,"--")</f>
        <v>--</v>
      </c>
      <c r="J46" t="str">
        <f>IF(ISTEXT(PARS!M46),PARS!M46,"--")</f>
        <v>--</v>
      </c>
      <c r="K46" t="str">
        <f>IF(ISTEXT(PARS!N46),PARS!N46,"--")</f>
        <v>--</v>
      </c>
      <c r="L46" t="str">
        <f>IF(ISTEXT(PARS!O46),PARS!O46,"--")</f>
        <v>--</v>
      </c>
      <c r="M46" t="str">
        <f>IF(ISTEXT(PARS!P46),PARS!P46,"--")</f>
        <v>--</v>
      </c>
      <c r="N46" t="str">
        <f>IF(ISTEXT(PARS!Q46),PARS!Q46,"--")</f>
        <v>--</v>
      </c>
      <c r="O46" t="str">
        <f>IF(ISTEXT(PARS!R46),PARS!R46,"--")</f>
        <v>--</v>
      </c>
      <c r="P46" t="str">
        <f>IF(ISTEXT(PARS!S46),PARS!S46,"--")</f>
        <v>--</v>
      </c>
      <c r="Q46" t="str">
        <f>IF(ISTEXT(PARS!T46),PARS!T46,"--")</f>
        <v>--</v>
      </c>
      <c r="R46" t="str">
        <f>IF(ISTEXT(PARS!U46),PARS!U46,"--")</f>
        <v>--</v>
      </c>
      <c r="S46" t="str">
        <f>IF(ISTEXT(PARS!V46),PARS!V46,"--")</f>
        <v>--</v>
      </c>
      <c r="T46" t="str">
        <f>IF(ISTEXT(PARS!W46),PARS!W46,"--")</f>
        <v>--</v>
      </c>
      <c r="U46" t="str">
        <f>IF(ISTEXT(PARS!X46),PARS!X46,"--")</f>
        <v>--</v>
      </c>
      <c r="V46" t="str">
        <f>IF(ISTEXT(PARS!Y46),PARS!Y46,"--")</f>
        <v>--</v>
      </c>
      <c r="W46" t="str">
        <f>IF(ISTEXT(PARS!Z46),PARS!Z46,"--")</f>
        <v>--</v>
      </c>
      <c r="X46" t="str">
        <f>IF(ISTEXT(PARS!AA46),PARS!AA46,"--")</f>
        <v>--</v>
      </c>
      <c r="Y46" t="str">
        <f>IF(ISTEXT(PARS!AB46),PARS!AB46,"--")</f>
        <v>--</v>
      </c>
      <c r="Z46" t="str">
        <f>IF(ISTEXT(PARS!AC46),PARS!AC46,"--")</f>
        <v>--</v>
      </c>
      <c r="AA46" t="str">
        <f>IF(ISTEXT(PARS!AD46),PARS!AD46,"--")</f>
        <v>--</v>
      </c>
      <c r="AB46" t="str">
        <f>IF(ISTEXT(PARS!AE46),PARS!AE46,"--")</f>
        <v>--</v>
      </c>
      <c r="AC46" t="str">
        <f>IF(ISTEXT(PARS!AF46),PARS!AF46,"--")</f>
        <v>--</v>
      </c>
      <c r="AD46" t="str">
        <f>IF(ISTEXT(PARS!AG46),PARS!AG46,"--")</f>
        <v>--</v>
      </c>
    </row>
    <row r="47" spans="1:30" x14ac:dyDescent="0.3">
      <c r="A47">
        <v>42</v>
      </c>
      <c r="B47" s="2">
        <v>53</v>
      </c>
      <c r="C47" s="7" t="s">
        <v>99</v>
      </c>
      <c r="D47" t="str">
        <f>IF(ISTEXT(PARS!G47),PARS!G47,"--")</f>
        <v>--</v>
      </c>
      <c r="E47" t="str">
        <f>IF(ISTEXT(PARS!H47),PARS!H47,"--")</f>
        <v>--</v>
      </c>
      <c r="F47" t="str">
        <f>IF(ISTEXT(PARS!I47),PARS!I47,"--")</f>
        <v>--</v>
      </c>
      <c r="G47" t="str">
        <f>IF(ISTEXT(PARS!J47),PARS!J47,"--")</f>
        <v>--</v>
      </c>
      <c r="H47" t="str">
        <f>IF(ISTEXT(PARS!K47),PARS!K47,"--")</f>
        <v>--</v>
      </c>
      <c r="I47" t="str">
        <f>IF(ISTEXT(PARS!L47),PARS!L47,"--")</f>
        <v>--</v>
      </c>
      <c r="J47" t="str">
        <f>IF(ISTEXT(PARS!M47),PARS!M47,"--")</f>
        <v>--</v>
      </c>
      <c r="K47" t="str">
        <f>IF(ISTEXT(PARS!N47),PARS!N47,"--")</f>
        <v>--</v>
      </c>
      <c r="L47" t="str">
        <f>IF(ISTEXT(PARS!O47),PARS!O47,"--")</f>
        <v>--</v>
      </c>
      <c r="M47" t="str">
        <f>IF(ISTEXT(PARS!P47),PARS!P47,"--")</f>
        <v>--</v>
      </c>
      <c r="N47" t="str">
        <f>IF(ISTEXT(PARS!Q47),PARS!Q47,"--")</f>
        <v>--</v>
      </c>
      <c r="O47" t="str">
        <f>IF(ISTEXT(PARS!R47),PARS!R47,"--")</f>
        <v>--</v>
      </c>
      <c r="P47" t="str">
        <f>IF(ISTEXT(PARS!S47),PARS!S47,"--")</f>
        <v>--</v>
      </c>
      <c r="Q47" t="str">
        <f>IF(ISTEXT(PARS!T47),PARS!T47,"--")</f>
        <v>--</v>
      </c>
      <c r="R47" t="str">
        <f>IF(ISTEXT(PARS!U47),PARS!U47,"--")</f>
        <v>--</v>
      </c>
      <c r="S47" t="str">
        <f>IF(ISTEXT(PARS!V47),PARS!V47,"--")</f>
        <v>--</v>
      </c>
      <c r="T47" t="str">
        <f>IF(ISTEXT(PARS!W47),PARS!W47,"--")</f>
        <v>--</v>
      </c>
      <c r="U47" t="str">
        <f>IF(ISTEXT(PARS!X47),PARS!X47,"--")</f>
        <v>--</v>
      </c>
      <c r="V47" t="str">
        <f>IF(ISTEXT(PARS!Y47),PARS!Y47,"--")</f>
        <v>--</v>
      </c>
      <c r="W47" t="str">
        <f>IF(ISTEXT(PARS!Z47),PARS!Z47,"--")</f>
        <v>--</v>
      </c>
      <c r="X47" t="str">
        <f>IF(ISTEXT(PARS!AA47),PARS!AA47,"--")</f>
        <v>--</v>
      </c>
      <c r="Y47" t="str">
        <f>IF(ISTEXT(PARS!AB47),PARS!AB47,"--")</f>
        <v>--</v>
      </c>
      <c r="Z47" t="str">
        <f>IF(ISTEXT(PARS!AC47),PARS!AC47,"--")</f>
        <v>--</v>
      </c>
      <c r="AA47" t="str">
        <f>IF(ISTEXT(PARS!AD47),PARS!AD47,"--")</f>
        <v>--</v>
      </c>
      <c r="AB47" t="str">
        <f>IF(ISTEXT(PARS!AE47),PARS!AE47,"--")</f>
        <v>--</v>
      </c>
      <c r="AC47" t="str">
        <f>IF(ISTEXT(PARS!AF47),PARS!AF47,"--")</f>
        <v>--</v>
      </c>
      <c r="AD47" t="str">
        <f>IF(ISTEXT(PARS!AG47),PARS!AG47,"--")</f>
        <v>--</v>
      </c>
    </row>
    <row r="48" spans="1:30" x14ac:dyDescent="0.3">
      <c r="A48">
        <v>43</v>
      </c>
      <c r="B48" s="2">
        <v>54</v>
      </c>
      <c r="C48" s="7" t="s">
        <v>100</v>
      </c>
      <c r="D48" t="str">
        <f>IF(ISTEXT(PARS!G48),PARS!G48,"--")</f>
        <v>--</v>
      </c>
      <c r="E48" t="str">
        <f>IF(ISTEXT(PARS!H48),PARS!H48,"--")</f>
        <v>--</v>
      </c>
      <c r="F48" t="str">
        <f>IF(ISTEXT(PARS!I48),PARS!I48,"--")</f>
        <v>--</v>
      </c>
      <c r="G48" t="str">
        <f>IF(ISTEXT(PARS!J48),PARS!J48,"--")</f>
        <v>--</v>
      </c>
      <c r="H48" t="str">
        <f>IF(ISTEXT(PARS!K48),PARS!K48,"--")</f>
        <v>--</v>
      </c>
      <c r="I48" t="str">
        <f>IF(ISTEXT(PARS!L48),PARS!L48,"--")</f>
        <v>--</v>
      </c>
      <c r="J48" t="str">
        <f>IF(ISTEXT(PARS!M48),PARS!M48,"--")</f>
        <v>--</v>
      </c>
      <c r="K48" t="str">
        <f>IF(ISTEXT(PARS!N48),PARS!N48,"--")</f>
        <v>--</v>
      </c>
      <c r="L48" t="str">
        <f>IF(ISTEXT(PARS!O48),PARS!O48,"--")</f>
        <v>--</v>
      </c>
      <c r="M48" t="str">
        <f>IF(ISTEXT(PARS!P48),PARS!P48,"--")</f>
        <v>--</v>
      </c>
      <c r="N48" t="str">
        <f>IF(ISTEXT(PARS!Q48),PARS!Q48,"--")</f>
        <v>--</v>
      </c>
      <c r="O48" t="str">
        <f>IF(ISTEXT(PARS!R48),PARS!R48,"--")</f>
        <v>--</v>
      </c>
      <c r="P48" t="str">
        <f>IF(ISTEXT(PARS!S48),PARS!S48,"--")</f>
        <v>--</v>
      </c>
      <c r="Q48" t="str">
        <f>IF(ISTEXT(PARS!T48),PARS!T48,"--")</f>
        <v>--</v>
      </c>
      <c r="R48" t="str">
        <f>IF(ISTEXT(PARS!U48),PARS!U48,"--")</f>
        <v>--</v>
      </c>
      <c r="S48" t="str">
        <f>IF(ISTEXT(PARS!V48),PARS!V48,"--")</f>
        <v>--</v>
      </c>
      <c r="T48" t="str">
        <f>IF(ISTEXT(PARS!W48),PARS!W48,"--")</f>
        <v>--</v>
      </c>
      <c r="U48" t="str">
        <f>IF(ISTEXT(PARS!X48),PARS!X48,"--")</f>
        <v>--</v>
      </c>
      <c r="V48" t="str">
        <f>IF(ISTEXT(PARS!Y48),PARS!Y48,"--")</f>
        <v>--</v>
      </c>
      <c r="W48" t="str">
        <f>IF(ISTEXT(PARS!Z48),PARS!Z48,"--")</f>
        <v>--</v>
      </c>
      <c r="X48" t="str">
        <f>IF(ISTEXT(PARS!AA48),PARS!AA48,"--")</f>
        <v>--</v>
      </c>
      <c r="Y48" t="str">
        <f>IF(ISTEXT(PARS!AB48),PARS!AB48,"--")</f>
        <v>--</v>
      </c>
      <c r="Z48" t="str">
        <f>IF(ISTEXT(PARS!AC48),PARS!AC48,"--")</f>
        <v>--</v>
      </c>
      <c r="AA48" t="str">
        <f>IF(ISTEXT(PARS!AD48),PARS!AD48,"--")</f>
        <v>--</v>
      </c>
      <c r="AB48" t="str">
        <f>IF(ISTEXT(PARS!AE48),PARS!AE48,"--")</f>
        <v>--</v>
      </c>
      <c r="AC48" t="str">
        <f>IF(ISTEXT(PARS!AF48),PARS!AF48,"--")</f>
        <v>--</v>
      </c>
      <c r="AD48" t="str">
        <f>IF(ISTEXT(PARS!AG48),PARS!AG48,"--")</f>
        <v>--</v>
      </c>
    </row>
    <row r="49" spans="1:30" x14ac:dyDescent="0.3">
      <c r="A49">
        <v>44</v>
      </c>
      <c r="B49" s="2">
        <v>55</v>
      </c>
      <c r="C49" s="7" t="s">
        <v>101</v>
      </c>
      <c r="D49" t="str">
        <f>IF(ISTEXT(PARS!G49),PARS!G49,"--")</f>
        <v>--</v>
      </c>
      <c r="E49" t="str">
        <f>IF(ISTEXT(PARS!H49),PARS!H49,"--")</f>
        <v>--</v>
      </c>
      <c r="F49" t="str">
        <f>IF(ISTEXT(PARS!I49),PARS!I49,"--")</f>
        <v>--</v>
      </c>
      <c r="G49" t="str">
        <f>IF(ISTEXT(PARS!J49),PARS!J49,"--")</f>
        <v>--</v>
      </c>
      <c r="H49" t="str">
        <f>IF(ISTEXT(PARS!K49),PARS!K49,"--")</f>
        <v>--</v>
      </c>
      <c r="I49" t="str">
        <f>IF(ISTEXT(PARS!L49),PARS!L49,"--")</f>
        <v>--</v>
      </c>
      <c r="J49" t="str">
        <f>IF(ISTEXT(PARS!M49),PARS!M49,"--")</f>
        <v>--</v>
      </c>
      <c r="K49" t="str">
        <f>IF(ISTEXT(PARS!N49),PARS!N49,"--")</f>
        <v>--</v>
      </c>
      <c r="L49" t="str">
        <f>IF(ISTEXT(PARS!O49),PARS!O49,"--")</f>
        <v>--</v>
      </c>
      <c r="M49" t="str">
        <f>IF(ISTEXT(PARS!P49),PARS!P49,"--")</f>
        <v>--</v>
      </c>
      <c r="N49" t="str">
        <f>IF(ISTEXT(PARS!Q49),PARS!Q49,"--")</f>
        <v>--</v>
      </c>
      <c r="O49" t="str">
        <f>IF(ISTEXT(PARS!R49),PARS!R49,"--")</f>
        <v>--</v>
      </c>
      <c r="P49" t="str">
        <f>IF(ISTEXT(PARS!S49),PARS!S49,"--")</f>
        <v>--</v>
      </c>
      <c r="Q49" t="str">
        <f>IF(ISTEXT(PARS!T49),PARS!T49,"--")</f>
        <v>--</v>
      </c>
      <c r="R49" t="str">
        <f>IF(ISTEXT(PARS!U49),PARS!U49,"--")</f>
        <v>--</v>
      </c>
      <c r="S49" t="str">
        <f>IF(ISTEXT(PARS!V49),PARS!V49,"--")</f>
        <v>--</v>
      </c>
      <c r="T49" t="str">
        <f>IF(ISTEXT(PARS!W49),PARS!W49,"--")</f>
        <v>--</v>
      </c>
      <c r="U49" t="str">
        <f>IF(ISTEXT(PARS!X49),PARS!X49,"--")</f>
        <v>--</v>
      </c>
      <c r="V49" t="str">
        <f>IF(ISTEXT(PARS!Y49),PARS!Y49,"--")</f>
        <v>--</v>
      </c>
      <c r="W49" t="str">
        <f>IF(ISTEXT(PARS!Z49),PARS!Z49,"--")</f>
        <v>--</v>
      </c>
      <c r="X49" t="str">
        <f>IF(ISTEXT(PARS!AA49),PARS!AA49,"--")</f>
        <v>--</v>
      </c>
      <c r="Y49" t="str">
        <f>IF(ISTEXT(PARS!AB49),PARS!AB49,"--")</f>
        <v>--</v>
      </c>
      <c r="Z49" t="str">
        <f>IF(ISTEXT(PARS!AC49),PARS!AC49,"--")</f>
        <v>--</v>
      </c>
      <c r="AA49" t="str">
        <f>IF(ISTEXT(PARS!AD49),PARS!AD49,"--")</f>
        <v>--</v>
      </c>
      <c r="AB49" t="str">
        <f>IF(ISTEXT(PARS!AE49),PARS!AE49,"--")</f>
        <v>--</v>
      </c>
      <c r="AC49" t="str">
        <f>IF(ISTEXT(PARS!AF49),PARS!AF49,"--")</f>
        <v>--</v>
      </c>
      <c r="AD49" t="str">
        <f>IF(ISTEXT(PARS!AG49),PARS!AG49,"--")</f>
        <v>--</v>
      </c>
    </row>
    <row r="50" spans="1:30" x14ac:dyDescent="0.3">
      <c r="A50">
        <v>45</v>
      </c>
      <c r="B50" s="2">
        <v>56</v>
      </c>
      <c r="C50" s="7" t="s">
        <v>102</v>
      </c>
      <c r="D50" t="str">
        <f>IF(ISTEXT(PARS!G50),PARS!G50,"--")</f>
        <v>--</v>
      </c>
      <c r="E50" t="str">
        <f>IF(ISTEXT(PARS!H50),PARS!H50,"--")</f>
        <v>--</v>
      </c>
      <c r="F50" t="str">
        <f>IF(ISTEXT(PARS!I50),PARS!I50,"--")</f>
        <v>--</v>
      </c>
      <c r="G50" t="str">
        <f>IF(ISTEXT(PARS!J50),PARS!J50,"--")</f>
        <v>--</v>
      </c>
      <c r="H50" t="str">
        <f>IF(ISTEXT(PARS!K50),PARS!K50,"--")</f>
        <v>--</v>
      </c>
      <c r="I50" t="str">
        <f>IF(ISTEXT(PARS!L50),PARS!L50,"--")</f>
        <v>--</v>
      </c>
      <c r="J50" t="str">
        <f>IF(ISTEXT(PARS!M50),PARS!M50,"--")</f>
        <v>--</v>
      </c>
      <c r="K50" t="str">
        <f>IF(ISTEXT(PARS!N50),PARS!N50,"--")</f>
        <v>--</v>
      </c>
      <c r="L50" t="str">
        <f>IF(ISTEXT(PARS!O50),PARS!O50,"--")</f>
        <v>--</v>
      </c>
      <c r="M50" t="str">
        <f>IF(ISTEXT(PARS!P50),PARS!P50,"--")</f>
        <v>--</v>
      </c>
      <c r="N50" t="str">
        <f>IF(ISTEXT(PARS!Q50),PARS!Q50,"--")</f>
        <v>--</v>
      </c>
      <c r="O50" t="str">
        <f>IF(ISTEXT(PARS!R50),PARS!R50,"--")</f>
        <v>--</v>
      </c>
      <c r="P50" t="str">
        <f>IF(ISTEXT(PARS!S50),PARS!S50,"--")</f>
        <v>--</v>
      </c>
      <c r="Q50" t="str">
        <f>IF(ISTEXT(PARS!T50),PARS!T50,"--")</f>
        <v>--</v>
      </c>
      <c r="R50" t="str">
        <f>IF(ISTEXT(PARS!U50),PARS!U50,"--")</f>
        <v>--</v>
      </c>
      <c r="S50" t="str">
        <f>IF(ISTEXT(PARS!V50),PARS!V50,"--")</f>
        <v>--</v>
      </c>
      <c r="T50" t="str">
        <f>IF(ISTEXT(PARS!W50),PARS!W50,"--")</f>
        <v>--</v>
      </c>
      <c r="U50" t="str">
        <f>IF(ISTEXT(PARS!X50),PARS!X50,"--")</f>
        <v>--</v>
      </c>
      <c r="V50" t="str">
        <f>IF(ISTEXT(PARS!Y50),PARS!Y50,"--")</f>
        <v>--</v>
      </c>
      <c r="W50" t="str">
        <f>IF(ISTEXT(PARS!Z50),PARS!Z50,"--")</f>
        <v>--</v>
      </c>
      <c r="X50" t="str">
        <f>IF(ISTEXT(PARS!AA50),PARS!AA50,"--")</f>
        <v>--</v>
      </c>
      <c r="Y50" t="str">
        <f>IF(ISTEXT(PARS!AB50),PARS!AB50,"--")</f>
        <v>--</v>
      </c>
      <c r="Z50" t="str">
        <f>IF(ISTEXT(PARS!AC50),PARS!AC50,"--")</f>
        <v>--</v>
      </c>
      <c r="AA50" t="str">
        <f>IF(ISTEXT(PARS!AD50),PARS!AD50,"--")</f>
        <v>--</v>
      </c>
      <c r="AB50" t="str">
        <f>IF(ISTEXT(PARS!AE50),PARS!AE50,"--")</f>
        <v>--</v>
      </c>
      <c r="AC50" t="str">
        <f>IF(ISTEXT(PARS!AF50),PARS!AF50,"--")</f>
        <v>--</v>
      </c>
      <c r="AD50" t="str">
        <f>IF(ISTEXT(PARS!AG50),PARS!AG50,"--")</f>
        <v>--</v>
      </c>
    </row>
    <row r="51" spans="1:30" x14ac:dyDescent="0.3">
      <c r="A51">
        <v>46</v>
      </c>
      <c r="B51" s="2">
        <v>57</v>
      </c>
      <c r="C51" s="7" t="s">
        <v>103</v>
      </c>
      <c r="D51" t="str">
        <f>IF(ISTEXT(PARS!G51),PARS!G51,"--")</f>
        <v>--</v>
      </c>
      <c r="E51" t="str">
        <f>IF(ISTEXT(PARS!H51),PARS!H51,"--")</f>
        <v>--</v>
      </c>
      <c r="F51" t="str">
        <f>IF(ISTEXT(PARS!I51),PARS!I51,"--")</f>
        <v>--</v>
      </c>
      <c r="G51" t="str">
        <f>IF(ISTEXT(PARS!J51),PARS!J51,"--")</f>
        <v>--</v>
      </c>
      <c r="H51" t="str">
        <f>IF(ISTEXT(PARS!K51),PARS!K51,"--")</f>
        <v>--</v>
      </c>
      <c r="I51" t="str">
        <f>IF(ISTEXT(PARS!L51),PARS!L51,"--")</f>
        <v>--</v>
      </c>
      <c r="J51" t="str">
        <f>IF(ISTEXT(PARS!M51),PARS!M51,"--")</f>
        <v>--</v>
      </c>
      <c r="K51" t="str">
        <f>IF(ISTEXT(PARS!N51),PARS!N51,"--")</f>
        <v>--</v>
      </c>
      <c r="L51" t="str">
        <f>IF(ISTEXT(PARS!O51),PARS!O51,"--")</f>
        <v>--</v>
      </c>
      <c r="M51" t="str">
        <f>IF(ISTEXT(PARS!P51),PARS!P51,"--")</f>
        <v>--</v>
      </c>
      <c r="N51" t="str">
        <f>IF(ISTEXT(PARS!Q51),PARS!Q51,"--")</f>
        <v>--</v>
      </c>
      <c r="O51" t="str">
        <f>IF(ISTEXT(PARS!R51),PARS!R51,"--")</f>
        <v>--</v>
      </c>
      <c r="P51" t="str">
        <f>IF(ISTEXT(PARS!S51),PARS!S51,"--")</f>
        <v>--</v>
      </c>
      <c r="Q51" t="str">
        <f>IF(ISTEXT(PARS!T51),PARS!T51,"--")</f>
        <v>--</v>
      </c>
      <c r="R51" t="str">
        <f>IF(ISTEXT(PARS!U51),PARS!U51,"--")</f>
        <v>--</v>
      </c>
      <c r="S51" t="str">
        <f>IF(ISTEXT(PARS!V51),PARS!V51,"--")</f>
        <v>--</v>
      </c>
      <c r="T51" t="str">
        <f>IF(ISTEXT(PARS!W51),PARS!W51,"--")</f>
        <v>--</v>
      </c>
      <c r="U51" t="str">
        <f>IF(ISTEXT(PARS!X51),PARS!X51,"--")</f>
        <v>--</v>
      </c>
      <c r="V51" t="str">
        <f>IF(ISTEXT(PARS!Y51),PARS!Y51,"--")</f>
        <v>--</v>
      </c>
      <c r="W51" t="str">
        <f>IF(ISTEXT(PARS!Z51),PARS!Z51,"--")</f>
        <v>--</v>
      </c>
      <c r="X51" t="str">
        <f>IF(ISTEXT(PARS!AA51),PARS!AA51,"--")</f>
        <v>--</v>
      </c>
      <c r="Y51" t="str">
        <f>IF(ISTEXT(PARS!AB51),PARS!AB51,"--")</f>
        <v>--</v>
      </c>
      <c r="Z51" t="str">
        <f>IF(ISTEXT(PARS!AC51),PARS!AC51,"--")</f>
        <v>--</v>
      </c>
      <c r="AA51" t="str">
        <f>IF(ISTEXT(PARS!AD51),PARS!AD51,"--")</f>
        <v>--</v>
      </c>
      <c r="AB51" t="str">
        <f>IF(ISTEXT(PARS!AE51),PARS!AE51,"--")</f>
        <v>--</v>
      </c>
      <c r="AC51" t="str">
        <f>IF(ISTEXT(PARS!AF51),PARS!AF51,"--")</f>
        <v>--</v>
      </c>
      <c r="AD51" t="str">
        <f>IF(ISTEXT(PARS!AG51),PARS!AG51,"--")</f>
        <v>--</v>
      </c>
    </row>
    <row r="52" spans="1:30" x14ac:dyDescent="0.3">
      <c r="A52">
        <v>47</v>
      </c>
      <c r="B52" s="2">
        <v>58</v>
      </c>
      <c r="C52" s="7" t="s">
        <v>104</v>
      </c>
      <c r="D52" t="str">
        <f>IF(ISTEXT(PARS!G52),PARS!G52,"--")</f>
        <v>--</v>
      </c>
      <c r="E52" t="str">
        <f>IF(ISTEXT(PARS!H52),PARS!H52,"--")</f>
        <v>--</v>
      </c>
      <c r="F52" t="str">
        <f>IF(ISTEXT(PARS!I52),PARS!I52,"--")</f>
        <v>--</v>
      </c>
      <c r="G52" t="str">
        <f>IF(ISTEXT(PARS!J52),PARS!J52,"--")</f>
        <v>--</v>
      </c>
      <c r="H52" t="str">
        <f>IF(ISTEXT(PARS!K52),PARS!K52,"--")</f>
        <v>--</v>
      </c>
      <c r="I52" t="str">
        <f>IF(ISTEXT(PARS!L52),PARS!L52,"--")</f>
        <v>--</v>
      </c>
      <c r="J52" t="str">
        <f>IF(ISTEXT(PARS!M52),PARS!M52,"--")</f>
        <v>--</v>
      </c>
      <c r="K52" t="str">
        <f>IF(ISTEXT(PARS!N52),PARS!N52,"--")</f>
        <v>--</v>
      </c>
      <c r="L52" t="str">
        <f>IF(ISTEXT(PARS!O52),PARS!O52,"--")</f>
        <v>--</v>
      </c>
      <c r="M52" t="str">
        <f>IF(ISTEXT(PARS!P52),PARS!P52,"--")</f>
        <v>--</v>
      </c>
      <c r="N52" t="str">
        <f>IF(ISTEXT(PARS!Q52),PARS!Q52,"--")</f>
        <v>--</v>
      </c>
      <c r="O52" t="str">
        <f>IF(ISTEXT(PARS!R52),PARS!R52,"--")</f>
        <v>--</v>
      </c>
      <c r="P52" t="str">
        <f>IF(ISTEXT(PARS!S52),PARS!S52,"--")</f>
        <v>--</v>
      </c>
      <c r="Q52" t="str">
        <f>IF(ISTEXT(PARS!T52),PARS!T52,"--")</f>
        <v>--</v>
      </c>
      <c r="R52" t="str">
        <f>IF(ISTEXT(PARS!U52),PARS!U52,"--")</f>
        <v>--</v>
      </c>
      <c r="S52" t="str">
        <f>IF(ISTEXT(PARS!V52),PARS!V52,"--")</f>
        <v>--</v>
      </c>
      <c r="T52" t="str">
        <f>IF(ISTEXT(PARS!W52),PARS!W52,"--")</f>
        <v>--</v>
      </c>
      <c r="U52" t="str">
        <f>IF(ISTEXT(PARS!X52),PARS!X52,"--")</f>
        <v>--</v>
      </c>
      <c r="V52" t="str">
        <f>IF(ISTEXT(PARS!Y52),PARS!Y52,"--")</f>
        <v>--</v>
      </c>
      <c r="W52" t="str">
        <f>IF(ISTEXT(PARS!Z52),PARS!Z52,"--")</f>
        <v>--</v>
      </c>
      <c r="X52" t="str">
        <f>IF(ISTEXT(PARS!AA52),PARS!AA52,"--")</f>
        <v>--</v>
      </c>
      <c r="Y52" t="str">
        <f>IF(ISTEXT(PARS!AB52),PARS!AB52,"--")</f>
        <v>--</v>
      </c>
      <c r="Z52" t="str">
        <f>IF(ISTEXT(PARS!AC52),PARS!AC52,"--")</f>
        <v>--</v>
      </c>
      <c r="AA52" t="str">
        <f>IF(ISTEXT(PARS!AD52),PARS!AD52,"--")</f>
        <v>--</v>
      </c>
      <c r="AB52" t="str">
        <f>IF(ISTEXT(PARS!AE52),PARS!AE52,"--")</f>
        <v>--</v>
      </c>
      <c r="AC52" t="str">
        <f>IF(ISTEXT(PARS!AF52),PARS!AF52,"--")</f>
        <v>--</v>
      </c>
      <c r="AD52" t="str">
        <f>IF(ISTEXT(PARS!AG52),PARS!AG52,"--")</f>
        <v>--</v>
      </c>
    </row>
    <row r="53" spans="1:30" x14ac:dyDescent="0.3">
      <c r="A53">
        <v>48</v>
      </c>
      <c r="B53" s="2">
        <v>59</v>
      </c>
      <c r="C53" s="7" t="s">
        <v>106</v>
      </c>
      <c r="D53" t="str">
        <f>IF(ISTEXT(PARS!G53),PARS!G53,"--")</f>
        <v>~  crop3_a_cn  ~</v>
      </c>
      <c r="E53" t="str">
        <f>IF(ISTEXT(PARS!H53),PARS!H53,"--")</f>
        <v>~  crop3_b_cn  ~</v>
      </c>
      <c r="F53" t="str">
        <f>IF(ISTEXT(PARS!I53),PARS!I53,"--")</f>
        <v>~  crop3_c_cn  ~</v>
      </c>
      <c r="G53" t="str">
        <f>IF(ISTEXT(PARS!J53),PARS!J53,"--")</f>
        <v>~  crop3_d_cn  ~</v>
      </c>
      <c r="H53" t="str">
        <f>IF(ISTEXT(PARS!K53),PARS!K53,"--")</f>
        <v>~  crop3_a_cn  ~</v>
      </c>
      <c r="I53" t="str">
        <f>IF(ISTEXT(PARS!L53),PARS!L53,"--")</f>
        <v>~  crop3_b_cn  ~</v>
      </c>
      <c r="J53" t="str">
        <f>IF(ISTEXT(PARS!M53),PARS!M53,"--")</f>
        <v>~  crop3_c_cn  ~</v>
      </c>
      <c r="K53" t="str">
        <f>IF(ISTEXT(PARS!N53),PARS!N53,"--")</f>
        <v>~  crop3_a_mni  ~</v>
      </c>
      <c r="L53" t="str">
        <f>IF(ISTEXT(PARS!O53),PARS!O53,"--")</f>
        <v>~  crop3_b_mni  ~</v>
      </c>
      <c r="M53" t="str">
        <f>IF(ISTEXT(PARS!P53),PARS!P53,"--")</f>
        <v>~  crop3_c_mni  ~</v>
      </c>
      <c r="N53" t="str">
        <f>IF(ISTEXT(PARS!Q53),PARS!Q53,"--")</f>
        <v>~  crop3_d_mni  ~</v>
      </c>
      <c r="O53" t="str">
        <f>IF(ISTEXT(PARS!R53),PARS!R53,"--")</f>
        <v>~  crop3_ad_mni  ~</v>
      </c>
      <c r="P53" t="str">
        <f>IF(ISTEXT(PARS!S53),PARS!S53,"--")</f>
        <v>~  crop3_bd_mni  ~</v>
      </c>
      <c r="Q53" t="str">
        <f>IF(ISTEXT(PARS!T53),PARS!T53,"--")</f>
        <v>~  crop3_cd_mni  ~</v>
      </c>
      <c r="R53" t="str">
        <f>IF(ISTEXT(PARS!U53),PARS!U53,"--")</f>
        <v>--</v>
      </c>
      <c r="S53" t="str">
        <f>IF(ISTEXT(PARS!V53),PARS!V53,"--")</f>
        <v>--</v>
      </c>
      <c r="T53" t="str">
        <f>IF(ISTEXT(PARS!W53),PARS!W53,"--")</f>
        <v>--</v>
      </c>
      <c r="U53" t="str">
        <f>IF(ISTEXT(PARS!X53),PARS!X53,"--")</f>
        <v>--</v>
      </c>
      <c r="V53" t="str">
        <f>IF(ISTEXT(PARS!Y53),PARS!Y53,"--")</f>
        <v>--</v>
      </c>
      <c r="W53" t="str">
        <f>IF(ISTEXT(PARS!Z53),PARS!Z53,"--")</f>
        <v>--</v>
      </c>
      <c r="X53" t="str">
        <f>IF(ISTEXT(PARS!AA53),PARS!AA53,"--")</f>
        <v>~  grass_a_rz  ~</v>
      </c>
      <c r="Y53" t="str">
        <f>IF(ISTEXT(PARS!AB53),PARS!AB53,"--")</f>
        <v>~  grass_b_rz  ~</v>
      </c>
      <c r="Z53" t="str">
        <f>IF(ISTEXT(PARS!AC53),PARS!AC53,"--")</f>
        <v>~  grass_c_rz  ~</v>
      </c>
      <c r="AA53" t="str">
        <f>IF(ISTEXT(PARS!AD53),PARS!AD53,"--")</f>
        <v>~  grass_d_rz  ~</v>
      </c>
      <c r="AB53" t="str">
        <f>IF(ISTEXT(PARS!AE53),PARS!AE53,"--")</f>
        <v>~  grass_ad_rz  ~</v>
      </c>
      <c r="AC53" t="str">
        <f>IF(ISTEXT(PARS!AF53),PARS!AF53,"--")</f>
        <v>~  grass_bd_rz  ~</v>
      </c>
      <c r="AD53" t="str">
        <f>IF(ISTEXT(PARS!AG53),PARS!AG53,"--")</f>
        <v>~  grass_cd_rz  ~</v>
      </c>
    </row>
    <row r="54" spans="1:30" x14ac:dyDescent="0.3">
      <c r="A54">
        <v>49</v>
      </c>
      <c r="B54" s="2">
        <v>60</v>
      </c>
      <c r="C54" s="7" t="s">
        <v>108</v>
      </c>
      <c r="D54" t="str">
        <f>IF(ISTEXT(PARS!G54),PARS!G54,"--")</f>
        <v>--</v>
      </c>
      <c r="E54" t="str">
        <f>IF(ISTEXT(PARS!H54),PARS!H54,"--")</f>
        <v>--</v>
      </c>
      <c r="F54" t="str">
        <f>IF(ISTEXT(PARS!I54),PARS!I54,"--")</f>
        <v>--</v>
      </c>
      <c r="G54" t="str">
        <f>IF(ISTEXT(PARS!J54),PARS!J54,"--")</f>
        <v>--</v>
      </c>
      <c r="H54" t="str">
        <f>IF(ISTEXT(PARS!K54),PARS!K54,"--")</f>
        <v>--</v>
      </c>
      <c r="I54" t="str">
        <f>IF(ISTEXT(PARS!L54),PARS!L54,"--")</f>
        <v>--</v>
      </c>
      <c r="J54" t="str">
        <f>IF(ISTEXT(PARS!M54),PARS!M54,"--")</f>
        <v>--</v>
      </c>
      <c r="K54" t="str">
        <f>IF(ISTEXT(PARS!N54),PARS!N54,"--")</f>
        <v>--</v>
      </c>
      <c r="L54" t="str">
        <f>IF(ISTEXT(PARS!O54),PARS!O54,"--")</f>
        <v>--</v>
      </c>
      <c r="M54" t="str">
        <f>IF(ISTEXT(PARS!P54),PARS!P54,"--")</f>
        <v>--</v>
      </c>
      <c r="N54" t="str">
        <f>IF(ISTEXT(PARS!Q54),PARS!Q54,"--")</f>
        <v>--</v>
      </c>
      <c r="O54" t="str">
        <f>IF(ISTEXT(PARS!R54),PARS!R54,"--")</f>
        <v>--</v>
      </c>
      <c r="P54" t="str">
        <f>IF(ISTEXT(PARS!S54),PARS!S54,"--")</f>
        <v>--</v>
      </c>
      <c r="Q54" t="str">
        <f>IF(ISTEXT(PARS!T54),PARS!T54,"--")</f>
        <v>--</v>
      </c>
      <c r="R54" t="str">
        <f>IF(ISTEXT(PARS!U54),PARS!U54,"--")</f>
        <v>--</v>
      </c>
      <c r="S54" t="str">
        <f>IF(ISTEXT(PARS!V54),PARS!V54,"--")</f>
        <v>--</v>
      </c>
      <c r="T54" t="str">
        <f>IF(ISTEXT(PARS!W54),PARS!W54,"--")</f>
        <v>--</v>
      </c>
      <c r="U54" t="str">
        <f>IF(ISTEXT(PARS!X54),PARS!X54,"--")</f>
        <v>--</v>
      </c>
      <c r="V54" t="str">
        <f>IF(ISTEXT(PARS!Y54),PARS!Y54,"--")</f>
        <v>--</v>
      </c>
      <c r="W54" t="str">
        <f>IF(ISTEXT(PARS!Z54),PARS!Z54,"--")</f>
        <v>--</v>
      </c>
      <c r="X54" t="str">
        <f>IF(ISTEXT(PARS!AA54),PARS!AA54,"--")</f>
        <v>--</v>
      </c>
      <c r="Y54" t="str">
        <f>IF(ISTEXT(PARS!AB54),PARS!AB54,"--")</f>
        <v>--</v>
      </c>
      <c r="Z54" t="str">
        <f>IF(ISTEXT(PARS!AC54),PARS!AC54,"--")</f>
        <v>--</v>
      </c>
      <c r="AA54" t="str">
        <f>IF(ISTEXT(PARS!AD54),PARS!AD54,"--")</f>
        <v>--</v>
      </c>
      <c r="AB54" t="str">
        <f>IF(ISTEXT(PARS!AE54),PARS!AE54,"--")</f>
        <v>--</v>
      </c>
      <c r="AC54" t="str">
        <f>IF(ISTEXT(PARS!AF54),PARS!AF54,"--")</f>
        <v>--</v>
      </c>
      <c r="AD54" t="str">
        <f>IF(ISTEXT(PARS!AG54),PARS!AG54,"--")</f>
        <v>--</v>
      </c>
    </row>
    <row r="55" spans="1:30" x14ac:dyDescent="0.3">
      <c r="A55">
        <v>50</v>
      </c>
      <c r="B55" s="2">
        <v>61</v>
      </c>
      <c r="C55" s="7" t="s">
        <v>110</v>
      </c>
      <c r="D55" t="str">
        <f>IF(ISTEXT(PARS!G55),PARS!G55,"--")</f>
        <v>~  crop3_a_cn  ~</v>
      </c>
      <c r="E55" t="str">
        <f>IF(ISTEXT(PARS!H55),PARS!H55,"--")</f>
        <v>~  crop3_b_cn  ~</v>
      </c>
      <c r="F55" t="str">
        <f>IF(ISTEXT(PARS!I55),PARS!I55,"--")</f>
        <v>~  crop3_c_cn  ~</v>
      </c>
      <c r="G55" t="str">
        <f>IF(ISTEXT(PARS!J55),PARS!J55,"--")</f>
        <v>~  crop3_d_cn  ~</v>
      </c>
      <c r="H55" t="str">
        <f>IF(ISTEXT(PARS!K55),PARS!K55,"--")</f>
        <v>~  crop3_a_cn  ~</v>
      </c>
      <c r="I55" t="str">
        <f>IF(ISTEXT(PARS!L55),PARS!L55,"--")</f>
        <v>~  crop3_b_cn  ~</v>
      </c>
      <c r="J55" t="str">
        <f>IF(ISTEXT(PARS!M55),PARS!M55,"--")</f>
        <v>~  crop3_c_cn  ~</v>
      </c>
      <c r="K55" t="str">
        <f>IF(ISTEXT(PARS!N55),PARS!N55,"--")</f>
        <v>~  crop3_a_mni  ~</v>
      </c>
      <c r="L55" t="str">
        <f>IF(ISTEXT(PARS!O55),PARS!O55,"--")</f>
        <v>~  crop3_b_mni  ~</v>
      </c>
      <c r="M55" t="str">
        <f>IF(ISTEXT(PARS!P55),PARS!P55,"--")</f>
        <v>~  crop3_c_mni  ~</v>
      </c>
      <c r="N55" t="str">
        <f>IF(ISTEXT(PARS!Q55),PARS!Q55,"--")</f>
        <v>~  crop3_d_mni  ~</v>
      </c>
      <c r="O55" t="str">
        <f>IF(ISTEXT(PARS!R55),PARS!R55,"--")</f>
        <v>~  crop3_ad_mni  ~</v>
      </c>
      <c r="P55" t="str">
        <f>IF(ISTEXT(PARS!S55),PARS!S55,"--")</f>
        <v>~  crop3_bd_mni  ~</v>
      </c>
      <c r="Q55" t="str">
        <f>IF(ISTEXT(PARS!T55),PARS!T55,"--")</f>
        <v>~  crop3_cd_mni  ~</v>
      </c>
      <c r="R55" t="str">
        <f>IF(ISTEXT(PARS!U55),PARS!U55,"--")</f>
        <v>--</v>
      </c>
      <c r="S55" t="str">
        <f>IF(ISTEXT(PARS!V55),PARS!V55,"--")</f>
        <v>--</v>
      </c>
      <c r="T55" t="str">
        <f>IF(ISTEXT(PARS!W55),PARS!W55,"--")</f>
        <v>--</v>
      </c>
      <c r="U55" t="str">
        <f>IF(ISTEXT(PARS!X55),PARS!X55,"--")</f>
        <v>--</v>
      </c>
      <c r="V55" t="str">
        <f>IF(ISTEXT(PARS!Y55),PARS!Y55,"--")</f>
        <v>--</v>
      </c>
      <c r="W55" t="str">
        <f>IF(ISTEXT(PARS!Z55),PARS!Z55,"--")</f>
        <v>--</v>
      </c>
      <c r="X55" t="str">
        <f>IF(ISTEXT(PARS!AA55),PARS!AA55,"--")</f>
        <v>~  crop3_a_rz  ~</v>
      </c>
      <c r="Y55" t="str">
        <f>IF(ISTEXT(PARS!AB55),PARS!AB55,"--")</f>
        <v>~  crop3_b_rz  ~</v>
      </c>
      <c r="Z55" t="str">
        <f>IF(ISTEXT(PARS!AC55),PARS!AC55,"--")</f>
        <v>~  crop3_c_rz  ~</v>
      </c>
      <c r="AA55" t="str">
        <f>IF(ISTEXT(PARS!AD55),PARS!AD55,"--")</f>
        <v>~  crop3_d_rz  ~</v>
      </c>
      <c r="AB55" t="str">
        <f>IF(ISTEXT(PARS!AE55),PARS!AE55,"--")</f>
        <v>~  crop3_ad_rz  ~</v>
      </c>
      <c r="AC55" t="str">
        <f>IF(ISTEXT(PARS!AF55),PARS!AF55,"--")</f>
        <v>~  crop3_bd_rz  ~</v>
      </c>
      <c r="AD55" t="str">
        <f>IF(ISTEXT(PARS!AG55),PARS!AG55,"--")</f>
        <v>~  crop3_cd_rz  ~</v>
      </c>
    </row>
    <row r="56" spans="1:30" x14ac:dyDescent="0.3">
      <c r="A56">
        <v>51</v>
      </c>
      <c r="B56" s="2">
        <v>66</v>
      </c>
      <c r="C56" s="7" t="s">
        <v>112</v>
      </c>
      <c r="D56" t="str">
        <f>IF(ISTEXT(PARS!G56),PARS!G56,"--")</f>
        <v>--</v>
      </c>
      <c r="E56" t="str">
        <f>IF(ISTEXT(PARS!H56),PARS!H56,"--")</f>
        <v>--</v>
      </c>
      <c r="F56" t="str">
        <f>IF(ISTEXT(PARS!I56),PARS!I56,"--")</f>
        <v>--</v>
      </c>
      <c r="G56" t="str">
        <f>IF(ISTEXT(PARS!J56),PARS!J56,"--")</f>
        <v>--</v>
      </c>
      <c r="H56" t="str">
        <f>IF(ISTEXT(PARS!K56),PARS!K56,"--")</f>
        <v>--</v>
      </c>
      <c r="I56" t="str">
        <f>IF(ISTEXT(PARS!L56),PARS!L56,"--")</f>
        <v>--</v>
      </c>
      <c r="J56" t="str">
        <f>IF(ISTEXT(PARS!M56),PARS!M56,"--")</f>
        <v>--</v>
      </c>
      <c r="K56" t="str">
        <f>IF(ISTEXT(PARS!N56),PARS!N56,"--")</f>
        <v>--</v>
      </c>
      <c r="L56" t="str">
        <f>IF(ISTEXT(PARS!O56),PARS!O56,"--")</f>
        <v>--</v>
      </c>
      <c r="M56" t="str">
        <f>IF(ISTEXT(PARS!P56),PARS!P56,"--")</f>
        <v>--</v>
      </c>
      <c r="N56" t="str">
        <f>IF(ISTEXT(PARS!Q56),PARS!Q56,"--")</f>
        <v>--</v>
      </c>
      <c r="O56" t="str">
        <f>IF(ISTEXT(PARS!R56),PARS!R56,"--")</f>
        <v>--</v>
      </c>
      <c r="P56" t="str">
        <f>IF(ISTEXT(PARS!S56),PARS!S56,"--")</f>
        <v>--</v>
      </c>
      <c r="Q56" t="str">
        <f>IF(ISTEXT(PARS!T56),PARS!T56,"--")</f>
        <v>--</v>
      </c>
      <c r="R56" t="str">
        <f>IF(ISTEXT(PARS!U56),PARS!U56,"--")</f>
        <v>--</v>
      </c>
      <c r="S56" t="str">
        <f>IF(ISTEXT(PARS!V56),PARS!V56,"--")</f>
        <v>--</v>
      </c>
      <c r="T56" t="str">
        <f>IF(ISTEXT(PARS!W56),PARS!W56,"--")</f>
        <v>--</v>
      </c>
      <c r="U56" t="str">
        <f>IF(ISTEXT(PARS!X56),PARS!X56,"--")</f>
        <v>--</v>
      </c>
      <c r="V56" t="str">
        <f>IF(ISTEXT(PARS!Y56),PARS!Y56,"--")</f>
        <v>--</v>
      </c>
      <c r="W56" t="str">
        <f>IF(ISTEXT(PARS!Z56),PARS!Z56,"--")</f>
        <v>--</v>
      </c>
      <c r="X56" t="str">
        <f>IF(ISTEXT(PARS!AA56),PARS!AA56,"--")</f>
        <v>--</v>
      </c>
      <c r="Y56" t="str">
        <f>IF(ISTEXT(PARS!AB56),PARS!AB56,"--")</f>
        <v>--</v>
      </c>
      <c r="Z56" t="str">
        <f>IF(ISTEXT(PARS!AC56),PARS!AC56,"--")</f>
        <v>--</v>
      </c>
      <c r="AA56" t="str">
        <f>IF(ISTEXT(PARS!AD56),PARS!AD56,"--")</f>
        <v>--</v>
      </c>
      <c r="AB56" t="str">
        <f>IF(ISTEXT(PARS!AE56),PARS!AE56,"--")</f>
        <v>--</v>
      </c>
      <c r="AC56" t="str">
        <f>IF(ISTEXT(PARS!AF56),PARS!AF56,"--")</f>
        <v>--</v>
      </c>
      <c r="AD56" t="str">
        <f>IF(ISTEXT(PARS!AG56),PARS!AG56,"--")</f>
        <v>--</v>
      </c>
    </row>
    <row r="57" spans="1:30" x14ac:dyDescent="0.3">
      <c r="A57">
        <v>52</v>
      </c>
      <c r="B57" s="2">
        <v>67</v>
      </c>
      <c r="C57" s="7" t="s">
        <v>115</v>
      </c>
      <c r="D57" t="str">
        <f>IF(ISTEXT(PARS!G57),PARS!G57,"--")</f>
        <v>--</v>
      </c>
      <c r="E57" t="str">
        <f>IF(ISTEXT(PARS!H57),PARS!H57,"--")</f>
        <v>--</v>
      </c>
      <c r="F57" t="str">
        <f>IF(ISTEXT(PARS!I57),PARS!I57,"--")</f>
        <v>--</v>
      </c>
      <c r="G57" t="str">
        <f>IF(ISTEXT(PARS!J57),PARS!J57,"--")</f>
        <v>--</v>
      </c>
      <c r="H57" t="str">
        <f>IF(ISTEXT(PARS!K57),PARS!K57,"--")</f>
        <v>--</v>
      </c>
      <c r="I57" t="str">
        <f>IF(ISTEXT(PARS!L57),PARS!L57,"--")</f>
        <v>--</v>
      </c>
      <c r="J57" t="str">
        <f>IF(ISTEXT(PARS!M57),PARS!M57,"--")</f>
        <v>--</v>
      </c>
      <c r="K57" t="str">
        <f>IF(ISTEXT(PARS!N57),PARS!N57,"--")</f>
        <v>--</v>
      </c>
      <c r="L57" t="str">
        <f>IF(ISTEXT(PARS!O57),PARS!O57,"--")</f>
        <v>--</v>
      </c>
      <c r="M57" t="str">
        <f>IF(ISTEXT(PARS!P57),PARS!P57,"--")</f>
        <v>--</v>
      </c>
      <c r="N57" t="str">
        <f>IF(ISTEXT(PARS!Q57),PARS!Q57,"--")</f>
        <v>--</v>
      </c>
      <c r="O57" t="str">
        <f>IF(ISTEXT(PARS!R57),PARS!R57,"--")</f>
        <v>--</v>
      </c>
      <c r="P57" t="str">
        <f>IF(ISTEXT(PARS!S57),PARS!S57,"--")</f>
        <v>--</v>
      </c>
      <c r="Q57" t="str">
        <f>IF(ISTEXT(PARS!T57),PARS!T57,"--")</f>
        <v>--</v>
      </c>
      <c r="R57" t="str">
        <f>IF(ISTEXT(PARS!U57),PARS!U57,"--")</f>
        <v>--</v>
      </c>
      <c r="S57" t="str">
        <f>IF(ISTEXT(PARS!V57),PARS!V57,"--")</f>
        <v>--</v>
      </c>
      <c r="T57" t="str">
        <f>IF(ISTEXT(PARS!W57),PARS!W57,"--")</f>
        <v>--</v>
      </c>
      <c r="U57" t="str">
        <f>IF(ISTEXT(PARS!X57),PARS!X57,"--")</f>
        <v>--</v>
      </c>
      <c r="V57" t="str">
        <f>IF(ISTEXT(PARS!Y57),PARS!Y57,"--")</f>
        <v>--</v>
      </c>
      <c r="W57" t="str">
        <f>IF(ISTEXT(PARS!Z57),PARS!Z57,"--")</f>
        <v>--</v>
      </c>
      <c r="X57" t="str">
        <f>IF(ISTEXT(PARS!AA57),PARS!AA57,"--")</f>
        <v>--</v>
      </c>
      <c r="Y57" t="str">
        <f>IF(ISTEXT(PARS!AB57),PARS!AB57,"--")</f>
        <v>--</v>
      </c>
      <c r="Z57" t="str">
        <f>IF(ISTEXT(PARS!AC57),PARS!AC57,"--")</f>
        <v>--</v>
      </c>
      <c r="AA57" t="str">
        <f>IF(ISTEXT(PARS!AD57),PARS!AD57,"--")</f>
        <v>--</v>
      </c>
      <c r="AB57" t="str">
        <f>IF(ISTEXT(PARS!AE57),PARS!AE57,"--")</f>
        <v>--</v>
      </c>
      <c r="AC57" t="str">
        <f>IF(ISTEXT(PARS!AF57),PARS!AF57,"--")</f>
        <v>--</v>
      </c>
      <c r="AD57" t="str">
        <f>IF(ISTEXT(PARS!AG57),PARS!AG57,"--")</f>
        <v>--</v>
      </c>
    </row>
    <row r="58" spans="1:30" x14ac:dyDescent="0.3">
      <c r="A58">
        <v>53</v>
      </c>
      <c r="B58" s="2">
        <v>68</v>
      </c>
      <c r="C58" s="7" t="s">
        <v>116</v>
      </c>
      <c r="D58" t="str">
        <f>IF(ISTEXT(PARS!G58),PARS!G58,"--")</f>
        <v>--</v>
      </c>
      <c r="E58" t="str">
        <f>IF(ISTEXT(PARS!H58),PARS!H58,"--")</f>
        <v>--</v>
      </c>
      <c r="F58" t="str">
        <f>IF(ISTEXT(PARS!I58),PARS!I58,"--")</f>
        <v>--</v>
      </c>
      <c r="G58" t="str">
        <f>IF(ISTEXT(PARS!J58),PARS!J58,"--")</f>
        <v>--</v>
      </c>
      <c r="H58" t="str">
        <f>IF(ISTEXT(PARS!K58),PARS!K58,"--")</f>
        <v>--</v>
      </c>
      <c r="I58" t="str">
        <f>IF(ISTEXT(PARS!L58),PARS!L58,"--")</f>
        <v>--</v>
      </c>
      <c r="J58" t="str">
        <f>IF(ISTEXT(PARS!M58),PARS!M58,"--")</f>
        <v>--</v>
      </c>
      <c r="K58" t="str">
        <f>IF(ISTEXT(PARS!N58),PARS!N58,"--")</f>
        <v>--</v>
      </c>
      <c r="L58" t="str">
        <f>IF(ISTEXT(PARS!O58),PARS!O58,"--")</f>
        <v>--</v>
      </c>
      <c r="M58" t="str">
        <f>IF(ISTEXT(PARS!P58),PARS!P58,"--")</f>
        <v>--</v>
      </c>
      <c r="N58" t="str">
        <f>IF(ISTEXT(PARS!Q58),PARS!Q58,"--")</f>
        <v>--</v>
      </c>
      <c r="O58" t="str">
        <f>IF(ISTEXT(PARS!R58),PARS!R58,"--")</f>
        <v>--</v>
      </c>
      <c r="P58" t="str">
        <f>IF(ISTEXT(PARS!S58),PARS!S58,"--")</f>
        <v>--</v>
      </c>
      <c r="Q58" t="str">
        <f>IF(ISTEXT(PARS!T58),PARS!T58,"--")</f>
        <v>--</v>
      </c>
      <c r="R58" t="str">
        <f>IF(ISTEXT(PARS!U58),PARS!U58,"--")</f>
        <v>--</v>
      </c>
      <c r="S58" t="str">
        <f>IF(ISTEXT(PARS!V58),PARS!V58,"--")</f>
        <v>--</v>
      </c>
      <c r="T58" t="str">
        <f>IF(ISTEXT(PARS!W58),PARS!W58,"--")</f>
        <v>--</v>
      </c>
      <c r="U58" t="str">
        <f>IF(ISTEXT(PARS!X58),PARS!X58,"--")</f>
        <v>--</v>
      </c>
      <c r="V58" t="str">
        <f>IF(ISTEXT(PARS!Y58),PARS!Y58,"--")</f>
        <v>--</v>
      </c>
      <c r="W58" t="str">
        <f>IF(ISTEXT(PARS!Z58),PARS!Z58,"--")</f>
        <v>--</v>
      </c>
      <c r="X58" t="str">
        <f>IF(ISTEXT(PARS!AA58),PARS!AA58,"--")</f>
        <v>--</v>
      </c>
      <c r="Y58" t="str">
        <f>IF(ISTEXT(PARS!AB58),PARS!AB58,"--")</f>
        <v>--</v>
      </c>
      <c r="Z58" t="str">
        <f>IF(ISTEXT(PARS!AC58),PARS!AC58,"--")</f>
        <v>--</v>
      </c>
      <c r="AA58" t="str">
        <f>IF(ISTEXT(PARS!AD58),PARS!AD58,"--")</f>
        <v>--</v>
      </c>
      <c r="AB58" t="str">
        <f>IF(ISTEXT(PARS!AE58),PARS!AE58,"--")</f>
        <v>--</v>
      </c>
      <c r="AC58" t="str">
        <f>IF(ISTEXT(PARS!AF58),PARS!AF58,"--")</f>
        <v>--</v>
      </c>
      <c r="AD58" t="str">
        <f>IF(ISTEXT(PARS!AG58),PARS!AG58,"--")</f>
        <v>--</v>
      </c>
    </row>
    <row r="59" spans="1:30" x14ac:dyDescent="0.3">
      <c r="A59">
        <v>54</v>
      </c>
      <c r="B59" s="2">
        <v>69</v>
      </c>
      <c r="C59" s="7" t="s">
        <v>117</v>
      </c>
      <c r="D59" t="str">
        <f>IF(ISTEXT(PARS!G59),PARS!G59,"--")</f>
        <v>--</v>
      </c>
      <c r="E59" t="str">
        <f>IF(ISTEXT(PARS!H59),PARS!H59,"--")</f>
        <v>--</v>
      </c>
      <c r="F59" t="str">
        <f>IF(ISTEXT(PARS!I59),PARS!I59,"--")</f>
        <v>--</v>
      </c>
      <c r="G59" t="str">
        <f>IF(ISTEXT(PARS!J59),PARS!J59,"--")</f>
        <v>--</v>
      </c>
      <c r="H59" t="str">
        <f>IF(ISTEXT(PARS!K59),PARS!K59,"--")</f>
        <v>--</v>
      </c>
      <c r="I59" t="str">
        <f>IF(ISTEXT(PARS!L59),PARS!L59,"--")</f>
        <v>--</v>
      </c>
      <c r="J59" t="str">
        <f>IF(ISTEXT(PARS!M59),PARS!M59,"--")</f>
        <v>--</v>
      </c>
      <c r="K59" t="str">
        <f>IF(ISTEXT(PARS!N59),PARS!N59,"--")</f>
        <v>--</v>
      </c>
      <c r="L59" t="str">
        <f>IF(ISTEXT(PARS!O59),PARS!O59,"--")</f>
        <v>--</v>
      </c>
      <c r="M59" t="str">
        <f>IF(ISTEXT(PARS!P59),PARS!P59,"--")</f>
        <v>--</v>
      </c>
      <c r="N59" t="str">
        <f>IF(ISTEXT(PARS!Q59),PARS!Q59,"--")</f>
        <v>--</v>
      </c>
      <c r="O59" t="str">
        <f>IF(ISTEXT(PARS!R59),PARS!R59,"--")</f>
        <v>--</v>
      </c>
      <c r="P59" t="str">
        <f>IF(ISTEXT(PARS!S59),PARS!S59,"--")</f>
        <v>--</v>
      </c>
      <c r="Q59" t="str">
        <f>IF(ISTEXT(PARS!T59),PARS!T59,"--")</f>
        <v>--</v>
      </c>
      <c r="R59" t="str">
        <f>IF(ISTEXT(PARS!U59),PARS!U59,"--")</f>
        <v>--</v>
      </c>
      <c r="S59" t="str">
        <f>IF(ISTEXT(PARS!V59),PARS!V59,"--")</f>
        <v>--</v>
      </c>
      <c r="T59" t="str">
        <f>IF(ISTEXT(PARS!W59),PARS!W59,"--")</f>
        <v>--</v>
      </c>
      <c r="U59" t="str">
        <f>IF(ISTEXT(PARS!X59),PARS!X59,"--")</f>
        <v>--</v>
      </c>
      <c r="V59" t="str">
        <f>IF(ISTEXT(PARS!Y59),PARS!Y59,"--")</f>
        <v>--</v>
      </c>
      <c r="W59" t="str">
        <f>IF(ISTEXT(PARS!Z59),PARS!Z59,"--")</f>
        <v>--</v>
      </c>
      <c r="X59" t="str">
        <f>IF(ISTEXT(PARS!AA59),PARS!AA59,"--")</f>
        <v>--</v>
      </c>
      <c r="Y59" t="str">
        <f>IF(ISTEXT(PARS!AB59),PARS!AB59,"--")</f>
        <v>--</v>
      </c>
      <c r="Z59" t="str">
        <f>IF(ISTEXT(PARS!AC59),PARS!AC59,"--")</f>
        <v>--</v>
      </c>
      <c r="AA59" t="str">
        <f>IF(ISTEXT(PARS!AD59),PARS!AD59,"--")</f>
        <v>--</v>
      </c>
      <c r="AB59" t="str">
        <f>IF(ISTEXT(PARS!AE59),PARS!AE59,"--")</f>
        <v>--</v>
      </c>
      <c r="AC59" t="str">
        <f>IF(ISTEXT(PARS!AF59),PARS!AF59,"--")</f>
        <v>--</v>
      </c>
      <c r="AD59" t="str">
        <f>IF(ISTEXT(PARS!AG59),PARS!AG59,"--")</f>
        <v>--</v>
      </c>
    </row>
    <row r="60" spans="1:30" x14ac:dyDescent="0.3">
      <c r="A60">
        <v>55</v>
      </c>
      <c r="B60" s="2">
        <v>70</v>
      </c>
      <c r="C60" s="7" t="s">
        <v>118</v>
      </c>
      <c r="D60" t="str">
        <f>IF(ISTEXT(PARS!G60),PARS!G60,"--")</f>
        <v>--</v>
      </c>
      <c r="E60" t="str">
        <f>IF(ISTEXT(PARS!H60),PARS!H60,"--")</f>
        <v>--</v>
      </c>
      <c r="F60" t="str">
        <f>IF(ISTEXT(PARS!I60),PARS!I60,"--")</f>
        <v>--</v>
      </c>
      <c r="G60" t="str">
        <f>IF(ISTEXT(PARS!J60),PARS!J60,"--")</f>
        <v>--</v>
      </c>
      <c r="H60" t="str">
        <f>IF(ISTEXT(PARS!K60),PARS!K60,"--")</f>
        <v>--</v>
      </c>
      <c r="I60" t="str">
        <f>IF(ISTEXT(PARS!L60),PARS!L60,"--")</f>
        <v>--</v>
      </c>
      <c r="J60" t="str">
        <f>IF(ISTEXT(PARS!M60),PARS!M60,"--")</f>
        <v>--</v>
      </c>
      <c r="K60" t="str">
        <f>IF(ISTEXT(PARS!N60),PARS!N60,"--")</f>
        <v>--</v>
      </c>
      <c r="L60" t="str">
        <f>IF(ISTEXT(PARS!O60),PARS!O60,"--")</f>
        <v>--</v>
      </c>
      <c r="M60" t="str">
        <f>IF(ISTEXT(PARS!P60),PARS!P60,"--")</f>
        <v>--</v>
      </c>
      <c r="N60" t="str">
        <f>IF(ISTEXT(PARS!Q60),PARS!Q60,"--")</f>
        <v>--</v>
      </c>
      <c r="O60" t="str">
        <f>IF(ISTEXT(PARS!R60),PARS!R60,"--")</f>
        <v>--</v>
      </c>
      <c r="P60" t="str">
        <f>IF(ISTEXT(PARS!S60),PARS!S60,"--")</f>
        <v>--</v>
      </c>
      <c r="Q60" t="str">
        <f>IF(ISTEXT(PARS!T60),PARS!T60,"--")</f>
        <v>--</v>
      </c>
      <c r="R60" t="str">
        <f>IF(ISTEXT(PARS!U60),PARS!U60,"--")</f>
        <v>--</v>
      </c>
      <c r="S60" t="str">
        <f>IF(ISTEXT(PARS!V60),PARS!V60,"--")</f>
        <v>--</v>
      </c>
      <c r="T60" t="str">
        <f>IF(ISTEXT(PARS!W60),PARS!W60,"--")</f>
        <v>--</v>
      </c>
      <c r="U60" t="str">
        <f>IF(ISTEXT(PARS!X60),PARS!X60,"--")</f>
        <v>--</v>
      </c>
      <c r="V60" t="str">
        <f>IF(ISTEXT(PARS!Y60),PARS!Y60,"--")</f>
        <v>--</v>
      </c>
      <c r="W60" t="str">
        <f>IF(ISTEXT(PARS!Z60),PARS!Z60,"--")</f>
        <v>--</v>
      </c>
      <c r="X60" t="str">
        <f>IF(ISTEXT(PARS!AA60),PARS!AA60,"--")</f>
        <v>--</v>
      </c>
      <c r="Y60" t="str">
        <f>IF(ISTEXT(PARS!AB60),PARS!AB60,"--")</f>
        <v>--</v>
      </c>
      <c r="Z60" t="str">
        <f>IF(ISTEXT(PARS!AC60),PARS!AC60,"--")</f>
        <v>--</v>
      </c>
      <c r="AA60" t="str">
        <f>IF(ISTEXT(PARS!AD60),PARS!AD60,"--")</f>
        <v>--</v>
      </c>
      <c r="AB60" t="str">
        <f>IF(ISTEXT(PARS!AE60),PARS!AE60,"--")</f>
        <v>--</v>
      </c>
      <c r="AC60" t="str">
        <f>IF(ISTEXT(PARS!AF60),PARS!AF60,"--")</f>
        <v>--</v>
      </c>
      <c r="AD60" t="str">
        <f>IF(ISTEXT(PARS!AG60),PARS!AG60,"--")</f>
        <v>--</v>
      </c>
    </row>
    <row r="61" spans="1:30" x14ac:dyDescent="0.3">
      <c r="A61">
        <v>56</v>
      </c>
      <c r="B61" s="2">
        <v>71</v>
      </c>
      <c r="C61" s="7" t="s">
        <v>121</v>
      </c>
      <c r="D61" t="str">
        <f>IF(ISTEXT(PARS!G61),PARS!G61,"--")</f>
        <v>--</v>
      </c>
      <c r="E61" t="str">
        <f>IF(ISTEXT(PARS!H61),PARS!H61,"--")</f>
        <v>--</v>
      </c>
      <c r="F61" t="str">
        <f>IF(ISTEXT(PARS!I61),PARS!I61,"--")</f>
        <v>--</v>
      </c>
      <c r="G61" t="str">
        <f>IF(ISTEXT(PARS!J61),PARS!J61,"--")</f>
        <v>--</v>
      </c>
      <c r="H61" t="str">
        <f>IF(ISTEXT(PARS!K61),PARS!K61,"--")</f>
        <v>--</v>
      </c>
      <c r="I61" t="str">
        <f>IF(ISTEXT(PARS!L61),PARS!L61,"--")</f>
        <v>--</v>
      </c>
      <c r="J61" t="str">
        <f>IF(ISTEXT(PARS!M61),PARS!M61,"--")</f>
        <v>--</v>
      </c>
      <c r="K61" t="str">
        <f>IF(ISTEXT(PARS!N61),PARS!N61,"--")</f>
        <v>--</v>
      </c>
      <c r="L61" t="str">
        <f>IF(ISTEXT(PARS!O61),PARS!O61,"--")</f>
        <v>--</v>
      </c>
      <c r="M61" t="str">
        <f>IF(ISTEXT(PARS!P61),PARS!P61,"--")</f>
        <v>--</v>
      </c>
      <c r="N61" t="str">
        <f>IF(ISTEXT(PARS!Q61),PARS!Q61,"--")</f>
        <v>--</v>
      </c>
      <c r="O61" t="str">
        <f>IF(ISTEXT(PARS!R61),PARS!R61,"--")</f>
        <v>--</v>
      </c>
      <c r="P61" t="str">
        <f>IF(ISTEXT(PARS!S61),PARS!S61,"--")</f>
        <v>--</v>
      </c>
      <c r="Q61" t="str">
        <f>IF(ISTEXT(PARS!T61),PARS!T61,"--")</f>
        <v>--</v>
      </c>
      <c r="R61" t="str">
        <f>IF(ISTEXT(PARS!U61),PARS!U61,"--")</f>
        <v>--</v>
      </c>
      <c r="S61" t="str">
        <f>IF(ISTEXT(PARS!V61),PARS!V61,"--")</f>
        <v>--</v>
      </c>
      <c r="T61" t="str">
        <f>IF(ISTEXT(PARS!W61),PARS!W61,"--")</f>
        <v>--</v>
      </c>
      <c r="U61" t="str">
        <f>IF(ISTEXT(PARS!X61),PARS!X61,"--")</f>
        <v>--</v>
      </c>
      <c r="V61" t="str">
        <f>IF(ISTEXT(PARS!Y61),PARS!Y61,"--")</f>
        <v>--</v>
      </c>
      <c r="W61" t="str">
        <f>IF(ISTEXT(PARS!Z61),PARS!Z61,"--")</f>
        <v>--</v>
      </c>
      <c r="X61" t="str">
        <f>IF(ISTEXT(PARS!AA61),PARS!AA61,"--")</f>
        <v>--</v>
      </c>
      <c r="Y61" t="str">
        <f>IF(ISTEXT(PARS!AB61),PARS!AB61,"--")</f>
        <v>--</v>
      </c>
      <c r="Z61" t="str">
        <f>IF(ISTEXT(PARS!AC61),PARS!AC61,"--")</f>
        <v>--</v>
      </c>
      <c r="AA61" t="str">
        <f>IF(ISTEXT(PARS!AD61),PARS!AD61,"--")</f>
        <v>--</v>
      </c>
      <c r="AB61" t="str">
        <f>IF(ISTEXT(PARS!AE61),PARS!AE61,"--")</f>
        <v>--</v>
      </c>
      <c r="AC61" t="str">
        <f>IF(ISTEXT(PARS!AF61),PARS!AF61,"--")</f>
        <v>--</v>
      </c>
      <c r="AD61" t="str">
        <f>IF(ISTEXT(PARS!AG61),PARS!AG61,"--")</f>
        <v>--</v>
      </c>
    </row>
    <row r="62" spans="1:30" x14ac:dyDescent="0.3">
      <c r="A62">
        <v>57</v>
      </c>
      <c r="B62" s="2">
        <v>72</v>
      </c>
      <c r="C62" s="7" t="s">
        <v>122</v>
      </c>
      <c r="D62" t="str">
        <f>IF(ISTEXT(PARS!G62),PARS!G62,"--")</f>
        <v>--</v>
      </c>
      <c r="E62" t="str">
        <f>IF(ISTEXT(PARS!H62),PARS!H62,"--")</f>
        <v>--</v>
      </c>
      <c r="F62" t="str">
        <f>IF(ISTEXT(PARS!I62),PARS!I62,"--")</f>
        <v>--</v>
      </c>
      <c r="G62" t="str">
        <f>IF(ISTEXT(PARS!J62),PARS!J62,"--")</f>
        <v>--</v>
      </c>
      <c r="H62" t="str">
        <f>IF(ISTEXT(PARS!K62),PARS!K62,"--")</f>
        <v>--</v>
      </c>
      <c r="I62" t="str">
        <f>IF(ISTEXT(PARS!L62),PARS!L62,"--")</f>
        <v>--</v>
      </c>
      <c r="J62" t="str">
        <f>IF(ISTEXT(PARS!M62),PARS!M62,"--")</f>
        <v>--</v>
      </c>
      <c r="K62" t="str">
        <f>IF(ISTEXT(PARS!N62),PARS!N62,"--")</f>
        <v>--</v>
      </c>
      <c r="L62" t="str">
        <f>IF(ISTEXT(PARS!O62),PARS!O62,"--")</f>
        <v>--</v>
      </c>
      <c r="M62" t="str">
        <f>IF(ISTEXT(PARS!P62),PARS!P62,"--")</f>
        <v>--</v>
      </c>
      <c r="N62" t="str">
        <f>IF(ISTEXT(PARS!Q62),PARS!Q62,"--")</f>
        <v>--</v>
      </c>
      <c r="O62" t="str">
        <f>IF(ISTEXT(PARS!R62),PARS!R62,"--")</f>
        <v>--</v>
      </c>
      <c r="P62" t="str">
        <f>IF(ISTEXT(PARS!S62),PARS!S62,"--")</f>
        <v>--</v>
      </c>
      <c r="Q62" t="str">
        <f>IF(ISTEXT(PARS!T62),PARS!T62,"--")</f>
        <v>--</v>
      </c>
      <c r="R62" t="str">
        <f>IF(ISTEXT(PARS!U62),PARS!U62,"--")</f>
        <v>--</v>
      </c>
      <c r="S62" t="str">
        <f>IF(ISTEXT(PARS!V62),PARS!V62,"--")</f>
        <v>--</v>
      </c>
      <c r="T62" t="str">
        <f>IF(ISTEXT(PARS!W62),PARS!W62,"--")</f>
        <v>--</v>
      </c>
      <c r="U62" t="str">
        <f>IF(ISTEXT(PARS!X62),PARS!X62,"--")</f>
        <v>--</v>
      </c>
      <c r="V62" t="str">
        <f>IF(ISTEXT(PARS!Y62),PARS!Y62,"--")</f>
        <v>--</v>
      </c>
      <c r="W62" t="str">
        <f>IF(ISTEXT(PARS!Z62),PARS!Z62,"--")</f>
        <v>--</v>
      </c>
      <c r="X62" t="str">
        <f>IF(ISTEXT(PARS!AA62),PARS!AA62,"--")</f>
        <v>--</v>
      </c>
      <c r="Y62" t="str">
        <f>IF(ISTEXT(PARS!AB62),PARS!AB62,"--")</f>
        <v>--</v>
      </c>
      <c r="Z62" t="str">
        <f>IF(ISTEXT(PARS!AC62),PARS!AC62,"--")</f>
        <v>--</v>
      </c>
      <c r="AA62" t="str">
        <f>IF(ISTEXT(PARS!AD62),PARS!AD62,"--")</f>
        <v>--</v>
      </c>
      <c r="AB62" t="str">
        <f>IF(ISTEXT(PARS!AE62),PARS!AE62,"--")</f>
        <v>--</v>
      </c>
      <c r="AC62" t="str">
        <f>IF(ISTEXT(PARS!AF62),PARS!AF62,"--")</f>
        <v>--</v>
      </c>
      <c r="AD62" t="str">
        <f>IF(ISTEXT(PARS!AG62),PARS!AG62,"--")</f>
        <v>--</v>
      </c>
    </row>
    <row r="63" spans="1:30" x14ac:dyDescent="0.3">
      <c r="A63">
        <v>58</v>
      </c>
      <c r="B63" s="2">
        <v>74</v>
      </c>
      <c r="C63" s="7" t="s">
        <v>123</v>
      </c>
      <c r="D63" t="str">
        <f>IF(ISTEXT(PARS!G63),PARS!G63,"--")</f>
        <v>--</v>
      </c>
      <c r="E63" t="str">
        <f>IF(ISTEXT(PARS!H63),PARS!H63,"--")</f>
        <v>--</v>
      </c>
      <c r="F63" t="str">
        <f>IF(ISTEXT(PARS!I63),PARS!I63,"--")</f>
        <v>--</v>
      </c>
      <c r="G63" t="str">
        <f>IF(ISTEXT(PARS!J63),PARS!J63,"--")</f>
        <v>--</v>
      </c>
      <c r="H63" t="str">
        <f>IF(ISTEXT(PARS!K63),PARS!K63,"--")</f>
        <v>--</v>
      </c>
      <c r="I63" t="str">
        <f>IF(ISTEXT(PARS!L63),PARS!L63,"--")</f>
        <v>--</v>
      </c>
      <c r="J63" t="str">
        <f>IF(ISTEXT(PARS!M63),PARS!M63,"--")</f>
        <v>--</v>
      </c>
      <c r="K63" t="str">
        <f>IF(ISTEXT(PARS!N63),PARS!N63,"--")</f>
        <v>--</v>
      </c>
      <c r="L63" t="str">
        <f>IF(ISTEXT(PARS!O63),PARS!O63,"--")</f>
        <v>--</v>
      </c>
      <c r="M63" t="str">
        <f>IF(ISTEXT(PARS!P63),PARS!P63,"--")</f>
        <v>--</v>
      </c>
      <c r="N63" t="str">
        <f>IF(ISTEXT(PARS!Q63),PARS!Q63,"--")</f>
        <v>--</v>
      </c>
      <c r="O63" t="str">
        <f>IF(ISTEXT(PARS!R63),PARS!R63,"--")</f>
        <v>--</v>
      </c>
      <c r="P63" t="str">
        <f>IF(ISTEXT(PARS!S63),PARS!S63,"--")</f>
        <v>--</v>
      </c>
      <c r="Q63" t="str">
        <f>IF(ISTEXT(PARS!T63),PARS!T63,"--")</f>
        <v>--</v>
      </c>
      <c r="R63" t="str">
        <f>IF(ISTEXT(PARS!U63),PARS!U63,"--")</f>
        <v>--</v>
      </c>
      <c r="S63" t="str">
        <f>IF(ISTEXT(PARS!V63),PARS!V63,"--")</f>
        <v>--</v>
      </c>
      <c r="T63" t="str">
        <f>IF(ISTEXT(PARS!W63),PARS!W63,"--")</f>
        <v>--</v>
      </c>
      <c r="U63" t="str">
        <f>IF(ISTEXT(PARS!X63),PARS!X63,"--")</f>
        <v>--</v>
      </c>
      <c r="V63" t="str">
        <f>IF(ISTEXT(PARS!Y63),PARS!Y63,"--")</f>
        <v>--</v>
      </c>
      <c r="W63" t="str">
        <f>IF(ISTEXT(PARS!Z63),PARS!Z63,"--")</f>
        <v>--</v>
      </c>
      <c r="X63" t="str">
        <f>IF(ISTEXT(PARS!AA63),PARS!AA63,"--")</f>
        <v>--</v>
      </c>
      <c r="Y63" t="str">
        <f>IF(ISTEXT(PARS!AB63),PARS!AB63,"--")</f>
        <v>--</v>
      </c>
      <c r="Z63" t="str">
        <f>IF(ISTEXT(PARS!AC63),PARS!AC63,"--")</f>
        <v>--</v>
      </c>
      <c r="AA63" t="str">
        <f>IF(ISTEXT(PARS!AD63),PARS!AD63,"--")</f>
        <v>--</v>
      </c>
      <c r="AB63" t="str">
        <f>IF(ISTEXT(PARS!AE63),PARS!AE63,"--")</f>
        <v>--</v>
      </c>
      <c r="AC63" t="str">
        <f>IF(ISTEXT(PARS!AF63),PARS!AF63,"--")</f>
        <v>--</v>
      </c>
      <c r="AD63" t="str">
        <f>IF(ISTEXT(PARS!AG63),PARS!AG63,"--")</f>
        <v>--</v>
      </c>
    </row>
    <row r="64" spans="1:30" x14ac:dyDescent="0.3">
      <c r="A64">
        <v>59</v>
      </c>
      <c r="B64" s="2">
        <v>75</v>
      </c>
      <c r="C64" s="7" t="s">
        <v>124</v>
      </c>
      <c r="D64" t="str">
        <f>IF(ISTEXT(PARS!G64),PARS!G64,"--")</f>
        <v>--</v>
      </c>
      <c r="E64" t="str">
        <f>IF(ISTEXT(PARS!H64),PARS!H64,"--")</f>
        <v>--</v>
      </c>
      <c r="F64" t="str">
        <f>IF(ISTEXT(PARS!I64),PARS!I64,"--")</f>
        <v>--</v>
      </c>
      <c r="G64" t="str">
        <f>IF(ISTEXT(PARS!J64),PARS!J64,"--")</f>
        <v>--</v>
      </c>
      <c r="H64" t="str">
        <f>IF(ISTEXT(PARS!K64),PARS!K64,"--")</f>
        <v>--</v>
      </c>
      <c r="I64" t="str">
        <f>IF(ISTEXT(PARS!L64),PARS!L64,"--")</f>
        <v>--</v>
      </c>
      <c r="J64" t="str">
        <f>IF(ISTEXT(PARS!M64),PARS!M64,"--")</f>
        <v>--</v>
      </c>
      <c r="K64" t="str">
        <f>IF(ISTEXT(PARS!N64),PARS!N64,"--")</f>
        <v>--</v>
      </c>
      <c r="L64" t="str">
        <f>IF(ISTEXT(PARS!O64),PARS!O64,"--")</f>
        <v>--</v>
      </c>
      <c r="M64" t="str">
        <f>IF(ISTEXT(PARS!P64),PARS!P64,"--")</f>
        <v>--</v>
      </c>
      <c r="N64" t="str">
        <f>IF(ISTEXT(PARS!Q64),PARS!Q64,"--")</f>
        <v>--</v>
      </c>
      <c r="O64" t="str">
        <f>IF(ISTEXT(PARS!R64),PARS!R64,"--")</f>
        <v>--</v>
      </c>
      <c r="P64" t="str">
        <f>IF(ISTEXT(PARS!S64),PARS!S64,"--")</f>
        <v>--</v>
      </c>
      <c r="Q64" t="str">
        <f>IF(ISTEXT(PARS!T64),PARS!T64,"--")</f>
        <v>--</v>
      </c>
      <c r="R64" t="str">
        <f>IF(ISTEXT(PARS!U64),PARS!U64,"--")</f>
        <v>--</v>
      </c>
      <c r="S64" t="str">
        <f>IF(ISTEXT(PARS!V64),PARS!V64,"--")</f>
        <v>--</v>
      </c>
      <c r="T64" t="str">
        <f>IF(ISTEXT(PARS!W64),PARS!W64,"--")</f>
        <v>--</v>
      </c>
      <c r="U64" t="str">
        <f>IF(ISTEXT(PARS!X64),PARS!X64,"--")</f>
        <v>--</v>
      </c>
      <c r="V64" t="str">
        <f>IF(ISTEXT(PARS!Y64),PARS!Y64,"--")</f>
        <v>--</v>
      </c>
      <c r="W64" t="str">
        <f>IF(ISTEXT(PARS!Z64),PARS!Z64,"--")</f>
        <v>--</v>
      </c>
      <c r="X64" t="str">
        <f>IF(ISTEXT(PARS!AA64),PARS!AA64,"--")</f>
        <v>--</v>
      </c>
      <c r="Y64" t="str">
        <f>IF(ISTEXT(PARS!AB64),PARS!AB64,"--")</f>
        <v>--</v>
      </c>
      <c r="Z64" t="str">
        <f>IF(ISTEXT(PARS!AC64),PARS!AC64,"--")</f>
        <v>--</v>
      </c>
      <c r="AA64" t="str">
        <f>IF(ISTEXT(PARS!AD64),PARS!AD64,"--")</f>
        <v>--</v>
      </c>
      <c r="AB64" t="str">
        <f>IF(ISTEXT(PARS!AE64),PARS!AE64,"--")</f>
        <v>--</v>
      </c>
      <c r="AC64" t="str">
        <f>IF(ISTEXT(PARS!AF64),PARS!AF64,"--")</f>
        <v>--</v>
      </c>
      <c r="AD64" t="str">
        <f>IF(ISTEXT(PARS!AG64),PARS!AG64,"--")</f>
        <v>--</v>
      </c>
    </row>
    <row r="65" spans="1:30" x14ac:dyDescent="0.3">
      <c r="A65">
        <v>60</v>
      </c>
      <c r="B65" s="2">
        <v>76</v>
      </c>
      <c r="C65" s="7" t="s">
        <v>125</v>
      </c>
      <c r="D65" t="str">
        <f>IF(ISTEXT(PARS!G65),PARS!G65,"--")</f>
        <v>--</v>
      </c>
      <c r="E65" t="str">
        <f>IF(ISTEXT(PARS!H65),PARS!H65,"--")</f>
        <v>--</v>
      </c>
      <c r="F65" t="str">
        <f>IF(ISTEXT(PARS!I65),PARS!I65,"--")</f>
        <v>--</v>
      </c>
      <c r="G65" t="str">
        <f>IF(ISTEXT(PARS!J65),PARS!J65,"--")</f>
        <v>--</v>
      </c>
      <c r="H65" t="str">
        <f>IF(ISTEXT(PARS!K65),PARS!K65,"--")</f>
        <v>--</v>
      </c>
      <c r="I65" t="str">
        <f>IF(ISTEXT(PARS!L65),PARS!L65,"--")</f>
        <v>--</v>
      </c>
      <c r="J65" t="str">
        <f>IF(ISTEXT(PARS!M65),PARS!M65,"--")</f>
        <v>--</v>
      </c>
      <c r="K65" t="str">
        <f>IF(ISTEXT(PARS!N65),PARS!N65,"--")</f>
        <v>--</v>
      </c>
      <c r="L65" t="str">
        <f>IF(ISTEXT(PARS!O65),PARS!O65,"--")</f>
        <v>--</v>
      </c>
      <c r="M65" t="str">
        <f>IF(ISTEXT(PARS!P65),PARS!P65,"--")</f>
        <v>--</v>
      </c>
      <c r="N65" t="str">
        <f>IF(ISTEXT(PARS!Q65),PARS!Q65,"--")</f>
        <v>--</v>
      </c>
      <c r="O65" t="str">
        <f>IF(ISTEXT(PARS!R65),PARS!R65,"--")</f>
        <v>--</v>
      </c>
      <c r="P65" t="str">
        <f>IF(ISTEXT(PARS!S65),PARS!S65,"--")</f>
        <v>--</v>
      </c>
      <c r="Q65" t="str">
        <f>IF(ISTEXT(PARS!T65),PARS!T65,"--")</f>
        <v>--</v>
      </c>
      <c r="R65" t="str">
        <f>IF(ISTEXT(PARS!U65),PARS!U65,"--")</f>
        <v>--</v>
      </c>
      <c r="S65" t="str">
        <f>IF(ISTEXT(PARS!V65),PARS!V65,"--")</f>
        <v>--</v>
      </c>
      <c r="T65" t="str">
        <f>IF(ISTEXT(PARS!W65),PARS!W65,"--")</f>
        <v>--</v>
      </c>
      <c r="U65" t="str">
        <f>IF(ISTEXT(PARS!X65),PARS!X65,"--")</f>
        <v>--</v>
      </c>
      <c r="V65" t="str">
        <f>IF(ISTEXT(PARS!Y65),PARS!Y65,"--")</f>
        <v>--</v>
      </c>
      <c r="W65" t="str">
        <f>IF(ISTEXT(PARS!Z65),PARS!Z65,"--")</f>
        <v>--</v>
      </c>
      <c r="X65" t="str">
        <f>IF(ISTEXT(PARS!AA65),PARS!AA65,"--")</f>
        <v>--</v>
      </c>
      <c r="Y65" t="str">
        <f>IF(ISTEXT(PARS!AB65),PARS!AB65,"--")</f>
        <v>--</v>
      </c>
      <c r="Z65" t="str">
        <f>IF(ISTEXT(PARS!AC65),PARS!AC65,"--")</f>
        <v>--</v>
      </c>
      <c r="AA65" t="str">
        <f>IF(ISTEXT(PARS!AD65),PARS!AD65,"--")</f>
        <v>--</v>
      </c>
      <c r="AB65" t="str">
        <f>IF(ISTEXT(PARS!AE65),PARS!AE65,"--")</f>
        <v>--</v>
      </c>
      <c r="AC65" t="str">
        <f>IF(ISTEXT(PARS!AF65),PARS!AF65,"--")</f>
        <v>--</v>
      </c>
      <c r="AD65" t="str">
        <f>IF(ISTEXT(PARS!AG65),PARS!AG65,"--")</f>
        <v>--</v>
      </c>
    </row>
    <row r="66" spans="1:30" x14ac:dyDescent="0.3">
      <c r="A66">
        <v>61</v>
      </c>
      <c r="B66" s="2">
        <v>77</v>
      </c>
      <c r="C66" s="7" t="s">
        <v>126</v>
      </c>
      <c r="D66" t="str">
        <f>IF(ISTEXT(PARS!G66),PARS!G66,"--")</f>
        <v>--</v>
      </c>
      <c r="E66" t="str">
        <f>IF(ISTEXT(PARS!H66),PARS!H66,"--")</f>
        <v>--</v>
      </c>
      <c r="F66" t="str">
        <f>IF(ISTEXT(PARS!I66),PARS!I66,"--")</f>
        <v>--</v>
      </c>
      <c r="G66" t="str">
        <f>IF(ISTEXT(PARS!J66),PARS!J66,"--")</f>
        <v>--</v>
      </c>
      <c r="H66" t="str">
        <f>IF(ISTEXT(PARS!K66),PARS!K66,"--")</f>
        <v>--</v>
      </c>
      <c r="I66" t="str">
        <f>IF(ISTEXT(PARS!L66),PARS!L66,"--")</f>
        <v>--</v>
      </c>
      <c r="J66" t="str">
        <f>IF(ISTEXT(PARS!M66),PARS!M66,"--")</f>
        <v>--</v>
      </c>
      <c r="K66" t="str">
        <f>IF(ISTEXT(PARS!N66),PARS!N66,"--")</f>
        <v>--</v>
      </c>
      <c r="L66" t="str">
        <f>IF(ISTEXT(PARS!O66),PARS!O66,"--")</f>
        <v>--</v>
      </c>
      <c r="M66" t="str">
        <f>IF(ISTEXT(PARS!P66),PARS!P66,"--")</f>
        <v>--</v>
      </c>
      <c r="N66" t="str">
        <f>IF(ISTEXT(PARS!Q66),PARS!Q66,"--")</f>
        <v>--</v>
      </c>
      <c r="O66" t="str">
        <f>IF(ISTEXT(PARS!R66),PARS!R66,"--")</f>
        <v>--</v>
      </c>
      <c r="P66" t="str">
        <f>IF(ISTEXT(PARS!S66),PARS!S66,"--")</f>
        <v>--</v>
      </c>
      <c r="Q66" t="str">
        <f>IF(ISTEXT(PARS!T66),PARS!T66,"--")</f>
        <v>--</v>
      </c>
      <c r="R66" t="str">
        <f>IF(ISTEXT(PARS!U66),PARS!U66,"--")</f>
        <v>--</v>
      </c>
      <c r="S66" t="str">
        <f>IF(ISTEXT(PARS!V66),PARS!V66,"--")</f>
        <v>--</v>
      </c>
      <c r="T66" t="str">
        <f>IF(ISTEXT(PARS!W66),PARS!W66,"--")</f>
        <v>--</v>
      </c>
      <c r="U66" t="str">
        <f>IF(ISTEXT(PARS!X66),PARS!X66,"--")</f>
        <v>--</v>
      </c>
      <c r="V66" t="str">
        <f>IF(ISTEXT(PARS!Y66),PARS!Y66,"--")</f>
        <v>--</v>
      </c>
      <c r="W66" t="str">
        <f>IF(ISTEXT(PARS!Z66),PARS!Z66,"--")</f>
        <v>--</v>
      </c>
      <c r="X66" t="str">
        <f>IF(ISTEXT(PARS!AA66),PARS!AA66,"--")</f>
        <v>--</v>
      </c>
      <c r="Y66" t="str">
        <f>IF(ISTEXT(PARS!AB66),PARS!AB66,"--")</f>
        <v>--</v>
      </c>
      <c r="Z66" t="str">
        <f>IF(ISTEXT(PARS!AC66),PARS!AC66,"--")</f>
        <v>--</v>
      </c>
      <c r="AA66" t="str">
        <f>IF(ISTEXT(PARS!AD66),PARS!AD66,"--")</f>
        <v>--</v>
      </c>
      <c r="AB66" t="str">
        <f>IF(ISTEXT(PARS!AE66),PARS!AE66,"--")</f>
        <v>--</v>
      </c>
      <c r="AC66" t="str">
        <f>IF(ISTEXT(PARS!AF66),PARS!AF66,"--")</f>
        <v>--</v>
      </c>
      <c r="AD66" t="str">
        <f>IF(ISTEXT(PARS!AG66),PARS!AG66,"--")</f>
        <v>--</v>
      </c>
    </row>
    <row r="67" spans="1:30" x14ac:dyDescent="0.3">
      <c r="A67">
        <v>62</v>
      </c>
      <c r="B67" s="2">
        <v>87</v>
      </c>
      <c r="C67" s="44" t="s">
        <v>253</v>
      </c>
      <c r="D67" t="str">
        <f>IF(ISTEXT(PARS!G67),PARS!G67,"--")</f>
        <v>~  wetem_a_cn  ~</v>
      </c>
      <c r="E67" t="str">
        <f>IF(ISTEXT(PARS!H67),PARS!H67,"--")</f>
        <v>~  wetem_b_cn  ~</v>
      </c>
      <c r="F67" t="str">
        <f>IF(ISTEXT(PARS!I67),PARS!I67,"--")</f>
        <v>~  wetem_c_cn  ~</v>
      </c>
      <c r="G67" t="str">
        <f>IF(ISTEXT(PARS!J67),PARS!J67,"--")</f>
        <v>~  wetem_d_cn  ~</v>
      </c>
      <c r="H67" t="str">
        <f>IF(ISTEXT(PARS!K67),PARS!K67,"--")</f>
        <v>~  wetem_a_cn  ~</v>
      </c>
      <c r="I67" t="str">
        <f>IF(ISTEXT(PARS!L67),PARS!L67,"--")</f>
        <v>~  wetem_b_cn  ~</v>
      </c>
      <c r="J67" t="str">
        <f>IF(ISTEXT(PARS!M67),PARS!M67,"--")</f>
        <v>~  wetem_c_cn  ~</v>
      </c>
      <c r="K67" t="str">
        <f>IF(ISTEXT(PARS!N67),PARS!N67,"--")</f>
        <v>~  wetem_a_mni  ~</v>
      </c>
      <c r="L67" t="str">
        <f>IF(ISTEXT(PARS!O67),PARS!O67,"--")</f>
        <v>~  wetem_b_mni  ~</v>
      </c>
      <c r="M67" t="str">
        <f>IF(ISTEXT(PARS!P67),PARS!P67,"--")</f>
        <v>~  wetem_c_mni  ~</v>
      </c>
      <c r="N67" t="str">
        <f>IF(ISTEXT(PARS!Q67),PARS!Q67,"--")</f>
        <v>~  wetem_d_mni  ~</v>
      </c>
      <c r="O67" t="str">
        <f>IF(ISTEXT(PARS!R67),PARS!R67,"--")</f>
        <v>~  wetem_ad_mni  ~</v>
      </c>
      <c r="P67" t="str">
        <f>IF(ISTEXT(PARS!S67),PARS!S67,"--")</f>
        <v>~  wetem_bd_mni  ~</v>
      </c>
      <c r="Q67" t="str">
        <f>IF(ISTEXT(PARS!T67),PARS!T67,"--")</f>
        <v>~  wetem_cd_mni  ~</v>
      </c>
      <c r="R67" t="str">
        <f>IF(ISTEXT(PARS!U67),PARS!U67,"--")</f>
        <v>--</v>
      </c>
      <c r="S67" t="str">
        <f>IF(ISTEXT(PARS!V67),PARS!V67,"--")</f>
        <v>--</v>
      </c>
      <c r="T67" t="str">
        <f>IF(ISTEXT(PARS!W67),PARS!W67,"--")</f>
        <v>--</v>
      </c>
      <c r="U67" t="str">
        <f>IF(ISTEXT(PARS!X67),PARS!X67,"--")</f>
        <v>--</v>
      </c>
      <c r="V67" t="str">
        <f>IF(ISTEXT(PARS!Y67),PARS!Y67,"--")</f>
        <v>--</v>
      </c>
      <c r="W67" t="str">
        <f>IF(ISTEXT(PARS!Z67),PARS!Z67,"--")</f>
        <v>--</v>
      </c>
      <c r="X67" t="str">
        <f>IF(ISTEXT(PARS!AA67),PARS!AA67,"--")</f>
        <v>~  wetem_a_rz  ~</v>
      </c>
      <c r="Y67" t="str">
        <f>IF(ISTEXT(PARS!AB67),PARS!AB67,"--")</f>
        <v>~  wetem_b_rz  ~</v>
      </c>
      <c r="Z67" t="str">
        <f>IF(ISTEXT(PARS!AC67),PARS!AC67,"--")</f>
        <v>~  wetem_c_rz  ~</v>
      </c>
      <c r="AA67" t="str">
        <f>IF(ISTEXT(PARS!AD67),PARS!AD67,"--")</f>
        <v>~  wetem_d_rz  ~</v>
      </c>
      <c r="AB67" t="str">
        <f>IF(ISTEXT(PARS!AE67),PARS!AE67,"--")</f>
        <v>~  wetem_ad_rz  ~</v>
      </c>
      <c r="AC67" t="str">
        <f>IF(ISTEXT(PARS!AF67),PARS!AF67,"--")</f>
        <v>~  wetem_bd_rz  ~</v>
      </c>
      <c r="AD67" t="str">
        <f>IF(ISTEXT(PARS!AG67),PARS!AG67,"--")</f>
        <v>~  wetem_cd_rz  ~</v>
      </c>
    </row>
    <row r="68" spans="1:30" x14ac:dyDescent="0.3">
      <c r="A68">
        <v>63</v>
      </c>
      <c r="B68" s="2">
        <v>92</v>
      </c>
      <c r="C68" s="7" t="s">
        <v>127</v>
      </c>
      <c r="D68" t="str">
        <f>IF(ISTEXT(PARS!G68),PARS!G68,"--")</f>
        <v>--</v>
      </c>
      <c r="E68" t="str">
        <f>IF(ISTEXT(PARS!H68),PARS!H68,"--")</f>
        <v>--</v>
      </c>
      <c r="F68" t="str">
        <f>IF(ISTEXT(PARS!I68),PARS!I68,"--")</f>
        <v>--</v>
      </c>
      <c r="G68" t="str">
        <f>IF(ISTEXT(PARS!J68),PARS!J68,"--")</f>
        <v>--</v>
      </c>
      <c r="H68" t="str">
        <f>IF(ISTEXT(PARS!K68),PARS!K68,"--")</f>
        <v>--</v>
      </c>
      <c r="I68" t="str">
        <f>IF(ISTEXT(PARS!L68),PARS!L68,"--")</f>
        <v>--</v>
      </c>
      <c r="J68" t="str">
        <f>IF(ISTEXT(PARS!M68),PARS!M68,"--")</f>
        <v>--</v>
      </c>
      <c r="K68" t="str">
        <f>IF(ISTEXT(PARS!N68),PARS!N68,"--")</f>
        <v>--</v>
      </c>
      <c r="L68" t="str">
        <f>IF(ISTEXT(PARS!O68),PARS!O68,"--")</f>
        <v>--</v>
      </c>
      <c r="M68" t="str">
        <f>IF(ISTEXT(PARS!P68),PARS!P68,"--")</f>
        <v>--</v>
      </c>
      <c r="N68" t="str">
        <f>IF(ISTEXT(PARS!Q68),PARS!Q68,"--")</f>
        <v>--</v>
      </c>
      <c r="O68" t="str">
        <f>IF(ISTEXT(PARS!R68),PARS!R68,"--")</f>
        <v>--</v>
      </c>
      <c r="P68" t="str">
        <f>IF(ISTEXT(PARS!S68),PARS!S68,"--")</f>
        <v>--</v>
      </c>
      <c r="Q68" t="str">
        <f>IF(ISTEXT(PARS!T68),PARS!T68,"--")</f>
        <v>--</v>
      </c>
      <c r="R68" t="str">
        <f>IF(ISTEXT(PARS!U68),PARS!U68,"--")</f>
        <v>--</v>
      </c>
      <c r="S68" t="str">
        <f>IF(ISTEXT(PARS!V68),PARS!V68,"--")</f>
        <v>--</v>
      </c>
      <c r="T68" t="str">
        <f>IF(ISTEXT(PARS!W68),PARS!W68,"--")</f>
        <v>--</v>
      </c>
      <c r="U68" t="str">
        <f>IF(ISTEXT(PARS!X68),PARS!X68,"--")</f>
        <v>--</v>
      </c>
      <c r="V68" t="str">
        <f>IF(ISTEXT(PARS!Y68),PARS!Y68,"--")</f>
        <v>--</v>
      </c>
      <c r="W68" t="str">
        <f>IF(ISTEXT(PARS!Z68),PARS!Z68,"--")</f>
        <v>--</v>
      </c>
      <c r="X68" t="str">
        <f>IF(ISTEXT(PARS!AA68),PARS!AA68,"--")</f>
        <v>--</v>
      </c>
      <c r="Y68" t="str">
        <f>IF(ISTEXT(PARS!AB68),PARS!AB68,"--")</f>
        <v>--</v>
      </c>
      <c r="Z68" t="str">
        <f>IF(ISTEXT(PARS!AC68),PARS!AC68,"--")</f>
        <v>--</v>
      </c>
      <c r="AA68" t="str">
        <f>IF(ISTEXT(PARS!AD68),PARS!AD68,"--")</f>
        <v>--</v>
      </c>
      <c r="AB68" t="str">
        <f>IF(ISTEXT(PARS!AE68),PARS!AE68,"--")</f>
        <v>--</v>
      </c>
      <c r="AC68" t="str">
        <f>IF(ISTEXT(PARS!AF68),PARS!AF68,"--")</f>
        <v>--</v>
      </c>
      <c r="AD68" t="str">
        <f>IF(ISTEXT(PARS!AG68),PARS!AG68,"--")</f>
        <v>--</v>
      </c>
    </row>
    <row r="69" spans="1:30" x14ac:dyDescent="0.3">
      <c r="A69">
        <v>64</v>
      </c>
      <c r="B69" s="2">
        <v>111</v>
      </c>
      <c r="C69" s="7" t="s">
        <v>129</v>
      </c>
      <c r="D69" t="str">
        <f>IF(ISTEXT(PARS!G69),PARS!G69,"--")</f>
        <v>--</v>
      </c>
      <c r="E69" t="str">
        <f>IF(ISTEXT(PARS!H69),PARS!H69,"--")</f>
        <v>--</v>
      </c>
      <c r="F69" t="str">
        <f>IF(ISTEXT(PARS!I69),PARS!I69,"--")</f>
        <v>--</v>
      </c>
      <c r="G69" t="str">
        <f>IF(ISTEXT(PARS!J69),PARS!J69,"--")</f>
        <v>--</v>
      </c>
      <c r="H69" t="str">
        <f>IF(ISTEXT(PARS!K69),PARS!K69,"--")</f>
        <v>--</v>
      </c>
      <c r="I69" t="str">
        <f>IF(ISTEXT(PARS!L69),PARS!L69,"--")</f>
        <v>--</v>
      </c>
      <c r="J69" t="str">
        <f>IF(ISTEXT(PARS!M69),PARS!M69,"--")</f>
        <v>--</v>
      </c>
      <c r="K69" t="str">
        <f>IF(ISTEXT(PARS!N69),PARS!N69,"--")</f>
        <v>--</v>
      </c>
      <c r="L69" t="str">
        <f>IF(ISTEXT(PARS!O69),PARS!O69,"--")</f>
        <v>--</v>
      </c>
      <c r="M69" t="str">
        <f>IF(ISTEXT(PARS!P69),PARS!P69,"--")</f>
        <v>--</v>
      </c>
      <c r="N69" t="str">
        <f>IF(ISTEXT(PARS!Q69),PARS!Q69,"--")</f>
        <v>--</v>
      </c>
      <c r="O69" t="str">
        <f>IF(ISTEXT(PARS!R69),PARS!R69,"--")</f>
        <v>--</v>
      </c>
      <c r="P69" t="str">
        <f>IF(ISTEXT(PARS!S69),PARS!S69,"--")</f>
        <v>--</v>
      </c>
      <c r="Q69" t="str">
        <f>IF(ISTEXT(PARS!T69),PARS!T69,"--")</f>
        <v>--</v>
      </c>
      <c r="R69" t="str">
        <f>IF(ISTEXT(PARS!U69),PARS!U69,"--")</f>
        <v>--</v>
      </c>
      <c r="S69" t="str">
        <f>IF(ISTEXT(PARS!V69),PARS!V69,"--")</f>
        <v>--</v>
      </c>
      <c r="T69" t="str">
        <f>IF(ISTEXT(PARS!W69),PARS!W69,"--")</f>
        <v>--</v>
      </c>
      <c r="U69" t="str">
        <f>IF(ISTEXT(PARS!X69),PARS!X69,"--")</f>
        <v>--</v>
      </c>
      <c r="V69" t="str">
        <f>IF(ISTEXT(PARS!Y69),PARS!Y69,"--")</f>
        <v>--</v>
      </c>
      <c r="W69" t="str">
        <f>IF(ISTEXT(PARS!Z69),PARS!Z69,"--")</f>
        <v>--</v>
      </c>
      <c r="X69" t="str">
        <f>IF(ISTEXT(PARS!AA69),PARS!AA69,"--")</f>
        <v>--</v>
      </c>
      <c r="Y69" t="str">
        <f>IF(ISTEXT(PARS!AB69),PARS!AB69,"--")</f>
        <v>--</v>
      </c>
      <c r="Z69" t="str">
        <f>IF(ISTEXT(PARS!AC69),PARS!AC69,"--")</f>
        <v>--</v>
      </c>
      <c r="AA69" t="str">
        <f>IF(ISTEXT(PARS!AD69),PARS!AD69,"--")</f>
        <v>--</v>
      </c>
      <c r="AB69" t="str">
        <f>IF(ISTEXT(PARS!AE69),PARS!AE69,"--")</f>
        <v>--</v>
      </c>
      <c r="AC69" t="str">
        <f>IF(ISTEXT(PARS!AF69),PARS!AF69,"--")</f>
        <v>--</v>
      </c>
      <c r="AD69" t="str">
        <f>IF(ISTEXT(PARS!AG69),PARS!AG69,"--")</f>
        <v>--</v>
      </c>
    </row>
    <row r="70" spans="1:30" x14ac:dyDescent="0.3">
      <c r="A70">
        <v>65</v>
      </c>
      <c r="B70" s="2">
        <v>121</v>
      </c>
      <c r="C70" s="7" t="s">
        <v>131</v>
      </c>
      <c r="D70" t="str">
        <f>IF(ISTEXT(PARS!G70),PARS!G70,"--")</f>
        <v>~  dvlow_a_cn  ~</v>
      </c>
      <c r="E70" t="str">
        <f>IF(ISTEXT(PARS!H70),PARS!H70,"--")</f>
        <v>~  dvlow_b_cn  ~</v>
      </c>
      <c r="F70" t="str">
        <f>IF(ISTEXT(PARS!I70),PARS!I70,"--")</f>
        <v>~  dvlow_c_cn  ~</v>
      </c>
      <c r="G70" t="str">
        <f>IF(ISTEXT(PARS!J70),PARS!J70,"--")</f>
        <v>~  dvlow_d_cn  ~</v>
      </c>
      <c r="H70" t="str">
        <f>IF(ISTEXT(PARS!K70),PARS!K70,"--")</f>
        <v>~  dvlow_a_cn  ~</v>
      </c>
      <c r="I70" t="str">
        <f>IF(ISTEXT(PARS!L70),PARS!L70,"--")</f>
        <v>~  dvlow_b_cn  ~</v>
      </c>
      <c r="J70" t="str">
        <f>IF(ISTEXT(PARS!M70),PARS!M70,"--")</f>
        <v>~  dvlow_c_cn  ~</v>
      </c>
      <c r="K70" t="str">
        <f>IF(ISTEXT(PARS!N70),PARS!N70,"--")</f>
        <v>~  dvlow_a_mni  ~</v>
      </c>
      <c r="L70" t="str">
        <f>IF(ISTEXT(PARS!O70),PARS!O70,"--")</f>
        <v>~  dvlow_b_mni  ~</v>
      </c>
      <c r="M70" t="str">
        <f>IF(ISTEXT(PARS!P70),PARS!P70,"--")</f>
        <v>~  dvlow_c_mni  ~</v>
      </c>
      <c r="N70" t="str">
        <f>IF(ISTEXT(PARS!Q70),PARS!Q70,"--")</f>
        <v>~  dvlow_d_mni  ~</v>
      </c>
      <c r="O70" t="str">
        <f>IF(ISTEXT(PARS!R70),PARS!R70,"--")</f>
        <v>~  dvlow_ad_mni  ~</v>
      </c>
      <c r="P70" t="str">
        <f>IF(ISTEXT(PARS!S70),PARS!S70,"--")</f>
        <v>~  dvlow_bd_mni  ~</v>
      </c>
      <c r="Q70" t="str">
        <f>IF(ISTEXT(PARS!T70),PARS!T70,"--")</f>
        <v>~  dvlow_cd_mni  ~</v>
      </c>
      <c r="R70" t="str">
        <f>IF(ISTEXT(PARS!U70),PARS!U70,"--")</f>
        <v>--</v>
      </c>
      <c r="S70" t="str">
        <f>IF(ISTEXT(PARS!V70),PARS!V70,"--")</f>
        <v>--</v>
      </c>
      <c r="T70" t="str">
        <f>IF(ISTEXT(PARS!W70),PARS!W70,"--")</f>
        <v>--</v>
      </c>
      <c r="U70" t="str">
        <f>IF(ISTEXT(PARS!X70),PARS!X70,"--")</f>
        <v>--</v>
      </c>
      <c r="V70" t="str">
        <f>IF(ISTEXT(PARS!Y70),PARS!Y70,"--")</f>
        <v>--</v>
      </c>
      <c r="W70" t="str">
        <f>IF(ISTEXT(PARS!Z70),PARS!Z70,"--")</f>
        <v>--</v>
      </c>
      <c r="X70" t="str">
        <f>IF(ISTEXT(PARS!AA70),PARS!AA70,"--")</f>
        <v>~  dvlow_a_rz  ~</v>
      </c>
      <c r="Y70" t="str">
        <f>IF(ISTEXT(PARS!AB70),PARS!AB70,"--")</f>
        <v>~  dvlow_b_rz  ~</v>
      </c>
      <c r="Z70" t="str">
        <f>IF(ISTEXT(PARS!AC70),PARS!AC70,"--")</f>
        <v>~  dvlow_c_rz  ~</v>
      </c>
      <c r="AA70" t="str">
        <f>IF(ISTEXT(PARS!AD70),PARS!AD70,"--")</f>
        <v>~  dvlow_d_rz  ~</v>
      </c>
      <c r="AB70" t="str">
        <f>IF(ISTEXT(PARS!AE70),PARS!AE70,"--")</f>
        <v>~  dvlow_ad_rz  ~</v>
      </c>
      <c r="AC70" t="str">
        <f>IF(ISTEXT(PARS!AF70),PARS!AF70,"--")</f>
        <v>~  dvlow_bd_rz  ~</v>
      </c>
      <c r="AD70" t="str">
        <f>IF(ISTEXT(PARS!AG70),PARS!AG70,"--")</f>
        <v>~  dvlow_cd_rz  ~</v>
      </c>
    </row>
    <row r="71" spans="1:30" x14ac:dyDescent="0.3">
      <c r="A71">
        <v>66</v>
      </c>
      <c r="B71" s="2">
        <v>122</v>
      </c>
      <c r="C71" s="7" t="s">
        <v>134</v>
      </c>
      <c r="D71" t="str">
        <f>IF(ISTEXT(PARS!G71),PARS!G71,"--")</f>
        <v>~  dvlow_a_cn  ~</v>
      </c>
      <c r="E71" t="str">
        <f>IF(ISTEXT(PARS!H71),PARS!H71,"--")</f>
        <v>~  dvlow_b_cn  ~</v>
      </c>
      <c r="F71" t="str">
        <f>IF(ISTEXT(PARS!I71),PARS!I71,"--")</f>
        <v>~  dvlow_c_cn  ~</v>
      </c>
      <c r="G71" t="str">
        <f>IF(ISTEXT(PARS!J71),PARS!J71,"--")</f>
        <v>~  dvlow_d_cn  ~</v>
      </c>
      <c r="H71" t="str">
        <f>IF(ISTEXT(PARS!K71),PARS!K71,"--")</f>
        <v>~  dvlow_a_cn  ~</v>
      </c>
      <c r="I71" t="str">
        <f>IF(ISTEXT(PARS!L71),PARS!L71,"--")</f>
        <v>~  dvlow_b_cn  ~</v>
      </c>
      <c r="J71" t="str">
        <f>IF(ISTEXT(PARS!M71),PARS!M71,"--")</f>
        <v>~  dvlow_c_cn  ~</v>
      </c>
      <c r="K71" t="str">
        <f>IF(ISTEXT(PARS!N71),PARS!N71,"--")</f>
        <v>~  dvlow_a_mni  ~</v>
      </c>
      <c r="L71" t="str">
        <f>IF(ISTEXT(PARS!O71),PARS!O71,"--")</f>
        <v>~  dvlow_b_mni  ~</v>
      </c>
      <c r="M71" t="str">
        <f>IF(ISTEXT(PARS!P71),PARS!P71,"--")</f>
        <v>~  dvlow_c_mni  ~</v>
      </c>
      <c r="N71" t="str">
        <f>IF(ISTEXT(PARS!Q71),PARS!Q71,"--")</f>
        <v>~  dvlow_d_mni  ~</v>
      </c>
      <c r="O71" t="str">
        <f>IF(ISTEXT(PARS!R71),PARS!R71,"--")</f>
        <v>~  dvlow_ad_mni  ~</v>
      </c>
      <c r="P71" t="str">
        <f>IF(ISTEXT(PARS!S71),PARS!S71,"--")</f>
        <v>~  dvlow_bd_mni  ~</v>
      </c>
      <c r="Q71" t="str">
        <f>IF(ISTEXT(PARS!T71),PARS!T71,"--")</f>
        <v>~  dvlow_cd_mni  ~</v>
      </c>
      <c r="R71" t="str">
        <f>IF(ISTEXT(PARS!U71),PARS!U71,"--")</f>
        <v>--</v>
      </c>
      <c r="S71" t="str">
        <f>IF(ISTEXT(PARS!V71),PARS!V71,"--")</f>
        <v>--</v>
      </c>
      <c r="T71" t="str">
        <f>IF(ISTEXT(PARS!W71),PARS!W71,"--")</f>
        <v>--</v>
      </c>
      <c r="U71" t="str">
        <f>IF(ISTEXT(PARS!X71),PARS!X71,"--")</f>
        <v>--</v>
      </c>
      <c r="V71" t="str">
        <f>IF(ISTEXT(PARS!Y71),PARS!Y71,"--")</f>
        <v>--</v>
      </c>
      <c r="W71" t="str">
        <f>IF(ISTEXT(PARS!Z71),PARS!Z71,"--")</f>
        <v>--</v>
      </c>
      <c r="X71" t="str">
        <f>IF(ISTEXT(PARS!AA71),PARS!AA71,"--")</f>
        <v>~  dvlow_a_rz  ~</v>
      </c>
      <c r="Y71" t="str">
        <f>IF(ISTEXT(PARS!AB71),PARS!AB71,"--")</f>
        <v>~  dvlow_b_rz  ~</v>
      </c>
      <c r="Z71" t="str">
        <f>IF(ISTEXT(PARS!AC71),PARS!AC71,"--")</f>
        <v>~  dvlow_c_rz  ~</v>
      </c>
      <c r="AA71" t="str">
        <f>IF(ISTEXT(PARS!AD71),PARS!AD71,"--")</f>
        <v>~  dvlow_d_rz  ~</v>
      </c>
      <c r="AB71" t="str">
        <f>IF(ISTEXT(PARS!AE71),PARS!AE71,"--")</f>
        <v>~  dvlow_ad_rz  ~</v>
      </c>
      <c r="AC71" t="str">
        <f>IF(ISTEXT(PARS!AF71),PARS!AF71,"--")</f>
        <v>~  dvlow_bd_rz  ~</v>
      </c>
      <c r="AD71" t="str">
        <f>IF(ISTEXT(PARS!AG71),PARS!AG71,"--")</f>
        <v>~  dvlow_cd_rz  ~</v>
      </c>
    </row>
    <row r="72" spans="1:30" x14ac:dyDescent="0.3">
      <c r="A72">
        <v>67</v>
      </c>
      <c r="B72" s="2">
        <v>123</v>
      </c>
      <c r="C72" s="7" t="s">
        <v>137</v>
      </c>
      <c r="D72" t="str">
        <f>IF(ISTEXT(PARS!G72),PARS!G72,"--")</f>
        <v>~  dvmhi_a_cn  ~</v>
      </c>
      <c r="E72" t="str">
        <f>IF(ISTEXT(PARS!H72),PARS!H72,"--")</f>
        <v>~  dvmhi_b_cn  ~</v>
      </c>
      <c r="F72" t="str">
        <f>IF(ISTEXT(PARS!I72),PARS!I72,"--")</f>
        <v>~  dvmhi_c_cn  ~</v>
      </c>
      <c r="G72" t="str">
        <f>IF(ISTEXT(PARS!J72),PARS!J72,"--")</f>
        <v>~  dvmhi_d_cn  ~</v>
      </c>
      <c r="H72" t="str">
        <f>IF(ISTEXT(PARS!K72),PARS!K72,"--")</f>
        <v>~  dvmhi_a_cn  ~</v>
      </c>
      <c r="I72" t="str">
        <f>IF(ISTEXT(PARS!L72),PARS!L72,"--")</f>
        <v>~  dvmhi_b_cn  ~</v>
      </c>
      <c r="J72" t="str">
        <f>IF(ISTEXT(PARS!M72),PARS!M72,"--")</f>
        <v>~  dvmhi_c_cn  ~</v>
      </c>
      <c r="K72" t="str">
        <f>IF(ISTEXT(PARS!N72),PARS!N72,"--")</f>
        <v>~  dvmhi_a_mni  ~</v>
      </c>
      <c r="L72" t="str">
        <f>IF(ISTEXT(PARS!O72),PARS!O72,"--")</f>
        <v>~  dvmhi_b_mni  ~</v>
      </c>
      <c r="M72" t="str">
        <f>IF(ISTEXT(PARS!P72),PARS!P72,"--")</f>
        <v>~  dvmhi_c_mni  ~</v>
      </c>
      <c r="N72" t="str">
        <f>IF(ISTEXT(PARS!Q72),PARS!Q72,"--")</f>
        <v>~  dvmhi_d_mni  ~</v>
      </c>
      <c r="O72" t="str">
        <f>IF(ISTEXT(PARS!R72),PARS!R72,"--")</f>
        <v>~  dvmhi_ad_mni  ~</v>
      </c>
      <c r="P72" t="str">
        <f>IF(ISTEXT(PARS!S72),PARS!S72,"--")</f>
        <v>~  dvmhi_bd_mni  ~</v>
      </c>
      <c r="Q72" t="str">
        <f>IF(ISTEXT(PARS!T72),PARS!T72,"--")</f>
        <v>~  dvmhi_cd_mni  ~</v>
      </c>
      <c r="R72" t="str">
        <f>IF(ISTEXT(PARS!U72),PARS!U72,"--")</f>
        <v>--</v>
      </c>
      <c r="S72" t="str">
        <f>IF(ISTEXT(PARS!V72),PARS!V72,"--")</f>
        <v>--</v>
      </c>
      <c r="T72" t="str">
        <f>IF(ISTEXT(PARS!W72),PARS!W72,"--")</f>
        <v>--</v>
      </c>
      <c r="U72" t="str">
        <f>IF(ISTEXT(PARS!X72),PARS!X72,"--")</f>
        <v>--</v>
      </c>
      <c r="V72" t="str">
        <f>IF(ISTEXT(PARS!Y72),PARS!Y72,"--")</f>
        <v>--</v>
      </c>
      <c r="W72" t="str">
        <f>IF(ISTEXT(PARS!Z72),PARS!Z72,"--")</f>
        <v>--</v>
      </c>
      <c r="X72" t="str">
        <f>IF(ISTEXT(PARS!AA72),PARS!AA72,"--")</f>
        <v>~  dvmhi_a_rz  ~</v>
      </c>
      <c r="Y72" t="str">
        <f>IF(ISTEXT(PARS!AB72),PARS!AB72,"--")</f>
        <v>~  dvmhi_b_rz  ~</v>
      </c>
      <c r="Z72" t="str">
        <f>IF(ISTEXT(PARS!AC72),PARS!AC72,"--")</f>
        <v>~  dvmhi_c_rz  ~</v>
      </c>
      <c r="AA72" t="str">
        <f>IF(ISTEXT(PARS!AD72),PARS!AD72,"--")</f>
        <v>~  dvmhi_d_rz  ~</v>
      </c>
      <c r="AB72" t="str">
        <f>IF(ISTEXT(PARS!AE72),PARS!AE72,"--")</f>
        <v>~  dvmhi_ad_rz  ~</v>
      </c>
      <c r="AC72" t="str">
        <f>IF(ISTEXT(PARS!AF72),PARS!AF72,"--")</f>
        <v>~  dvmhi_bd_rz  ~</v>
      </c>
      <c r="AD72" t="str">
        <f>IF(ISTEXT(PARS!AG72),PARS!AG72,"--")</f>
        <v>~  dvmhi_cd_rz  ~</v>
      </c>
    </row>
    <row r="73" spans="1:30" x14ac:dyDescent="0.3">
      <c r="A73">
        <v>68</v>
      </c>
      <c r="B73" s="2">
        <v>124</v>
      </c>
      <c r="C73" s="7" t="s">
        <v>140</v>
      </c>
      <c r="D73" t="str">
        <f>IF(ISTEXT(PARS!G73),PARS!G73,"--")</f>
        <v>~  dvmhi_a_cn  ~</v>
      </c>
      <c r="E73" t="str">
        <f>IF(ISTEXT(PARS!H73),PARS!H73,"--")</f>
        <v>~  dvmhi_b_cn  ~</v>
      </c>
      <c r="F73" t="str">
        <f>IF(ISTEXT(PARS!I73),PARS!I73,"--")</f>
        <v>~  dvmhi_c_cn  ~</v>
      </c>
      <c r="G73" t="str">
        <f>IF(ISTEXT(PARS!J73),PARS!J73,"--")</f>
        <v>~  dvmhi_d_cn  ~</v>
      </c>
      <c r="H73" t="str">
        <f>IF(ISTEXT(PARS!K73),PARS!K73,"--")</f>
        <v>~  dvmhi_a_cn  ~</v>
      </c>
      <c r="I73" t="str">
        <f>IF(ISTEXT(PARS!L73),PARS!L73,"--")</f>
        <v>~  dvmhi_b_cn  ~</v>
      </c>
      <c r="J73" t="str">
        <f>IF(ISTEXT(PARS!M73),PARS!M73,"--")</f>
        <v>~  dvmhi_c_cn  ~</v>
      </c>
      <c r="K73" t="str">
        <f>IF(ISTEXT(PARS!N73),PARS!N73,"--")</f>
        <v>~  dvmhi_a_mni  ~</v>
      </c>
      <c r="L73" t="str">
        <f>IF(ISTEXT(PARS!O73),PARS!O73,"--")</f>
        <v>~  dvmhi_b_mni  ~</v>
      </c>
      <c r="M73" t="str">
        <f>IF(ISTEXT(PARS!P73),PARS!P73,"--")</f>
        <v>~  dvmhi_c_mni  ~</v>
      </c>
      <c r="N73" t="str">
        <f>IF(ISTEXT(PARS!Q73),PARS!Q73,"--")</f>
        <v>~  dvmhi_d_mni  ~</v>
      </c>
      <c r="O73" t="str">
        <f>IF(ISTEXT(PARS!R73),PARS!R73,"--")</f>
        <v>~  dvmhi_ad_mni  ~</v>
      </c>
      <c r="P73" t="str">
        <f>IF(ISTEXT(PARS!S73),PARS!S73,"--")</f>
        <v>~  dvmhi_bd_mni  ~</v>
      </c>
      <c r="Q73" t="str">
        <f>IF(ISTEXT(PARS!T73),PARS!T73,"--")</f>
        <v>~  dvmhi_cd_mni  ~</v>
      </c>
      <c r="R73" t="str">
        <f>IF(ISTEXT(PARS!U73),PARS!U73,"--")</f>
        <v>--</v>
      </c>
      <c r="S73" t="str">
        <f>IF(ISTEXT(PARS!V73),PARS!V73,"--")</f>
        <v>--</v>
      </c>
      <c r="T73" t="str">
        <f>IF(ISTEXT(PARS!W73),PARS!W73,"--")</f>
        <v>--</v>
      </c>
      <c r="U73" t="str">
        <f>IF(ISTEXT(PARS!X73),PARS!X73,"--")</f>
        <v>--</v>
      </c>
      <c r="V73" t="str">
        <f>IF(ISTEXT(PARS!Y73),PARS!Y73,"--")</f>
        <v>--</v>
      </c>
      <c r="W73" t="str">
        <f>IF(ISTEXT(PARS!Z73),PARS!Z73,"--")</f>
        <v>--</v>
      </c>
      <c r="X73" t="str">
        <f>IF(ISTEXT(PARS!AA73),PARS!AA73,"--")</f>
        <v>~  dvmhi_a_rz  ~</v>
      </c>
      <c r="Y73" t="str">
        <f>IF(ISTEXT(PARS!AB73),PARS!AB73,"--")</f>
        <v>~  dvmhi_b_rz  ~</v>
      </c>
      <c r="Z73" t="str">
        <f>IF(ISTEXT(PARS!AC73),PARS!AC73,"--")</f>
        <v>~  dvmhi_c_rz  ~</v>
      </c>
      <c r="AA73" t="str">
        <f>IF(ISTEXT(PARS!AD73),PARS!AD73,"--")</f>
        <v>~  dvmhi_d_rz  ~</v>
      </c>
      <c r="AB73" t="str">
        <f>IF(ISTEXT(PARS!AE73),PARS!AE73,"--")</f>
        <v>~  dvmhi_ad_rz  ~</v>
      </c>
      <c r="AC73" t="str">
        <f>IF(ISTEXT(PARS!AF73),PARS!AF73,"--")</f>
        <v>~  dvmhi_bd_rz  ~</v>
      </c>
      <c r="AD73" t="str">
        <f>IF(ISTEXT(PARS!AG73),PARS!AG73,"--")</f>
        <v>~  dvmhi_cd_rz  ~</v>
      </c>
    </row>
    <row r="74" spans="1:30" x14ac:dyDescent="0.3">
      <c r="A74">
        <v>69</v>
      </c>
      <c r="B74" s="2">
        <v>131</v>
      </c>
      <c r="C74" s="7" t="s">
        <v>143</v>
      </c>
      <c r="D74" t="str">
        <f>IF(ISTEXT(PARS!G74),PARS!G74,"--")</f>
        <v>~  bare_a_cn  ~</v>
      </c>
      <c r="E74" t="str">
        <f>IF(ISTEXT(PARS!H74),PARS!H74,"--")</f>
        <v>~  bare_b_cn  ~</v>
      </c>
      <c r="F74" t="str">
        <f>IF(ISTEXT(PARS!I74),PARS!I74,"--")</f>
        <v>~  bare_c_cn  ~</v>
      </c>
      <c r="G74" t="str">
        <f>IF(ISTEXT(PARS!J74),PARS!J74,"--")</f>
        <v>~  bare_d_cn  ~</v>
      </c>
      <c r="H74" t="str">
        <f>IF(ISTEXT(PARS!K74),PARS!K74,"--")</f>
        <v>~  bare_a_cn  ~</v>
      </c>
      <c r="I74" t="str">
        <f>IF(ISTEXT(PARS!L74),PARS!L74,"--")</f>
        <v>~  bare_b_cn  ~</v>
      </c>
      <c r="J74" t="str">
        <f>IF(ISTEXT(PARS!M74),PARS!M74,"--")</f>
        <v>~  bare_c_cn  ~</v>
      </c>
      <c r="K74" t="str">
        <f>IF(ISTEXT(PARS!N74),PARS!N74,"--")</f>
        <v>~  bare_a_mni  ~</v>
      </c>
      <c r="L74" t="str">
        <f>IF(ISTEXT(PARS!O74),PARS!O74,"--")</f>
        <v>~  bare_b_mni  ~</v>
      </c>
      <c r="M74" t="str">
        <f>IF(ISTEXT(PARS!P74),PARS!P74,"--")</f>
        <v>~  bare_c_mni  ~</v>
      </c>
      <c r="N74" t="str">
        <f>IF(ISTEXT(PARS!Q74),PARS!Q74,"--")</f>
        <v>~  bare_d_mni  ~</v>
      </c>
      <c r="O74" t="str">
        <f>IF(ISTEXT(PARS!R74),PARS!R74,"--")</f>
        <v>~  bare_ad_mni  ~</v>
      </c>
      <c r="P74" t="str">
        <f>IF(ISTEXT(PARS!S74),PARS!S74,"--")</f>
        <v>~  bare_bd_mni  ~</v>
      </c>
      <c r="Q74" t="str">
        <f>IF(ISTEXT(PARS!T74),PARS!T74,"--")</f>
        <v>~  bare_cd_mni  ~</v>
      </c>
      <c r="R74" t="str">
        <f>IF(ISTEXT(PARS!U74),PARS!U74,"--")</f>
        <v>--</v>
      </c>
      <c r="S74" t="str">
        <f>IF(ISTEXT(PARS!V74),PARS!V74,"--")</f>
        <v>--</v>
      </c>
      <c r="T74" t="str">
        <f>IF(ISTEXT(PARS!W74),PARS!W74,"--")</f>
        <v>--</v>
      </c>
      <c r="U74" t="str">
        <f>IF(ISTEXT(PARS!X74),PARS!X74,"--")</f>
        <v>--</v>
      </c>
      <c r="V74" t="str">
        <f>IF(ISTEXT(PARS!Y74),PARS!Y74,"--")</f>
        <v>--</v>
      </c>
      <c r="W74" t="str">
        <f>IF(ISTEXT(PARS!Z74),PARS!Z74,"--")</f>
        <v>--</v>
      </c>
      <c r="X74" t="str">
        <f>IF(ISTEXT(PARS!AA74),PARS!AA74,"--")</f>
        <v>~  bare_a_rz  ~</v>
      </c>
      <c r="Y74" t="str">
        <f>IF(ISTEXT(PARS!AB74),PARS!AB74,"--")</f>
        <v>~  bare_b_rz  ~</v>
      </c>
      <c r="Z74" t="str">
        <f>IF(ISTEXT(PARS!AC74),PARS!AC74,"--")</f>
        <v>~  bare_c_rz  ~</v>
      </c>
      <c r="AA74" t="str">
        <f>IF(ISTEXT(PARS!AD74),PARS!AD74,"--")</f>
        <v>~  bare_d_rz  ~</v>
      </c>
      <c r="AB74" t="str">
        <f>IF(ISTEXT(PARS!AE74),PARS!AE74,"--")</f>
        <v>~  bare_ad_rz  ~</v>
      </c>
      <c r="AC74" t="str">
        <f>IF(ISTEXT(PARS!AF74),PARS!AF74,"--")</f>
        <v>~  bare_bd_rz  ~</v>
      </c>
      <c r="AD74" t="str">
        <f>IF(ISTEXT(PARS!AG74),PARS!AG74,"--")</f>
        <v>~  bare_cd_rz  ~</v>
      </c>
    </row>
    <row r="75" spans="1:30" x14ac:dyDescent="0.3">
      <c r="A75">
        <v>70</v>
      </c>
      <c r="B75" s="2">
        <v>141</v>
      </c>
      <c r="C75" s="7" t="s">
        <v>145</v>
      </c>
      <c r="D75" t="str">
        <f>IF(ISTEXT(PARS!G75),PARS!G75,"--")</f>
        <v>~  decid_a_cn  ~</v>
      </c>
      <c r="E75" t="str">
        <f>IF(ISTEXT(PARS!H75),PARS!H75,"--")</f>
        <v>~  decid_b_cn  ~</v>
      </c>
      <c r="F75" t="str">
        <f>IF(ISTEXT(PARS!I75),PARS!I75,"--")</f>
        <v>~  decid_c_cn  ~</v>
      </c>
      <c r="G75" t="str">
        <f>IF(ISTEXT(PARS!J75),PARS!J75,"--")</f>
        <v>~  decid_d_cn  ~</v>
      </c>
      <c r="H75" t="str">
        <f>IF(ISTEXT(PARS!K75),PARS!K75,"--")</f>
        <v>~  decid_a_cn  ~</v>
      </c>
      <c r="I75" t="str">
        <f>IF(ISTEXT(PARS!L75),PARS!L75,"--")</f>
        <v>~  decid_b_cn  ~</v>
      </c>
      <c r="J75" t="str">
        <f>IF(ISTEXT(PARS!M75),PARS!M75,"--")</f>
        <v>~  decid_c_cn  ~</v>
      </c>
      <c r="K75" t="str">
        <f>IF(ISTEXT(PARS!N75),PARS!N75,"--")</f>
        <v>~  decid_a_mni  ~</v>
      </c>
      <c r="L75" t="str">
        <f>IF(ISTEXT(PARS!O75),PARS!O75,"--")</f>
        <v>~  decid_b_mni  ~</v>
      </c>
      <c r="M75" t="str">
        <f>IF(ISTEXT(PARS!P75),PARS!P75,"--")</f>
        <v>~  decid_c_mni  ~</v>
      </c>
      <c r="N75" t="str">
        <f>IF(ISTEXT(PARS!Q75),PARS!Q75,"--")</f>
        <v>~  decid_d_mni  ~</v>
      </c>
      <c r="O75" t="str">
        <f>IF(ISTEXT(PARS!R75),PARS!R75,"--")</f>
        <v>~  decid_ad_mni  ~</v>
      </c>
      <c r="P75" t="str">
        <f>IF(ISTEXT(PARS!S75),PARS!S75,"--")</f>
        <v>~  decid_bd_mni  ~</v>
      </c>
      <c r="Q75" t="str">
        <f>IF(ISTEXT(PARS!T75),PARS!T75,"--")</f>
        <v>~  decid_cd_mni  ~</v>
      </c>
      <c r="R75" t="str">
        <f>IF(ISTEXT(PARS!U75),PARS!U75,"--")</f>
        <v>--</v>
      </c>
      <c r="S75" t="str">
        <f>IF(ISTEXT(PARS!V75),PARS!V75,"--")</f>
        <v>--</v>
      </c>
      <c r="T75" t="str">
        <f>IF(ISTEXT(PARS!W75),PARS!W75,"--")</f>
        <v>--</v>
      </c>
      <c r="U75" t="str">
        <f>IF(ISTEXT(PARS!X75),PARS!X75,"--")</f>
        <v>--</v>
      </c>
      <c r="V75" t="str">
        <f>IF(ISTEXT(PARS!Y75),PARS!Y75,"--")</f>
        <v>--</v>
      </c>
      <c r="W75" t="str">
        <f>IF(ISTEXT(PARS!Z75),PARS!Z75,"--")</f>
        <v>--</v>
      </c>
      <c r="X75" t="str">
        <f>IF(ISTEXT(PARS!AA75),PARS!AA75,"--")</f>
        <v>~  decid_a_rz  ~</v>
      </c>
      <c r="Y75" t="str">
        <f>IF(ISTEXT(PARS!AB75),PARS!AB75,"--")</f>
        <v>~  decid_b_rz  ~</v>
      </c>
      <c r="Z75" t="str">
        <f>IF(ISTEXT(PARS!AC75),PARS!AC75,"--")</f>
        <v>~  decid_c_rz  ~</v>
      </c>
      <c r="AA75" t="str">
        <f>IF(ISTEXT(PARS!AD75),PARS!AD75,"--")</f>
        <v>~  decid_d_rz  ~</v>
      </c>
      <c r="AB75" t="str">
        <f>IF(ISTEXT(PARS!AE75),PARS!AE75,"--")</f>
        <v>~  decid_ad_rz  ~</v>
      </c>
      <c r="AC75" t="str">
        <f>IF(ISTEXT(PARS!AF75),PARS!AF75,"--")</f>
        <v>~  decid_bd_rz  ~</v>
      </c>
      <c r="AD75" t="str">
        <f>IF(ISTEXT(PARS!AG75),PARS!AG75,"--")</f>
        <v>~  decid_cd_rz  ~</v>
      </c>
    </row>
    <row r="76" spans="1:30" x14ac:dyDescent="0.3">
      <c r="A76">
        <v>71</v>
      </c>
      <c r="B76" s="2">
        <v>142</v>
      </c>
      <c r="C76" s="7" t="s">
        <v>148</v>
      </c>
      <c r="D76" t="str">
        <f>IF(ISTEXT(PARS!G76),PARS!G76,"--")</f>
        <v>~  evrgr_a_cn  ~</v>
      </c>
      <c r="E76" t="str">
        <f>IF(ISTEXT(PARS!H76),PARS!H76,"--")</f>
        <v>~  evrgr_b_cn  ~</v>
      </c>
      <c r="F76" t="str">
        <f>IF(ISTEXT(PARS!I76),PARS!I76,"--")</f>
        <v>~  evrgr_c_cn  ~</v>
      </c>
      <c r="G76" t="str">
        <f>IF(ISTEXT(PARS!J76),PARS!J76,"--")</f>
        <v>~  evrgr_d_cn  ~</v>
      </c>
      <c r="H76" t="str">
        <f>IF(ISTEXT(PARS!K76),PARS!K76,"--")</f>
        <v>~  evrgr_a_cn  ~</v>
      </c>
      <c r="I76" t="str">
        <f>IF(ISTEXT(PARS!L76),PARS!L76,"--")</f>
        <v>~  evrgr_b_cn  ~</v>
      </c>
      <c r="J76" t="str">
        <f>IF(ISTEXT(PARS!M76),PARS!M76,"--")</f>
        <v>~  evrgr_c_cn  ~</v>
      </c>
      <c r="K76" t="str">
        <f>IF(ISTEXT(PARS!N76),PARS!N76,"--")</f>
        <v>~  evrgr_a_mni  ~</v>
      </c>
      <c r="L76" t="str">
        <f>IF(ISTEXT(PARS!O76),PARS!O76,"--")</f>
        <v>~  evrgr_b_mni  ~</v>
      </c>
      <c r="M76" t="str">
        <f>IF(ISTEXT(PARS!P76),PARS!P76,"--")</f>
        <v>~  evrgr_c_mni  ~</v>
      </c>
      <c r="N76" t="str">
        <f>IF(ISTEXT(PARS!Q76),PARS!Q76,"--")</f>
        <v>~  evrgr_d_mni  ~</v>
      </c>
      <c r="O76" t="str">
        <f>IF(ISTEXT(PARS!R76),PARS!R76,"--")</f>
        <v>~  evrgr_ad_mni  ~</v>
      </c>
      <c r="P76" t="str">
        <f>IF(ISTEXT(PARS!S76),PARS!S76,"--")</f>
        <v>~  evrgr_bd_mni  ~</v>
      </c>
      <c r="Q76" t="str">
        <f>IF(ISTEXT(PARS!T76),PARS!T76,"--")</f>
        <v>~  evrgr_cd_mni  ~</v>
      </c>
      <c r="R76" t="str">
        <f>IF(ISTEXT(PARS!U76),PARS!U76,"--")</f>
        <v>--</v>
      </c>
      <c r="S76" t="str">
        <f>IF(ISTEXT(PARS!V76),PARS!V76,"--")</f>
        <v>--</v>
      </c>
      <c r="T76" t="str">
        <f>IF(ISTEXT(PARS!W76),PARS!W76,"--")</f>
        <v>--</v>
      </c>
      <c r="U76" t="str">
        <f>IF(ISTEXT(PARS!X76),PARS!X76,"--")</f>
        <v>--</v>
      </c>
      <c r="V76" t="str">
        <f>IF(ISTEXT(PARS!Y76),PARS!Y76,"--")</f>
        <v>--</v>
      </c>
      <c r="W76" t="str">
        <f>IF(ISTEXT(PARS!Z76),PARS!Z76,"--")</f>
        <v>--</v>
      </c>
      <c r="X76" t="str">
        <f>IF(ISTEXT(PARS!AA76),PARS!AA76,"--")</f>
        <v>~  evrgr_a_rz  ~</v>
      </c>
      <c r="Y76" t="str">
        <f>IF(ISTEXT(PARS!AB76),PARS!AB76,"--")</f>
        <v>~  evrgr_b_rz  ~</v>
      </c>
      <c r="Z76" t="str">
        <f>IF(ISTEXT(PARS!AC76),PARS!AC76,"--")</f>
        <v>~  evrgr_c_rz  ~</v>
      </c>
      <c r="AA76" t="str">
        <f>IF(ISTEXT(PARS!AD76),PARS!AD76,"--")</f>
        <v>~  evrgr_d_rz  ~</v>
      </c>
      <c r="AB76" t="str">
        <f>IF(ISTEXT(PARS!AE76),PARS!AE76,"--")</f>
        <v>~  evrgr_ad_rz  ~</v>
      </c>
      <c r="AC76" t="str">
        <f>IF(ISTEXT(PARS!AF76),PARS!AF76,"--")</f>
        <v>~  evrgr_bd_rz  ~</v>
      </c>
      <c r="AD76" t="str">
        <f>IF(ISTEXT(PARS!AG76),PARS!AG76,"--")</f>
        <v>~  evrgr_cd_rz  ~</v>
      </c>
    </row>
    <row r="77" spans="1:30" x14ac:dyDescent="0.3">
      <c r="A77">
        <v>72</v>
      </c>
      <c r="B77" s="2">
        <v>143</v>
      </c>
      <c r="C77" s="7" t="s">
        <v>150</v>
      </c>
      <c r="D77" t="str">
        <f>IF(ISTEXT(PARS!G77),PARS!G77,"--")</f>
        <v>~  mixf_a_cn  ~</v>
      </c>
      <c r="E77" t="str">
        <f>IF(ISTEXT(PARS!H77),PARS!H77,"--")</f>
        <v>~  mixf_b_cn  ~</v>
      </c>
      <c r="F77" t="str">
        <f>IF(ISTEXT(PARS!I77),PARS!I77,"--")</f>
        <v>~  mixf_c_cn  ~</v>
      </c>
      <c r="G77" t="str">
        <f>IF(ISTEXT(PARS!J77),PARS!J77,"--")</f>
        <v>~  mixf_d_cn  ~</v>
      </c>
      <c r="H77" t="str">
        <f>IF(ISTEXT(PARS!K77),PARS!K77,"--")</f>
        <v>~  mixf_a_cn  ~</v>
      </c>
      <c r="I77" t="str">
        <f>IF(ISTEXT(PARS!L77),PARS!L77,"--")</f>
        <v>~  mixf_b_cn  ~</v>
      </c>
      <c r="J77" t="str">
        <f>IF(ISTEXT(PARS!M77),PARS!M77,"--")</f>
        <v>~  mixf_c_cn  ~</v>
      </c>
      <c r="K77" t="str">
        <f>IF(ISTEXT(PARS!N77),PARS!N77,"--")</f>
        <v>~  mixf_a_mni  ~</v>
      </c>
      <c r="L77" t="str">
        <f>IF(ISTEXT(PARS!O77),PARS!O77,"--")</f>
        <v>~  mixf_b_mni  ~</v>
      </c>
      <c r="M77" t="str">
        <f>IF(ISTEXT(PARS!P77),PARS!P77,"--")</f>
        <v>~  mixf_c_mni  ~</v>
      </c>
      <c r="N77" t="str">
        <f>IF(ISTEXT(PARS!Q77),PARS!Q77,"--")</f>
        <v>~  mixf_d_mni  ~</v>
      </c>
      <c r="O77" t="str">
        <f>IF(ISTEXT(PARS!R77),PARS!R77,"--")</f>
        <v>~  mixf_ad_mni  ~</v>
      </c>
      <c r="P77" t="str">
        <f>IF(ISTEXT(PARS!S77),PARS!S77,"--")</f>
        <v>~  mixf_bd_mni  ~</v>
      </c>
      <c r="Q77" t="str">
        <f>IF(ISTEXT(PARS!T77),PARS!T77,"--")</f>
        <v>~  mixf_cd_mni  ~</v>
      </c>
      <c r="R77" t="str">
        <f>IF(ISTEXT(PARS!U77),PARS!U77,"--")</f>
        <v>--</v>
      </c>
      <c r="S77" t="str">
        <f>IF(ISTEXT(PARS!V77),PARS!V77,"--")</f>
        <v>--</v>
      </c>
      <c r="T77" t="str">
        <f>IF(ISTEXT(PARS!W77),PARS!W77,"--")</f>
        <v>--</v>
      </c>
      <c r="U77" t="str">
        <f>IF(ISTEXT(PARS!X77),PARS!X77,"--")</f>
        <v>--</v>
      </c>
      <c r="V77" t="str">
        <f>IF(ISTEXT(PARS!Y77),PARS!Y77,"--")</f>
        <v>--</v>
      </c>
      <c r="W77" t="str">
        <f>IF(ISTEXT(PARS!Z77),PARS!Z77,"--")</f>
        <v>--</v>
      </c>
      <c r="X77" t="str">
        <f>IF(ISTEXT(PARS!AA77),PARS!AA77,"--")</f>
        <v>~  mixf_a_rz  ~</v>
      </c>
      <c r="Y77" t="str">
        <f>IF(ISTEXT(PARS!AB77),PARS!AB77,"--")</f>
        <v>~  mixf_b_rz  ~</v>
      </c>
      <c r="Z77" t="str">
        <f>IF(ISTEXT(PARS!AC77),PARS!AC77,"--")</f>
        <v>~  mixf_c_rz  ~</v>
      </c>
      <c r="AA77" t="str">
        <f>IF(ISTEXT(PARS!AD77),PARS!AD77,"--")</f>
        <v>~  mixf_d_rz  ~</v>
      </c>
      <c r="AB77" t="str">
        <f>IF(ISTEXT(PARS!AE77),PARS!AE77,"--")</f>
        <v>~  mixf_ad_rz  ~</v>
      </c>
      <c r="AC77" t="str">
        <f>IF(ISTEXT(PARS!AF77),PARS!AF77,"--")</f>
        <v>~  mixf_bd_rz  ~</v>
      </c>
      <c r="AD77" t="str">
        <f>IF(ISTEXT(PARS!AG77),PARS!AG77,"--")</f>
        <v>~  mixf_cd_rz  ~</v>
      </c>
    </row>
    <row r="78" spans="1:30" x14ac:dyDescent="0.3">
      <c r="A78">
        <v>73</v>
      </c>
      <c r="B78" s="2">
        <v>151</v>
      </c>
      <c r="C78" s="7" t="s">
        <v>152</v>
      </c>
      <c r="D78" t="str">
        <f>IF(ISTEXT(PARS!G78),PARS!G78,"--")</f>
        <v>--</v>
      </c>
      <c r="E78" t="str">
        <f>IF(ISTEXT(PARS!H78),PARS!H78,"--")</f>
        <v>--</v>
      </c>
      <c r="F78" t="str">
        <f>IF(ISTEXT(PARS!I78),PARS!I78,"--")</f>
        <v>--</v>
      </c>
      <c r="G78" t="str">
        <f>IF(ISTEXT(PARS!J78),PARS!J78,"--")</f>
        <v>--</v>
      </c>
      <c r="H78" t="str">
        <f>IF(ISTEXT(PARS!K78),PARS!K78,"--")</f>
        <v>--</v>
      </c>
      <c r="I78" t="str">
        <f>IF(ISTEXT(PARS!L78),PARS!L78,"--")</f>
        <v>--</v>
      </c>
      <c r="J78" t="str">
        <f>IF(ISTEXT(PARS!M78),PARS!M78,"--")</f>
        <v>--</v>
      </c>
      <c r="K78" t="str">
        <f>IF(ISTEXT(PARS!N78),PARS!N78,"--")</f>
        <v>--</v>
      </c>
      <c r="L78" t="str">
        <f>IF(ISTEXT(PARS!O78),PARS!O78,"--")</f>
        <v>--</v>
      </c>
      <c r="M78" t="str">
        <f>IF(ISTEXT(PARS!P78),PARS!P78,"--")</f>
        <v>--</v>
      </c>
      <c r="N78" t="str">
        <f>IF(ISTEXT(PARS!Q78),PARS!Q78,"--")</f>
        <v>--</v>
      </c>
      <c r="O78" t="str">
        <f>IF(ISTEXT(PARS!R78),PARS!R78,"--")</f>
        <v>--</v>
      </c>
      <c r="P78" t="str">
        <f>IF(ISTEXT(PARS!S78),PARS!S78,"--")</f>
        <v>--</v>
      </c>
      <c r="Q78" t="str">
        <f>IF(ISTEXT(PARS!T78),PARS!T78,"--")</f>
        <v>--</v>
      </c>
      <c r="R78" t="str">
        <f>IF(ISTEXT(PARS!U78),PARS!U78,"--")</f>
        <v>--</v>
      </c>
      <c r="S78" t="str">
        <f>IF(ISTEXT(PARS!V78),PARS!V78,"--")</f>
        <v>--</v>
      </c>
      <c r="T78" t="str">
        <f>IF(ISTEXT(PARS!W78),PARS!W78,"--")</f>
        <v>--</v>
      </c>
      <c r="U78" t="str">
        <f>IF(ISTEXT(PARS!X78),PARS!X78,"--")</f>
        <v>--</v>
      </c>
      <c r="V78" t="str">
        <f>IF(ISTEXT(PARS!Y78),PARS!Y78,"--")</f>
        <v>--</v>
      </c>
      <c r="W78" t="str">
        <f>IF(ISTEXT(PARS!Z78),PARS!Z78,"--")</f>
        <v>--</v>
      </c>
      <c r="X78" t="str">
        <f>IF(ISTEXT(PARS!AA78),PARS!AA78,"--")</f>
        <v>--</v>
      </c>
      <c r="Y78" t="str">
        <f>IF(ISTEXT(PARS!AB78),PARS!AB78,"--")</f>
        <v>--</v>
      </c>
      <c r="Z78" t="str">
        <f>IF(ISTEXT(PARS!AC78),PARS!AC78,"--")</f>
        <v>--</v>
      </c>
      <c r="AA78" t="str">
        <f>IF(ISTEXT(PARS!AD78),PARS!AD78,"--")</f>
        <v>--</v>
      </c>
      <c r="AB78" t="str">
        <f>IF(ISTEXT(PARS!AE78),PARS!AE78,"--")</f>
        <v>--</v>
      </c>
      <c r="AC78" t="str">
        <f>IF(ISTEXT(PARS!AF78),PARS!AF78,"--")</f>
        <v>--</v>
      </c>
      <c r="AD78" t="str">
        <f>IF(ISTEXT(PARS!AG78),PARS!AG78,"--")</f>
        <v>--</v>
      </c>
    </row>
    <row r="79" spans="1:30" x14ac:dyDescent="0.3">
      <c r="A79">
        <v>74</v>
      </c>
      <c r="B79" s="2">
        <v>152</v>
      </c>
      <c r="C79" s="7" t="s">
        <v>155</v>
      </c>
      <c r="D79" t="str">
        <f>IF(ISTEXT(PARS!G79),PARS!G79,"--")</f>
        <v>~  shrub_a_cn  ~</v>
      </c>
      <c r="E79" t="str">
        <f>IF(ISTEXT(PARS!H79),PARS!H79,"--")</f>
        <v>~  shrub_b_cn  ~</v>
      </c>
      <c r="F79" t="str">
        <f>IF(ISTEXT(PARS!I79),PARS!I79,"--")</f>
        <v>~  shrub_c_cn  ~</v>
      </c>
      <c r="G79" t="str">
        <f>IF(ISTEXT(PARS!J79),PARS!J79,"--")</f>
        <v>~  shrub_d_cn  ~</v>
      </c>
      <c r="H79" t="str">
        <f>IF(ISTEXT(PARS!K79),PARS!K79,"--")</f>
        <v>~  shrub_a_cn  ~</v>
      </c>
      <c r="I79" t="str">
        <f>IF(ISTEXT(PARS!L79),PARS!L79,"--")</f>
        <v>~  shrub_b_cn  ~</v>
      </c>
      <c r="J79" t="str">
        <f>IF(ISTEXT(PARS!M79),PARS!M79,"--")</f>
        <v>~  shrub_c_cn  ~</v>
      </c>
      <c r="K79" t="str">
        <f>IF(ISTEXT(PARS!N79),PARS!N79,"--")</f>
        <v>~  shrub_a_mni  ~</v>
      </c>
      <c r="L79" t="str">
        <f>IF(ISTEXT(PARS!O79),PARS!O79,"--")</f>
        <v>~  shrub_b_mni  ~</v>
      </c>
      <c r="M79" t="str">
        <f>IF(ISTEXT(PARS!P79),PARS!P79,"--")</f>
        <v>~  shrub_c_mni  ~</v>
      </c>
      <c r="N79" t="str">
        <f>IF(ISTEXT(PARS!Q79),PARS!Q79,"--")</f>
        <v>~  shrub_d_mni  ~</v>
      </c>
      <c r="O79" t="str">
        <f>IF(ISTEXT(PARS!R79),PARS!R79,"--")</f>
        <v>~  shrub_ad_mni  ~</v>
      </c>
      <c r="P79" t="str">
        <f>IF(ISTEXT(PARS!S79),PARS!S79,"--")</f>
        <v>~  shrub_bd_mni  ~</v>
      </c>
      <c r="Q79" t="str">
        <f>IF(ISTEXT(PARS!T79),PARS!T79,"--")</f>
        <v>~  shrub_cd_mni  ~</v>
      </c>
      <c r="R79" t="str">
        <f>IF(ISTEXT(PARS!U79),PARS!U79,"--")</f>
        <v>--</v>
      </c>
      <c r="S79" t="str">
        <f>IF(ISTEXT(PARS!V79),PARS!V79,"--")</f>
        <v>--</v>
      </c>
      <c r="T79" t="str">
        <f>IF(ISTEXT(PARS!W79),PARS!W79,"--")</f>
        <v>--</v>
      </c>
      <c r="U79" t="str">
        <f>IF(ISTEXT(PARS!X79),PARS!X79,"--")</f>
        <v>--</v>
      </c>
      <c r="V79" t="str">
        <f>IF(ISTEXT(PARS!Y79),PARS!Y79,"--")</f>
        <v>--</v>
      </c>
      <c r="W79" t="str">
        <f>IF(ISTEXT(PARS!Z79),PARS!Z79,"--")</f>
        <v>--</v>
      </c>
      <c r="X79" t="str">
        <f>IF(ISTEXT(PARS!AA79),PARS!AA79,"--")</f>
        <v>~  shrub_a_rz  ~</v>
      </c>
      <c r="Y79" t="str">
        <f>IF(ISTEXT(PARS!AB79),PARS!AB79,"--")</f>
        <v>~  shrub_b_rz  ~</v>
      </c>
      <c r="Z79" t="str">
        <f>IF(ISTEXT(PARS!AC79),PARS!AC79,"--")</f>
        <v>~  shrub_c_rz  ~</v>
      </c>
      <c r="AA79" t="str">
        <f>IF(ISTEXT(PARS!AD79),PARS!AD79,"--")</f>
        <v>~  shrub_d_rz  ~</v>
      </c>
      <c r="AB79" t="str">
        <f>IF(ISTEXT(PARS!AE79),PARS!AE79,"--")</f>
        <v>~  shrub_ad_rz  ~</v>
      </c>
      <c r="AC79" t="str">
        <f>IF(ISTEXT(PARS!AF79),PARS!AF79,"--")</f>
        <v>~  shrub_bd_rz  ~</v>
      </c>
      <c r="AD79" t="str">
        <f>IF(ISTEXT(PARS!AG79),PARS!AG79,"--")</f>
        <v>~  shrub_cd_rz  ~</v>
      </c>
    </row>
    <row r="80" spans="1:30" x14ac:dyDescent="0.3">
      <c r="A80">
        <v>75</v>
      </c>
      <c r="B80" s="2">
        <v>171</v>
      </c>
      <c r="C80" s="7" t="s">
        <v>157</v>
      </c>
      <c r="D80" t="str">
        <f>IF(ISTEXT(PARS!G80),PARS!G80,"--")</f>
        <v>--</v>
      </c>
      <c r="E80" t="str">
        <f>IF(ISTEXT(PARS!H80),PARS!H80,"--")</f>
        <v>--</v>
      </c>
      <c r="F80" t="str">
        <f>IF(ISTEXT(PARS!I80),PARS!I80,"--")</f>
        <v>--</v>
      </c>
      <c r="G80" t="str">
        <f>IF(ISTEXT(PARS!J80),PARS!J80,"--")</f>
        <v>--</v>
      </c>
      <c r="H80" t="str">
        <f>IF(ISTEXT(PARS!K80),PARS!K80,"--")</f>
        <v>--</v>
      </c>
      <c r="I80" t="str">
        <f>IF(ISTEXT(PARS!L80),PARS!L80,"--")</f>
        <v>--</v>
      </c>
      <c r="J80" t="str">
        <f>IF(ISTEXT(PARS!M80),PARS!M80,"--")</f>
        <v>--</v>
      </c>
      <c r="K80" t="str">
        <f>IF(ISTEXT(PARS!N80),PARS!N80,"--")</f>
        <v>--</v>
      </c>
      <c r="L80" t="str">
        <f>IF(ISTEXT(PARS!O80),PARS!O80,"--")</f>
        <v>--</v>
      </c>
      <c r="M80" t="str">
        <f>IF(ISTEXT(PARS!P80),PARS!P80,"--")</f>
        <v>--</v>
      </c>
      <c r="N80" t="str">
        <f>IF(ISTEXT(PARS!Q80),PARS!Q80,"--")</f>
        <v>--</v>
      </c>
      <c r="O80" t="str">
        <f>IF(ISTEXT(PARS!R80),PARS!R80,"--")</f>
        <v>--</v>
      </c>
      <c r="P80" t="str">
        <f>IF(ISTEXT(PARS!S80),PARS!S80,"--")</f>
        <v>--</v>
      </c>
      <c r="Q80" t="str">
        <f>IF(ISTEXT(PARS!T80),PARS!T80,"--")</f>
        <v>--</v>
      </c>
      <c r="R80" t="str">
        <f>IF(ISTEXT(PARS!U80),PARS!U80,"--")</f>
        <v>--</v>
      </c>
      <c r="S80" t="str">
        <f>IF(ISTEXT(PARS!V80),PARS!V80,"--")</f>
        <v>--</v>
      </c>
      <c r="T80" t="str">
        <f>IF(ISTEXT(PARS!W80),PARS!W80,"--")</f>
        <v>--</v>
      </c>
      <c r="U80" t="str">
        <f>IF(ISTEXT(PARS!X80),PARS!X80,"--")</f>
        <v>--</v>
      </c>
      <c r="V80" t="str">
        <f>IF(ISTEXT(PARS!Y80),PARS!Y80,"--")</f>
        <v>--</v>
      </c>
      <c r="W80" t="str">
        <f>IF(ISTEXT(PARS!Z80),PARS!Z80,"--")</f>
        <v>--</v>
      </c>
      <c r="X80" t="str">
        <f>IF(ISTEXT(PARS!AA80),PARS!AA80,"--")</f>
        <v>--</v>
      </c>
      <c r="Y80" t="str">
        <f>IF(ISTEXT(PARS!AB80),PARS!AB80,"--")</f>
        <v>--</v>
      </c>
      <c r="Z80" t="str">
        <f>IF(ISTEXT(PARS!AC80),PARS!AC80,"--")</f>
        <v>--</v>
      </c>
      <c r="AA80" t="str">
        <f>IF(ISTEXT(PARS!AD80),PARS!AD80,"--")</f>
        <v>--</v>
      </c>
      <c r="AB80" t="str">
        <f>IF(ISTEXT(PARS!AE80),PARS!AE80,"--")</f>
        <v>--</v>
      </c>
      <c r="AC80" t="str">
        <f>IF(ISTEXT(PARS!AF80),PARS!AF80,"--")</f>
        <v>--</v>
      </c>
      <c r="AD80" t="str">
        <f>IF(ISTEXT(PARS!AG80),PARS!AG80,"--")</f>
        <v>--</v>
      </c>
    </row>
    <row r="81" spans="1:30" x14ac:dyDescent="0.3">
      <c r="A81">
        <v>76</v>
      </c>
      <c r="B81" s="2">
        <v>176</v>
      </c>
      <c r="C81" s="7" t="s">
        <v>254</v>
      </c>
      <c r="D81" t="str">
        <f>IF(ISTEXT(PARS!G81),PARS!G81,"--")</f>
        <v>~  crop3_a_cn  ~</v>
      </c>
      <c r="E81" t="str">
        <f>IF(ISTEXT(PARS!H81),PARS!H81,"--")</f>
        <v>~  crop3_b_cn  ~</v>
      </c>
      <c r="F81" t="str">
        <f>IF(ISTEXT(PARS!I81),PARS!I81,"--")</f>
        <v>~  crop3_c_cn  ~</v>
      </c>
      <c r="G81" t="str">
        <f>IF(ISTEXT(PARS!J81),PARS!J81,"--")</f>
        <v>~  crop3_d_cn  ~</v>
      </c>
      <c r="H81" t="str">
        <f>IF(ISTEXT(PARS!K81),PARS!K81,"--")</f>
        <v>~  crop3_a_cn  ~</v>
      </c>
      <c r="I81" t="str">
        <f>IF(ISTEXT(PARS!L81),PARS!L81,"--")</f>
        <v>~  crop3_b_cn  ~</v>
      </c>
      <c r="J81" t="str">
        <f>IF(ISTEXT(PARS!M81),PARS!M81,"--")</f>
        <v>~  crop3_c_cn  ~</v>
      </c>
      <c r="K81" t="str">
        <f>IF(ISTEXT(PARS!N81),PARS!N81,"--")</f>
        <v>~  crop3_a_mni  ~</v>
      </c>
      <c r="L81" t="str">
        <f>IF(ISTEXT(PARS!O81),PARS!O81,"--")</f>
        <v>~  crop3_b_mni  ~</v>
      </c>
      <c r="M81" t="str">
        <f>IF(ISTEXT(PARS!P81),PARS!P81,"--")</f>
        <v>~  crop3_c_mni  ~</v>
      </c>
      <c r="N81" t="str">
        <f>IF(ISTEXT(PARS!Q81),PARS!Q81,"--")</f>
        <v>~  crop3_d_mni  ~</v>
      </c>
      <c r="O81" t="str">
        <f>IF(ISTEXT(PARS!R81),PARS!R81,"--")</f>
        <v>~  crop3_ad_mni  ~</v>
      </c>
      <c r="P81" t="str">
        <f>IF(ISTEXT(PARS!S81),PARS!S81,"--")</f>
        <v>~  crop3_bd_mni  ~</v>
      </c>
      <c r="Q81" t="str">
        <f>IF(ISTEXT(PARS!T81),PARS!T81,"--")</f>
        <v>~  crop3_cd_mni  ~</v>
      </c>
      <c r="R81" t="str">
        <f>IF(ISTEXT(PARS!U81),PARS!U81,"--")</f>
        <v>--</v>
      </c>
      <c r="S81" t="str">
        <f>IF(ISTEXT(PARS!V81),PARS!V81,"--")</f>
        <v>--</v>
      </c>
      <c r="T81" t="str">
        <f>IF(ISTEXT(PARS!W81),PARS!W81,"--")</f>
        <v>--</v>
      </c>
      <c r="U81" t="str">
        <f>IF(ISTEXT(PARS!X81),PARS!X81,"--")</f>
        <v>--</v>
      </c>
      <c r="V81" t="str">
        <f>IF(ISTEXT(PARS!Y81),PARS!Y81,"--")</f>
        <v>--</v>
      </c>
      <c r="W81" t="str">
        <f>IF(ISTEXT(PARS!Z81),PARS!Z81,"--")</f>
        <v>--</v>
      </c>
      <c r="X81" t="str">
        <f>IF(ISTEXT(PARS!AA81),PARS!AA81,"--")</f>
        <v>~  grass_a_rz  ~</v>
      </c>
      <c r="Y81" t="str">
        <f>IF(ISTEXT(PARS!AB81),PARS!AB81,"--")</f>
        <v>~  grass_b_rz  ~</v>
      </c>
      <c r="Z81" t="str">
        <f>IF(ISTEXT(PARS!AC81),PARS!AC81,"--")</f>
        <v>~  grass_c_rz  ~</v>
      </c>
      <c r="AA81" t="str">
        <f>IF(ISTEXT(PARS!AD81),PARS!AD81,"--")</f>
        <v>~  grass_d_rz  ~</v>
      </c>
      <c r="AB81" t="str">
        <f>IF(ISTEXT(PARS!AE81),PARS!AE81,"--")</f>
        <v>~  grass_ad_rz  ~</v>
      </c>
      <c r="AC81" t="str">
        <f>IF(ISTEXT(PARS!AF81),PARS!AF81,"--")</f>
        <v>~  grass_bd_rz  ~</v>
      </c>
      <c r="AD81" t="str">
        <f>IF(ISTEXT(PARS!AG81),PARS!AG81,"--")</f>
        <v>~  grass_cd_rz  ~</v>
      </c>
    </row>
    <row r="82" spans="1:30" x14ac:dyDescent="0.3">
      <c r="A82">
        <v>77</v>
      </c>
      <c r="B82" s="2">
        <v>181</v>
      </c>
      <c r="C82" s="7" t="s">
        <v>163</v>
      </c>
      <c r="D82" t="str">
        <f>IF(ISTEXT(PARS!G82),PARS!G82,"--")</f>
        <v>--</v>
      </c>
      <c r="E82" t="str">
        <f>IF(ISTEXT(PARS!H82),PARS!H82,"--")</f>
        <v>--</v>
      </c>
      <c r="F82" t="str">
        <f>IF(ISTEXT(PARS!I82),PARS!I82,"--")</f>
        <v>--</v>
      </c>
      <c r="G82" t="str">
        <f>IF(ISTEXT(PARS!J82),PARS!J82,"--")</f>
        <v>--</v>
      </c>
      <c r="H82" t="str">
        <f>IF(ISTEXT(PARS!K82),PARS!K82,"--")</f>
        <v>--</v>
      </c>
      <c r="I82" t="str">
        <f>IF(ISTEXT(PARS!L82),PARS!L82,"--")</f>
        <v>--</v>
      </c>
      <c r="J82" t="str">
        <f>IF(ISTEXT(PARS!M82),PARS!M82,"--")</f>
        <v>--</v>
      </c>
      <c r="K82" t="str">
        <f>IF(ISTEXT(PARS!N82),PARS!N82,"--")</f>
        <v>--</v>
      </c>
      <c r="L82" t="str">
        <f>IF(ISTEXT(PARS!O82),PARS!O82,"--")</f>
        <v>--</v>
      </c>
      <c r="M82" t="str">
        <f>IF(ISTEXT(PARS!P82),PARS!P82,"--")</f>
        <v>--</v>
      </c>
      <c r="N82" t="str">
        <f>IF(ISTEXT(PARS!Q82),PARS!Q82,"--")</f>
        <v>--</v>
      </c>
      <c r="O82" t="str">
        <f>IF(ISTEXT(PARS!R82),PARS!R82,"--")</f>
        <v>--</v>
      </c>
      <c r="P82" t="str">
        <f>IF(ISTEXT(PARS!S82),PARS!S82,"--")</f>
        <v>--</v>
      </c>
      <c r="Q82" t="str">
        <f>IF(ISTEXT(PARS!T82),PARS!T82,"--")</f>
        <v>--</v>
      </c>
      <c r="R82" t="str">
        <f>IF(ISTEXT(PARS!U82),PARS!U82,"--")</f>
        <v>--</v>
      </c>
      <c r="S82" t="str">
        <f>IF(ISTEXT(PARS!V82),PARS!V82,"--")</f>
        <v>--</v>
      </c>
      <c r="T82" t="str">
        <f>IF(ISTEXT(PARS!W82),PARS!W82,"--")</f>
        <v>--</v>
      </c>
      <c r="U82" t="str">
        <f>IF(ISTEXT(PARS!X82),PARS!X82,"--")</f>
        <v>--</v>
      </c>
      <c r="V82" t="str">
        <f>IF(ISTEXT(PARS!Y82),PARS!Y82,"--")</f>
        <v>--</v>
      </c>
      <c r="W82" t="str">
        <f>IF(ISTEXT(PARS!Z82),PARS!Z82,"--")</f>
        <v>--</v>
      </c>
      <c r="X82" t="str">
        <f>IF(ISTEXT(PARS!AA82),PARS!AA82,"--")</f>
        <v>--</v>
      </c>
      <c r="Y82" t="str">
        <f>IF(ISTEXT(PARS!AB82),PARS!AB82,"--")</f>
        <v>--</v>
      </c>
      <c r="Z82" t="str">
        <f>IF(ISTEXT(PARS!AC82),PARS!AC82,"--")</f>
        <v>--</v>
      </c>
      <c r="AA82" t="str">
        <f>IF(ISTEXT(PARS!AD82),PARS!AD82,"--")</f>
        <v>--</v>
      </c>
      <c r="AB82" t="str">
        <f>IF(ISTEXT(PARS!AE82),PARS!AE82,"--")</f>
        <v>--</v>
      </c>
      <c r="AC82" t="str">
        <f>IF(ISTEXT(PARS!AF82),PARS!AF82,"--")</f>
        <v>--</v>
      </c>
      <c r="AD82" t="str">
        <f>IF(ISTEXT(PARS!AG82),PARS!AG82,"--")</f>
        <v>--</v>
      </c>
    </row>
    <row r="83" spans="1:30" x14ac:dyDescent="0.3">
      <c r="A83">
        <v>78</v>
      </c>
      <c r="B83" s="2">
        <v>182</v>
      </c>
      <c r="C83" s="7" t="s">
        <v>165</v>
      </c>
      <c r="D83" t="str">
        <f>IF(ISTEXT(PARS!G83),PARS!G83,"--")</f>
        <v>--</v>
      </c>
      <c r="E83" t="str">
        <f>IF(ISTEXT(PARS!H83),PARS!H83,"--")</f>
        <v>--</v>
      </c>
      <c r="F83" t="str">
        <f>IF(ISTEXT(PARS!I83),PARS!I83,"--")</f>
        <v>--</v>
      </c>
      <c r="G83" t="str">
        <f>IF(ISTEXT(PARS!J83),PARS!J83,"--")</f>
        <v>--</v>
      </c>
      <c r="H83" t="str">
        <f>IF(ISTEXT(PARS!K83),PARS!K83,"--")</f>
        <v>--</v>
      </c>
      <c r="I83" t="str">
        <f>IF(ISTEXT(PARS!L83),PARS!L83,"--")</f>
        <v>--</v>
      </c>
      <c r="J83" t="str">
        <f>IF(ISTEXT(PARS!M83),PARS!M83,"--")</f>
        <v>--</v>
      </c>
      <c r="K83" t="str">
        <f>IF(ISTEXT(PARS!N83),PARS!N83,"--")</f>
        <v>--</v>
      </c>
      <c r="L83" t="str">
        <f>IF(ISTEXT(PARS!O83),PARS!O83,"--")</f>
        <v>--</v>
      </c>
      <c r="M83" t="str">
        <f>IF(ISTEXT(PARS!P83),PARS!P83,"--")</f>
        <v>--</v>
      </c>
      <c r="N83" t="str">
        <f>IF(ISTEXT(PARS!Q83),PARS!Q83,"--")</f>
        <v>--</v>
      </c>
      <c r="O83" t="str">
        <f>IF(ISTEXT(PARS!R83),PARS!R83,"--")</f>
        <v>--</v>
      </c>
      <c r="P83" t="str">
        <f>IF(ISTEXT(PARS!S83),PARS!S83,"--")</f>
        <v>--</v>
      </c>
      <c r="Q83" t="str">
        <f>IF(ISTEXT(PARS!T83),PARS!T83,"--")</f>
        <v>--</v>
      </c>
      <c r="R83" t="str">
        <f>IF(ISTEXT(PARS!U83),PARS!U83,"--")</f>
        <v>--</v>
      </c>
      <c r="S83" t="str">
        <f>IF(ISTEXT(PARS!V83),PARS!V83,"--")</f>
        <v>--</v>
      </c>
      <c r="T83" t="str">
        <f>IF(ISTEXT(PARS!W83),PARS!W83,"--")</f>
        <v>--</v>
      </c>
      <c r="U83" t="str">
        <f>IF(ISTEXT(PARS!X83),PARS!X83,"--")</f>
        <v>--</v>
      </c>
      <c r="V83" t="str">
        <f>IF(ISTEXT(PARS!Y83),PARS!Y83,"--")</f>
        <v>--</v>
      </c>
      <c r="W83" t="str">
        <f>IF(ISTEXT(PARS!Z83),PARS!Z83,"--")</f>
        <v>--</v>
      </c>
      <c r="X83" t="str">
        <f>IF(ISTEXT(PARS!AA83),PARS!AA83,"--")</f>
        <v>--</v>
      </c>
      <c r="Y83" t="str">
        <f>IF(ISTEXT(PARS!AB83),PARS!AB83,"--")</f>
        <v>--</v>
      </c>
      <c r="Z83" t="str">
        <f>IF(ISTEXT(PARS!AC83),PARS!AC83,"--")</f>
        <v>--</v>
      </c>
      <c r="AA83" t="str">
        <f>IF(ISTEXT(PARS!AD83),PARS!AD83,"--")</f>
        <v>--</v>
      </c>
      <c r="AB83" t="str">
        <f>IF(ISTEXT(PARS!AE83),PARS!AE83,"--")</f>
        <v>--</v>
      </c>
      <c r="AC83" t="str">
        <f>IF(ISTEXT(PARS!AF83),PARS!AF83,"--")</f>
        <v>--</v>
      </c>
      <c r="AD83" t="str">
        <f>IF(ISTEXT(PARS!AG83),PARS!AG83,"--")</f>
        <v>--</v>
      </c>
    </row>
    <row r="84" spans="1:30" x14ac:dyDescent="0.3">
      <c r="A84">
        <v>79</v>
      </c>
      <c r="B84" s="2">
        <v>190</v>
      </c>
      <c r="C84" s="7" t="s">
        <v>167</v>
      </c>
      <c r="D84" t="str">
        <f>IF(ISTEXT(PARS!G84),PARS!G84,"--")</f>
        <v>~  wetf_a_cn  ~</v>
      </c>
      <c r="E84" t="str">
        <f>IF(ISTEXT(PARS!H84),PARS!H84,"--")</f>
        <v>~  wetf_b_cn  ~</v>
      </c>
      <c r="F84" t="str">
        <f>IF(ISTEXT(PARS!I84),PARS!I84,"--")</f>
        <v>~  wetf_c_cn  ~</v>
      </c>
      <c r="G84" t="str">
        <f>IF(ISTEXT(PARS!J84),PARS!J84,"--")</f>
        <v>~  wetf_d_cn  ~</v>
      </c>
      <c r="H84" t="str">
        <f>IF(ISTEXT(PARS!K84),PARS!K84,"--")</f>
        <v>~  wetf_a_cn  ~</v>
      </c>
      <c r="I84" t="str">
        <f>IF(ISTEXT(PARS!L84),PARS!L84,"--")</f>
        <v>~  wetf_b_cn  ~</v>
      </c>
      <c r="J84" t="str">
        <f>IF(ISTEXT(PARS!M84),PARS!M84,"--")</f>
        <v>~  wetf_c_cn  ~</v>
      </c>
      <c r="K84" t="str">
        <f>IF(ISTEXT(PARS!N84),PARS!N84,"--")</f>
        <v>~  wetf_a_mni  ~</v>
      </c>
      <c r="L84" t="str">
        <f>IF(ISTEXT(PARS!O84),PARS!O84,"--")</f>
        <v>~  wetf_b_mni  ~</v>
      </c>
      <c r="M84" t="str">
        <f>IF(ISTEXT(PARS!P84),PARS!P84,"--")</f>
        <v>~  wetf_c_mni  ~</v>
      </c>
      <c r="N84" t="str">
        <f>IF(ISTEXT(PARS!Q84),PARS!Q84,"--")</f>
        <v>~  wetf_d_mni  ~</v>
      </c>
      <c r="O84" t="str">
        <f>IF(ISTEXT(PARS!R84),PARS!R84,"--")</f>
        <v>~  wetf_ad_mni  ~</v>
      </c>
      <c r="P84" t="str">
        <f>IF(ISTEXT(PARS!S84),PARS!S84,"--")</f>
        <v>~  wetf_bd_mni  ~</v>
      </c>
      <c r="Q84" t="str">
        <f>IF(ISTEXT(PARS!T84),PARS!T84,"--")</f>
        <v>~  wetf_cd_mni  ~</v>
      </c>
      <c r="R84" t="str">
        <f>IF(ISTEXT(PARS!U84),PARS!U84,"--")</f>
        <v>--</v>
      </c>
      <c r="S84" t="str">
        <f>IF(ISTEXT(PARS!V84),PARS!V84,"--")</f>
        <v>--</v>
      </c>
      <c r="T84" t="str">
        <f>IF(ISTEXT(PARS!W84),PARS!W84,"--")</f>
        <v>--</v>
      </c>
      <c r="U84" t="str">
        <f>IF(ISTEXT(PARS!X84),PARS!X84,"--")</f>
        <v>--</v>
      </c>
      <c r="V84" t="str">
        <f>IF(ISTEXT(PARS!Y84),PARS!Y84,"--")</f>
        <v>--</v>
      </c>
      <c r="W84" t="str">
        <f>IF(ISTEXT(PARS!Z84),PARS!Z84,"--")</f>
        <v>--</v>
      </c>
      <c r="X84" t="str">
        <f>IF(ISTEXT(PARS!AA84),PARS!AA84,"--")</f>
        <v>~  wetf_a_rz  ~</v>
      </c>
      <c r="Y84" t="str">
        <f>IF(ISTEXT(PARS!AB84),PARS!AB84,"--")</f>
        <v>~  wetf_b_rz  ~</v>
      </c>
      <c r="Z84" t="str">
        <f>IF(ISTEXT(PARS!AC84),PARS!AC84,"--")</f>
        <v>~  wetf_c_rz  ~</v>
      </c>
      <c r="AA84" t="str">
        <f>IF(ISTEXT(PARS!AD84),PARS!AD84,"--")</f>
        <v>~  wetf_d_rz  ~</v>
      </c>
      <c r="AB84" t="str">
        <f>IF(ISTEXT(PARS!AE84),PARS!AE84,"--")</f>
        <v>~  wetf_ad_rz  ~</v>
      </c>
      <c r="AC84" t="str">
        <f>IF(ISTEXT(PARS!AF84),PARS!AF84,"--")</f>
        <v>~  wetf_bd_rz  ~</v>
      </c>
      <c r="AD84" t="str">
        <f>IF(ISTEXT(PARS!AG84),PARS!AG84,"--")</f>
        <v>~  wetf_cd_rz  ~</v>
      </c>
    </row>
    <row r="85" spans="1:30" x14ac:dyDescent="0.3">
      <c r="A85">
        <v>80</v>
      </c>
      <c r="B85" s="2">
        <v>195</v>
      </c>
      <c r="C85" s="7" t="s">
        <v>169</v>
      </c>
      <c r="D85" t="str">
        <f>IF(ISTEXT(PARS!G85),PARS!G85,"--")</f>
        <v>~  wetem_a_cn  ~</v>
      </c>
      <c r="E85" t="str">
        <f>IF(ISTEXT(PARS!H85),PARS!H85,"--")</f>
        <v>~  wetem_b_cn  ~</v>
      </c>
      <c r="F85" t="str">
        <f>IF(ISTEXT(PARS!I85),PARS!I85,"--")</f>
        <v>~  wetem_c_cn  ~</v>
      </c>
      <c r="G85" t="str">
        <f>IF(ISTEXT(PARS!J85),PARS!J85,"--")</f>
        <v>~  wetem_d_cn  ~</v>
      </c>
      <c r="H85" t="str">
        <f>IF(ISTEXT(PARS!K85),PARS!K85,"--")</f>
        <v>~  wetem_a_cn  ~</v>
      </c>
      <c r="I85" t="str">
        <f>IF(ISTEXT(PARS!L85),PARS!L85,"--")</f>
        <v>~  wetem_b_cn  ~</v>
      </c>
      <c r="J85" t="str">
        <f>IF(ISTEXT(PARS!M85),PARS!M85,"--")</f>
        <v>~  wetem_c_cn  ~</v>
      </c>
      <c r="K85" t="str">
        <f>IF(ISTEXT(PARS!N85),PARS!N85,"--")</f>
        <v>~  wetem_a_mni  ~</v>
      </c>
      <c r="L85" t="str">
        <f>IF(ISTEXT(PARS!O85),PARS!O85,"--")</f>
        <v>~  wetem_b_mni  ~</v>
      </c>
      <c r="M85" t="str">
        <f>IF(ISTEXT(PARS!P85),PARS!P85,"--")</f>
        <v>~  wetem_c_mni  ~</v>
      </c>
      <c r="N85" t="str">
        <f>IF(ISTEXT(PARS!Q85),PARS!Q85,"--")</f>
        <v>~  wetem_d_mni  ~</v>
      </c>
      <c r="O85" t="str">
        <f>IF(ISTEXT(PARS!R85),PARS!R85,"--")</f>
        <v>~  wetem_ad_mni  ~</v>
      </c>
      <c r="P85" t="str">
        <f>IF(ISTEXT(PARS!S85),PARS!S85,"--")</f>
        <v>~  wetem_bd_mni  ~</v>
      </c>
      <c r="Q85" t="str">
        <f>IF(ISTEXT(PARS!T85),PARS!T85,"--")</f>
        <v>~  wetem_cd_mni  ~</v>
      </c>
      <c r="R85" t="str">
        <f>IF(ISTEXT(PARS!U85),PARS!U85,"--")</f>
        <v>--</v>
      </c>
      <c r="S85" t="str">
        <f>IF(ISTEXT(PARS!V85),PARS!V85,"--")</f>
        <v>--</v>
      </c>
      <c r="T85" t="str">
        <f>IF(ISTEXT(PARS!W85),PARS!W85,"--")</f>
        <v>--</v>
      </c>
      <c r="U85" t="str">
        <f>IF(ISTEXT(PARS!X85),PARS!X85,"--")</f>
        <v>--</v>
      </c>
      <c r="V85" t="str">
        <f>IF(ISTEXT(PARS!Y85),PARS!Y85,"--")</f>
        <v>--</v>
      </c>
      <c r="W85" t="str">
        <f>IF(ISTEXT(PARS!Z85),PARS!Z85,"--")</f>
        <v>--</v>
      </c>
      <c r="X85" t="str">
        <f>IF(ISTEXT(PARS!AA85),PARS!AA85,"--")</f>
        <v>~  wetem_a_rz  ~</v>
      </c>
      <c r="Y85" t="str">
        <f>IF(ISTEXT(PARS!AB85),PARS!AB85,"--")</f>
        <v>~  wetem_b_rz  ~</v>
      </c>
      <c r="Z85" t="str">
        <f>IF(ISTEXT(PARS!AC85),PARS!AC85,"--")</f>
        <v>~  wetem_c_rz  ~</v>
      </c>
      <c r="AA85" t="str">
        <f>IF(ISTEXT(PARS!AD85),PARS!AD85,"--")</f>
        <v>~  wetem_d_rz  ~</v>
      </c>
      <c r="AB85" t="str">
        <f>IF(ISTEXT(PARS!AE85),PARS!AE85,"--")</f>
        <v>~  wetem_ad_rz  ~</v>
      </c>
      <c r="AC85" t="str">
        <f>IF(ISTEXT(PARS!AF85),PARS!AF85,"--")</f>
        <v>~  wetem_bd_rz  ~</v>
      </c>
      <c r="AD85" t="str">
        <f>IF(ISTEXT(PARS!AG85),PARS!AG85,"--")</f>
        <v>~  wetem_cd_rz  ~</v>
      </c>
    </row>
    <row r="86" spans="1:30" x14ac:dyDescent="0.3">
      <c r="A86">
        <v>81</v>
      </c>
      <c r="B86" s="2">
        <v>204</v>
      </c>
      <c r="C86" s="7" t="s">
        <v>171</v>
      </c>
      <c r="D86" t="str">
        <f>IF(ISTEXT(PARS!G86),PARS!G86,"--")</f>
        <v>--</v>
      </c>
      <c r="E86" t="str">
        <f>IF(ISTEXT(PARS!H86),PARS!H86,"--")</f>
        <v>--</v>
      </c>
      <c r="F86" t="str">
        <f>IF(ISTEXT(PARS!I86),PARS!I86,"--")</f>
        <v>--</v>
      </c>
      <c r="G86" t="str">
        <f>IF(ISTEXT(PARS!J86),PARS!J86,"--")</f>
        <v>--</v>
      </c>
      <c r="H86" t="str">
        <f>IF(ISTEXT(PARS!K86),PARS!K86,"--")</f>
        <v>--</v>
      </c>
      <c r="I86" t="str">
        <f>IF(ISTEXT(PARS!L86),PARS!L86,"--")</f>
        <v>--</v>
      </c>
      <c r="J86" t="str">
        <f>IF(ISTEXT(PARS!M86),PARS!M86,"--")</f>
        <v>--</v>
      </c>
      <c r="K86" t="str">
        <f>IF(ISTEXT(PARS!N86),PARS!N86,"--")</f>
        <v>--</v>
      </c>
      <c r="L86" t="str">
        <f>IF(ISTEXT(PARS!O86),PARS!O86,"--")</f>
        <v>--</v>
      </c>
      <c r="M86" t="str">
        <f>IF(ISTEXT(PARS!P86),PARS!P86,"--")</f>
        <v>--</v>
      </c>
      <c r="N86" t="str">
        <f>IF(ISTEXT(PARS!Q86),PARS!Q86,"--")</f>
        <v>--</v>
      </c>
      <c r="O86" t="str">
        <f>IF(ISTEXT(PARS!R86),PARS!R86,"--")</f>
        <v>--</v>
      </c>
      <c r="P86" t="str">
        <f>IF(ISTEXT(PARS!S86),PARS!S86,"--")</f>
        <v>--</v>
      </c>
      <c r="Q86" t="str">
        <f>IF(ISTEXT(PARS!T86),PARS!T86,"--")</f>
        <v>--</v>
      </c>
      <c r="R86" t="str">
        <f>IF(ISTEXT(PARS!U86),PARS!U86,"--")</f>
        <v>--</v>
      </c>
      <c r="S86" t="str">
        <f>IF(ISTEXT(PARS!V86),PARS!V86,"--")</f>
        <v>--</v>
      </c>
      <c r="T86" t="str">
        <f>IF(ISTEXT(PARS!W86),PARS!W86,"--")</f>
        <v>--</v>
      </c>
      <c r="U86" t="str">
        <f>IF(ISTEXT(PARS!X86),PARS!X86,"--")</f>
        <v>--</v>
      </c>
      <c r="V86" t="str">
        <f>IF(ISTEXT(PARS!Y86),PARS!Y86,"--")</f>
        <v>--</v>
      </c>
      <c r="W86" t="str">
        <f>IF(ISTEXT(PARS!Z86),PARS!Z86,"--")</f>
        <v>--</v>
      </c>
      <c r="X86" t="str">
        <f>IF(ISTEXT(PARS!AA86),PARS!AA86,"--")</f>
        <v>--</v>
      </c>
      <c r="Y86" t="str">
        <f>IF(ISTEXT(PARS!AB86),PARS!AB86,"--")</f>
        <v>--</v>
      </c>
      <c r="Z86" t="str">
        <f>IF(ISTEXT(PARS!AC86),PARS!AC86,"--")</f>
        <v>--</v>
      </c>
      <c r="AA86" t="str">
        <f>IF(ISTEXT(PARS!AD86),PARS!AD86,"--")</f>
        <v>--</v>
      </c>
      <c r="AB86" t="str">
        <f>IF(ISTEXT(PARS!AE86),PARS!AE86,"--")</f>
        <v>--</v>
      </c>
      <c r="AC86" t="str">
        <f>IF(ISTEXT(PARS!AF86),PARS!AF86,"--")</f>
        <v>--</v>
      </c>
      <c r="AD86" t="str">
        <f>IF(ISTEXT(PARS!AG86),PARS!AG86,"--")</f>
        <v>--</v>
      </c>
    </row>
    <row r="87" spans="1:30" x14ac:dyDescent="0.3">
      <c r="A87">
        <v>82</v>
      </c>
      <c r="B87" s="2">
        <v>205</v>
      </c>
      <c r="C87" s="7" t="s">
        <v>172</v>
      </c>
      <c r="D87" t="str">
        <f>IF(ISTEXT(PARS!G87),PARS!G87,"--")</f>
        <v>--</v>
      </c>
      <c r="E87" t="str">
        <f>IF(ISTEXT(PARS!H87),PARS!H87,"--")</f>
        <v>--</v>
      </c>
      <c r="F87" t="str">
        <f>IF(ISTEXT(PARS!I87),PARS!I87,"--")</f>
        <v>--</v>
      </c>
      <c r="G87" t="str">
        <f>IF(ISTEXT(PARS!J87),PARS!J87,"--")</f>
        <v>--</v>
      </c>
      <c r="H87" t="str">
        <f>IF(ISTEXT(PARS!K87),PARS!K87,"--")</f>
        <v>--</v>
      </c>
      <c r="I87" t="str">
        <f>IF(ISTEXT(PARS!L87),PARS!L87,"--")</f>
        <v>--</v>
      </c>
      <c r="J87" t="str">
        <f>IF(ISTEXT(PARS!M87),PARS!M87,"--")</f>
        <v>--</v>
      </c>
      <c r="K87" t="str">
        <f>IF(ISTEXT(PARS!N87),PARS!N87,"--")</f>
        <v>--</v>
      </c>
      <c r="L87" t="str">
        <f>IF(ISTEXT(PARS!O87),PARS!O87,"--")</f>
        <v>--</v>
      </c>
      <c r="M87" t="str">
        <f>IF(ISTEXT(PARS!P87),PARS!P87,"--")</f>
        <v>--</v>
      </c>
      <c r="N87" t="str">
        <f>IF(ISTEXT(PARS!Q87),PARS!Q87,"--")</f>
        <v>--</v>
      </c>
      <c r="O87" t="str">
        <f>IF(ISTEXT(PARS!R87),PARS!R87,"--")</f>
        <v>--</v>
      </c>
      <c r="P87" t="str">
        <f>IF(ISTEXT(PARS!S87),PARS!S87,"--")</f>
        <v>--</v>
      </c>
      <c r="Q87" t="str">
        <f>IF(ISTEXT(PARS!T87),PARS!T87,"--")</f>
        <v>--</v>
      </c>
      <c r="R87" t="str">
        <f>IF(ISTEXT(PARS!U87),PARS!U87,"--")</f>
        <v>--</v>
      </c>
      <c r="S87" t="str">
        <f>IF(ISTEXT(PARS!V87),PARS!V87,"--")</f>
        <v>--</v>
      </c>
      <c r="T87" t="str">
        <f>IF(ISTEXT(PARS!W87),PARS!W87,"--")</f>
        <v>--</v>
      </c>
      <c r="U87" t="str">
        <f>IF(ISTEXT(PARS!X87),PARS!X87,"--")</f>
        <v>--</v>
      </c>
      <c r="V87" t="str">
        <f>IF(ISTEXT(PARS!Y87),PARS!Y87,"--")</f>
        <v>--</v>
      </c>
      <c r="W87" t="str">
        <f>IF(ISTEXT(PARS!Z87),PARS!Z87,"--")</f>
        <v>--</v>
      </c>
      <c r="X87" t="str">
        <f>IF(ISTEXT(PARS!AA87),PARS!AA87,"--")</f>
        <v>--</v>
      </c>
      <c r="Y87" t="str">
        <f>IF(ISTEXT(PARS!AB87),PARS!AB87,"--")</f>
        <v>--</v>
      </c>
      <c r="Z87" t="str">
        <f>IF(ISTEXT(PARS!AC87),PARS!AC87,"--")</f>
        <v>--</v>
      </c>
      <c r="AA87" t="str">
        <f>IF(ISTEXT(PARS!AD87),PARS!AD87,"--")</f>
        <v>--</v>
      </c>
      <c r="AB87" t="str">
        <f>IF(ISTEXT(PARS!AE87),PARS!AE87,"--")</f>
        <v>--</v>
      </c>
      <c r="AC87" t="str">
        <f>IF(ISTEXT(PARS!AF87),PARS!AF87,"--")</f>
        <v>--</v>
      </c>
      <c r="AD87" t="str">
        <f>IF(ISTEXT(PARS!AG87),PARS!AG87,"--")</f>
        <v>--</v>
      </c>
    </row>
    <row r="88" spans="1:30" x14ac:dyDescent="0.3">
      <c r="A88">
        <v>83</v>
      </c>
      <c r="B88" s="2">
        <v>206</v>
      </c>
      <c r="C88" s="7" t="s">
        <v>173</v>
      </c>
      <c r="D88" t="str">
        <f>IF(ISTEXT(PARS!G88),PARS!G88,"--")</f>
        <v>--</v>
      </c>
      <c r="E88" t="str">
        <f>IF(ISTEXT(PARS!H88),PARS!H88,"--")</f>
        <v>--</v>
      </c>
      <c r="F88" t="str">
        <f>IF(ISTEXT(PARS!I88),PARS!I88,"--")</f>
        <v>--</v>
      </c>
      <c r="G88" t="str">
        <f>IF(ISTEXT(PARS!J88),PARS!J88,"--")</f>
        <v>--</v>
      </c>
      <c r="H88" t="str">
        <f>IF(ISTEXT(PARS!K88),PARS!K88,"--")</f>
        <v>--</v>
      </c>
      <c r="I88" t="str">
        <f>IF(ISTEXT(PARS!L88),PARS!L88,"--")</f>
        <v>--</v>
      </c>
      <c r="J88" t="str">
        <f>IF(ISTEXT(PARS!M88),PARS!M88,"--")</f>
        <v>--</v>
      </c>
      <c r="K88" t="str">
        <f>IF(ISTEXT(PARS!N88),PARS!N88,"--")</f>
        <v>--</v>
      </c>
      <c r="L88" t="str">
        <f>IF(ISTEXT(PARS!O88),PARS!O88,"--")</f>
        <v>--</v>
      </c>
      <c r="M88" t="str">
        <f>IF(ISTEXT(PARS!P88),PARS!P88,"--")</f>
        <v>--</v>
      </c>
      <c r="N88" t="str">
        <f>IF(ISTEXT(PARS!Q88),PARS!Q88,"--")</f>
        <v>--</v>
      </c>
      <c r="O88" t="str">
        <f>IF(ISTEXT(PARS!R88),PARS!R88,"--")</f>
        <v>--</v>
      </c>
      <c r="P88" t="str">
        <f>IF(ISTEXT(PARS!S88),PARS!S88,"--")</f>
        <v>--</v>
      </c>
      <c r="Q88" t="str">
        <f>IF(ISTEXT(PARS!T88),PARS!T88,"--")</f>
        <v>--</v>
      </c>
      <c r="R88" t="str">
        <f>IF(ISTEXT(PARS!U88),PARS!U88,"--")</f>
        <v>--</v>
      </c>
      <c r="S88" t="str">
        <f>IF(ISTEXT(PARS!V88),PARS!V88,"--")</f>
        <v>--</v>
      </c>
      <c r="T88" t="str">
        <f>IF(ISTEXT(PARS!W88),PARS!W88,"--")</f>
        <v>--</v>
      </c>
      <c r="U88" t="str">
        <f>IF(ISTEXT(PARS!X88),PARS!X88,"--")</f>
        <v>--</v>
      </c>
      <c r="V88" t="str">
        <f>IF(ISTEXT(PARS!Y88),PARS!Y88,"--")</f>
        <v>--</v>
      </c>
      <c r="W88" t="str">
        <f>IF(ISTEXT(PARS!Z88),PARS!Z88,"--")</f>
        <v>--</v>
      </c>
      <c r="X88" t="str">
        <f>IF(ISTEXT(PARS!AA88),PARS!AA88,"--")</f>
        <v>--</v>
      </c>
      <c r="Y88" t="str">
        <f>IF(ISTEXT(PARS!AB88),PARS!AB88,"--")</f>
        <v>--</v>
      </c>
      <c r="Z88" t="str">
        <f>IF(ISTEXT(PARS!AC88),PARS!AC88,"--")</f>
        <v>--</v>
      </c>
      <c r="AA88" t="str">
        <f>IF(ISTEXT(PARS!AD88),PARS!AD88,"--")</f>
        <v>--</v>
      </c>
      <c r="AB88" t="str">
        <f>IF(ISTEXT(PARS!AE88),PARS!AE88,"--")</f>
        <v>--</v>
      </c>
      <c r="AC88" t="str">
        <f>IF(ISTEXT(PARS!AF88),PARS!AF88,"--")</f>
        <v>--</v>
      </c>
      <c r="AD88" t="str">
        <f>IF(ISTEXT(PARS!AG88),PARS!AG88,"--")</f>
        <v>--</v>
      </c>
    </row>
    <row r="89" spans="1:30" x14ac:dyDescent="0.3">
      <c r="A89">
        <v>84</v>
      </c>
      <c r="B89" s="2">
        <v>207</v>
      </c>
      <c r="C89" s="7" t="s">
        <v>174</v>
      </c>
      <c r="D89" t="str">
        <f>IF(ISTEXT(PARS!G89),PARS!G89,"--")</f>
        <v>--</v>
      </c>
      <c r="E89" t="str">
        <f>IF(ISTEXT(PARS!H89),PARS!H89,"--")</f>
        <v>--</v>
      </c>
      <c r="F89" t="str">
        <f>IF(ISTEXT(PARS!I89),PARS!I89,"--")</f>
        <v>--</v>
      </c>
      <c r="G89" t="str">
        <f>IF(ISTEXT(PARS!J89),PARS!J89,"--")</f>
        <v>--</v>
      </c>
      <c r="H89" t="str">
        <f>IF(ISTEXT(PARS!K89),PARS!K89,"--")</f>
        <v>--</v>
      </c>
      <c r="I89" t="str">
        <f>IF(ISTEXT(PARS!L89),PARS!L89,"--")</f>
        <v>--</v>
      </c>
      <c r="J89" t="str">
        <f>IF(ISTEXT(PARS!M89),PARS!M89,"--")</f>
        <v>--</v>
      </c>
      <c r="K89" t="str">
        <f>IF(ISTEXT(PARS!N89),PARS!N89,"--")</f>
        <v>--</v>
      </c>
      <c r="L89" t="str">
        <f>IF(ISTEXT(PARS!O89),PARS!O89,"--")</f>
        <v>--</v>
      </c>
      <c r="M89" t="str">
        <f>IF(ISTEXT(PARS!P89),PARS!P89,"--")</f>
        <v>--</v>
      </c>
      <c r="N89" t="str">
        <f>IF(ISTEXT(PARS!Q89),PARS!Q89,"--")</f>
        <v>--</v>
      </c>
      <c r="O89" t="str">
        <f>IF(ISTEXT(PARS!R89),PARS!R89,"--")</f>
        <v>--</v>
      </c>
      <c r="P89" t="str">
        <f>IF(ISTEXT(PARS!S89),PARS!S89,"--")</f>
        <v>--</v>
      </c>
      <c r="Q89" t="str">
        <f>IF(ISTEXT(PARS!T89),PARS!T89,"--")</f>
        <v>--</v>
      </c>
      <c r="R89" t="str">
        <f>IF(ISTEXT(PARS!U89),PARS!U89,"--")</f>
        <v>--</v>
      </c>
      <c r="S89" t="str">
        <f>IF(ISTEXT(PARS!V89),PARS!V89,"--")</f>
        <v>--</v>
      </c>
      <c r="T89" t="str">
        <f>IF(ISTEXT(PARS!W89),PARS!W89,"--")</f>
        <v>--</v>
      </c>
      <c r="U89" t="str">
        <f>IF(ISTEXT(PARS!X89),PARS!X89,"--")</f>
        <v>--</v>
      </c>
      <c r="V89" t="str">
        <f>IF(ISTEXT(PARS!Y89),PARS!Y89,"--")</f>
        <v>--</v>
      </c>
      <c r="W89" t="str">
        <f>IF(ISTEXT(PARS!Z89),PARS!Z89,"--")</f>
        <v>--</v>
      </c>
      <c r="X89" t="str">
        <f>IF(ISTEXT(PARS!AA89),PARS!AA89,"--")</f>
        <v>--</v>
      </c>
      <c r="Y89" t="str">
        <f>IF(ISTEXT(PARS!AB89),PARS!AB89,"--")</f>
        <v>--</v>
      </c>
      <c r="Z89" t="str">
        <f>IF(ISTEXT(PARS!AC89),PARS!AC89,"--")</f>
        <v>--</v>
      </c>
      <c r="AA89" t="str">
        <f>IF(ISTEXT(PARS!AD89),PARS!AD89,"--")</f>
        <v>--</v>
      </c>
      <c r="AB89" t="str">
        <f>IF(ISTEXT(PARS!AE89),PARS!AE89,"--")</f>
        <v>--</v>
      </c>
      <c r="AC89" t="str">
        <f>IF(ISTEXT(PARS!AF89),PARS!AF89,"--")</f>
        <v>--</v>
      </c>
      <c r="AD89" t="str">
        <f>IF(ISTEXT(PARS!AG89),PARS!AG89,"--")</f>
        <v>--</v>
      </c>
    </row>
    <row r="90" spans="1:30" x14ac:dyDescent="0.3">
      <c r="A90">
        <v>85</v>
      </c>
      <c r="B90" s="2">
        <v>208</v>
      </c>
      <c r="C90" s="7" t="s">
        <v>175</v>
      </c>
      <c r="D90" t="str">
        <f>IF(ISTEXT(PARS!G90),PARS!G90,"--")</f>
        <v>--</v>
      </c>
      <c r="E90" t="str">
        <f>IF(ISTEXT(PARS!H90),PARS!H90,"--")</f>
        <v>--</v>
      </c>
      <c r="F90" t="str">
        <f>IF(ISTEXT(PARS!I90),PARS!I90,"--")</f>
        <v>--</v>
      </c>
      <c r="G90" t="str">
        <f>IF(ISTEXT(PARS!J90),PARS!J90,"--")</f>
        <v>--</v>
      </c>
      <c r="H90" t="str">
        <f>IF(ISTEXT(PARS!K90),PARS!K90,"--")</f>
        <v>--</v>
      </c>
      <c r="I90" t="str">
        <f>IF(ISTEXT(PARS!L90),PARS!L90,"--")</f>
        <v>--</v>
      </c>
      <c r="J90" t="str">
        <f>IF(ISTEXT(PARS!M90),PARS!M90,"--")</f>
        <v>--</v>
      </c>
      <c r="K90" t="str">
        <f>IF(ISTEXT(PARS!N90),PARS!N90,"--")</f>
        <v>--</v>
      </c>
      <c r="L90" t="str">
        <f>IF(ISTEXT(PARS!O90),PARS!O90,"--")</f>
        <v>--</v>
      </c>
      <c r="M90" t="str">
        <f>IF(ISTEXT(PARS!P90),PARS!P90,"--")</f>
        <v>--</v>
      </c>
      <c r="N90" t="str">
        <f>IF(ISTEXT(PARS!Q90),PARS!Q90,"--")</f>
        <v>--</v>
      </c>
      <c r="O90" t="str">
        <f>IF(ISTEXT(PARS!R90),PARS!R90,"--")</f>
        <v>--</v>
      </c>
      <c r="P90" t="str">
        <f>IF(ISTEXT(PARS!S90),PARS!S90,"--")</f>
        <v>--</v>
      </c>
      <c r="Q90" t="str">
        <f>IF(ISTEXT(PARS!T90),PARS!T90,"--")</f>
        <v>--</v>
      </c>
      <c r="R90" t="str">
        <f>IF(ISTEXT(PARS!U90),PARS!U90,"--")</f>
        <v>--</v>
      </c>
      <c r="S90" t="str">
        <f>IF(ISTEXT(PARS!V90),PARS!V90,"--")</f>
        <v>--</v>
      </c>
      <c r="T90" t="str">
        <f>IF(ISTEXT(PARS!W90),PARS!W90,"--")</f>
        <v>--</v>
      </c>
      <c r="U90" t="str">
        <f>IF(ISTEXT(PARS!X90),PARS!X90,"--")</f>
        <v>--</v>
      </c>
      <c r="V90" t="str">
        <f>IF(ISTEXT(PARS!Y90),PARS!Y90,"--")</f>
        <v>--</v>
      </c>
      <c r="W90" t="str">
        <f>IF(ISTEXT(PARS!Z90),PARS!Z90,"--")</f>
        <v>--</v>
      </c>
      <c r="X90" t="str">
        <f>IF(ISTEXT(PARS!AA90),PARS!AA90,"--")</f>
        <v>--</v>
      </c>
      <c r="Y90" t="str">
        <f>IF(ISTEXT(PARS!AB90),PARS!AB90,"--")</f>
        <v>--</v>
      </c>
      <c r="Z90" t="str">
        <f>IF(ISTEXT(PARS!AC90),PARS!AC90,"--")</f>
        <v>--</v>
      </c>
      <c r="AA90" t="str">
        <f>IF(ISTEXT(PARS!AD90),PARS!AD90,"--")</f>
        <v>--</v>
      </c>
      <c r="AB90" t="str">
        <f>IF(ISTEXT(PARS!AE90),PARS!AE90,"--")</f>
        <v>--</v>
      </c>
      <c r="AC90" t="str">
        <f>IF(ISTEXT(PARS!AF90),PARS!AF90,"--")</f>
        <v>--</v>
      </c>
      <c r="AD90" t="str">
        <f>IF(ISTEXT(PARS!AG90),PARS!AG90,"--")</f>
        <v>--</v>
      </c>
    </row>
    <row r="91" spans="1:30" x14ac:dyDescent="0.3">
      <c r="A91">
        <v>86</v>
      </c>
      <c r="B91" s="2">
        <v>209</v>
      </c>
      <c r="C91" s="7" t="s">
        <v>176</v>
      </c>
      <c r="D91" t="str">
        <f>IF(ISTEXT(PARS!G91),PARS!G91,"--")</f>
        <v>--</v>
      </c>
      <c r="E91" t="str">
        <f>IF(ISTEXT(PARS!H91),PARS!H91,"--")</f>
        <v>--</v>
      </c>
      <c r="F91" t="str">
        <f>IF(ISTEXT(PARS!I91),PARS!I91,"--")</f>
        <v>--</v>
      </c>
      <c r="G91" t="str">
        <f>IF(ISTEXT(PARS!J91),PARS!J91,"--")</f>
        <v>--</v>
      </c>
      <c r="H91" t="str">
        <f>IF(ISTEXT(PARS!K91),PARS!K91,"--")</f>
        <v>--</v>
      </c>
      <c r="I91" t="str">
        <f>IF(ISTEXT(PARS!L91),PARS!L91,"--")</f>
        <v>--</v>
      </c>
      <c r="J91" t="str">
        <f>IF(ISTEXT(PARS!M91),PARS!M91,"--")</f>
        <v>--</v>
      </c>
      <c r="K91" t="str">
        <f>IF(ISTEXT(PARS!N91),PARS!N91,"--")</f>
        <v>--</v>
      </c>
      <c r="L91" t="str">
        <f>IF(ISTEXT(PARS!O91),PARS!O91,"--")</f>
        <v>--</v>
      </c>
      <c r="M91" t="str">
        <f>IF(ISTEXT(PARS!P91),PARS!P91,"--")</f>
        <v>--</v>
      </c>
      <c r="N91" t="str">
        <f>IF(ISTEXT(PARS!Q91),PARS!Q91,"--")</f>
        <v>--</v>
      </c>
      <c r="O91" t="str">
        <f>IF(ISTEXT(PARS!R91),PARS!R91,"--")</f>
        <v>--</v>
      </c>
      <c r="P91" t="str">
        <f>IF(ISTEXT(PARS!S91),PARS!S91,"--")</f>
        <v>--</v>
      </c>
      <c r="Q91" t="str">
        <f>IF(ISTEXT(PARS!T91),PARS!T91,"--")</f>
        <v>--</v>
      </c>
      <c r="R91" t="str">
        <f>IF(ISTEXT(PARS!U91),PARS!U91,"--")</f>
        <v>--</v>
      </c>
      <c r="S91" t="str">
        <f>IF(ISTEXT(PARS!V91),PARS!V91,"--")</f>
        <v>--</v>
      </c>
      <c r="T91" t="str">
        <f>IF(ISTEXT(PARS!W91),PARS!W91,"--")</f>
        <v>--</v>
      </c>
      <c r="U91" t="str">
        <f>IF(ISTEXT(PARS!X91),PARS!X91,"--")</f>
        <v>--</v>
      </c>
      <c r="V91" t="str">
        <f>IF(ISTEXT(PARS!Y91),PARS!Y91,"--")</f>
        <v>--</v>
      </c>
      <c r="W91" t="str">
        <f>IF(ISTEXT(PARS!Z91),PARS!Z91,"--")</f>
        <v>--</v>
      </c>
      <c r="X91" t="str">
        <f>IF(ISTEXT(PARS!AA91),PARS!AA91,"--")</f>
        <v>--</v>
      </c>
      <c r="Y91" t="str">
        <f>IF(ISTEXT(PARS!AB91),PARS!AB91,"--")</f>
        <v>--</v>
      </c>
      <c r="Z91" t="str">
        <f>IF(ISTEXT(PARS!AC91),PARS!AC91,"--")</f>
        <v>--</v>
      </c>
      <c r="AA91" t="str">
        <f>IF(ISTEXT(PARS!AD91),PARS!AD91,"--")</f>
        <v>--</v>
      </c>
      <c r="AB91" t="str">
        <f>IF(ISTEXT(PARS!AE91),PARS!AE91,"--")</f>
        <v>--</v>
      </c>
      <c r="AC91" t="str">
        <f>IF(ISTEXT(PARS!AF91),PARS!AF91,"--")</f>
        <v>--</v>
      </c>
      <c r="AD91" t="str">
        <f>IF(ISTEXT(PARS!AG91),PARS!AG91,"--")</f>
        <v>--</v>
      </c>
    </row>
    <row r="92" spans="1:30" x14ac:dyDescent="0.3">
      <c r="A92">
        <v>87</v>
      </c>
      <c r="B92" s="2">
        <v>210</v>
      </c>
      <c r="C92" s="7" t="s">
        <v>177</v>
      </c>
      <c r="D92" t="str">
        <f>IF(ISTEXT(PARS!G92),PARS!G92,"--")</f>
        <v>--</v>
      </c>
      <c r="E92" t="str">
        <f>IF(ISTEXT(PARS!H92),PARS!H92,"--")</f>
        <v>--</v>
      </c>
      <c r="F92" t="str">
        <f>IF(ISTEXT(PARS!I92),PARS!I92,"--")</f>
        <v>--</v>
      </c>
      <c r="G92" t="str">
        <f>IF(ISTEXT(PARS!J92),PARS!J92,"--")</f>
        <v>--</v>
      </c>
      <c r="H92" t="str">
        <f>IF(ISTEXT(PARS!K92),PARS!K92,"--")</f>
        <v>--</v>
      </c>
      <c r="I92" t="str">
        <f>IF(ISTEXT(PARS!L92),PARS!L92,"--")</f>
        <v>--</v>
      </c>
      <c r="J92" t="str">
        <f>IF(ISTEXT(PARS!M92),PARS!M92,"--")</f>
        <v>--</v>
      </c>
      <c r="K92" t="str">
        <f>IF(ISTEXT(PARS!N92),PARS!N92,"--")</f>
        <v>--</v>
      </c>
      <c r="L92" t="str">
        <f>IF(ISTEXT(PARS!O92),PARS!O92,"--")</f>
        <v>--</v>
      </c>
      <c r="M92" t="str">
        <f>IF(ISTEXT(PARS!P92),PARS!P92,"--")</f>
        <v>--</v>
      </c>
      <c r="N92" t="str">
        <f>IF(ISTEXT(PARS!Q92),PARS!Q92,"--")</f>
        <v>--</v>
      </c>
      <c r="O92" t="str">
        <f>IF(ISTEXT(PARS!R92),PARS!R92,"--")</f>
        <v>--</v>
      </c>
      <c r="P92" t="str">
        <f>IF(ISTEXT(PARS!S92),PARS!S92,"--")</f>
        <v>--</v>
      </c>
      <c r="Q92" t="str">
        <f>IF(ISTEXT(PARS!T92),PARS!T92,"--")</f>
        <v>--</v>
      </c>
      <c r="R92" t="str">
        <f>IF(ISTEXT(PARS!U92),PARS!U92,"--")</f>
        <v>--</v>
      </c>
      <c r="S92" t="str">
        <f>IF(ISTEXT(PARS!V92),PARS!V92,"--")</f>
        <v>--</v>
      </c>
      <c r="T92" t="str">
        <f>IF(ISTEXT(PARS!W92),PARS!W92,"--")</f>
        <v>--</v>
      </c>
      <c r="U92" t="str">
        <f>IF(ISTEXT(PARS!X92),PARS!X92,"--")</f>
        <v>--</v>
      </c>
      <c r="V92" t="str">
        <f>IF(ISTEXT(PARS!Y92),PARS!Y92,"--")</f>
        <v>--</v>
      </c>
      <c r="W92" t="str">
        <f>IF(ISTEXT(PARS!Z92),PARS!Z92,"--")</f>
        <v>--</v>
      </c>
      <c r="X92" t="str">
        <f>IF(ISTEXT(PARS!AA92),PARS!AA92,"--")</f>
        <v>--</v>
      </c>
      <c r="Y92" t="str">
        <f>IF(ISTEXT(PARS!AB92),PARS!AB92,"--")</f>
        <v>--</v>
      </c>
      <c r="Z92" t="str">
        <f>IF(ISTEXT(PARS!AC92),PARS!AC92,"--")</f>
        <v>--</v>
      </c>
      <c r="AA92" t="str">
        <f>IF(ISTEXT(PARS!AD92),PARS!AD92,"--")</f>
        <v>--</v>
      </c>
      <c r="AB92" t="str">
        <f>IF(ISTEXT(PARS!AE92),PARS!AE92,"--")</f>
        <v>--</v>
      </c>
      <c r="AC92" t="str">
        <f>IF(ISTEXT(PARS!AF92),PARS!AF92,"--")</f>
        <v>--</v>
      </c>
      <c r="AD92" t="str">
        <f>IF(ISTEXT(PARS!AG92),PARS!AG92,"--")</f>
        <v>--</v>
      </c>
    </row>
    <row r="93" spans="1:30" x14ac:dyDescent="0.3">
      <c r="A93">
        <v>88</v>
      </c>
      <c r="B93" s="2">
        <v>211</v>
      </c>
      <c r="C93" s="7" t="s">
        <v>178</v>
      </c>
      <c r="D93" t="str">
        <f>IF(ISTEXT(PARS!G93),PARS!G93,"--")</f>
        <v>--</v>
      </c>
      <c r="E93" t="str">
        <f>IF(ISTEXT(PARS!H93),PARS!H93,"--")</f>
        <v>--</v>
      </c>
      <c r="F93" t="str">
        <f>IF(ISTEXT(PARS!I93),PARS!I93,"--")</f>
        <v>--</v>
      </c>
      <c r="G93" t="str">
        <f>IF(ISTEXT(PARS!J93),PARS!J93,"--")</f>
        <v>--</v>
      </c>
      <c r="H93" t="str">
        <f>IF(ISTEXT(PARS!K93),PARS!K93,"--")</f>
        <v>--</v>
      </c>
      <c r="I93" t="str">
        <f>IF(ISTEXT(PARS!L93),PARS!L93,"--")</f>
        <v>--</v>
      </c>
      <c r="J93" t="str">
        <f>IF(ISTEXT(PARS!M93),PARS!M93,"--")</f>
        <v>--</v>
      </c>
      <c r="K93" t="str">
        <f>IF(ISTEXT(PARS!N93),PARS!N93,"--")</f>
        <v>--</v>
      </c>
      <c r="L93" t="str">
        <f>IF(ISTEXT(PARS!O93),PARS!O93,"--")</f>
        <v>--</v>
      </c>
      <c r="M93" t="str">
        <f>IF(ISTEXT(PARS!P93),PARS!P93,"--")</f>
        <v>--</v>
      </c>
      <c r="N93" t="str">
        <f>IF(ISTEXT(PARS!Q93),PARS!Q93,"--")</f>
        <v>--</v>
      </c>
      <c r="O93" t="str">
        <f>IF(ISTEXT(PARS!R93),PARS!R93,"--")</f>
        <v>--</v>
      </c>
      <c r="P93" t="str">
        <f>IF(ISTEXT(PARS!S93),PARS!S93,"--")</f>
        <v>--</v>
      </c>
      <c r="Q93" t="str">
        <f>IF(ISTEXT(PARS!T93),PARS!T93,"--")</f>
        <v>--</v>
      </c>
      <c r="R93" t="str">
        <f>IF(ISTEXT(PARS!U93),PARS!U93,"--")</f>
        <v>--</v>
      </c>
      <c r="S93" t="str">
        <f>IF(ISTEXT(PARS!V93),PARS!V93,"--")</f>
        <v>--</v>
      </c>
      <c r="T93" t="str">
        <f>IF(ISTEXT(PARS!W93),PARS!W93,"--")</f>
        <v>--</v>
      </c>
      <c r="U93" t="str">
        <f>IF(ISTEXT(PARS!X93),PARS!X93,"--")</f>
        <v>--</v>
      </c>
      <c r="V93" t="str">
        <f>IF(ISTEXT(PARS!Y93),PARS!Y93,"--")</f>
        <v>--</v>
      </c>
      <c r="W93" t="str">
        <f>IF(ISTEXT(PARS!Z93),PARS!Z93,"--")</f>
        <v>--</v>
      </c>
      <c r="X93" t="str">
        <f>IF(ISTEXT(PARS!AA93),PARS!AA93,"--")</f>
        <v>--</v>
      </c>
      <c r="Y93" t="str">
        <f>IF(ISTEXT(PARS!AB93),PARS!AB93,"--")</f>
        <v>--</v>
      </c>
      <c r="Z93" t="str">
        <f>IF(ISTEXT(PARS!AC93),PARS!AC93,"--")</f>
        <v>--</v>
      </c>
      <c r="AA93" t="str">
        <f>IF(ISTEXT(PARS!AD93),PARS!AD93,"--")</f>
        <v>--</v>
      </c>
      <c r="AB93" t="str">
        <f>IF(ISTEXT(PARS!AE93),PARS!AE93,"--")</f>
        <v>--</v>
      </c>
      <c r="AC93" t="str">
        <f>IF(ISTEXT(PARS!AF93),PARS!AF93,"--")</f>
        <v>--</v>
      </c>
      <c r="AD93" t="str">
        <f>IF(ISTEXT(PARS!AG93),PARS!AG93,"--")</f>
        <v>--</v>
      </c>
    </row>
    <row r="94" spans="1:30" x14ac:dyDescent="0.3">
      <c r="A94">
        <v>89</v>
      </c>
      <c r="B94" s="2">
        <v>212</v>
      </c>
      <c r="C94" s="7" t="s">
        <v>179</v>
      </c>
      <c r="D94" t="str">
        <f>IF(ISTEXT(PARS!G94),PARS!G94,"--")</f>
        <v>--</v>
      </c>
      <c r="E94" t="str">
        <f>IF(ISTEXT(PARS!H94),PARS!H94,"--")</f>
        <v>--</v>
      </c>
      <c r="F94" t="str">
        <f>IF(ISTEXT(PARS!I94),PARS!I94,"--")</f>
        <v>--</v>
      </c>
      <c r="G94" t="str">
        <f>IF(ISTEXT(PARS!J94),PARS!J94,"--")</f>
        <v>--</v>
      </c>
      <c r="H94" t="str">
        <f>IF(ISTEXT(PARS!K94),PARS!K94,"--")</f>
        <v>--</v>
      </c>
      <c r="I94" t="str">
        <f>IF(ISTEXT(PARS!L94),PARS!L94,"--")</f>
        <v>--</v>
      </c>
      <c r="J94" t="str">
        <f>IF(ISTEXT(PARS!M94),PARS!M94,"--")</f>
        <v>--</v>
      </c>
      <c r="K94" t="str">
        <f>IF(ISTEXT(PARS!N94),PARS!N94,"--")</f>
        <v>--</v>
      </c>
      <c r="L94" t="str">
        <f>IF(ISTEXT(PARS!O94),PARS!O94,"--")</f>
        <v>--</v>
      </c>
      <c r="M94" t="str">
        <f>IF(ISTEXT(PARS!P94),PARS!P94,"--")</f>
        <v>--</v>
      </c>
      <c r="N94" t="str">
        <f>IF(ISTEXT(PARS!Q94),PARS!Q94,"--")</f>
        <v>--</v>
      </c>
      <c r="O94" t="str">
        <f>IF(ISTEXT(PARS!R94),PARS!R94,"--")</f>
        <v>--</v>
      </c>
      <c r="P94" t="str">
        <f>IF(ISTEXT(PARS!S94),PARS!S94,"--")</f>
        <v>--</v>
      </c>
      <c r="Q94" t="str">
        <f>IF(ISTEXT(PARS!T94),PARS!T94,"--")</f>
        <v>--</v>
      </c>
      <c r="R94" t="str">
        <f>IF(ISTEXT(PARS!U94),PARS!U94,"--")</f>
        <v>--</v>
      </c>
      <c r="S94" t="str">
        <f>IF(ISTEXT(PARS!V94),PARS!V94,"--")</f>
        <v>--</v>
      </c>
      <c r="T94" t="str">
        <f>IF(ISTEXT(PARS!W94),PARS!W94,"--")</f>
        <v>--</v>
      </c>
      <c r="U94" t="str">
        <f>IF(ISTEXT(PARS!X94),PARS!X94,"--")</f>
        <v>--</v>
      </c>
      <c r="V94" t="str">
        <f>IF(ISTEXT(PARS!Y94),PARS!Y94,"--")</f>
        <v>--</v>
      </c>
      <c r="W94" t="str">
        <f>IF(ISTEXT(PARS!Z94),PARS!Z94,"--")</f>
        <v>--</v>
      </c>
      <c r="X94" t="str">
        <f>IF(ISTEXT(PARS!AA94),PARS!AA94,"--")</f>
        <v>--</v>
      </c>
      <c r="Y94" t="str">
        <f>IF(ISTEXT(PARS!AB94),PARS!AB94,"--")</f>
        <v>--</v>
      </c>
      <c r="Z94" t="str">
        <f>IF(ISTEXT(PARS!AC94),PARS!AC94,"--")</f>
        <v>--</v>
      </c>
      <c r="AA94" t="str">
        <f>IF(ISTEXT(PARS!AD94),PARS!AD94,"--")</f>
        <v>--</v>
      </c>
      <c r="AB94" t="str">
        <f>IF(ISTEXT(PARS!AE94),PARS!AE94,"--")</f>
        <v>--</v>
      </c>
      <c r="AC94" t="str">
        <f>IF(ISTEXT(PARS!AF94),PARS!AF94,"--")</f>
        <v>--</v>
      </c>
      <c r="AD94" t="str">
        <f>IF(ISTEXT(PARS!AG94),PARS!AG94,"--")</f>
        <v>--</v>
      </c>
    </row>
    <row r="95" spans="1:30" x14ac:dyDescent="0.3">
      <c r="A95">
        <v>90</v>
      </c>
      <c r="B95" s="2">
        <v>213</v>
      </c>
      <c r="C95" s="7" t="s">
        <v>180</v>
      </c>
      <c r="D95" t="str">
        <f>IF(ISTEXT(PARS!G95),PARS!G95,"--")</f>
        <v>--</v>
      </c>
      <c r="E95" t="str">
        <f>IF(ISTEXT(PARS!H95),PARS!H95,"--")</f>
        <v>--</v>
      </c>
      <c r="F95" t="str">
        <f>IF(ISTEXT(PARS!I95),PARS!I95,"--")</f>
        <v>--</v>
      </c>
      <c r="G95" t="str">
        <f>IF(ISTEXT(PARS!J95),PARS!J95,"--")</f>
        <v>--</v>
      </c>
      <c r="H95" t="str">
        <f>IF(ISTEXT(PARS!K95),PARS!K95,"--")</f>
        <v>--</v>
      </c>
      <c r="I95" t="str">
        <f>IF(ISTEXT(PARS!L95),PARS!L95,"--")</f>
        <v>--</v>
      </c>
      <c r="J95" t="str">
        <f>IF(ISTEXT(PARS!M95),PARS!M95,"--")</f>
        <v>--</v>
      </c>
      <c r="K95" t="str">
        <f>IF(ISTEXT(PARS!N95),PARS!N95,"--")</f>
        <v>--</v>
      </c>
      <c r="L95" t="str">
        <f>IF(ISTEXT(PARS!O95),PARS!O95,"--")</f>
        <v>--</v>
      </c>
      <c r="M95" t="str">
        <f>IF(ISTEXT(PARS!P95),PARS!P95,"--")</f>
        <v>--</v>
      </c>
      <c r="N95" t="str">
        <f>IF(ISTEXT(PARS!Q95),PARS!Q95,"--")</f>
        <v>--</v>
      </c>
      <c r="O95" t="str">
        <f>IF(ISTEXT(PARS!R95),PARS!R95,"--")</f>
        <v>--</v>
      </c>
      <c r="P95" t="str">
        <f>IF(ISTEXT(PARS!S95),PARS!S95,"--")</f>
        <v>--</v>
      </c>
      <c r="Q95" t="str">
        <f>IF(ISTEXT(PARS!T95),PARS!T95,"--")</f>
        <v>--</v>
      </c>
      <c r="R95" t="str">
        <f>IF(ISTEXT(PARS!U95),PARS!U95,"--")</f>
        <v>--</v>
      </c>
      <c r="S95" t="str">
        <f>IF(ISTEXT(PARS!V95),PARS!V95,"--")</f>
        <v>--</v>
      </c>
      <c r="T95" t="str">
        <f>IF(ISTEXT(PARS!W95),PARS!W95,"--")</f>
        <v>--</v>
      </c>
      <c r="U95" t="str">
        <f>IF(ISTEXT(PARS!X95),PARS!X95,"--")</f>
        <v>--</v>
      </c>
      <c r="V95" t="str">
        <f>IF(ISTEXT(PARS!Y95),PARS!Y95,"--")</f>
        <v>--</v>
      </c>
      <c r="W95" t="str">
        <f>IF(ISTEXT(PARS!Z95),PARS!Z95,"--")</f>
        <v>--</v>
      </c>
      <c r="X95" t="str">
        <f>IF(ISTEXT(PARS!AA95),PARS!AA95,"--")</f>
        <v>--</v>
      </c>
      <c r="Y95" t="str">
        <f>IF(ISTEXT(PARS!AB95),PARS!AB95,"--")</f>
        <v>--</v>
      </c>
      <c r="Z95" t="str">
        <f>IF(ISTEXT(PARS!AC95),PARS!AC95,"--")</f>
        <v>--</v>
      </c>
      <c r="AA95" t="str">
        <f>IF(ISTEXT(PARS!AD95),PARS!AD95,"--")</f>
        <v>--</v>
      </c>
      <c r="AB95" t="str">
        <f>IF(ISTEXT(PARS!AE95),PARS!AE95,"--")</f>
        <v>--</v>
      </c>
      <c r="AC95" t="str">
        <f>IF(ISTEXT(PARS!AF95),PARS!AF95,"--")</f>
        <v>--</v>
      </c>
      <c r="AD95" t="str">
        <f>IF(ISTEXT(PARS!AG95),PARS!AG95,"--")</f>
        <v>--</v>
      </c>
    </row>
    <row r="96" spans="1:30" x14ac:dyDescent="0.3">
      <c r="A96">
        <v>91</v>
      </c>
      <c r="B96" s="2">
        <v>214</v>
      </c>
      <c r="C96" s="7" t="s">
        <v>181</v>
      </c>
      <c r="D96" t="str">
        <f>IF(ISTEXT(PARS!G96),PARS!G96,"--")</f>
        <v>--</v>
      </c>
      <c r="E96" t="str">
        <f>IF(ISTEXT(PARS!H96),PARS!H96,"--")</f>
        <v>--</v>
      </c>
      <c r="F96" t="str">
        <f>IF(ISTEXT(PARS!I96),PARS!I96,"--")</f>
        <v>--</v>
      </c>
      <c r="G96" t="str">
        <f>IF(ISTEXT(PARS!J96),PARS!J96,"--")</f>
        <v>--</v>
      </c>
      <c r="H96" t="str">
        <f>IF(ISTEXT(PARS!K96),PARS!K96,"--")</f>
        <v>--</v>
      </c>
      <c r="I96" t="str">
        <f>IF(ISTEXT(PARS!L96),PARS!L96,"--")</f>
        <v>--</v>
      </c>
      <c r="J96" t="str">
        <f>IF(ISTEXT(PARS!M96),PARS!M96,"--")</f>
        <v>--</v>
      </c>
      <c r="K96" t="str">
        <f>IF(ISTEXT(PARS!N96),PARS!N96,"--")</f>
        <v>--</v>
      </c>
      <c r="L96" t="str">
        <f>IF(ISTEXT(PARS!O96),PARS!O96,"--")</f>
        <v>--</v>
      </c>
      <c r="M96" t="str">
        <f>IF(ISTEXT(PARS!P96),PARS!P96,"--")</f>
        <v>--</v>
      </c>
      <c r="N96" t="str">
        <f>IF(ISTEXT(PARS!Q96),PARS!Q96,"--")</f>
        <v>--</v>
      </c>
      <c r="O96" t="str">
        <f>IF(ISTEXT(PARS!R96),PARS!R96,"--")</f>
        <v>--</v>
      </c>
      <c r="P96" t="str">
        <f>IF(ISTEXT(PARS!S96),PARS!S96,"--")</f>
        <v>--</v>
      </c>
      <c r="Q96" t="str">
        <f>IF(ISTEXT(PARS!T96),PARS!T96,"--")</f>
        <v>--</v>
      </c>
      <c r="R96" t="str">
        <f>IF(ISTEXT(PARS!U96),PARS!U96,"--")</f>
        <v>--</v>
      </c>
      <c r="S96" t="str">
        <f>IF(ISTEXT(PARS!V96),PARS!V96,"--")</f>
        <v>--</v>
      </c>
      <c r="T96" t="str">
        <f>IF(ISTEXT(PARS!W96),PARS!W96,"--")</f>
        <v>--</v>
      </c>
      <c r="U96" t="str">
        <f>IF(ISTEXT(PARS!X96),PARS!X96,"--")</f>
        <v>--</v>
      </c>
      <c r="V96" t="str">
        <f>IF(ISTEXT(PARS!Y96),PARS!Y96,"--")</f>
        <v>--</v>
      </c>
      <c r="W96" t="str">
        <f>IF(ISTEXT(PARS!Z96),PARS!Z96,"--")</f>
        <v>--</v>
      </c>
      <c r="X96" t="str">
        <f>IF(ISTEXT(PARS!AA96),PARS!AA96,"--")</f>
        <v>--</v>
      </c>
      <c r="Y96" t="str">
        <f>IF(ISTEXT(PARS!AB96),PARS!AB96,"--")</f>
        <v>--</v>
      </c>
      <c r="Z96" t="str">
        <f>IF(ISTEXT(PARS!AC96),PARS!AC96,"--")</f>
        <v>--</v>
      </c>
      <c r="AA96" t="str">
        <f>IF(ISTEXT(PARS!AD96),PARS!AD96,"--")</f>
        <v>--</v>
      </c>
      <c r="AB96" t="str">
        <f>IF(ISTEXT(PARS!AE96),PARS!AE96,"--")</f>
        <v>--</v>
      </c>
      <c r="AC96" t="str">
        <f>IF(ISTEXT(PARS!AF96),PARS!AF96,"--")</f>
        <v>--</v>
      </c>
      <c r="AD96" t="str">
        <f>IF(ISTEXT(PARS!AG96),PARS!AG96,"--")</f>
        <v>--</v>
      </c>
    </row>
    <row r="97" spans="1:30" x14ac:dyDescent="0.3">
      <c r="A97">
        <v>92</v>
      </c>
      <c r="B97" s="2">
        <v>216</v>
      </c>
      <c r="C97" s="7" t="s">
        <v>182</v>
      </c>
      <c r="D97" t="str">
        <f>IF(ISTEXT(PARS!G97),PARS!G97,"--")</f>
        <v>--</v>
      </c>
      <c r="E97" t="str">
        <f>IF(ISTEXT(PARS!H97),PARS!H97,"--")</f>
        <v>--</v>
      </c>
      <c r="F97" t="str">
        <f>IF(ISTEXT(PARS!I97),PARS!I97,"--")</f>
        <v>--</v>
      </c>
      <c r="G97" t="str">
        <f>IF(ISTEXT(PARS!J97),PARS!J97,"--")</f>
        <v>--</v>
      </c>
      <c r="H97" t="str">
        <f>IF(ISTEXT(PARS!K97),PARS!K97,"--")</f>
        <v>--</v>
      </c>
      <c r="I97" t="str">
        <f>IF(ISTEXT(PARS!L97),PARS!L97,"--")</f>
        <v>--</v>
      </c>
      <c r="J97" t="str">
        <f>IF(ISTEXT(PARS!M97),PARS!M97,"--")</f>
        <v>--</v>
      </c>
      <c r="K97" t="str">
        <f>IF(ISTEXT(PARS!N97),PARS!N97,"--")</f>
        <v>--</v>
      </c>
      <c r="L97" t="str">
        <f>IF(ISTEXT(PARS!O97),PARS!O97,"--")</f>
        <v>--</v>
      </c>
      <c r="M97" t="str">
        <f>IF(ISTEXT(PARS!P97),PARS!P97,"--")</f>
        <v>--</v>
      </c>
      <c r="N97" t="str">
        <f>IF(ISTEXT(PARS!Q97),PARS!Q97,"--")</f>
        <v>--</v>
      </c>
      <c r="O97" t="str">
        <f>IF(ISTEXT(PARS!R97),PARS!R97,"--")</f>
        <v>--</v>
      </c>
      <c r="P97" t="str">
        <f>IF(ISTEXT(PARS!S97),PARS!S97,"--")</f>
        <v>--</v>
      </c>
      <c r="Q97" t="str">
        <f>IF(ISTEXT(PARS!T97),PARS!T97,"--")</f>
        <v>--</v>
      </c>
      <c r="R97" t="str">
        <f>IF(ISTEXT(PARS!U97),PARS!U97,"--")</f>
        <v>--</v>
      </c>
      <c r="S97" t="str">
        <f>IF(ISTEXT(PARS!V97),PARS!V97,"--")</f>
        <v>--</v>
      </c>
      <c r="T97" t="str">
        <f>IF(ISTEXT(PARS!W97),PARS!W97,"--")</f>
        <v>--</v>
      </c>
      <c r="U97" t="str">
        <f>IF(ISTEXT(PARS!X97),PARS!X97,"--")</f>
        <v>--</v>
      </c>
      <c r="V97" t="str">
        <f>IF(ISTEXT(PARS!Y97),PARS!Y97,"--")</f>
        <v>--</v>
      </c>
      <c r="W97" t="str">
        <f>IF(ISTEXT(PARS!Z97),PARS!Z97,"--")</f>
        <v>--</v>
      </c>
      <c r="X97" t="str">
        <f>IF(ISTEXT(PARS!AA97),PARS!AA97,"--")</f>
        <v>--</v>
      </c>
      <c r="Y97" t="str">
        <f>IF(ISTEXT(PARS!AB97),PARS!AB97,"--")</f>
        <v>--</v>
      </c>
      <c r="Z97" t="str">
        <f>IF(ISTEXT(PARS!AC97),PARS!AC97,"--")</f>
        <v>--</v>
      </c>
      <c r="AA97" t="str">
        <f>IF(ISTEXT(PARS!AD97),PARS!AD97,"--")</f>
        <v>--</v>
      </c>
      <c r="AB97" t="str">
        <f>IF(ISTEXT(PARS!AE97),PARS!AE97,"--")</f>
        <v>--</v>
      </c>
      <c r="AC97" t="str">
        <f>IF(ISTEXT(PARS!AF97),PARS!AF97,"--")</f>
        <v>--</v>
      </c>
      <c r="AD97" t="str">
        <f>IF(ISTEXT(PARS!AG97),PARS!AG97,"--")</f>
        <v>--</v>
      </c>
    </row>
    <row r="98" spans="1:30" x14ac:dyDescent="0.3">
      <c r="A98">
        <v>93</v>
      </c>
      <c r="B98" s="2">
        <v>217</v>
      </c>
      <c r="C98" s="7" t="s">
        <v>183</v>
      </c>
      <c r="D98" t="str">
        <f>IF(ISTEXT(PARS!G98),PARS!G98,"--")</f>
        <v>--</v>
      </c>
      <c r="E98" t="str">
        <f>IF(ISTEXT(PARS!H98),PARS!H98,"--")</f>
        <v>--</v>
      </c>
      <c r="F98" t="str">
        <f>IF(ISTEXT(PARS!I98),PARS!I98,"--")</f>
        <v>--</v>
      </c>
      <c r="G98" t="str">
        <f>IF(ISTEXT(PARS!J98),PARS!J98,"--")</f>
        <v>--</v>
      </c>
      <c r="H98" t="str">
        <f>IF(ISTEXT(PARS!K98),PARS!K98,"--")</f>
        <v>--</v>
      </c>
      <c r="I98" t="str">
        <f>IF(ISTEXT(PARS!L98),PARS!L98,"--")</f>
        <v>--</v>
      </c>
      <c r="J98" t="str">
        <f>IF(ISTEXT(PARS!M98),PARS!M98,"--")</f>
        <v>--</v>
      </c>
      <c r="K98" t="str">
        <f>IF(ISTEXT(PARS!N98),PARS!N98,"--")</f>
        <v>--</v>
      </c>
      <c r="L98" t="str">
        <f>IF(ISTEXT(PARS!O98),PARS!O98,"--")</f>
        <v>--</v>
      </c>
      <c r="M98" t="str">
        <f>IF(ISTEXT(PARS!P98),PARS!P98,"--")</f>
        <v>--</v>
      </c>
      <c r="N98" t="str">
        <f>IF(ISTEXT(PARS!Q98),PARS!Q98,"--")</f>
        <v>--</v>
      </c>
      <c r="O98" t="str">
        <f>IF(ISTEXT(PARS!R98),PARS!R98,"--")</f>
        <v>--</v>
      </c>
      <c r="P98" t="str">
        <f>IF(ISTEXT(PARS!S98),PARS!S98,"--")</f>
        <v>--</v>
      </c>
      <c r="Q98" t="str">
        <f>IF(ISTEXT(PARS!T98),PARS!T98,"--")</f>
        <v>--</v>
      </c>
      <c r="R98" t="str">
        <f>IF(ISTEXT(PARS!U98),PARS!U98,"--")</f>
        <v>--</v>
      </c>
      <c r="S98" t="str">
        <f>IF(ISTEXT(PARS!V98),PARS!V98,"--")</f>
        <v>--</v>
      </c>
      <c r="T98" t="str">
        <f>IF(ISTEXT(PARS!W98),PARS!W98,"--")</f>
        <v>--</v>
      </c>
      <c r="U98" t="str">
        <f>IF(ISTEXT(PARS!X98),PARS!X98,"--")</f>
        <v>--</v>
      </c>
      <c r="V98" t="str">
        <f>IF(ISTEXT(PARS!Y98),PARS!Y98,"--")</f>
        <v>--</v>
      </c>
      <c r="W98" t="str">
        <f>IF(ISTEXT(PARS!Z98),PARS!Z98,"--")</f>
        <v>--</v>
      </c>
      <c r="X98" t="str">
        <f>IF(ISTEXT(PARS!AA98),PARS!AA98,"--")</f>
        <v>--</v>
      </c>
      <c r="Y98" t="str">
        <f>IF(ISTEXT(PARS!AB98),PARS!AB98,"--")</f>
        <v>--</v>
      </c>
      <c r="Z98" t="str">
        <f>IF(ISTEXT(PARS!AC98),PARS!AC98,"--")</f>
        <v>--</v>
      </c>
      <c r="AA98" t="str">
        <f>IF(ISTEXT(PARS!AD98),PARS!AD98,"--")</f>
        <v>--</v>
      </c>
      <c r="AB98" t="str">
        <f>IF(ISTEXT(PARS!AE98),PARS!AE98,"--")</f>
        <v>--</v>
      </c>
      <c r="AC98" t="str">
        <f>IF(ISTEXT(PARS!AF98),PARS!AF98,"--")</f>
        <v>--</v>
      </c>
      <c r="AD98" t="str">
        <f>IF(ISTEXT(PARS!AG98),PARS!AG98,"--")</f>
        <v>--</v>
      </c>
    </row>
    <row r="99" spans="1:30" x14ac:dyDescent="0.3">
      <c r="A99">
        <v>94</v>
      </c>
      <c r="B99" s="2">
        <v>218</v>
      </c>
      <c r="C99" s="7" t="s">
        <v>184</v>
      </c>
      <c r="D99" t="str">
        <f>IF(ISTEXT(PARS!G99),PARS!G99,"--")</f>
        <v>--</v>
      </c>
      <c r="E99" t="str">
        <f>IF(ISTEXT(PARS!H99),PARS!H99,"--")</f>
        <v>--</v>
      </c>
      <c r="F99" t="str">
        <f>IF(ISTEXT(PARS!I99),PARS!I99,"--")</f>
        <v>--</v>
      </c>
      <c r="G99" t="str">
        <f>IF(ISTEXT(PARS!J99),PARS!J99,"--")</f>
        <v>--</v>
      </c>
      <c r="H99" t="str">
        <f>IF(ISTEXT(PARS!K99),PARS!K99,"--")</f>
        <v>--</v>
      </c>
      <c r="I99" t="str">
        <f>IF(ISTEXT(PARS!L99),PARS!L99,"--")</f>
        <v>--</v>
      </c>
      <c r="J99" t="str">
        <f>IF(ISTEXT(PARS!M99),PARS!M99,"--")</f>
        <v>--</v>
      </c>
      <c r="K99" t="str">
        <f>IF(ISTEXT(PARS!N99),PARS!N99,"--")</f>
        <v>--</v>
      </c>
      <c r="L99" t="str">
        <f>IF(ISTEXT(PARS!O99),PARS!O99,"--")</f>
        <v>--</v>
      </c>
      <c r="M99" t="str">
        <f>IF(ISTEXT(PARS!P99),PARS!P99,"--")</f>
        <v>--</v>
      </c>
      <c r="N99" t="str">
        <f>IF(ISTEXT(PARS!Q99),PARS!Q99,"--")</f>
        <v>--</v>
      </c>
      <c r="O99" t="str">
        <f>IF(ISTEXT(PARS!R99),PARS!R99,"--")</f>
        <v>--</v>
      </c>
      <c r="P99" t="str">
        <f>IF(ISTEXT(PARS!S99),PARS!S99,"--")</f>
        <v>--</v>
      </c>
      <c r="Q99" t="str">
        <f>IF(ISTEXT(PARS!T99),PARS!T99,"--")</f>
        <v>--</v>
      </c>
      <c r="R99" t="str">
        <f>IF(ISTEXT(PARS!U99),PARS!U99,"--")</f>
        <v>--</v>
      </c>
      <c r="S99" t="str">
        <f>IF(ISTEXT(PARS!V99),PARS!V99,"--")</f>
        <v>--</v>
      </c>
      <c r="T99" t="str">
        <f>IF(ISTEXT(PARS!W99),PARS!W99,"--")</f>
        <v>--</v>
      </c>
      <c r="U99" t="str">
        <f>IF(ISTEXT(PARS!X99),PARS!X99,"--")</f>
        <v>--</v>
      </c>
      <c r="V99" t="str">
        <f>IF(ISTEXT(PARS!Y99),PARS!Y99,"--")</f>
        <v>--</v>
      </c>
      <c r="W99" t="str">
        <f>IF(ISTEXT(PARS!Z99),PARS!Z99,"--")</f>
        <v>--</v>
      </c>
      <c r="X99" t="str">
        <f>IF(ISTEXT(PARS!AA99),PARS!AA99,"--")</f>
        <v>--</v>
      </c>
      <c r="Y99" t="str">
        <f>IF(ISTEXT(PARS!AB99),PARS!AB99,"--")</f>
        <v>--</v>
      </c>
      <c r="Z99" t="str">
        <f>IF(ISTEXT(PARS!AC99),PARS!AC99,"--")</f>
        <v>--</v>
      </c>
      <c r="AA99" t="str">
        <f>IF(ISTEXT(PARS!AD99),PARS!AD99,"--")</f>
        <v>--</v>
      </c>
      <c r="AB99" t="str">
        <f>IF(ISTEXT(PARS!AE99),PARS!AE99,"--")</f>
        <v>--</v>
      </c>
      <c r="AC99" t="str">
        <f>IF(ISTEXT(PARS!AF99),PARS!AF99,"--")</f>
        <v>--</v>
      </c>
      <c r="AD99" t="str">
        <f>IF(ISTEXT(PARS!AG99),PARS!AG99,"--")</f>
        <v>--</v>
      </c>
    </row>
    <row r="100" spans="1:30" x14ac:dyDescent="0.3">
      <c r="A100">
        <v>95</v>
      </c>
      <c r="B100" s="2">
        <v>219</v>
      </c>
      <c r="C100" s="7" t="s">
        <v>185</v>
      </c>
      <c r="D100" t="str">
        <f>IF(ISTEXT(PARS!G100),PARS!G100,"--")</f>
        <v>--</v>
      </c>
      <c r="E100" t="str">
        <f>IF(ISTEXT(PARS!H100),PARS!H100,"--")</f>
        <v>--</v>
      </c>
      <c r="F100" t="str">
        <f>IF(ISTEXT(PARS!I100),PARS!I100,"--")</f>
        <v>--</v>
      </c>
      <c r="G100" t="str">
        <f>IF(ISTEXT(PARS!J100),PARS!J100,"--")</f>
        <v>--</v>
      </c>
      <c r="H100" t="str">
        <f>IF(ISTEXT(PARS!K100),PARS!K100,"--")</f>
        <v>--</v>
      </c>
      <c r="I100" t="str">
        <f>IF(ISTEXT(PARS!L100),PARS!L100,"--")</f>
        <v>--</v>
      </c>
      <c r="J100" t="str">
        <f>IF(ISTEXT(PARS!M100),PARS!M100,"--")</f>
        <v>--</v>
      </c>
      <c r="K100" t="str">
        <f>IF(ISTEXT(PARS!N100),PARS!N100,"--")</f>
        <v>--</v>
      </c>
      <c r="L100" t="str">
        <f>IF(ISTEXT(PARS!O100),PARS!O100,"--")</f>
        <v>--</v>
      </c>
      <c r="M100" t="str">
        <f>IF(ISTEXT(PARS!P100),PARS!P100,"--")</f>
        <v>--</v>
      </c>
      <c r="N100" t="str">
        <f>IF(ISTEXT(PARS!Q100),PARS!Q100,"--")</f>
        <v>--</v>
      </c>
      <c r="O100" t="str">
        <f>IF(ISTEXT(PARS!R100),PARS!R100,"--")</f>
        <v>--</v>
      </c>
      <c r="P100" t="str">
        <f>IF(ISTEXT(PARS!S100),PARS!S100,"--")</f>
        <v>--</v>
      </c>
      <c r="Q100" t="str">
        <f>IF(ISTEXT(PARS!T100),PARS!T100,"--")</f>
        <v>--</v>
      </c>
      <c r="R100" t="str">
        <f>IF(ISTEXT(PARS!U100),PARS!U100,"--")</f>
        <v>--</v>
      </c>
      <c r="S100" t="str">
        <f>IF(ISTEXT(PARS!V100),PARS!V100,"--")</f>
        <v>--</v>
      </c>
      <c r="T100" t="str">
        <f>IF(ISTEXT(PARS!W100),PARS!W100,"--")</f>
        <v>--</v>
      </c>
      <c r="U100" t="str">
        <f>IF(ISTEXT(PARS!X100),PARS!X100,"--")</f>
        <v>--</v>
      </c>
      <c r="V100" t="str">
        <f>IF(ISTEXT(PARS!Y100),PARS!Y100,"--")</f>
        <v>--</v>
      </c>
      <c r="W100" t="str">
        <f>IF(ISTEXT(PARS!Z100),PARS!Z100,"--")</f>
        <v>--</v>
      </c>
      <c r="X100" t="str">
        <f>IF(ISTEXT(PARS!AA100),PARS!AA100,"--")</f>
        <v>--</v>
      </c>
      <c r="Y100" t="str">
        <f>IF(ISTEXT(PARS!AB100),PARS!AB100,"--")</f>
        <v>--</v>
      </c>
      <c r="Z100" t="str">
        <f>IF(ISTEXT(PARS!AC100),PARS!AC100,"--")</f>
        <v>--</v>
      </c>
      <c r="AA100" t="str">
        <f>IF(ISTEXT(PARS!AD100),PARS!AD100,"--")</f>
        <v>--</v>
      </c>
      <c r="AB100" t="str">
        <f>IF(ISTEXT(PARS!AE100),PARS!AE100,"--")</f>
        <v>--</v>
      </c>
      <c r="AC100" t="str">
        <f>IF(ISTEXT(PARS!AF100),PARS!AF100,"--")</f>
        <v>--</v>
      </c>
      <c r="AD100" t="str">
        <f>IF(ISTEXT(PARS!AG100),PARS!AG100,"--")</f>
        <v>--</v>
      </c>
    </row>
    <row r="101" spans="1:30" x14ac:dyDescent="0.3">
      <c r="A101">
        <v>96</v>
      </c>
      <c r="B101" s="2">
        <v>220</v>
      </c>
      <c r="C101" s="7" t="s">
        <v>186</v>
      </c>
      <c r="D101" t="str">
        <f>IF(ISTEXT(PARS!G101),PARS!G101,"--")</f>
        <v>--</v>
      </c>
      <c r="E101" t="str">
        <f>IF(ISTEXT(PARS!H101),PARS!H101,"--")</f>
        <v>--</v>
      </c>
      <c r="F101" t="str">
        <f>IF(ISTEXT(PARS!I101),PARS!I101,"--")</f>
        <v>--</v>
      </c>
      <c r="G101" t="str">
        <f>IF(ISTEXT(PARS!J101),PARS!J101,"--")</f>
        <v>--</v>
      </c>
      <c r="H101" t="str">
        <f>IF(ISTEXT(PARS!K101),PARS!K101,"--")</f>
        <v>--</v>
      </c>
      <c r="I101" t="str">
        <f>IF(ISTEXT(PARS!L101),PARS!L101,"--")</f>
        <v>--</v>
      </c>
      <c r="J101" t="str">
        <f>IF(ISTEXT(PARS!M101),PARS!M101,"--")</f>
        <v>--</v>
      </c>
      <c r="K101" t="str">
        <f>IF(ISTEXT(PARS!N101),PARS!N101,"--")</f>
        <v>--</v>
      </c>
      <c r="L101" t="str">
        <f>IF(ISTEXT(PARS!O101),PARS!O101,"--")</f>
        <v>--</v>
      </c>
      <c r="M101" t="str">
        <f>IF(ISTEXT(PARS!P101),PARS!P101,"--")</f>
        <v>--</v>
      </c>
      <c r="N101" t="str">
        <f>IF(ISTEXT(PARS!Q101),PARS!Q101,"--")</f>
        <v>--</v>
      </c>
      <c r="O101" t="str">
        <f>IF(ISTEXT(PARS!R101),PARS!R101,"--")</f>
        <v>--</v>
      </c>
      <c r="P101" t="str">
        <f>IF(ISTEXT(PARS!S101),PARS!S101,"--")</f>
        <v>--</v>
      </c>
      <c r="Q101" t="str">
        <f>IF(ISTEXT(PARS!T101),PARS!T101,"--")</f>
        <v>--</v>
      </c>
      <c r="R101" t="str">
        <f>IF(ISTEXT(PARS!U101),PARS!U101,"--")</f>
        <v>--</v>
      </c>
      <c r="S101" t="str">
        <f>IF(ISTEXT(PARS!V101),PARS!V101,"--")</f>
        <v>--</v>
      </c>
      <c r="T101" t="str">
        <f>IF(ISTEXT(PARS!W101),PARS!W101,"--")</f>
        <v>--</v>
      </c>
      <c r="U101" t="str">
        <f>IF(ISTEXT(PARS!X101),PARS!X101,"--")</f>
        <v>--</v>
      </c>
      <c r="V101" t="str">
        <f>IF(ISTEXT(PARS!Y101),PARS!Y101,"--")</f>
        <v>--</v>
      </c>
      <c r="W101" t="str">
        <f>IF(ISTEXT(PARS!Z101),PARS!Z101,"--")</f>
        <v>--</v>
      </c>
      <c r="X101" t="str">
        <f>IF(ISTEXT(PARS!AA101),PARS!AA101,"--")</f>
        <v>--</v>
      </c>
      <c r="Y101" t="str">
        <f>IF(ISTEXT(PARS!AB101),PARS!AB101,"--")</f>
        <v>--</v>
      </c>
      <c r="Z101" t="str">
        <f>IF(ISTEXT(PARS!AC101),PARS!AC101,"--")</f>
        <v>--</v>
      </c>
      <c r="AA101" t="str">
        <f>IF(ISTEXT(PARS!AD101),PARS!AD101,"--")</f>
        <v>--</v>
      </c>
      <c r="AB101" t="str">
        <f>IF(ISTEXT(PARS!AE101),PARS!AE101,"--")</f>
        <v>--</v>
      </c>
      <c r="AC101" t="str">
        <f>IF(ISTEXT(PARS!AF101),PARS!AF101,"--")</f>
        <v>--</v>
      </c>
      <c r="AD101" t="str">
        <f>IF(ISTEXT(PARS!AG101),PARS!AG101,"--")</f>
        <v>--</v>
      </c>
    </row>
    <row r="102" spans="1:30" x14ac:dyDescent="0.3">
      <c r="A102">
        <v>97</v>
      </c>
      <c r="B102" s="2">
        <v>221</v>
      </c>
      <c r="C102" s="7" t="s">
        <v>187</v>
      </c>
      <c r="D102" t="str">
        <f>IF(ISTEXT(PARS!G102),PARS!G102,"--")</f>
        <v>--</v>
      </c>
      <c r="E102" t="str">
        <f>IF(ISTEXT(PARS!H102),PARS!H102,"--")</f>
        <v>--</v>
      </c>
      <c r="F102" t="str">
        <f>IF(ISTEXT(PARS!I102),PARS!I102,"--")</f>
        <v>--</v>
      </c>
      <c r="G102" t="str">
        <f>IF(ISTEXT(PARS!J102),PARS!J102,"--")</f>
        <v>--</v>
      </c>
      <c r="H102" t="str">
        <f>IF(ISTEXT(PARS!K102),PARS!K102,"--")</f>
        <v>--</v>
      </c>
      <c r="I102" t="str">
        <f>IF(ISTEXT(PARS!L102),PARS!L102,"--")</f>
        <v>--</v>
      </c>
      <c r="J102" t="str">
        <f>IF(ISTEXT(PARS!M102),PARS!M102,"--")</f>
        <v>--</v>
      </c>
      <c r="K102" t="str">
        <f>IF(ISTEXT(PARS!N102),PARS!N102,"--")</f>
        <v>--</v>
      </c>
      <c r="L102" t="str">
        <f>IF(ISTEXT(PARS!O102),PARS!O102,"--")</f>
        <v>--</v>
      </c>
      <c r="M102" t="str">
        <f>IF(ISTEXT(PARS!P102),PARS!P102,"--")</f>
        <v>--</v>
      </c>
      <c r="N102" t="str">
        <f>IF(ISTEXT(PARS!Q102),PARS!Q102,"--")</f>
        <v>--</v>
      </c>
      <c r="O102" t="str">
        <f>IF(ISTEXT(PARS!R102),PARS!R102,"--")</f>
        <v>--</v>
      </c>
      <c r="P102" t="str">
        <f>IF(ISTEXT(PARS!S102),PARS!S102,"--")</f>
        <v>--</v>
      </c>
      <c r="Q102" t="str">
        <f>IF(ISTEXT(PARS!T102),PARS!T102,"--")</f>
        <v>--</v>
      </c>
      <c r="R102" t="str">
        <f>IF(ISTEXT(PARS!U102),PARS!U102,"--")</f>
        <v>--</v>
      </c>
      <c r="S102" t="str">
        <f>IF(ISTEXT(PARS!V102),PARS!V102,"--")</f>
        <v>--</v>
      </c>
      <c r="T102" t="str">
        <f>IF(ISTEXT(PARS!W102),PARS!W102,"--")</f>
        <v>--</v>
      </c>
      <c r="U102" t="str">
        <f>IF(ISTEXT(PARS!X102),PARS!X102,"--")</f>
        <v>--</v>
      </c>
      <c r="V102" t="str">
        <f>IF(ISTEXT(PARS!Y102),PARS!Y102,"--")</f>
        <v>--</v>
      </c>
      <c r="W102" t="str">
        <f>IF(ISTEXT(PARS!Z102),PARS!Z102,"--")</f>
        <v>--</v>
      </c>
      <c r="X102" t="str">
        <f>IF(ISTEXT(PARS!AA102),PARS!AA102,"--")</f>
        <v>--</v>
      </c>
      <c r="Y102" t="str">
        <f>IF(ISTEXT(PARS!AB102),PARS!AB102,"--")</f>
        <v>--</v>
      </c>
      <c r="Z102" t="str">
        <f>IF(ISTEXT(PARS!AC102),PARS!AC102,"--")</f>
        <v>--</v>
      </c>
      <c r="AA102" t="str">
        <f>IF(ISTEXT(PARS!AD102),PARS!AD102,"--")</f>
        <v>--</v>
      </c>
      <c r="AB102" t="str">
        <f>IF(ISTEXT(PARS!AE102),PARS!AE102,"--")</f>
        <v>--</v>
      </c>
      <c r="AC102" t="str">
        <f>IF(ISTEXT(PARS!AF102),PARS!AF102,"--")</f>
        <v>--</v>
      </c>
      <c r="AD102" t="str">
        <f>IF(ISTEXT(PARS!AG102),PARS!AG102,"--")</f>
        <v>--</v>
      </c>
    </row>
    <row r="103" spans="1:30" x14ac:dyDescent="0.3">
      <c r="A103">
        <v>98</v>
      </c>
      <c r="B103" s="2">
        <v>222</v>
      </c>
      <c r="C103" s="7" t="s">
        <v>188</v>
      </c>
      <c r="D103" t="str">
        <f>IF(ISTEXT(PARS!G103),PARS!G103,"--")</f>
        <v>--</v>
      </c>
      <c r="E103" t="str">
        <f>IF(ISTEXT(PARS!H103),PARS!H103,"--")</f>
        <v>--</v>
      </c>
      <c r="F103" t="str">
        <f>IF(ISTEXT(PARS!I103),PARS!I103,"--")</f>
        <v>--</v>
      </c>
      <c r="G103" t="str">
        <f>IF(ISTEXT(PARS!J103),PARS!J103,"--")</f>
        <v>--</v>
      </c>
      <c r="H103" t="str">
        <f>IF(ISTEXT(PARS!K103),PARS!K103,"--")</f>
        <v>--</v>
      </c>
      <c r="I103" t="str">
        <f>IF(ISTEXT(PARS!L103),PARS!L103,"--")</f>
        <v>--</v>
      </c>
      <c r="J103" t="str">
        <f>IF(ISTEXT(PARS!M103),PARS!M103,"--")</f>
        <v>--</v>
      </c>
      <c r="K103" t="str">
        <f>IF(ISTEXT(PARS!N103),PARS!N103,"--")</f>
        <v>--</v>
      </c>
      <c r="L103" t="str">
        <f>IF(ISTEXT(PARS!O103),PARS!O103,"--")</f>
        <v>--</v>
      </c>
      <c r="M103" t="str">
        <f>IF(ISTEXT(PARS!P103),PARS!P103,"--")</f>
        <v>--</v>
      </c>
      <c r="N103" t="str">
        <f>IF(ISTEXT(PARS!Q103),PARS!Q103,"--")</f>
        <v>--</v>
      </c>
      <c r="O103" t="str">
        <f>IF(ISTEXT(PARS!R103),PARS!R103,"--")</f>
        <v>--</v>
      </c>
      <c r="P103" t="str">
        <f>IF(ISTEXT(PARS!S103),PARS!S103,"--")</f>
        <v>--</v>
      </c>
      <c r="Q103" t="str">
        <f>IF(ISTEXT(PARS!T103),PARS!T103,"--")</f>
        <v>--</v>
      </c>
      <c r="R103" t="str">
        <f>IF(ISTEXT(PARS!U103),PARS!U103,"--")</f>
        <v>--</v>
      </c>
      <c r="S103" t="str">
        <f>IF(ISTEXT(PARS!V103),PARS!V103,"--")</f>
        <v>--</v>
      </c>
      <c r="T103" t="str">
        <f>IF(ISTEXT(PARS!W103),PARS!W103,"--")</f>
        <v>--</v>
      </c>
      <c r="U103" t="str">
        <f>IF(ISTEXT(PARS!X103),PARS!X103,"--")</f>
        <v>--</v>
      </c>
      <c r="V103" t="str">
        <f>IF(ISTEXT(PARS!Y103),PARS!Y103,"--")</f>
        <v>--</v>
      </c>
      <c r="W103" t="str">
        <f>IF(ISTEXT(PARS!Z103),PARS!Z103,"--")</f>
        <v>--</v>
      </c>
      <c r="X103" t="str">
        <f>IF(ISTEXT(PARS!AA103),PARS!AA103,"--")</f>
        <v>--</v>
      </c>
      <c r="Y103" t="str">
        <f>IF(ISTEXT(PARS!AB103),PARS!AB103,"--")</f>
        <v>--</v>
      </c>
      <c r="Z103" t="str">
        <f>IF(ISTEXT(PARS!AC103),PARS!AC103,"--")</f>
        <v>--</v>
      </c>
      <c r="AA103" t="str">
        <f>IF(ISTEXT(PARS!AD103),PARS!AD103,"--")</f>
        <v>--</v>
      </c>
      <c r="AB103" t="str">
        <f>IF(ISTEXT(PARS!AE103),PARS!AE103,"--")</f>
        <v>--</v>
      </c>
      <c r="AC103" t="str">
        <f>IF(ISTEXT(PARS!AF103),PARS!AF103,"--")</f>
        <v>--</v>
      </c>
      <c r="AD103" t="str">
        <f>IF(ISTEXT(PARS!AG103),PARS!AG103,"--")</f>
        <v>--</v>
      </c>
    </row>
    <row r="104" spans="1:30" x14ac:dyDescent="0.3">
      <c r="A104">
        <v>99</v>
      </c>
      <c r="B104" s="2">
        <v>223</v>
      </c>
      <c r="C104" s="7" t="s">
        <v>189</v>
      </c>
      <c r="D104" t="str">
        <f>IF(ISTEXT(PARS!G104),PARS!G104,"--")</f>
        <v>--</v>
      </c>
      <c r="E104" t="str">
        <f>IF(ISTEXT(PARS!H104),PARS!H104,"--")</f>
        <v>--</v>
      </c>
      <c r="F104" t="str">
        <f>IF(ISTEXT(PARS!I104),PARS!I104,"--")</f>
        <v>--</v>
      </c>
      <c r="G104" t="str">
        <f>IF(ISTEXT(PARS!J104),PARS!J104,"--")</f>
        <v>--</v>
      </c>
      <c r="H104" t="str">
        <f>IF(ISTEXT(PARS!K104),PARS!K104,"--")</f>
        <v>--</v>
      </c>
      <c r="I104" t="str">
        <f>IF(ISTEXT(PARS!L104),PARS!L104,"--")</f>
        <v>--</v>
      </c>
      <c r="J104" t="str">
        <f>IF(ISTEXT(PARS!M104),PARS!M104,"--")</f>
        <v>--</v>
      </c>
      <c r="K104" t="str">
        <f>IF(ISTEXT(PARS!N104),PARS!N104,"--")</f>
        <v>--</v>
      </c>
      <c r="L104" t="str">
        <f>IF(ISTEXT(PARS!O104),PARS!O104,"--")</f>
        <v>--</v>
      </c>
      <c r="M104" t="str">
        <f>IF(ISTEXT(PARS!P104),PARS!P104,"--")</f>
        <v>--</v>
      </c>
      <c r="N104" t="str">
        <f>IF(ISTEXT(PARS!Q104),PARS!Q104,"--")</f>
        <v>--</v>
      </c>
      <c r="O104" t="str">
        <f>IF(ISTEXT(PARS!R104),PARS!R104,"--")</f>
        <v>--</v>
      </c>
      <c r="P104" t="str">
        <f>IF(ISTEXT(PARS!S104),PARS!S104,"--")</f>
        <v>--</v>
      </c>
      <c r="Q104" t="str">
        <f>IF(ISTEXT(PARS!T104),PARS!T104,"--")</f>
        <v>--</v>
      </c>
      <c r="R104" t="str">
        <f>IF(ISTEXT(PARS!U104),PARS!U104,"--")</f>
        <v>--</v>
      </c>
      <c r="S104" t="str">
        <f>IF(ISTEXT(PARS!V104),PARS!V104,"--")</f>
        <v>--</v>
      </c>
      <c r="T104" t="str">
        <f>IF(ISTEXT(PARS!W104),PARS!W104,"--")</f>
        <v>--</v>
      </c>
      <c r="U104" t="str">
        <f>IF(ISTEXT(PARS!X104),PARS!X104,"--")</f>
        <v>--</v>
      </c>
      <c r="V104" t="str">
        <f>IF(ISTEXT(PARS!Y104),PARS!Y104,"--")</f>
        <v>--</v>
      </c>
      <c r="W104" t="str">
        <f>IF(ISTEXT(PARS!Z104),PARS!Z104,"--")</f>
        <v>--</v>
      </c>
      <c r="X104" t="str">
        <f>IF(ISTEXT(PARS!AA104),PARS!AA104,"--")</f>
        <v>--</v>
      </c>
      <c r="Y104" t="str">
        <f>IF(ISTEXT(PARS!AB104),PARS!AB104,"--")</f>
        <v>--</v>
      </c>
      <c r="Z104" t="str">
        <f>IF(ISTEXT(PARS!AC104),PARS!AC104,"--")</f>
        <v>--</v>
      </c>
      <c r="AA104" t="str">
        <f>IF(ISTEXT(PARS!AD104),PARS!AD104,"--")</f>
        <v>--</v>
      </c>
      <c r="AB104" t="str">
        <f>IF(ISTEXT(PARS!AE104),PARS!AE104,"--")</f>
        <v>--</v>
      </c>
      <c r="AC104" t="str">
        <f>IF(ISTEXT(PARS!AF104),PARS!AF104,"--")</f>
        <v>--</v>
      </c>
      <c r="AD104" t="str">
        <f>IF(ISTEXT(PARS!AG104),PARS!AG104,"--")</f>
        <v>--</v>
      </c>
    </row>
    <row r="105" spans="1:30" x14ac:dyDescent="0.3">
      <c r="A105">
        <v>100</v>
      </c>
      <c r="B105" s="2">
        <v>224</v>
      </c>
      <c r="C105" s="7" t="s">
        <v>190</v>
      </c>
      <c r="D105" t="str">
        <f>IF(ISTEXT(PARS!G105),PARS!G105,"--")</f>
        <v>--</v>
      </c>
      <c r="E105" t="str">
        <f>IF(ISTEXT(PARS!H105),PARS!H105,"--")</f>
        <v>--</v>
      </c>
      <c r="F105" t="str">
        <f>IF(ISTEXT(PARS!I105),PARS!I105,"--")</f>
        <v>--</v>
      </c>
      <c r="G105" t="str">
        <f>IF(ISTEXT(PARS!J105),PARS!J105,"--")</f>
        <v>--</v>
      </c>
      <c r="H105" t="str">
        <f>IF(ISTEXT(PARS!K105),PARS!K105,"--")</f>
        <v>--</v>
      </c>
      <c r="I105" t="str">
        <f>IF(ISTEXT(PARS!L105),PARS!L105,"--")</f>
        <v>--</v>
      </c>
      <c r="J105" t="str">
        <f>IF(ISTEXT(PARS!M105),PARS!M105,"--")</f>
        <v>--</v>
      </c>
      <c r="K105" t="str">
        <f>IF(ISTEXT(PARS!N105),PARS!N105,"--")</f>
        <v>--</v>
      </c>
      <c r="L105" t="str">
        <f>IF(ISTEXT(PARS!O105),PARS!O105,"--")</f>
        <v>--</v>
      </c>
      <c r="M105" t="str">
        <f>IF(ISTEXT(PARS!P105),PARS!P105,"--")</f>
        <v>--</v>
      </c>
      <c r="N105" t="str">
        <f>IF(ISTEXT(PARS!Q105),PARS!Q105,"--")</f>
        <v>--</v>
      </c>
      <c r="O105" t="str">
        <f>IF(ISTEXT(PARS!R105),PARS!R105,"--")</f>
        <v>--</v>
      </c>
      <c r="P105" t="str">
        <f>IF(ISTEXT(PARS!S105),PARS!S105,"--")</f>
        <v>--</v>
      </c>
      <c r="Q105" t="str">
        <f>IF(ISTEXT(PARS!T105),PARS!T105,"--")</f>
        <v>--</v>
      </c>
      <c r="R105" t="str">
        <f>IF(ISTEXT(PARS!U105),PARS!U105,"--")</f>
        <v>--</v>
      </c>
      <c r="S105" t="str">
        <f>IF(ISTEXT(PARS!V105),PARS!V105,"--")</f>
        <v>--</v>
      </c>
      <c r="T105" t="str">
        <f>IF(ISTEXT(PARS!W105),PARS!W105,"--")</f>
        <v>--</v>
      </c>
      <c r="U105" t="str">
        <f>IF(ISTEXT(PARS!X105),PARS!X105,"--")</f>
        <v>--</v>
      </c>
      <c r="V105" t="str">
        <f>IF(ISTEXT(PARS!Y105),PARS!Y105,"--")</f>
        <v>--</v>
      </c>
      <c r="W105" t="str">
        <f>IF(ISTEXT(PARS!Z105),PARS!Z105,"--")</f>
        <v>--</v>
      </c>
      <c r="X105" t="str">
        <f>IF(ISTEXT(PARS!AA105),PARS!AA105,"--")</f>
        <v>--</v>
      </c>
      <c r="Y105" t="str">
        <f>IF(ISTEXT(PARS!AB105),PARS!AB105,"--")</f>
        <v>--</v>
      </c>
      <c r="Z105" t="str">
        <f>IF(ISTEXT(PARS!AC105),PARS!AC105,"--")</f>
        <v>--</v>
      </c>
      <c r="AA105" t="str">
        <f>IF(ISTEXT(PARS!AD105),PARS!AD105,"--")</f>
        <v>--</v>
      </c>
      <c r="AB105" t="str">
        <f>IF(ISTEXT(PARS!AE105),PARS!AE105,"--")</f>
        <v>--</v>
      </c>
      <c r="AC105" t="str">
        <f>IF(ISTEXT(PARS!AF105),PARS!AF105,"--")</f>
        <v>--</v>
      </c>
      <c r="AD105" t="str">
        <f>IF(ISTEXT(PARS!AG105),PARS!AG105,"--")</f>
        <v>--</v>
      </c>
    </row>
    <row r="106" spans="1:30" x14ac:dyDescent="0.3">
      <c r="A106">
        <v>101</v>
      </c>
      <c r="B106" s="2">
        <v>225</v>
      </c>
      <c r="C106" s="7" t="s">
        <v>192</v>
      </c>
      <c r="D106" t="str">
        <f>IF(ISTEXT(PARS!G106),PARS!G106,"--")</f>
        <v>--</v>
      </c>
      <c r="E106" t="str">
        <f>IF(ISTEXT(PARS!H106),PARS!H106,"--")</f>
        <v>--</v>
      </c>
      <c r="F106" t="str">
        <f>IF(ISTEXT(PARS!I106),PARS!I106,"--")</f>
        <v>--</v>
      </c>
      <c r="G106" t="str">
        <f>IF(ISTEXT(PARS!J106),PARS!J106,"--")</f>
        <v>--</v>
      </c>
      <c r="H106" t="str">
        <f>IF(ISTEXT(PARS!K106),PARS!K106,"--")</f>
        <v>--</v>
      </c>
      <c r="I106" t="str">
        <f>IF(ISTEXT(PARS!L106),PARS!L106,"--")</f>
        <v>--</v>
      </c>
      <c r="J106" t="str">
        <f>IF(ISTEXT(PARS!M106),PARS!M106,"--")</f>
        <v>--</v>
      </c>
      <c r="K106" t="str">
        <f>IF(ISTEXT(PARS!N106),PARS!N106,"--")</f>
        <v>--</v>
      </c>
      <c r="L106" t="str">
        <f>IF(ISTEXT(PARS!O106),PARS!O106,"--")</f>
        <v>--</v>
      </c>
      <c r="M106" t="str">
        <f>IF(ISTEXT(PARS!P106),PARS!P106,"--")</f>
        <v>--</v>
      </c>
      <c r="N106" t="str">
        <f>IF(ISTEXT(PARS!Q106),PARS!Q106,"--")</f>
        <v>--</v>
      </c>
      <c r="O106" t="str">
        <f>IF(ISTEXT(PARS!R106),PARS!R106,"--")</f>
        <v>--</v>
      </c>
      <c r="P106" t="str">
        <f>IF(ISTEXT(PARS!S106),PARS!S106,"--")</f>
        <v>--</v>
      </c>
      <c r="Q106" t="str">
        <f>IF(ISTEXT(PARS!T106),PARS!T106,"--")</f>
        <v>--</v>
      </c>
      <c r="R106" t="str">
        <f>IF(ISTEXT(PARS!U106),PARS!U106,"--")</f>
        <v>--</v>
      </c>
      <c r="S106" t="str">
        <f>IF(ISTEXT(PARS!V106),PARS!V106,"--")</f>
        <v>--</v>
      </c>
      <c r="T106" t="str">
        <f>IF(ISTEXT(PARS!W106),PARS!W106,"--")</f>
        <v>--</v>
      </c>
      <c r="U106" t="str">
        <f>IF(ISTEXT(PARS!X106),PARS!X106,"--")</f>
        <v>--</v>
      </c>
      <c r="V106" t="str">
        <f>IF(ISTEXT(PARS!Y106),PARS!Y106,"--")</f>
        <v>--</v>
      </c>
      <c r="W106" t="str">
        <f>IF(ISTEXT(PARS!Z106),PARS!Z106,"--")</f>
        <v>--</v>
      </c>
      <c r="X106" t="str">
        <f>IF(ISTEXT(PARS!AA106),PARS!AA106,"--")</f>
        <v>--</v>
      </c>
      <c r="Y106" t="str">
        <f>IF(ISTEXT(PARS!AB106),PARS!AB106,"--")</f>
        <v>--</v>
      </c>
      <c r="Z106" t="str">
        <f>IF(ISTEXT(PARS!AC106),PARS!AC106,"--")</f>
        <v>--</v>
      </c>
      <c r="AA106" t="str">
        <f>IF(ISTEXT(PARS!AD106),PARS!AD106,"--")</f>
        <v>--</v>
      </c>
      <c r="AB106" t="str">
        <f>IF(ISTEXT(PARS!AE106),PARS!AE106,"--")</f>
        <v>--</v>
      </c>
      <c r="AC106" t="str">
        <f>IF(ISTEXT(PARS!AF106),PARS!AF106,"--")</f>
        <v>--</v>
      </c>
      <c r="AD106" t="str">
        <f>IF(ISTEXT(PARS!AG106),PARS!AG106,"--")</f>
        <v>--</v>
      </c>
    </row>
    <row r="107" spans="1:30" x14ac:dyDescent="0.3">
      <c r="A107">
        <v>102</v>
      </c>
      <c r="B107" s="2">
        <v>226</v>
      </c>
      <c r="C107" s="7" t="s">
        <v>195</v>
      </c>
      <c r="D107" t="str">
        <f>IF(ISTEXT(PARS!G107),PARS!G107,"--")</f>
        <v>--</v>
      </c>
      <c r="E107" t="str">
        <f>IF(ISTEXT(PARS!H107),PARS!H107,"--")</f>
        <v>--</v>
      </c>
      <c r="F107" t="str">
        <f>IF(ISTEXT(PARS!I107),PARS!I107,"--")</f>
        <v>--</v>
      </c>
      <c r="G107" t="str">
        <f>IF(ISTEXT(PARS!J107),PARS!J107,"--")</f>
        <v>--</v>
      </c>
      <c r="H107" t="str">
        <f>IF(ISTEXT(PARS!K107),PARS!K107,"--")</f>
        <v>--</v>
      </c>
      <c r="I107" t="str">
        <f>IF(ISTEXT(PARS!L107),PARS!L107,"--")</f>
        <v>--</v>
      </c>
      <c r="J107" t="str">
        <f>IF(ISTEXT(PARS!M107),PARS!M107,"--")</f>
        <v>--</v>
      </c>
      <c r="K107" t="str">
        <f>IF(ISTEXT(PARS!N107),PARS!N107,"--")</f>
        <v>--</v>
      </c>
      <c r="L107" t="str">
        <f>IF(ISTEXT(PARS!O107),PARS!O107,"--")</f>
        <v>--</v>
      </c>
      <c r="M107" t="str">
        <f>IF(ISTEXT(PARS!P107),PARS!P107,"--")</f>
        <v>--</v>
      </c>
      <c r="N107" t="str">
        <f>IF(ISTEXT(PARS!Q107),PARS!Q107,"--")</f>
        <v>--</v>
      </c>
      <c r="O107" t="str">
        <f>IF(ISTEXT(PARS!R107),PARS!R107,"--")</f>
        <v>--</v>
      </c>
      <c r="P107" t="str">
        <f>IF(ISTEXT(PARS!S107),PARS!S107,"--")</f>
        <v>--</v>
      </c>
      <c r="Q107" t="str">
        <f>IF(ISTEXT(PARS!T107),PARS!T107,"--")</f>
        <v>--</v>
      </c>
      <c r="R107" t="str">
        <f>IF(ISTEXT(PARS!U107),PARS!U107,"--")</f>
        <v>--</v>
      </c>
      <c r="S107" t="str">
        <f>IF(ISTEXT(PARS!V107),PARS!V107,"--")</f>
        <v>--</v>
      </c>
      <c r="T107" t="str">
        <f>IF(ISTEXT(PARS!W107),PARS!W107,"--")</f>
        <v>--</v>
      </c>
      <c r="U107" t="str">
        <f>IF(ISTEXT(PARS!X107),PARS!X107,"--")</f>
        <v>--</v>
      </c>
      <c r="V107" t="str">
        <f>IF(ISTEXT(PARS!Y107),PARS!Y107,"--")</f>
        <v>--</v>
      </c>
      <c r="W107" t="str">
        <f>IF(ISTEXT(PARS!Z107),PARS!Z107,"--")</f>
        <v>--</v>
      </c>
      <c r="X107" t="str">
        <f>IF(ISTEXT(PARS!AA107),PARS!AA107,"--")</f>
        <v>--</v>
      </c>
      <c r="Y107" t="str">
        <f>IF(ISTEXT(PARS!AB107),PARS!AB107,"--")</f>
        <v>--</v>
      </c>
      <c r="Z107" t="str">
        <f>IF(ISTEXT(PARS!AC107),PARS!AC107,"--")</f>
        <v>--</v>
      </c>
      <c r="AA107" t="str">
        <f>IF(ISTEXT(PARS!AD107),PARS!AD107,"--")</f>
        <v>--</v>
      </c>
      <c r="AB107" t="str">
        <f>IF(ISTEXT(PARS!AE107),PARS!AE107,"--")</f>
        <v>--</v>
      </c>
      <c r="AC107" t="str">
        <f>IF(ISTEXT(PARS!AF107),PARS!AF107,"--")</f>
        <v>--</v>
      </c>
      <c r="AD107" t="str">
        <f>IF(ISTEXT(PARS!AG107),PARS!AG107,"--")</f>
        <v>--</v>
      </c>
    </row>
    <row r="108" spans="1:30" x14ac:dyDescent="0.3">
      <c r="A108">
        <v>103</v>
      </c>
      <c r="B108" s="2">
        <v>227</v>
      </c>
      <c r="C108" s="7" t="s">
        <v>196</v>
      </c>
      <c r="D108" t="str">
        <f>IF(ISTEXT(PARS!G108),PARS!G108,"--")</f>
        <v>--</v>
      </c>
      <c r="E108" t="str">
        <f>IF(ISTEXT(PARS!H108),PARS!H108,"--")</f>
        <v>--</v>
      </c>
      <c r="F108" t="str">
        <f>IF(ISTEXT(PARS!I108),PARS!I108,"--")</f>
        <v>--</v>
      </c>
      <c r="G108" t="str">
        <f>IF(ISTEXT(PARS!J108),PARS!J108,"--")</f>
        <v>--</v>
      </c>
      <c r="H108" t="str">
        <f>IF(ISTEXT(PARS!K108),PARS!K108,"--")</f>
        <v>--</v>
      </c>
      <c r="I108" t="str">
        <f>IF(ISTEXT(PARS!L108),PARS!L108,"--")</f>
        <v>--</v>
      </c>
      <c r="J108" t="str">
        <f>IF(ISTEXT(PARS!M108),PARS!M108,"--")</f>
        <v>--</v>
      </c>
      <c r="K108" t="str">
        <f>IF(ISTEXT(PARS!N108),PARS!N108,"--")</f>
        <v>--</v>
      </c>
      <c r="L108" t="str">
        <f>IF(ISTEXT(PARS!O108),PARS!O108,"--")</f>
        <v>--</v>
      </c>
      <c r="M108" t="str">
        <f>IF(ISTEXT(PARS!P108),PARS!P108,"--")</f>
        <v>--</v>
      </c>
      <c r="N108" t="str">
        <f>IF(ISTEXT(PARS!Q108),PARS!Q108,"--")</f>
        <v>--</v>
      </c>
      <c r="O108" t="str">
        <f>IF(ISTEXT(PARS!R108),PARS!R108,"--")</f>
        <v>--</v>
      </c>
      <c r="P108" t="str">
        <f>IF(ISTEXT(PARS!S108),PARS!S108,"--")</f>
        <v>--</v>
      </c>
      <c r="Q108" t="str">
        <f>IF(ISTEXT(PARS!T108),PARS!T108,"--")</f>
        <v>--</v>
      </c>
      <c r="R108" t="str">
        <f>IF(ISTEXT(PARS!U108),PARS!U108,"--")</f>
        <v>--</v>
      </c>
      <c r="S108" t="str">
        <f>IF(ISTEXT(PARS!V108),PARS!V108,"--")</f>
        <v>--</v>
      </c>
      <c r="T108" t="str">
        <f>IF(ISTEXT(PARS!W108),PARS!W108,"--")</f>
        <v>--</v>
      </c>
      <c r="U108" t="str">
        <f>IF(ISTEXT(PARS!X108),PARS!X108,"--")</f>
        <v>--</v>
      </c>
      <c r="V108" t="str">
        <f>IF(ISTEXT(PARS!Y108),PARS!Y108,"--")</f>
        <v>--</v>
      </c>
      <c r="W108" t="str">
        <f>IF(ISTEXT(PARS!Z108),PARS!Z108,"--")</f>
        <v>--</v>
      </c>
      <c r="X108" t="str">
        <f>IF(ISTEXT(PARS!AA108),PARS!AA108,"--")</f>
        <v>--</v>
      </c>
      <c r="Y108" t="str">
        <f>IF(ISTEXT(PARS!AB108),PARS!AB108,"--")</f>
        <v>--</v>
      </c>
      <c r="Z108" t="str">
        <f>IF(ISTEXT(PARS!AC108),PARS!AC108,"--")</f>
        <v>--</v>
      </c>
      <c r="AA108" t="str">
        <f>IF(ISTEXT(PARS!AD108),PARS!AD108,"--")</f>
        <v>--</v>
      </c>
      <c r="AB108" t="str">
        <f>IF(ISTEXT(PARS!AE108),PARS!AE108,"--")</f>
        <v>--</v>
      </c>
      <c r="AC108" t="str">
        <f>IF(ISTEXT(PARS!AF108),PARS!AF108,"--")</f>
        <v>--</v>
      </c>
      <c r="AD108" t="str">
        <f>IF(ISTEXT(PARS!AG108),PARS!AG108,"--")</f>
        <v>--</v>
      </c>
    </row>
    <row r="109" spans="1:30" x14ac:dyDescent="0.3">
      <c r="A109">
        <v>104</v>
      </c>
      <c r="B109" s="2">
        <v>229</v>
      </c>
      <c r="C109" s="7" t="s">
        <v>197</v>
      </c>
      <c r="D109" t="str">
        <f>IF(ISTEXT(PARS!G109),PARS!G109,"--")</f>
        <v>--</v>
      </c>
      <c r="E109" t="str">
        <f>IF(ISTEXT(PARS!H109),PARS!H109,"--")</f>
        <v>--</v>
      </c>
      <c r="F109" t="str">
        <f>IF(ISTEXT(PARS!I109),PARS!I109,"--")</f>
        <v>--</v>
      </c>
      <c r="G109" t="str">
        <f>IF(ISTEXT(PARS!J109),PARS!J109,"--")</f>
        <v>--</v>
      </c>
      <c r="H109" t="str">
        <f>IF(ISTEXT(PARS!K109),PARS!K109,"--")</f>
        <v>--</v>
      </c>
      <c r="I109" t="str">
        <f>IF(ISTEXT(PARS!L109),PARS!L109,"--")</f>
        <v>--</v>
      </c>
      <c r="J109" t="str">
        <f>IF(ISTEXT(PARS!M109),PARS!M109,"--")</f>
        <v>--</v>
      </c>
      <c r="K109" t="str">
        <f>IF(ISTEXT(PARS!N109),PARS!N109,"--")</f>
        <v>--</v>
      </c>
      <c r="L109" t="str">
        <f>IF(ISTEXT(PARS!O109),PARS!O109,"--")</f>
        <v>--</v>
      </c>
      <c r="M109" t="str">
        <f>IF(ISTEXT(PARS!P109),PARS!P109,"--")</f>
        <v>--</v>
      </c>
      <c r="N109" t="str">
        <f>IF(ISTEXT(PARS!Q109),PARS!Q109,"--")</f>
        <v>--</v>
      </c>
      <c r="O109" t="str">
        <f>IF(ISTEXT(PARS!R109),PARS!R109,"--")</f>
        <v>--</v>
      </c>
      <c r="P109" t="str">
        <f>IF(ISTEXT(PARS!S109),PARS!S109,"--")</f>
        <v>--</v>
      </c>
      <c r="Q109" t="str">
        <f>IF(ISTEXT(PARS!T109),PARS!T109,"--")</f>
        <v>--</v>
      </c>
      <c r="R109" t="str">
        <f>IF(ISTEXT(PARS!U109),PARS!U109,"--")</f>
        <v>--</v>
      </c>
      <c r="S109" t="str">
        <f>IF(ISTEXT(PARS!V109),PARS!V109,"--")</f>
        <v>--</v>
      </c>
      <c r="T109" t="str">
        <f>IF(ISTEXT(PARS!W109),PARS!W109,"--")</f>
        <v>--</v>
      </c>
      <c r="U109" t="str">
        <f>IF(ISTEXT(PARS!X109),PARS!X109,"--")</f>
        <v>--</v>
      </c>
      <c r="V109" t="str">
        <f>IF(ISTEXT(PARS!Y109),PARS!Y109,"--")</f>
        <v>--</v>
      </c>
      <c r="W109" t="str">
        <f>IF(ISTEXT(PARS!Z109),PARS!Z109,"--")</f>
        <v>--</v>
      </c>
      <c r="X109" t="str">
        <f>IF(ISTEXT(PARS!AA109),PARS!AA109,"--")</f>
        <v>--</v>
      </c>
      <c r="Y109" t="str">
        <f>IF(ISTEXT(PARS!AB109),PARS!AB109,"--")</f>
        <v>--</v>
      </c>
      <c r="Z109" t="str">
        <f>IF(ISTEXT(PARS!AC109),PARS!AC109,"--")</f>
        <v>--</v>
      </c>
      <c r="AA109" t="str">
        <f>IF(ISTEXT(PARS!AD109),PARS!AD109,"--")</f>
        <v>--</v>
      </c>
      <c r="AB109" t="str">
        <f>IF(ISTEXT(PARS!AE109),PARS!AE109,"--")</f>
        <v>--</v>
      </c>
      <c r="AC109" t="str">
        <f>IF(ISTEXT(PARS!AF109),PARS!AF109,"--")</f>
        <v>--</v>
      </c>
      <c r="AD109" t="str">
        <f>IF(ISTEXT(PARS!AG109),PARS!AG109,"--")</f>
        <v>--</v>
      </c>
    </row>
    <row r="110" spans="1:30" x14ac:dyDescent="0.3">
      <c r="A110">
        <v>105</v>
      </c>
      <c r="B110" s="2">
        <v>230</v>
      </c>
      <c r="C110" s="7" t="s">
        <v>198</v>
      </c>
      <c r="D110" t="str">
        <f>IF(ISTEXT(PARS!G110),PARS!G110,"--")</f>
        <v>--</v>
      </c>
      <c r="E110" t="str">
        <f>IF(ISTEXT(PARS!H110),PARS!H110,"--")</f>
        <v>--</v>
      </c>
      <c r="F110" t="str">
        <f>IF(ISTEXT(PARS!I110),PARS!I110,"--")</f>
        <v>--</v>
      </c>
      <c r="G110" t="str">
        <f>IF(ISTEXT(PARS!J110),PARS!J110,"--")</f>
        <v>--</v>
      </c>
      <c r="H110" t="str">
        <f>IF(ISTEXT(PARS!K110),PARS!K110,"--")</f>
        <v>--</v>
      </c>
      <c r="I110" t="str">
        <f>IF(ISTEXT(PARS!L110),PARS!L110,"--")</f>
        <v>--</v>
      </c>
      <c r="J110" t="str">
        <f>IF(ISTEXT(PARS!M110),PARS!M110,"--")</f>
        <v>--</v>
      </c>
      <c r="K110" t="str">
        <f>IF(ISTEXT(PARS!N110),PARS!N110,"--")</f>
        <v>--</v>
      </c>
      <c r="L110" t="str">
        <f>IF(ISTEXT(PARS!O110),PARS!O110,"--")</f>
        <v>--</v>
      </c>
      <c r="M110" t="str">
        <f>IF(ISTEXT(PARS!P110),PARS!P110,"--")</f>
        <v>--</v>
      </c>
      <c r="N110" t="str">
        <f>IF(ISTEXT(PARS!Q110),PARS!Q110,"--")</f>
        <v>--</v>
      </c>
      <c r="O110" t="str">
        <f>IF(ISTEXT(PARS!R110),PARS!R110,"--")</f>
        <v>--</v>
      </c>
      <c r="P110" t="str">
        <f>IF(ISTEXT(PARS!S110),PARS!S110,"--")</f>
        <v>--</v>
      </c>
      <c r="Q110" t="str">
        <f>IF(ISTEXT(PARS!T110),PARS!T110,"--")</f>
        <v>--</v>
      </c>
      <c r="R110" t="str">
        <f>IF(ISTEXT(PARS!U110),PARS!U110,"--")</f>
        <v>--</v>
      </c>
      <c r="S110" t="str">
        <f>IF(ISTEXT(PARS!V110),PARS!V110,"--")</f>
        <v>--</v>
      </c>
      <c r="T110" t="str">
        <f>IF(ISTEXT(PARS!W110),PARS!W110,"--")</f>
        <v>--</v>
      </c>
      <c r="U110" t="str">
        <f>IF(ISTEXT(PARS!X110),PARS!X110,"--")</f>
        <v>--</v>
      </c>
      <c r="V110" t="str">
        <f>IF(ISTEXT(PARS!Y110),PARS!Y110,"--")</f>
        <v>--</v>
      </c>
      <c r="W110" t="str">
        <f>IF(ISTEXT(PARS!Z110),PARS!Z110,"--")</f>
        <v>--</v>
      </c>
      <c r="X110" t="str">
        <f>IF(ISTEXT(PARS!AA110),PARS!AA110,"--")</f>
        <v>--</v>
      </c>
      <c r="Y110" t="str">
        <f>IF(ISTEXT(PARS!AB110),PARS!AB110,"--")</f>
        <v>--</v>
      </c>
      <c r="Z110" t="str">
        <f>IF(ISTEXT(PARS!AC110),PARS!AC110,"--")</f>
        <v>--</v>
      </c>
      <c r="AA110" t="str">
        <f>IF(ISTEXT(PARS!AD110),PARS!AD110,"--")</f>
        <v>--</v>
      </c>
      <c r="AB110" t="str">
        <f>IF(ISTEXT(PARS!AE110),PARS!AE110,"--")</f>
        <v>--</v>
      </c>
      <c r="AC110" t="str">
        <f>IF(ISTEXT(PARS!AF110),PARS!AF110,"--")</f>
        <v>--</v>
      </c>
      <c r="AD110" t="str">
        <f>IF(ISTEXT(PARS!AG110),PARS!AG110,"--")</f>
        <v>--</v>
      </c>
    </row>
    <row r="111" spans="1:30" x14ac:dyDescent="0.3">
      <c r="A111">
        <v>106</v>
      </c>
      <c r="B111" s="2">
        <v>231</v>
      </c>
      <c r="C111" s="7" t="s">
        <v>199</v>
      </c>
      <c r="D111" t="str">
        <f>IF(ISTEXT(PARS!G111),PARS!G111,"--")</f>
        <v>--</v>
      </c>
      <c r="E111" t="str">
        <f>IF(ISTEXT(PARS!H111),PARS!H111,"--")</f>
        <v>--</v>
      </c>
      <c r="F111" t="str">
        <f>IF(ISTEXT(PARS!I111),PARS!I111,"--")</f>
        <v>--</v>
      </c>
      <c r="G111" t="str">
        <f>IF(ISTEXT(PARS!J111),PARS!J111,"--")</f>
        <v>--</v>
      </c>
      <c r="H111" t="str">
        <f>IF(ISTEXT(PARS!K111),PARS!K111,"--")</f>
        <v>--</v>
      </c>
      <c r="I111" t="str">
        <f>IF(ISTEXT(PARS!L111),PARS!L111,"--")</f>
        <v>--</v>
      </c>
      <c r="J111" t="str">
        <f>IF(ISTEXT(PARS!M111),PARS!M111,"--")</f>
        <v>--</v>
      </c>
      <c r="K111" t="str">
        <f>IF(ISTEXT(PARS!N111),PARS!N111,"--")</f>
        <v>--</v>
      </c>
      <c r="L111" t="str">
        <f>IF(ISTEXT(PARS!O111),PARS!O111,"--")</f>
        <v>--</v>
      </c>
      <c r="M111" t="str">
        <f>IF(ISTEXT(PARS!P111),PARS!P111,"--")</f>
        <v>--</v>
      </c>
      <c r="N111" t="str">
        <f>IF(ISTEXT(PARS!Q111),PARS!Q111,"--")</f>
        <v>--</v>
      </c>
      <c r="O111" t="str">
        <f>IF(ISTEXT(PARS!R111),PARS!R111,"--")</f>
        <v>--</v>
      </c>
      <c r="P111" t="str">
        <f>IF(ISTEXT(PARS!S111),PARS!S111,"--")</f>
        <v>--</v>
      </c>
      <c r="Q111" t="str">
        <f>IF(ISTEXT(PARS!T111),PARS!T111,"--")</f>
        <v>--</v>
      </c>
      <c r="R111" t="str">
        <f>IF(ISTEXT(PARS!U111),PARS!U111,"--")</f>
        <v>--</v>
      </c>
      <c r="S111" t="str">
        <f>IF(ISTEXT(PARS!V111),PARS!V111,"--")</f>
        <v>--</v>
      </c>
      <c r="T111" t="str">
        <f>IF(ISTEXT(PARS!W111),PARS!W111,"--")</f>
        <v>--</v>
      </c>
      <c r="U111" t="str">
        <f>IF(ISTEXT(PARS!X111),PARS!X111,"--")</f>
        <v>--</v>
      </c>
      <c r="V111" t="str">
        <f>IF(ISTEXT(PARS!Y111),PARS!Y111,"--")</f>
        <v>--</v>
      </c>
      <c r="W111" t="str">
        <f>IF(ISTEXT(PARS!Z111),PARS!Z111,"--")</f>
        <v>--</v>
      </c>
      <c r="X111" t="str">
        <f>IF(ISTEXT(PARS!AA111),PARS!AA111,"--")</f>
        <v>--</v>
      </c>
      <c r="Y111" t="str">
        <f>IF(ISTEXT(PARS!AB111),PARS!AB111,"--")</f>
        <v>--</v>
      </c>
      <c r="Z111" t="str">
        <f>IF(ISTEXT(PARS!AC111),PARS!AC111,"--")</f>
        <v>--</v>
      </c>
      <c r="AA111" t="str">
        <f>IF(ISTEXT(PARS!AD111),PARS!AD111,"--")</f>
        <v>--</v>
      </c>
      <c r="AB111" t="str">
        <f>IF(ISTEXT(PARS!AE111),PARS!AE111,"--")</f>
        <v>--</v>
      </c>
      <c r="AC111" t="str">
        <f>IF(ISTEXT(PARS!AF111),PARS!AF111,"--")</f>
        <v>--</v>
      </c>
      <c r="AD111" t="str">
        <f>IF(ISTEXT(PARS!AG111),PARS!AG111,"--")</f>
        <v>--</v>
      </c>
    </row>
    <row r="112" spans="1:30" x14ac:dyDescent="0.3">
      <c r="A112">
        <v>107</v>
      </c>
      <c r="B112" s="2">
        <v>232</v>
      </c>
      <c r="C112" s="7" t="s">
        <v>200</v>
      </c>
      <c r="D112" t="str">
        <f>IF(ISTEXT(PARS!G112),PARS!G112,"--")</f>
        <v>--</v>
      </c>
      <c r="E112" t="str">
        <f>IF(ISTEXT(PARS!H112),PARS!H112,"--")</f>
        <v>--</v>
      </c>
      <c r="F112" t="str">
        <f>IF(ISTEXT(PARS!I112),PARS!I112,"--")</f>
        <v>--</v>
      </c>
      <c r="G112" t="str">
        <f>IF(ISTEXT(PARS!J112),PARS!J112,"--")</f>
        <v>--</v>
      </c>
      <c r="H112" t="str">
        <f>IF(ISTEXT(PARS!K112),PARS!K112,"--")</f>
        <v>--</v>
      </c>
      <c r="I112" t="str">
        <f>IF(ISTEXT(PARS!L112),PARS!L112,"--")</f>
        <v>--</v>
      </c>
      <c r="J112" t="str">
        <f>IF(ISTEXT(PARS!M112),PARS!M112,"--")</f>
        <v>--</v>
      </c>
      <c r="K112" t="str">
        <f>IF(ISTEXT(PARS!N112),PARS!N112,"--")</f>
        <v>--</v>
      </c>
      <c r="L112" t="str">
        <f>IF(ISTEXT(PARS!O112),PARS!O112,"--")</f>
        <v>--</v>
      </c>
      <c r="M112" t="str">
        <f>IF(ISTEXT(PARS!P112),PARS!P112,"--")</f>
        <v>--</v>
      </c>
      <c r="N112" t="str">
        <f>IF(ISTEXT(PARS!Q112),PARS!Q112,"--")</f>
        <v>--</v>
      </c>
      <c r="O112" t="str">
        <f>IF(ISTEXT(PARS!R112),PARS!R112,"--")</f>
        <v>--</v>
      </c>
      <c r="P112" t="str">
        <f>IF(ISTEXT(PARS!S112),PARS!S112,"--")</f>
        <v>--</v>
      </c>
      <c r="Q112" t="str">
        <f>IF(ISTEXT(PARS!T112),PARS!T112,"--")</f>
        <v>--</v>
      </c>
      <c r="R112" t="str">
        <f>IF(ISTEXT(PARS!U112),PARS!U112,"--")</f>
        <v>--</v>
      </c>
      <c r="S112" t="str">
        <f>IF(ISTEXT(PARS!V112),PARS!V112,"--")</f>
        <v>--</v>
      </c>
      <c r="T112" t="str">
        <f>IF(ISTEXT(PARS!W112),PARS!W112,"--")</f>
        <v>--</v>
      </c>
      <c r="U112" t="str">
        <f>IF(ISTEXT(PARS!X112),PARS!X112,"--")</f>
        <v>--</v>
      </c>
      <c r="V112" t="str">
        <f>IF(ISTEXT(PARS!Y112),PARS!Y112,"--")</f>
        <v>--</v>
      </c>
      <c r="W112" t="str">
        <f>IF(ISTEXT(PARS!Z112),PARS!Z112,"--")</f>
        <v>--</v>
      </c>
      <c r="X112" t="str">
        <f>IF(ISTEXT(PARS!AA112),PARS!AA112,"--")</f>
        <v>--</v>
      </c>
      <c r="Y112" t="str">
        <f>IF(ISTEXT(PARS!AB112),PARS!AB112,"--")</f>
        <v>--</v>
      </c>
      <c r="Z112" t="str">
        <f>IF(ISTEXT(PARS!AC112),PARS!AC112,"--")</f>
        <v>--</v>
      </c>
      <c r="AA112" t="str">
        <f>IF(ISTEXT(PARS!AD112),PARS!AD112,"--")</f>
        <v>--</v>
      </c>
      <c r="AB112" t="str">
        <f>IF(ISTEXT(PARS!AE112),PARS!AE112,"--")</f>
        <v>--</v>
      </c>
      <c r="AC112" t="str">
        <f>IF(ISTEXT(PARS!AF112),PARS!AF112,"--")</f>
        <v>--</v>
      </c>
      <c r="AD112" t="str">
        <f>IF(ISTEXT(PARS!AG112),PARS!AG112,"--")</f>
        <v>--</v>
      </c>
    </row>
    <row r="113" spans="1:30" x14ac:dyDescent="0.3">
      <c r="A113">
        <v>108</v>
      </c>
      <c r="B113" s="2">
        <v>233</v>
      </c>
      <c r="C113" s="7" t="s">
        <v>201</v>
      </c>
      <c r="D113" t="str">
        <f>IF(ISTEXT(PARS!G113),PARS!G113,"--")</f>
        <v>--</v>
      </c>
      <c r="E113" t="str">
        <f>IF(ISTEXT(PARS!H113),PARS!H113,"--")</f>
        <v>--</v>
      </c>
      <c r="F113" t="str">
        <f>IF(ISTEXT(PARS!I113),PARS!I113,"--")</f>
        <v>--</v>
      </c>
      <c r="G113" t="str">
        <f>IF(ISTEXT(PARS!J113),PARS!J113,"--")</f>
        <v>--</v>
      </c>
      <c r="H113" t="str">
        <f>IF(ISTEXT(PARS!K113),PARS!K113,"--")</f>
        <v>--</v>
      </c>
      <c r="I113" t="str">
        <f>IF(ISTEXT(PARS!L113),PARS!L113,"--")</f>
        <v>--</v>
      </c>
      <c r="J113" t="str">
        <f>IF(ISTEXT(PARS!M113),PARS!M113,"--")</f>
        <v>--</v>
      </c>
      <c r="K113" t="str">
        <f>IF(ISTEXT(PARS!N113),PARS!N113,"--")</f>
        <v>--</v>
      </c>
      <c r="L113" t="str">
        <f>IF(ISTEXT(PARS!O113),PARS!O113,"--")</f>
        <v>--</v>
      </c>
      <c r="M113" t="str">
        <f>IF(ISTEXT(PARS!P113),PARS!P113,"--")</f>
        <v>--</v>
      </c>
      <c r="N113" t="str">
        <f>IF(ISTEXT(PARS!Q113),PARS!Q113,"--")</f>
        <v>--</v>
      </c>
      <c r="O113" t="str">
        <f>IF(ISTEXT(PARS!R113),PARS!R113,"--")</f>
        <v>--</v>
      </c>
      <c r="P113" t="str">
        <f>IF(ISTEXT(PARS!S113),PARS!S113,"--")</f>
        <v>--</v>
      </c>
      <c r="Q113" t="str">
        <f>IF(ISTEXT(PARS!T113),PARS!T113,"--")</f>
        <v>--</v>
      </c>
      <c r="R113" t="str">
        <f>IF(ISTEXT(PARS!U113),PARS!U113,"--")</f>
        <v>--</v>
      </c>
      <c r="S113" t="str">
        <f>IF(ISTEXT(PARS!V113),PARS!V113,"--")</f>
        <v>--</v>
      </c>
      <c r="T113" t="str">
        <f>IF(ISTEXT(PARS!W113),PARS!W113,"--")</f>
        <v>--</v>
      </c>
      <c r="U113" t="str">
        <f>IF(ISTEXT(PARS!X113),PARS!X113,"--")</f>
        <v>--</v>
      </c>
      <c r="V113" t="str">
        <f>IF(ISTEXT(PARS!Y113),PARS!Y113,"--")</f>
        <v>--</v>
      </c>
      <c r="W113" t="str">
        <f>IF(ISTEXT(PARS!Z113),PARS!Z113,"--")</f>
        <v>--</v>
      </c>
      <c r="X113" t="str">
        <f>IF(ISTEXT(PARS!AA113),PARS!AA113,"--")</f>
        <v>--</v>
      </c>
      <c r="Y113" t="str">
        <f>IF(ISTEXT(PARS!AB113),PARS!AB113,"--")</f>
        <v>--</v>
      </c>
      <c r="Z113" t="str">
        <f>IF(ISTEXT(PARS!AC113),PARS!AC113,"--")</f>
        <v>--</v>
      </c>
      <c r="AA113" t="str">
        <f>IF(ISTEXT(PARS!AD113),PARS!AD113,"--")</f>
        <v>--</v>
      </c>
      <c r="AB113" t="str">
        <f>IF(ISTEXT(PARS!AE113),PARS!AE113,"--")</f>
        <v>--</v>
      </c>
      <c r="AC113" t="str">
        <f>IF(ISTEXT(PARS!AF113),PARS!AF113,"--")</f>
        <v>--</v>
      </c>
      <c r="AD113" t="str">
        <f>IF(ISTEXT(PARS!AG113),PARS!AG113,"--")</f>
        <v>--</v>
      </c>
    </row>
    <row r="114" spans="1:30" x14ac:dyDescent="0.3">
      <c r="A114">
        <v>109</v>
      </c>
      <c r="B114" s="2">
        <v>234</v>
      </c>
      <c r="C114" s="7" t="s">
        <v>202</v>
      </c>
      <c r="D114" t="str">
        <f>IF(ISTEXT(PARS!G114),PARS!G114,"--")</f>
        <v>--</v>
      </c>
      <c r="E114" t="str">
        <f>IF(ISTEXT(PARS!H114),PARS!H114,"--")</f>
        <v>--</v>
      </c>
      <c r="F114" t="str">
        <f>IF(ISTEXT(PARS!I114),PARS!I114,"--")</f>
        <v>--</v>
      </c>
      <c r="G114" t="str">
        <f>IF(ISTEXT(PARS!J114),PARS!J114,"--")</f>
        <v>--</v>
      </c>
      <c r="H114" t="str">
        <f>IF(ISTEXT(PARS!K114),PARS!K114,"--")</f>
        <v>--</v>
      </c>
      <c r="I114" t="str">
        <f>IF(ISTEXT(PARS!L114),PARS!L114,"--")</f>
        <v>--</v>
      </c>
      <c r="J114" t="str">
        <f>IF(ISTEXT(PARS!M114),PARS!M114,"--")</f>
        <v>--</v>
      </c>
      <c r="K114" t="str">
        <f>IF(ISTEXT(PARS!N114),PARS!N114,"--")</f>
        <v>--</v>
      </c>
      <c r="L114" t="str">
        <f>IF(ISTEXT(PARS!O114),PARS!O114,"--")</f>
        <v>--</v>
      </c>
      <c r="M114" t="str">
        <f>IF(ISTEXT(PARS!P114),PARS!P114,"--")</f>
        <v>--</v>
      </c>
      <c r="N114" t="str">
        <f>IF(ISTEXT(PARS!Q114),PARS!Q114,"--")</f>
        <v>--</v>
      </c>
      <c r="O114" t="str">
        <f>IF(ISTEXT(PARS!R114),PARS!R114,"--")</f>
        <v>--</v>
      </c>
      <c r="P114" t="str">
        <f>IF(ISTEXT(PARS!S114),PARS!S114,"--")</f>
        <v>--</v>
      </c>
      <c r="Q114" t="str">
        <f>IF(ISTEXT(PARS!T114),PARS!T114,"--")</f>
        <v>--</v>
      </c>
      <c r="R114" t="str">
        <f>IF(ISTEXT(PARS!U114),PARS!U114,"--")</f>
        <v>--</v>
      </c>
      <c r="S114" t="str">
        <f>IF(ISTEXT(PARS!V114),PARS!V114,"--")</f>
        <v>--</v>
      </c>
      <c r="T114" t="str">
        <f>IF(ISTEXT(PARS!W114),PARS!W114,"--")</f>
        <v>--</v>
      </c>
      <c r="U114" t="str">
        <f>IF(ISTEXT(PARS!X114),PARS!X114,"--")</f>
        <v>--</v>
      </c>
      <c r="V114" t="str">
        <f>IF(ISTEXT(PARS!Y114),PARS!Y114,"--")</f>
        <v>--</v>
      </c>
      <c r="W114" t="str">
        <f>IF(ISTEXT(PARS!Z114),PARS!Z114,"--")</f>
        <v>--</v>
      </c>
      <c r="X114" t="str">
        <f>IF(ISTEXT(PARS!AA114),PARS!AA114,"--")</f>
        <v>--</v>
      </c>
      <c r="Y114" t="str">
        <f>IF(ISTEXT(PARS!AB114),PARS!AB114,"--")</f>
        <v>--</v>
      </c>
      <c r="Z114" t="str">
        <f>IF(ISTEXT(PARS!AC114),PARS!AC114,"--")</f>
        <v>--</v>
      </c>
      <c r="AA114" t="str">
        <f>IF(ISTEXT(PARS!AD114),PARS!AD114,"--")</f>
        <v>--</v>
      </c>
      <c r="AB114" t="str">
        <f>IF(ISTEXT(PARS!AE114),PARS!AE114,"--")</f>
        <v>--</v>
      </c>
      <c r="AC114" t="str">
        <f>IF(ISTEXT(PARS!AF114),PARS!AF114,"--")</f>
        <v>--</v>
      </c>
      <c r="AD114" t="str">
        <f>IF(ISTEXT(PARS!AG114),PARS!AG114,"--")</f>
        <v>--</v>
      </c>
    </row>
    <row r="115" spans="1:30" x14ac:dyDescent="0.3">
      <c r="A115">
        <v>110</v>
      </c>
      <c r="B115" s="2">
        <v>235</v>
      </c>
      <c r="C115" s="7" t="s">
        <v>203</v>
      </c>
      <c r="D115" t="str">
        <f>IF(ISTEXT(PARS!G115),PARS!G115,"--")</f>
        <v>--</v>
      </c>
      <c r="E115" t="str">
        <f>IF(ISTEXT(PARS!H115),PARS!H115,"--")</f>
        <v>--</v>
      </c>
      <c r="F115" t="str">
        <f>IF(ISTEXT(PARS!I115),PARS!I115,"--")</f>
        <v>--</v>
      </c>
      <c r="G115" t="str">
        <f>IF(ISTEXT(PARS!J115),PARS!J115,"--")</f>
        <v>--</v>
      </c>
      <c r="H115" t="str">
        <f>IF(ISTEXT(PARS!K115),PARS!K115,"--")</f>
        <v>--</v>
      </c>
      <c r="I115" t="str">
        <f>IF(ISTEXT(PARS!L115),PARS!L115,"--")</f>
        <v>--</v>
      </c>
      <c r="J115" t="str">
        <f>IF(ISTEXT(PARS!M115),PARS!M115,"--")</f>
        <v>--</v>
      </c>
      <c r="K115" t="str">
        <f>IF(ISTEXT(PARS!N115),PARS!N115,"--")</f>
        <v>--</v>
      </c>
      <c r="L115" t="str">
        <f>IF(ISTEXT(PARS!O115),PARS!O115,"--")</f>
        <v>--</v>
      </c>
      <c r="M115" t="str">
        <f>IF(ISTEXT(PARS!P115),PARS!P115,"--")</f>
        <v>--</v>
      </c>
      <c r="N115" t="str">
        <f>IF(ISTEXT(PARS!Q115),PARS!Q115,"--")</f>
        <v>--</v>
      </c>
      <c r="O115" t="str">
        <f>IF(ISTEXT(PARS!R115),PARS!R115,"--")</f>
        <v>--</v>
      </c>
      <c r="P115" t="str">
        <f>IF(ISTEXT(PARS!S115),PARS!S115,"--")</f>
        <v>--</v>
      </c>
      <c r="Q115" t="str">
        <f>IF(ISTEXT(PARS!T115),PARS!T115,"--")</f>
        <v>--</v>
      </c>
      <c r="R115" t="str">
        <f>IF(ISTEXT(PARS!U115),PARS!U115,"--")</f>
        <v>--</v>
      </c>
      <c r="S115" t="str">
        <f>IF(ISTEXT(PARS!V115),PARS!V115,"--")</f>
        <v>--</v>
      </c>
      <c r="T115" t="str">
        <f>IF(ISTEXT(PARS!W115),PARS!W115,"--")</f>
        <v>--</v>
      </c>
      <c r="U115" t="str">
        <f>IF(ISTEXT(PARS!X115),PARS!X115,"--")</f>
        <v>--</v>
      </c>
      <c r="V115" t="str">
        <f>IF(ISTEXT(PARS!Y115),PARS!Y115,"--")</f>
        <v>--</v>
      </c>
      <c r="W115" t="str">
        <f>IF(ISTEXT(PARS!Z115),PARS!Z115,"--")</f>
        <v>--</v>
      </c>
      <c r="X115" t="str">
        <f>IF(ISTEXT(PARS!AA115),PARS!AA115,"--")</f>
        <v>--</v>
      </c>
      <c r="Y115" t="str">
        <f>IF(ISTEXT(PARS!AB115),PARS!AB115,"--")</f>
        <v>--</v>
      </c>
      <c r="Z115" t="str">
        <f>IF(ISTEXT(PARS!AC115),PARS!AC115,"--")</f>
        <v>--</v>
      </c>
      <c r="AA115" t="str">
        <f>IF(ISTEXT(PARS!AD115),PARS!AD115,"--")</f>
        <v>--</v>
      </c>
      <c r="AB115" t="str">
        <f>IF(ISTEXT(PARS!AE115),PARS!AE115,"--")</f>
        <v>--</v>
      </c>
      <c r="AC115" t="str">
        <f>IF(ISTEXT(PARS!AF115),PARS!AF115,"--")</f>
        <v>--</v>
      </c>
      <c r="AD115" t="str">
        <f>IF(ISTEXT(PARS!AG115),PARS!AG115,"--")</f>
        <v>--</v>
      </c>
    </row>
    <row r="116" spans="1:30" x14ac:dyDescent="0.3">
      <c r="A116">
        <v>111</v>
      </c>
      <c r="B116" s="2">
        <v>236</v>
      </c>
      <c r="C116" s="7" t="s">
        <v>204</v>
      </c>
      <c r="D116" t="str">
        <f>IF(ISTEXT(PARS!G116),PARS!G116,"--")</f>
        <v>--</v>
      </c>
      <c r="E116" t="str">
        <f>IF(ISTEXT(PARS!H116),PARS!H116,"--")</f>
        <v>--</v>
      </c>
      <c r="F116" t="str">
        <f>IF(ISTEXT(PARS!I116),PARS!I116,"--")</f>
        <v>--</v>
      </c>
      <c r="G116" t="str">
        <f>IF(ISTEXT(PARS!J116),PARS!J116,"--")</f>
        <v>--</v>
      </c>
      <c r="H116" t="str">
        <f>IF(ISTEXT(PARS!K116),PARS!K116,"--")</f>
        <v>--</v>
      </c>
      <c r="I116" t="str">
        <f>IF(ISTEXT(PARS!L116),PARS!L116,"--")</f>
        <v>--</v>
      </c>
      <c r="J116" t="str">
        <f>IF(ISTEXT(PARS!M116),PARS!M116,"--")</f>
        <v>--</v>
      </c>
      <c r="K116" t="str">
        <f>IF(ISTEXT(PARS!N116),PARS!N116,"--")</f>
        <v>--</v>
      </c>
      <c r="L116" t="str">
        <f>IF(ISTEXT(PARS!O116),PARS!O116,"--")</f>
        <v>--</v>
      </c>
      <c r="M116" t="str">
        <f>IF(ISTEXT(PARS!P116),PARS!P116,"--")</f>
        <v>--</v>
      </c>
      <c r="N116" t="str">
        <f>IF(ISTEXT(PARS!Q116),PARS!Q116,"--")</f>
        <v>--</v>
      </c>
      <c r="O116" t="str">
        <f>IF(ISTEXT(PARS!R116),PARS!R116,"--")</f>
        <v>--</v>
      </c>
      <c r="P116" t="str">
        <f>IF(ISTEXT(PARS!S116),PARS!S116,"--")</f>
        <v>--</v>
      </c>
      <c r="Q116" t="str">
        <f>IF(ISTEXT(PARS!T116),PARS!T116,"--")</f>
        <v>--</v>
      </c>
      <c r="R116" t="str">
        <f>IF(ISTEXT(PARS!U116),PARS!U116,"--")</f>
        <v>--</v>
      </c>
      <c r="S116" t="str">
        <f>IF(ISTEXT(PARS!V116),PARS!V116,"--")</f>
        <v>--</v>
      </c>
      <c r="T116" t="str">
        <f>IF(ISTEXT(PARS!W116),PARS!W116,"--")</f>
        <v>--</v>
      </c>
      <c r="U116" t="str">
        <f>IF(ISTEXT(PARS!X116),PARS!X116,"--")</f>
        <v>--</v>
      </c>
      <c r="V116" t="str">
        <f>IF(ISTEXT(PARS!Y116),PARS!Y116,"--")</f>
        <v>--</v>
      </c>
      <c r="W116" t="str">
        <f>IF(ISTEXT(PARS!Z116),PARS!Z116,"--")</f>
        <v>--</v>
      </c>
      <c r="X116" t="str">
        <f>IF(ISTEXT(PARS!AA116),PARS!AA116,"--")</f>
        <v>--</v>
      </c>
      <c r="Y116" t="str">
        <f>IF(ISTEXT(PARS!AB116),PARS!AB116,"--")</f>
        <v>--</v>
      </c>
      <c r="Z116" t="str">
        <f>IF(ISTEXT(PARS!AC116),PARS!AC116,"--")</f>
        <v>--</v>
      </c>
      <c r="AA116" t="str">
        <f>IF(ISTEXT(PARS!AD116),PARS!AD116,"--")</f>
        <v>--</v>
      </c>
      <c r="AB116" t="str">
        <f>IF(ISTEXT(PARS!AE116),PARS!AE116,"--")</f>
        <v>--</v>
      </c>
      <c r="AC116" t="str">
        <f>IF(ISTEXT(PARS!AF116),PARS!AF116,"--")</f>
        <v>--</v>
      </c>
      <c r="AD116" t="str">
        <f>IF(ISTEXT(PARS!AG116),PARS!AG116,"--")</f>
        <v>--</v>
      </c>
    </row>
    <row r="117" spans="1:30" x14ac:dyDescent="0.3">
      <c r="A117">
        <v>112</v>
      </c>
      <c r="B117" s="2">
        <v>237</v>
      </c>
      <c r="C117" s="7" t="s">
        <v>205</v>
      </c>
      <c r="D117" t="str">
        <f>IF(ISTEXT(PARS!G117),PARS!G117,"--")</f>
        <v>--</v>
      </c>
      <c r="E117" t="str">
        <f>IF(ISTEXT(PARS!H117),PARS!H117,"--")</f>
        <v>--</v>
      </c>
      <c r="F117" t="str">
        <f>IF(ISTEXT(PARS!I117),PARS!I117,"--")</f>
        <v>--</v>
      </c>
      <c r="G117" t="str">
        <f>IF(ISTEXT(PARS!J117),PARS!J117,"--")</f>
        <v>--</v>
      </c>
      <c r="H117" t="str">
        <f>IF(ISTEXT(PARS!K117),PARS!K117,"--")</f>
        <v>--</v>
      </c>
      <c r="I117" t="str">
        <f>IF(ISTEXT(PARS!L117),PARS!L117,"--")</f>
        <v>--</v>
      </c>
      <c r="J117" t="str">
        <f>IF(ISTEXT(PARS!M117),PARS!M117,"--")</f>
        <v>--</v>
      </c>
      <c r="K117" t="str">
        <f>IF(ISTEXT(PARS!N117),PARS!N117,"--")</f>
        <v>--</v>
      </c>
      <c r="L117" t="str">
        <f>IF(ISTEXT(PARS!O117),PARS!O117,"--")</f>
        <v>--</v>
      </c>
      <c r="M117" t="str">
        <f>IF(ISTEXT(PARS!P117),PARS!P117,"--")</f>
        <v>--</v>
      </c>
      <c r="N117" t="str">
        <f>IF(ISTEXT(PARS!Q117),PARS!Q117,"--")</f>
        <v>--</v>
      </c>
      <c r="O117" t="str">
        <f>IF(ISTEXT(PARS!R117),PARS!R117,"--")</f>
        <v>--</v>
      </c>
      <c r="P117" t="str">
        <f>IF(ISTEXT(PARS!S117),PARS!S117,"--")</f>
        <v>--</v>
      </c>
      <c r="Q117" t="str">
        <f>IF(ISTEXT(PARS!T117),PARS!T117,"--")</f>
        <v>--</v>
      </c>
      <c r="R117" t="str">
        <f>IF(ISTEXT(PARS!U117),PARS!U117,"--")</f>
        <v>--</v>
      </c>
      <c r="S117" t="str">
        <f>IF(ISTEXT(PARS!V117),PARS!V117,"--")</f>
        <v>--</v>
      </c>
      <c r="T117" t="str">
        <f>IF(ISTEXT(PARS!W117),PARS!W117,"--")</f>
        <v>--</v>
      </c>
      <c r="U117" t="str">
        <f>IF(ISTEXT(PARS!X117),PARS!X117,"--")</f>
        <v>--</v>
      </c>
      <c r="V117" t="str">
        <f>IF(ISTEXT(PARS!Y117),PARS!Y117,"--")</f>
        <v>--</v>
      </c>
      <c r="W117" t="str">
        <f>IF(ISTEXT(PARS!Z117),PARS!Z117,"--")</f>
        <v>--</v>
      </c>
      <c r="X117" t="str">
        <f>IF(ISTEXT(PARS!AA117),PARS!AA117,"--")</f>
        <v>--</v>
      </c>
      <c r="Y117" t="str">
        <f>IF(ISTEXT(PARS!AB117),PARS!AB117,"--")</f>
        <v>--</v>
      </c>
      <c r="Z117" t="str">
        <f>IF(ISTEXT(PARS!AC117),PARS!AC117,"--")</f>
        <v>--</v>
      </c>
      <c r="AA117" t="str">
        <f>IF(ISTEXT(PARS!AD117),PARS!AD117,"--")</f>
        <v>--</v>
      </c>
      <c r="AB117" t="str">
        <f>IF(ISTEXT(PARS!AE117),PARS!AE117,"--")</f>
        <v>--</v>
      </c>
      <c r="AC117" t="str">
        <f>IF(ISTEXT(PARS!AF117),PARS!AF117,"--")</f>
        <v>--</v>
      </c>
      <c r="AD117" t="str">
        <f>IF(ISTEXT(PARS!AG117),PARS!AG117,"--")</f>
        <v>--</v>
      </c>
    </row>
    <row r="118" spans="1:30" x14ac:dyDescent="0.3">
      <c r="A118">
        <v>113</v>
      </c>
      <c r="B118" s="2">
        <v>238</v>
      </c>
      <c r="C118" s="7" t="s">
        <v>206</v>
      </c>
      <c r="D118" t="str">
        <f>IF(ISTEXT(PARS!G118),PARS!G118,"--")</f>
        <v>~  crop2_a_cn  ~</v>
      </c>
      <c r="E118" t="str">
        <f>IF(ISTEXT(PARS!H118),PARS!H118,"--")</f>
        <v>~  crop2_b_cn  ~</v>
      </c>
      <c r="F118" t="str">
        <f>IF(ISTEXT(PARS!I118),PARS!I118,"--")</f>
        <v>~  crop2_c_cn  ~</v>
      </c>
      <c r="G118" t="str">
        <f>IF(ISTEXT(PARS!J118),PARS!J118,"--")</f>
        <v>~  crop2_d_cn  ~</v>
      </c>
      <c r="H118" t="str">
        <f>IF(ISTEXT(PARS!K118),PARS!K118,"--")</f>
        <v>~  crop2_a_cn  ~</v>
      </c>
      <c r="I118" t="str">
        <f>IF(ISTEXT(PARS!L118),PARS!L118,"--")</f>
        <v>~  crop2_b_cn  ~</v>
      </c>
      <c r="J118" t="str">
        <f>IF(ISTEXT(PARS!M118),PARS!M118,"--")</f>
        <v>~  crop2_c_cn  ~</v>
      </c>
      <c r="K118" t="str">
        <f>IF(ISTEXT(PARS!N118),PARS!N118,"--")</f>
        <v>~  crop2_a_mni  ~</v>
      </c>
      <c r="L118" t="str">
        <f>IF(ISTEXT(PARS!O118),PARS!O118,"--")</f>
        <v>~  crop2_b_mni  ~</v>
      </c>
      <c r="M118" t="str">
        <f>IF(ISTEXT(PARS!P118),PARS!P118,"--")</f>
        <v>~  crop2_c_mni  ~</v>
      </c>
      <c r="N118" t="str">
        <f>IF(ISTEXT(PARS!Q118),PARS!Q118,"--")</f>
        <v>~  crop2_d_mni  ~</v>
      </c>
      <c r="O118" t="str">
        <f>IF(ISTEXT(PARS!R118),PARS!R118,"--")</f>
        <v>~  crop2_ad_mni  ~</v>
      </c>
      <c r="P118" t="str">
        <f>IF(ISTEXT(PARS!S118),PARS!S118,"--")</f>
        <v>~  crop2_bd_mni  ~</v>
      </c>
      <c r="Q118" t="str">
        <f>IF(ISTEXT(PARS!T118),PARS!T118,"--")</f>
        <v>~  crop2_cd_mni  ~</v>
      </c>
      <c r="R118" t="str">
        <f>IF(ISTEXT(PARS!U118),PARS!U118,"--")</f>
        <v>--</v>
      </c>
      <c r="S118" t="str">
        <f>IF(ISTEXT(PARS!V118),PARS!V118,"--")</f>
        <v>--</v>
      </c>
      <c r="T118" t="str">
        <f>IF(ISTEXT(PARS!W118),PARS!W118,"--")</f>
        <v>--</v>
      </c>
      <c r="U118" t="str">
        <f>IF(ISTEXT(PARS!X118),PARS!X118,"--")</f>
        <v>--</v>
      </c>
      <c r="V118" t="str">
        <f>IF(ISTEXT(PARS!Y118),PARS!Y118,"--")</f>
        <v>--</v>
      </c>
      <c r="W118" t="str">
        <f>IF(ISTEXT(PARS!Z118),PARS!Z118,"--")</f>
        <v>--</v>
      </c>
      <c r="X118" t="str">
        <f>IF(ISTEXT(PARS!AA118),PARS!AA118,"--")</f>
        <v>~  crop2_a_rz  ~</v>
      </c>
      <c r="Y118" t="str">
        <f>IF(ISTEXT(PARS!AB118),PARS!AB118,"--")</f>
        <v>~  crop2_b_rz  ~</v>
      </c>
      <c r="Z118" t="str">
        <f>IF(ISTEXT(PARS!AC118),PARS!AC118,"--")</f>
        <v>~  crop2_c_rz  ~</v>
      </c>
      <c r="AA118" t="str">
        <f>IF(ISTEXT(PARS!AD118),PARS!AD118,"--")</f>
        <v>~  crop2_d_rz  ~</v>
      </c>
      <c r="AB118" t="str">
        <f>IF(ISTEXT(PARS!AE118),PARS!AE118,"--")</f>
        <v>~  crop2_ad_rz  ~</v>
      </c>
      <c r="AC118" t="str">
        <f>IF(ISTEXT(PARS!AF118),PARS!AF118,"--")</f>
        <v>~  crop2_bd_rz  ~</v>
      </c>
      <c r="AD118" t="str">
        <f>IF(ISTEXT(PARS!AG118),PARS!AG118,"--")</f>
        <v>~  crop2_cd_rz  ~</v>
      </c>
    </row>
    <row r="119" spans="1:30" x14ac:dyDescent="0.3">
      <c r="A119">
        <v>114</v>
      </c>
      <c r="B119" s="2">
        <v>239</v>
      </c>
      <c r="C119" s="7" t="s">
        <v>207</v>
      </c>
      <c r="D119" t="str">
        <f>IF(ISTEXT(PARS!G119),PARS!G119,"--")</f>
        <v>~  crop2_a_cn  ~</v>
      </c>
      <c r="E119" t="str">
        <f>IF(ISTEXT(PARS!H119),PARS!H119,"--")</f>
        <v>~  crop2_b_cn  ~</v>
      </c>
      <c r="F119" t="str">
        <f>IF(ISTEXT(PARS!I119),PARS!I119,"--")</f>
        <v>~  crop2_c_cn  ~</v>
      </c>
      <c r="G119" t="str">
        <f>IF(ISTEXT(PARS!J119),PARS!J119,"--")</f>
        <v>~  crop2_d_cn  ~</v>
      </c>
      <c r="H119" t="str">
        <f>IF(ISTEXT(PARS!K119),PARS!K119,"--")</f>
        <v>~  crop2_a_cn  ~</v>
      </c>
      <c r="I119" t="str">
        <f>IF(ISTEXT(PARS!L119),PARS!L119,"--")</f>
        <v>~  crop2_b_cn  ~</v>
      </c>
      <c r="J119" t="str">
        <f>IF(ISTEXT(PARS!M119),PARS!M119,"--")</f>
        <v>~  crop2_c_cn  ~</v>
      </c>
      <c r="K119" t="str">
        <f>IF(ISTEXT(PARS!N119),PARS!N119,"--")</f>
        <v>~  crop2_a_mni  ~</v>
      </c>
      <c r="L119" t="str">
        <f>IF(ISTEXT(PARS!O119),PARS!O119,"--")</f>
        <v>~  crop2_b_mni  ~</v>
      </c>
      <c r="M119" t="str">
        <f>IF(ISTEXT(PARS!P119),PARS!P119,"--")</f>
        <v>~  crop2_c_mni  ~</v>
      </c>
      <c r="N119" t="str">
        <f>IF(ISTEXT(PARS!Q119),PARS!Q119,"--")</f>
        <v>~  crop2_d_mni  ~</v>
      </c>
      <c r="O119" t="str">
        <f>IF(ISTEXT(PARS!R119),PARS!R119,"--")</f>
        <v>~  crop2_ad_mni  ~</v>
      </c>
      <c r="P119" t="str">
        <f>IF(ISTEXT(PARS!S119),PARS!S119,"--")</f>
        <v>~  crop2_bd_mni  ~</v>
      </c>
      <c r="Q119" t="str">
        <f>IF(ISTEXT(PARS!T119),PARS!T119,"--")</f>
        <v>~  crop2_cd_mni  ~</v>
      </c>
      <c r="R119" t="str">
        <f>IF(ISTEXT(PARS!U119),PARS!U119,"--")</f>
        <v>--</v>
      </c>
      <c r="S119" t="str">
        <f>IF(ISTEXT(PARS!V119),PARS!V119,"--")</f>
        <v>--</v>
      </c>
      <c r="T119" t="str">
        <f>IF(ISTEXT(PARS!W119),PARS!W119,"--")</f>
        <v>--</v>
      </c>
      <c r="U119" t="str">
        <f>IF(ISTEXT(PARS!X119),PARS!X119,"--")</f>
        <v>--</v>
      </c>
      <c r="V119" t="str">
        <f>IF(ISTEXT(PARS!Y119),PARS!Y119,"--")</f>
        <v>--</v>
      </c>
      <c r="W119" t="str">
        <f>IF(ISTEXT(PARS!Z119),PARS!Z119,"--")</f>
        <v>--</v>
      </c>
      <c r="X119" t="str">
        <f>IF(ISTEXT(PARS!AA119),PARS!AA119,"--")</f>
        <v>~  crop2_a_rz  ~</v>
      </c>
      <c r="Y119" t="str">
        <f>IF(ISTEXT(PARS!AB119),PARS!AB119,"--")</f>
        <v>~  crop2_b_rz  ~</v>
      </c>
      <c r="Z119" t="str">
        <f>IF(ISTEXT(PARS!AC119),PARS!AC119,"--")</f>
        <v>~  crop2_c_rz  ~</v>
      </c>
      <c r="AA119" t="str">
        <f>IF(ISTEXT(PARS!AD119),PARS!AD119,"--")</f>
        <v>~  crop2_d_rz  ~</v>
      </c>
      <c r="AB119" t="str">
        <f>IF(ISTEXT(PARS!AE119),PARS!AE119,"--")</f>
        <v>~  crop2_ad_rz  ~</v>
      </c>
      <c r="AC119" t="str">
        <f>IF(ISTEXT(PARS!AF119),PARS!AF119,"--")</f>
        <v>~  crop2_bd_rz  ~</v>
      </c>
      <c r="AD119" t="str">
        <f>IF(ISTEXT(PARS!AG119),PARS!AG119,"--")</f>
        <v>~  crop2_cd_rz  ~</v>
      </c>
    </row>
    <row r="120" spans="1:30" x14ac:dyDescent="0.3">
      <c r="A120">
        <v>115</v>
      </c>
      <c r="B120" s="2">
        <v>240</v>
      </c>
      <c r="C120" s="7" t="s">
        <v>208</v>
      </c>
      <c r="D120" t="str">
        <f>IF(ISTEXT(PARS!G120),PARS!G120,"--")</f>
        <v>~  crop2_a_cn  ~</v>
      </c>
      <c r="E120" t="str">
        <f>IF(ISTEXT(PARS!H120),PARS!H120,"--")</f>
        <v>~  crop2_b_cn  ~</v>
      </c>
      <c r="F120" t="str">
        <f>IF(ISTEXT(PARS!I120),PARS!I120,"--")</f>
        <v>~  crop2_c_cn  ~</v>
      </c>
      <c r="G120" t="str">
        <f>IF(ISTEXT(PARS!J120),PARS!J120,"--")</f>
        <v>~  crop2_d_cn  ~</v>
      </c>
      <c r="H120" t="str">
        <f>IF(ISTEXT(PARS!K120),PARS!K120,"--")</f>
        <v>~  crop2_a_cn  ~</v>
      </c>
      <c r="I120" t="str">
        <f>IF(ISTEXT(PARS!L120),PARS!L120,"--")</f>
        <v>~  crop2_b_cn  ~</v>
      </c>
      <c r="J120" t="str">
        <f>IF(ISTEXT(PARS!M120),PARS!M120,"--")</f>
        <v>~  crop2_c_cn  ~</v>
      </c>
      <c r="K120" t="str">
        <f>IF(ISTEXT(PARS!N120),PARS!N120,"--")</f>
        <v>~  crop2_a_mni  ~</v>
      </c>
      <c r="L120" t="str">
        <f>IF(ISTEXT(PARS!O120),PARS!O120,"--")</f>
        <v>~  crop2_b_mni  ~</v>
      </c>
      <c r="M120" t="str">
        <f>IF(ISTEXT(PARS!P120),PARS!P120,"--")</f>
        <v>~  crop2_c_mni  ~</v>
      </c>
      <c r="N120" t="str">
        <f>IF(ISTEXT(PARS!Q120),PARS!Q120,"--")</f>
        <v>~  crop2_d_mni  ~</v>
      </c>
      <c r="O120" t="str">
        <f>IF(ISTEXT(PARS!R120),PARS!R120,"--")</f>
        <v>~  crop2_ad_mni  ~</v>
      </c>
      <c r="P120" t="str">
        <f>IF(ISTEXT(PARS!S120),PARS!S120,"--")</f>
        <v>~  crop2_bd_mni  ~</v>
      </c>
      <c r="Q120" t="str">
        <f>IF(ISTEXT(PARS!T120),PARS!T120,"--")</f>
        <v>~  crop2_cd_mni  ~</v>
      </c>
      <c r="R120" t="str">
        <f>IF(ISTEXT(PARS!U120),PARS!U120,"--")</f>
        <v>--</v>
      </c>
      <c r="S120" t="str">
        <f>IF(ISTEXT(PARS!V120),PARS!V120,"--")</f>
        <v>--</v>
      </c>
      <c r="T120" t="str">
        <f>IF(ISTEXT(PARS!W120),PARS!W120,"--")</f>
        <v>--</v>
      </c>
      <c r="U120" t="str">
        <f>IF(ISTEXT(PARS!X120),PARS!X120,"--")</f>
        <v>--</v>
      </c>
      <c r="V120" t="str">
        <f>IF(ISTEXT(PARS!Y120),PARS!Y120,"--")</f>
        <v>--</v>
      </c>
      <c r="W120" t="str">
        <f>IF(ISTEXT(PARS!Z120),PARS!Z120,"--")</f>
        <v>--</v>
      </c>
      <c r="X120" t="str">
        <f>IF(ISTEXT(PARS!AA120),PARS!AA120,"--")</f>
        <v>~  crop2_a_rz  ~</v>
      </c>
      <c r="Y120" t="str">
        <f>IF(ISTEXT(PARS!AB120),PARS!AB120,"--")</f>
        <v>~  crop2_b_rz  ~</v>
      </c>
      <c r="Z120" t="str">
        <f>IF(ISTEXT(PARS!AC120),PARS!AC120,"--")</f>
        <v>~  crop2_c_rz  ~</v>
      </c>
      <c r="AA120" t="str">
        <f>IF(ISTEXT(PARS!AD120),PARS!AD120,"--")</f>
        <v>~  crop2_d_rz  ~</v>
      </c>
      <c r="AB120" t="str">
        <f>IF(ISTEXT(PARS!AE120),PARS!AE120,"--")</f>
        <v>~  crop2_ad_rz  ~</v>
      </c>
      <c r="AC120" t="str">
        <f>IF(ISTEXT(PARS!AF120),PARS!AF120,"--")</f>
        <v>~  crop2_bd_rz  ~</v>
      </c>
      <c r="AD120" t="str">
        <f>IF(ISTEXT(PARS!AG120),PARS!AG120,"--")</f>
        <v>~  crop2_cd_rz  ~</v>
      </c>
    </row>
    <row r="121" spans="1:30" x14ac:dyDescent="0.3">
      <c r="A121">
        <v>116</v>
      </c>
      <c r="B121" s="2">
        <v>241</v>
      </c>
      <c r="C121" s="7" t="s">
        <v>209</v>
      </c>
      <c r="D121" t="str">
        <f>IF(ISTEXT(PARS!G121),PARS!G121,"--")</f>
        <v>--</v>
      </c>
      <c r="E121" t="str">
        <f>IF(ISTEXT(PARS!H121),PARS!H121,"--")</f>
        <v>--</v>
      </c>
      <c r="F121" t="str">
        <f>IF(ISTEXT(PARS!I121),PARS!I121,"--")</f>
        <v>--</v>
      </c>
      <c r="G121" t="str">
        <f>IF(ISTEXT(PARS!J121),PARS!J121,"--")</f>
        <v>--</v>
      </c>
      <c r="H121" t="str">
        <f>IF(ISTEXT(PARS!K121),PARS!K121,"--")</f>
        <v>--</v>
      </c>
      <c r="I121" t="str">
        <f>IF(ISTEXT(PARS!L121),PARS!L121,"--")</f>
        <v>--</v>
      </c>
      <c r="J121" t="str">
        <f>IF(ISTEXT(PARS!M121),PARS!M121,"--")</f>
        <v>--</v>
      </c>
      <c r="K121" t="str">
        <f>IF(ISTEXT(PARS!N121),PARS!N121,"--")</f>
        <v>--</v>
      </c>
      <c r="L121" t="str">
        <f>IF(ISTEXT(PARS!O121),PARS!O121,"--")</f>
        <v>--</v>
      </c>
      <c r="M121" t="str">
        <f>IF(ISTEXT(PARS!P121),PARS!P121,"--")</f>
        <v>--</v>
      </c>
      <c r="N121" t="str">
        <f>IF(ISTEXT(PARS!Q121),PARS!Q121,"--")</f>
        <v>--</v>
      </c>
      <c r="O121" t="str">
        <f>IF(ISTEXT(PARS!R121),PARS!R121,"--")</f>
        <v>--</v>
      </c>
      <c r="P121" t="str">
        <f>IF(ISTEXT(PARS!S121),PARS!S121,"--")</f>
        <v>--</v>
      </c>
      <c r="Q121" t="str">
        <f>IF(ISTEXT(PARS!T121),PARS!T121,"--")</f>
        <v>--</v>
      </c>
      <c r="R121" t="str">
        <f>IF(ISTEXT(PARS!U121),PARS!U121,"--")</f>
        <v>--</v>
      </c>
      <c r="S121" t="str">
        <f>IF(ISTEXT(PARS!V121),PARS!V121,"--")</f>
        <v>--</v>
      </c>
      <c r="T121" t="str">
        <f>IF(ISTEXT(PARS!W121),PARS!W121,"--")</f>
        <v>--</v>
      </c>
      <c r="U121" t="str">
        <f>IF(ISTEXT(PARS!X121),PARS!X121,"--")</f>
        <v>--</v>
      </c>
      <c r="V121" t="str">
        <f>IF(ISTEXT(PARS!Y121),PARS!Y121,"--")</f>
        <v>--</v>
      </c>
      <c r="W121" t="str">
        <f>IF(ISTEXT(PARS!Z121),PARS!Z121,"--")</f>
        <v>--</v>
      </c>
      <c r="X121" t="str">
        <f>IF(ISTEXT(PARS!AA121),PARS!AA121,"--")</f>
        <v>--</v>
      </c>
      <c r="Y121" t="str">
        <f>IF(ISTEXT(PARS!AB121),PARS!AB121,"--")</f>
        <v>--</v>
      </c>
      <c r="Z121" t="str">
        <f>IF(ISTEXT(PARS!AC121),PARS!AC121,"--")</f>
        <v>--</v>
      </c>
      <c r="AA121" t="str">
        <f>IF(ISTEXT(PARS!AD121),PARS!AD121,"--")</f>
        <v>--</v>
      </c>
      <c r="AB121" t="str">
        <f>IF(ISTEXT(PARS!AE121),PARS!AE121,"--")</f>
        <v>--</v>
      </c>
      <c r="AC121" t="str">
        <f>IF(ISTEXT(PARS!AF121),PARS!AF121,"--")</f>
        <v>--</v>
      </c>
      <c r="AD121" t="str">
        <f>IF(ISTEXT(PARS!AG121),PARS!AG121,"--")</f>
        <v>--</v>
      </c>
    </row>
    <row r="122" spans="1:30" x14ac:dyDescent="0.3">
      <c r="A122">
        <v>117</v>
      </c>
      <c r="B122" s="2">
        <v>242</v>
      </c>
      <c r="C122" s="7" t="s">
        <v>210</v>
      </c>
      <c r="D122" t="str">
        <f>IF(ISTEXT(PARS!G122),PARS!G122,"--")</f>
        <v>--</v>
      </c>
      <c r="E122" t="str">
        <f>IF(ISTEXT(PARS!H122),PARS!H122,"--")</f>
        <v>--</v>
      </c>
      <c r="F122" t="str">
        <f>IF(ISTEXT(PARS!I122),PARS!I122,"--")</f>
        <v>--</v>
      </c>
      <c r="G122" t="str">
        <f>IF(ISTEXT(PARS!J122),PARS!J122,"--")</f>
        <v>--</v>
      </c>
      <c r="H122" t="str">
        <f>IF(ISTEXT(PARS!K122),PARS!K122,"--")</f>
        <v>--</v>
      </c>
      <c r="I122" t="str">
        <f>IF(ISTEXT(PARS!L122),PARS!L122,"--")</f>
        <v>--</v>
      </c>
      <c r="J122" t="str">
        <f>IF(ISTEXT(PARS!M122),PARS!M122,"--")</f>
        <v>--</v>
      </c>
      <c r="K122" t="str">
        <f>IF(ISTEXT(PARS!N122),PARS!N122,"--")</f>
        <v>--</v>
      </c>
      <c r="L122" t="str">
        <f>IF(ISTEXT(PARS!O122),PARS!O122,"--")</f>
        <v>--</v>
      </c>
      <c r="M122" t="str">
        <f>IF(ISTEXT(PARS!P122),PARS!P122,"--")</f>
        <v>--</v>
      </c>
      <c r="N122" t="str">
        <f>IF(ISTEXT(PARS!Q122),PARS!Q122,"--")</f>
        <v>--</v>
      </c>
      <c r="O122" t="str">
        <f>IF(ISTEXT(PARS!R122),PARS!R122,"--")</f>
        <v>--</v>
      </c>
      <c r="P122" t="str">
        <f>IF(ISTEXT(PARS!S122),PARS!S122,"--")</f>
        <v>--</v>
      </c>
      <c r="Q122" t="str">
        <f>IF(ISTEXT(PARS!T122),PARS!T122,"--")</f>
        <v>--</v>
      </c>
      <c r="R122" t="str">
        <f>IF(ISTEXT(PARS!U122),PARS!U122,"--")</f>
        <v>--</v>
      </c>
      <c r="S122" t="str">
        <f>IF(ISTEXT(PARS!V122),PARS!V122,"--")</f>
        <v>--</v>
      </c>
      <c r="T122" t="str">
        <f>IF(ISTEXT(PARS!W122),PARS!W122,"--")</f>
        <v>--</v>
      </c>
      <c r="U122" t="str">
        <f>IF(ISTEXT(PARS!X122),PARS!X122,"--")</f>
        <v>--</v>
      </c>
      <c r="V122" t="str">
        <f>IF(ISTEXT(PARS!Y122),PARS!Y122,"--")</f>
        <v>--</v>
      </c>
      <c r="W122" t="str">
        <f>IF(ISTEXT(PARS!Z122),PARS!Z122,"--")</f>
        <v>--</v>
      </c>
      <c r="X122" t="str">
        <f>IF(ISTEXT(PARS!AA122),PARS!AA122,"--")</f>
        <v>--</v>
      </c>
      <c r="Y122" t="str">
        <f>IF(ISTEXT(PARS!AB122),PARS!AB122,"--")</f>
        <v>--</v>
      </c>
      <c r="Z122" t="str">
        <f>IF(ISTEXT(PARS!AC122),PARS!AC122,"--")</f>
        <v>--</v>
      </c>
      <c r="AA122" t="str">
        <f>IF(ISTEXT(PARS!AD122),PARS!AD122,"--")</f>
        <v>--</v>
      </c>
      <c r="AB122" t="str">
        <f>IF(ISTEXT(PARS!AE122),PARS!AE122,"--")</f>
        <v>--</v>
      </c>
      <c r="AC122" t="str">
        <f>IF(ISTEXT(PARS!AF122),PARS!AF122,"--")</f>
        <v>--</v>
      </c>
      <c r="AD122" t="str">
        <f>IF(ISTEXT(PARS!AG122),PARS!AG122,"--")</f>
        <v>--</v>
      </c>
    </row>
    <row r="123" spans="1:30" x14ac:dyDescent="0.3">
      <c r="A123">
        <v>118</v>
      </c>
      <c r="B123" s="2">
        <v>243</v>
      </c>
      <c r="C123" s="7" t="s">
        <v>211</v>
      </c>
      <c r="D123" t="str">
        <f>IF(ISTEXT(PARS!G123),PARS!G123,"--")</f>
        <v>--</v>
      </c>
      <c r="E123" t="str">
        <f>IF(ISTEXT(PARS!H123),PARS!H123,"--")</f>
        <v>--</v>
      </c>
      <c r="F123" t="str">
        <f>IF(ISTEXT(PARS!I123),PARS!I123,"--")</f>
        <v>--</v>
      </c>
      <c r="G123" t="str">
        <f>IF(ISTEXT(PARS!J123),PARS!J123,"--")</f>
        <v>--</v>
      </c>
      <c r="H123" t="str">
        <f>IF(ISTEXT(PARS!K123),PARS!K123,"--")</f>
        <v>--</v>
      </c>
      <c r="I123" t="str">
        <f>IF(ISTEXT(PARS!L123),PARS!L123,"--")</f>
        <v>--</v>
      </c>
      <c r="J123" t="str">
        <f>IF(ISTEXT(PARS!M123),PARS!M123,"--")</f>
        <v>--</v>
      </c>
      <c r="K123" t="str">
        <f>IF(ISTEXT(PARS!N123),PARS!N123,"--")</f>
        <v>--</v>
      </c>
      <c r="L123" t="str">
        <f>IF(ISTEXT(PARS!O123),PARS!O123,"--")</f>
        <v>--</v>
      </c>
      <c r="M123" t="str">
        <f>IF(ISTEXT(PARS!P123),PARS!P123,"--")</f>
        <v>--</v>
      </c>
      <c r="N123" t="str">
        <f>IF(ISTEXT(PARS!Q123),PARS!Q123,"--")</f>
        <v>--</v>
      </c>
      <c r="O123" t="str">
        <f>IF(ISTEXT(PARS!R123),PARS!R123,"--")</f>
        <v>--</v>
      </c>
      <c r="P123" t="str">
        <f>IF(ISTEXT(PARS!S123),PARS!S123,"--")</f>
        <v>--</v>
      </c>
      <c r="Q123" t="str">
        <f>IF(ISTEXT(PARS!T123),PARS!T123,"--")</f>
        <v>--</v>
      </c>
      <c r="R123" t="str">
        <f>IF(ISTEXT(PARS!U123),PARS!U123,"--")</f>
        <v>--</v>
      </c>
      <c r="S123" t="str">
        <f>IF(ISTEXT(PARS!V123),PARS!V123,"--")</f>
        <v>--</v>
      </c>
      <c r="T123" t="str">
        <f>IF(ISTEXT(PARS!W123),PARS!W123,"--")</f>
        <v>--</v>
      </c>
      <c r="U123" t="str">
        <f>IF(ISTEXT(PARS!X123),PARS!X123,"--")</f>
        <v>--</v>
      </c>
      <c r="V123" t="str">
        <f>IF(ISTEXT(PARS!Y123),PARS!Y123,"--")</f>
        <v>--</v>
      </c>
      <c r="W123" t="str">
        <f>IF(ISTEXT(PARS!Z123),PARS!Z123,"--")</f>
        <v>--</v>
      </c>
      <c r="X123" t="str">
        <f>IF(ISTEXT(PARS!AA123),PARS!AA123,"--")</f>
        <v>--</v>
      </c>
      <c r="Y123" t="str">
        <f>IF(ISTEXT(PARS!AB123),PARS!AB123,"--")</f>
        <v>--</v>
      </c>
      <c r="Z123" t="str">
        <f>IF(ISTEXT(PARS!AC123),PARS!AC123,"--")</f>
        <v>--</v>
      </c>
      <c r="AA123" t="str">
        <f>IF(ISTEXT(PARS!AD123),PARS!AD123,"--")</f>
        <v>--</v>
      </c>
      <c r="AB123" t="str">
        <f>IF(ISTEXT(PARS!AE123),PARS!AE123,"--")</f>
        <v>--</v>
      </c>
      <c r="AC123" t="str">
        <f>IF(ISTEXT(PARS!AF123),PARS!AF123,"--")</f>
        <v>--</v>
      </c>
      <c r="AD123" t="str">
        <f>IF(ISTEXT(PARS!AG123),PARS!AG123,"--")</f>
        <v>--</v>
      </c>
    </row>
    <row r="124" spans="1:30" x14ac:dyDescent="0.3">
      <c r="A124">
        <v>119</v>
      </c>
      <c r="B124" s="2">
        <v>244</v>
      </c>
      <c r="C124" s="7" t="s">
        <v>212</v>
      </c>
      <c r="D124" t="str">
        <f>IF(ISTEXT(PARS!G124),PARS!G124,"--")</f>
        <v>--</v>
      </c>
      <c r="E124" t="str">
        <f>IF(ISTEXT(PARS!H124),PARS!H124,"--")</f>
        <v>--</v>
      </c>
      <c r="F124" t="str">
        <f>IF(ISTEXT(PARS!I124),PARS!I124,"--")</f>
        <v>--</v>
      </c>
      <c r="G124" t="str">
        <f>IF(ISTEXT(PARS!J124),PARS!J124,"--")</f>
        <v>--</v>
      </c>
      <c r="H124" t="str">
        <f>IF(ISTEXT(PARS!K124),PARS!K124,"--")</f>
        <v>--</v>
      </c>
      <c r="I124" t="str">
        <f>IF(ISTEXT(PARS!L124),PARS!L124,"--")</f>
        <v>--</v>
      </c>
      <c r="J124" t="str">
        <f>IF(ISTEXT(PARS!M124),PARS!M124,"--")</f>
        <v>--</v>
      </c>
      <c r="K124" t="str">
        <f>IF(ISTEXT(PARS!N124),PARS!N124,"--")</f>
        <v>--</v>
      </c>
      <c r="L124" t="str">
        <f>IF(ISTEXT(PARS!O124),PARS!O124,"--")</f>
        <v>--</v>
      </c>
      <c r="M124" t="str">
        <f>IF(ISTEXT(PARS!P124),PARS!P124,"--")</f>
        <v>--</v>
      </c>
      <c r="N124" t="str">
        <f>IF(ISTEXT(PARS!Q124),PARS!Q124,"--")</f>
        <v>--</v>
      </c>
      <c r="O124" t="str">
        <f>IF(ISTEXT(PARS!R124),PARS!R124,"--")</f>
        <v>--</v>
      </c>
      <c r="P124" t="str">
        <f>IF(ISTEXT(PARS!S124),PARS!S124,"--")</f>
        <v>--</v>
      </c>
      <c r="Q124" t="str">
        <f>IF(ISTEXT(PARS!T124),PARS!T124,"--")</f>
        <v>--</v>
      </c>
      <c r="R124" t="str">
        <f>IF(ISTEXT(PARS!U124),PARS!U124,"--")</f>
        <v>--</v>
      </c>
      <c r="S124" t="str">
        <f>IF(ISTEXT(PARS!V124),PARS!V124,"--")</f>
        <v>--</v>
      </c>
      <c r="T124" t="str">
        <f>IF(ISTEXT(PARS!W124),PARS!W124,"--")</f>
        <v>--</v>
      </c>
      <c r="U124" t="str">
        <f>IF(ISTEXT(PARS!X124),PARS!X124,"--")</f>
        <v>--</v>
      </c>
      <c r="V124" t="str">
        <f>IF(ISTEXT(PARS!Y124),PARS!Y124,"--")</f>
        <v>--</v>
      </c>
      <c r="W124" t="str">
        <f>IF(ISTEXT(PARS!Z124),PARS!Z124,"--")</f>
        <v>--</v>
      </c>
      <c r="X124" t="str">
        <f>IF(ISTEXT(PARS!AA124),PARS!AA124,"--")</f>
        <v>--</v>
      </c>
      <c r="Y124" t="str">
        <f>IF(ISTEXT(PARS!AB124),PARS!AB124,"--")</f>
        <v>--</v>
      </c>
      <c r="Z124" t="str">
        <f>IF(ISTEXT(PARS!AC124),PARS!AC124,"--")</f>
        <v>--</v>
      </c>
      <c r="AA124" t="str">
        <f>IF(ISTEXT(PARS!AD124),PARS!AD124,"--")</f>
        <v>--</v>
      </c>
      <c r="AB124" t="str">
        <f>IF(ISTEXT(PARS!AE124),PARS!AE124,"--")</f>
        <v>--</v>
      </c>
      <c r="AC124" t="str">
        <f>IF(ISTEXT(PARS!AF124),PARS!AF124,"--")</f>
        <v>--</v>
      </c>
      <c r="AD124" t="str">
        <f>IF(ISTEXT(PARS!AG124),PARS!AG124,"--")</f>
        <v>--</v>
      </c>
    </row>
    <row r="125" spans="1:30" x14ac:dyDescent="0.3">
      <c r="A125">
        <v>120</v>
      </c>
      <c r="B125" s="2">
        <v>245</v>
      </c>
      <c r="C125" s="7" t="s">
        <v>213</v>
      </c>
      <c r="D125" t="str">
        <f>IF(ISTEXT(PARS!G125),PARS!G125,"--")</f>
        <v>--</v>
      </c>
      <c r="E125" t="str">
        <f>IF(ISTEXT(PARS!H125),PARS!H125,"--")</f>
        <v>--</v>
      </c>
      <c r="F125" t="str">
        <f>IF(ISTEXT(PARS!I125),PARS!I125,"--")</f>
        <v>--</v>
      </c>
      <c r="G125" t="str">
        <f>IF(ISTEXT(PARS!J125),PARS!J125,"--")</f>
        <v>--</v>
      </c>
      <c r="H125" t="str">
        <f>IF(ISTEXT(PARS!K125),PARS!K125,"--")</f>
        <v>--</v>
      </c>
      <c r="I125" t="str">
        <f>IF(ISTEXT(PARS!L125),PARS!L125,"--")</f>
        <v>--</v>
      </c>
      <c r="J125" t="str">
        <f>IF(ISTEXT(PARS!M125),PARS!M125,"--")</f>
        <v>--</v>
      </c>
      <c r="K125" t="str">
        <f>IF(ISTEXT(PARS!N125),PARS!N125,"--")</f>
        <v>--</v>
      </c>
      <c r="L125" t="str">
        <f>IF(ISTEXT(PARS!O125),PARS!O125,"--")</f>
        <v>--</v>
      </c>
      <c r="M125" t="str">
        <f>IF(ISTEXT(PARS!P125),PARS!P125,"--")</f>
        <v>--</v>
      </c>
      <c r="N125" t="str">
        <f>IF(ISTEXT(PARS!Q125),PARS!Q125,"--")</f>
        <v>--</v>
      </c>
      <c r="O125" t="str">
        <f>IF(ISTEXT(PARS!R125),PARS!R125,"--")</f>
        <v>--</v>
      </c>
      <c r="P125" t="str">
        <f>IF(ISTEXT(PARS!S125),PARS!S125,"--")</f>
        <v>--</v>
      </c>
      <c r="Q125" t="str">
        <f>IF(ISTEXT(PARS!T125),PARS!T125,"--")</f>
        <v>--</v>
      </c>
      <c r="R125" t="str">
        <f>IF(ISTEXT(PARS!U125),PARS!U125,"--")</f>
        <v>--</v>
      </c>
      <c r="S125" t="str">
        <f>IF(ISTEXT(PARS!V125),PARS!V125,"--")</f>
        <v>--</v>
      </c>
      <c r="T125" t="str">
        <f>IF(ISTEXT(PARS!W125),PARS!W125,"--")</f>
        <v>--</v>
      </c>
      <c r="U125" t="str">
        <f>IF(ISTEXT(PARS!X125),PARS!X125,"--")</f>
        <v>--</v>
      </c>
      <c r="V125" t="str">
        <f>IF(ISTEXT(PARS!Y125),PARS!Y125,"--")</f>
        <v>--</v>
      </c>
      <c r="W125" t="str">
        <f>IF(ISTEXT(PARS!Z125),PARS!Z125,"--")</f>
        <v>--</v>
      </c>
      <c r="X125" t="str">
        <f>IF(ISTEXT(PARS!AA125),PARS!AA125,"--")</f>
        <v>--</v>
      </c>
      <c r="Y125" t="str">
        <f>IF(ISTEXT(PARS!AB125),PARS!AB125,"--")</f>
        <v>--</v>
      </c>
      <c r="Z125" t="str">
        <f>IF(ISTEXT(PARS!AC125),PARS!AC125,"--")</f>
        <v>--</v>
      </c>
      <c r="AA125" t="str">
        <f>IF(ISTEXT(PARS!AD125),PARS!AD125,"--")</f>
        <v>--</v>
      </c>
      <c r="AB125" t="str">
        <f>IF(ISTEXT(PARS!AE125),PARS!AE125,"--")</f>
        <v>--</v>
      </c>
      <c r="AC125" t="str">
        <f>IF(ISTEXT(PARS!AF125),PARS!AF125,"--")</f>
        <v>--</v>
      </c>
      <c r="AD125" t="str">
        <f>IF(ISTEXT(PARS!AG125),PARS!AG125,"--")</f>
        <v>--</v>
      </c>
    </row>
    <row r="126" spans="1:30" x14ac:dyDescent="0.3">
      <c r="A126">
        <v>121</v>
      </c>
      <c r="B126" s="2">
        <v>246</v>
      </c>
      <c r="C126" s="7" t="s">
        <v>214</v>
      </c>
      <c r="D126" t="str">
        <f>IF(ISTEXT(PARS!G126),PARS!G126,"--")</f>
        <v>--</v>
      </c>
      <c r="E126" t="str">
        <f>IF(ISTEXT(PARS!H126),PARS!H126,"--")</f>
        <v>--</v>
      </c>
      <c r="F126" t="str">
        <f>IF(ISTEXT(PARS!I126),PARS!I126,"--")</f>
        <v>--</v>
      </c>
      <c r="G126" t="str">
        <f>IF(ISTEXT(PARS!J126),PARS!J126,"--")</f>
        <v>--</v>
      </c>
      <c r="H126" t="str">
        <f>IF(ISTEXT(PARS!K126),PARS!K126,"--")</f>
        <v>--</v>
      </c>
      <c r="I126" t="str">
        <f>IF(ISTEXT(PARS!L126),PARS!L126,"--")</f>
        <v>--</v>
      </c>
      <c r="J126" t="str">
        <f>IF(ISTEXT(PARS!M126),PARS!M126,"--")</f>
        <v>--</v>
      </c>
      <c r="K126" t="str">
        <f>IF(ISTEXT(PARS!N126),PARS!N126,"--")</f>
        <v>--</v>
      </c>
      <c r="L126" t="str">
        <f>IF(ISTEXT(PARS!O126),PARS!O126,"--")</f>
        <v>--</v>
      </c>
      <c r="M126" t="str">
        <f>IF(ISTEXT(PARS!P126),PARS!P126,"--")</f>
        <v>--</v>
      </c>
      <c r="N126" t="str">
        <f>IF(ISTEXT(PARS!Q126),PARS!Q126,"--")</f>
        <v>--</v>
      </c>
      <c r="O126" t="str">
        <f>IF(ISTEXT(PARS!R126),PARS!R126,"--")</f>
        <v>--</v>
      </c>
      <c r="P126" t="str">
        <f>IF(ISTEXT(PARS!S126),PARS!S126,"--")</f>
        <v>--</v>
      </c>
      <c r="Q126" t="str">
        <f>IF(ISTEXT(PARS!T126),PARS!T126,"--")</f>
        <v>--</v>
      </c>
      <c r="R126" t="str">
        <f>IF(ISTEXT(PARS!U126),PARS!U126,"--")</f>
        <v>--</v>
      </c>
      <c r="S126" t="str">
        <f>IF(ISTEXT(PARS!V126),PARS!V126,"--")</f>
        <v>--</v>
      </c>
      <c r="T126" t="str">
        <f>IF(ISTEXT(PARS!W126),PARS!W126,"--")</f>
        <v>--</v>
      </c>
      <c r="U126" t="str">
        <f>IF(ISTEXT(PARS!X126),PARS!X126,"--")</f>
        <v>--</v>
      </c>
      <c r="V126" t="str">
        <f>IF(ISTEXT(PARS!Y126),PARS!Y126,"--")</f>
        <v>--</v>
      </c>
      <c r="W126" t="str">
        <f>IF(ISTEXT(PARS!Z126),PARS!Z126,"--")</f>
        <v>--</v>
      </c>
      <c r="X126" t="str">
        <f>IF(ISTEXT(PARS!AA126),PARS!AA126,"--")</f>
        <v>--</v>
      </c>
      <c r="Y126" t="str">
        <f>IF(ISTEXT(PARS!AB126),PARS!AB126,"--")</f>
        <v>--</v>
      </c>
      <c r="Z126" t="str">
        <f>IF(ISTEXT(PARS!AC126),PARS!AC126,"--")</f>
        <v>--</v>
      </c>
      <c r="AA126" t="str">
        <f>IF(ISTEXT(PARS!AD126),PARS!AD126,"--")</f>
        <v>--</v>
      </c>
      <c r="AB126" t="str">
        <f>IF(ISTEXT(PARS!AE126),PARS!AE126,"--")</f>
        <v>--</v>
      </c>
      <c r="AC126" t="str">
        <f>IF(ISTEXT(PARS!AF126),PARS!AF126,"--")</f>
        <v>--</v>
      </c>
      <c r="AD126" t="str">
        <f>IF(ISTEXT(PARS!AG126),PARS!AG126,"--")</f>
        <v>--</v>
      </c>
    </row>
    <row r="127" spans="1:30" x14ac:dyDescent="0.3">
      <c r="A127">
        <v>122</v>
      </c>
      <c r="B127" s="2">
        <v>247</v>
      </c>
      <c r="C127" s="7" t="s">
        <v>215</v>
      </c>
      <c r="D127" t="str">
        <f>IF(ISTEXT(PARS!G127),PARS!G127,"--")</f>
        <v>--</v>
      </c>
      <c r="E127" t="str">
        <f>IF(ISTEXT(PARS!H127),PARS!H127,"--")</f>
        <v>--</v>
      </c>
      <c r="F127" t="str">
        <f>IF(ISTEXT(PARS!I127),PARS!I127,"--")</f>
        <v>--</v>
      </c>
      <c r="G127" t="str">
        <f>IF(ISTEXT(PARS!J127),PARS!J127,"--")</f>
        <v>--</v>
      </c>
      <c r="H127" t="str">
        <f>IF(ISTEXT(PARS!K127),PARS!K127,"--")</f>
        <v>--</v>
      </c>
      <c r="I127" t="str">
        <f>IF(ISTEXT(PARS!L127),PARS!L127,"--")</f>
        <v>--</v>
      </c>
      <c r="J127" t="str">
        <f>IF(ISTEXT(PARS!M127),PARS!M127,"--")</f>
        <v>--</v>
      </c>
      <c r="K127" t="str">
        <f>IF(ISTEXT(PARS!N127),PARS!N127,"--")</f>
        <v>--</v>
      </c>
      <c r="L127" t="str">
        <f>IF(ISTEXT(PARS!O127),PARS!O127,"--")</f>
        <v>--</v>
      </c>
      <c r="M127" t="str">
        <f>IF(ISTEXT(PARS!P127),PARS!P127,"--")</f>
        <v>--</v>
      </c>
      <c r="N127" t="str">
        <f>IF(ISTEXT(PARS!Q127),PARS!Q127,"--")</f>
        <v>--</v>
      </c>
      <c r="O127" t="str">
        <f>IF(ISTEXT(PARS!R127),PARS!R127,"--")</f>
        <v>--</v>
      </c>
      <c r="P127" t="str">
        <f>IF(ISTEXT(PARS!S127),PARS!S127,"--")</f>
        <v>--</v>
      </c>
      <c r="Q127" t="str">
        <f>IF(ISTEXT(PARS!T127),PARS!T127,"--")</f>
        <v>--</v>
      </c>
      <c r="R127" t="str">
        <f>IF(ISTEXT(PARS!U127),PARS!U127,"--")</f>
        <v>--</v>
      </c>
      <c r="S127" t="str">
        <f>IF(ISTEXT(PARS!V127),PARS!V127,"--")</f>
        <v>--</v>
      </c>
      <c r="T127" t="str">
        <f>IF(ISTEXT(PARS!W127),PARS!W127,"--")</f>
        <v>--</v>
      </c>
      <c r="U127" t="str">
        <f>IF(ISTEXT(PARS!X127),PARS!X127,"--")</f>
        <v>--</v>
      </c>
      <c r="V127" t="str">
        <f>IF(ISTEXT(PARS!Y127),PARS!Y127,"--")</f>
        <v>--</v>
      </c>
      <c r="W127" t="str">
        <f>IF(ISTEXT(PARS!Z127),PARS!Z127,"--")</f>
        <v>--</v>
      </c>
      <c r="X127" t="str">
        <f>IF(ISTEXT(PARS!AA127),PARS!AA127,"--")</f>
        <v>--</v>
      </c>
      <c r="Y127" t="str">
        <f>IF(ISTEXT(PARS!AB127),PARS!AB127,"--")</f>
        <v>--</v>
      </c>
      <c r="Z127" t="str">
        <f>IF(ISTEXT(PARS!AC127),PARS!AC127,"--")</f>
        <v>--</v>
      </c>
      <c r="AA127" t="str">
        <f>IF(ISTEXT(PARS!AD127),PARS!AD127,"--")</f>
        <v>--</v>
      </c>
      <c r="AB127" t="str">
        <f>IF(ISTEXT(PARS!AE127),PARS!AE127,"--")</f>
        <v>--</v>
      </c>
      <c r="AC127" t="str">
        <f>IF(ISTEXT(PARS!AF127),PARS!AF127,"--")</f>
        <v>--</v>
      </c>
      <c r="AD127" t="str">
        <f>IF(ISTEXT(PARS!AG127),PARS!AG127,"--")</f>
        <v>--</v>
      </c>
    </row>
    <row r="128" spans="1:30" x14ac:dyDescent="0.3">
      <c r="A128">
        <v>123</v>
      </c>
      <c r="B128" s="2">
        <v>248</v>
      </c>
      <c r="C128" s="7" t="s">
        <v>216</v>
      </c>
      <c r="D128" t="str">
        <f>IF(ISTEXT(PARS!G128),PARS!G128,"--")</f>
        <v>--</v>
      </c>
      <c r="E128" t="str">
        <f>IF(ISTEXT(PARS!H128),PARS!H128,"--")</f>
        <v>--</v>
      </c>
      <c r="F128" t="str">
        <f>IF(ISTEXT(PARS!I128),PARS!I128,"--")</f>
        <v>--</v>
      </c>
      <c r="G128" t="str">
        <f>IF(ISTEXT(PARS!J128),PARS!J128,"--")</f>
        <v>--</v>
      </c>
      <c r="H128" t="str">
        <f>IF(ISTEXT(PARS!K128),PARS!K128,"--")</f>
        <v>--</v>
      </c>
      <c r="I128" t="str">
        <f>IF(ISTEXT(PARS!L128),PARS!L128,"--")</f>
        <v>--</v>
      </c>
      <c r="J128" t="str">
        <f>IF(ISTEXT(PARS!M128),PARS!M128,"--")</f>
        <v>--</v>
      </c>
      <c r="K128" t="str">
        <f>IF(ISTEXT(PARS!N128),PARS!N128,"--")</f>
        <v>--</v>
      </c>
      <c r="L128" t="str">
        <f>IF(ISTEXT(PARS!O128),PARS!O128,"--")</f>
        <v>--</v>
      </c>
      <c r="M128" t="str">
        <f>IF(ISTEXT(PARS!P128),PARS!P128,"--")</f>
        <v>--</v>
      </c>
      <c r="N128" t="str">
        <f>IF(ISTEXT(PARS!Q128),PARS!Q128,"--")</f>
        <v>--</v>
      </c>
      <c r="O128" t="str">
        <f>IF(ISTEXT(PARS!R128),PARS!R128,"--")</f>
        <v>--</v>
      </c>
      <c r="P128" t="str">
        <f>IF(ISTEXT(PARS!S128),PARS!S128,"--")</f>
        <v>--</v>
      </c>
      <c r="Q128" t="str">
        <f>IF(ISTEXT(PARS!T128),PARS!T128,"--")</f>
        <v>--</v>
      </c>
      <c r="R128" t="str">
        <f>IF(ISTEXT(PARS!U128),PARS!U128,"--")</f>
        <v>--</v>
      </c>
      <c r="S128" t="str">
        <f>IF(ISTEXT(PARS!V128),PARS!V128,"--")</f>
        <v>--</v>
      </c>
      <c r="T128" t="str">
        <f>IF(ISTEXT(PARS!W128),PARS!W128,"--")</f>
        <v>--</v>
      </c>
      <c r="U128" t="str">
        <f>IF(ISTEXT(PARS!X128),PARS!X128,"--")</f>
        <v>--</v>
      </c>
      <c r="V128" t="str">
        <f>IF(ISTEXT(PARS!Y128),PARS!Y128,"--")</f>
        <v>--</v>
      </c>
      <c r="W128" t="str">
        <f>IF(ISTEXT(PARS!Z128),PARS!Z128,"--")</f>
        <v>--</v>
      </c>
      <c r="X128" t="str">
        <f>IF(ISTEXT(PARS!AA128),PARS!AA128,"--")</f>
        <v>--</v>
      </c>
      <c r="Y128" t="str">
        <f>IF(ISTEXT(PARS!AB128),PARS!AB128,"--")</f>
        <v>--</v>
      </c>
      <c r="Z128" t="str">
        <f>IF(ISTEXT(PARS!AC128),PARS!AC128,"--")</f>
        <v>--</v>
      </c>
      <c r="AA128" t="str">
        <f>IF(ISTEXT(PARS!AD128),PARS!AD128,"--")</f>
        <v>--</v>
      </c>
      <c r="AB128" t="str">
        <f>IF(ISTEXT(PARS!AE128),PARS!AE128,"--")</f>
        <v>--</v>
      </c>
      <c r="AC128" t="str">
        <f>IF(ISTEXT(PARS!AF128),PARS!AF128,"--")</f>
        <v>--</v>
      </c>
      <c r="AD128" t="str">
        <f>IF(ISTEXT(PARS!AG128),PARS!AG128,"--")</f>
        <v>--</v>
      </c>
    </row>
    <row r="129" spans="1:30" x14ac:dyDescent="0.3">
      <c r="A129">
        <v>124</v>
      </c>
      <c r="B129" s="2">
        <v>249</v>
      </c>
      <c r="C129" s="7" t="s">
        <v>217</v>
      </c>
      <c r="D129" t="str">
        <f>IF(ISTEXT(PARS!G129),PARS!G129,"--")</f>
        <v>--</v>
      </c>
      <c r="E129" t="str">
        <f>IF(ISTEXT(PARS!H129),PARS!H129,"--")</f>
        <v>--</v>
      </c>
      <c r="F129" t="str">
        <f>IF(ISTEXT(PARS!I129),PARS!I129,"--")</f>
        <v>--</v>
      </c>
      <c r="G129" t="str">
        <f>IF(ISTEXT(PARS!J129),PARS!J129,"--")</f>
        <v>--</v>
      </c>
      <c r="H129" t="str">
        <f>IF(ISTEXT(PARS!K129),PARS!K129,"--")</f>
        <v>--</v>
      </c>
      <c r="I129" t="str">
        <f>IF(ISTEXT(PARS!L129),PARS!L129,"--")</f>
        <v>--</v>
      </c>
      <c r="J129" t="str">
        <f>IF(ISTEXT(PARS!M129),PARS!M129,"--")</f>
        <v>--</v>
      </c>
      <c r="K129" t="str">
        <f>IF(ISTEXT(PARS!N129),PARS!N129,"--")</f>
        <v>--</v>
      </c>
      <c r="L129" t="str">
        <f>IF(ISTEXT(PARS!O129),PARS!O129,"--")</f>
        <v>--</v>
      </c>
      <c r="M129" t="str">
        <f>IF(ISTEXT(PARS!P129),PARS!P129,"--")</f>
        <v>--</v>
      </c>
      <c r="N129" t="str">
        <f>IF(ISTEXT(PARS!Q129),PARS!Q129,"--")</f>
        <v>--</v>
      </c>
      <c r="O129" t="str">
        <f>IF(ISTEXT(PARS!R129),PARS!R129,"--")</f>
        <v>--</v>
      </c>
      <c r="P129" t="str">
        <f>IF(ISTEXT(PARS!S129),PARS!S129,"--")</f>
        <v>--</v>
      </c>
      <c r="Q129" t="str">
        <f>IF(ISTEXT(PARS!T129),PARS!T129,"--")</f>
        <v>--</v>
      </c>
      <c r="R129" t="str">
        <f>IF(ISTEXT(PARS!U129),PARS!U129,"--")</f>
        <v>--</v>
      </c>
      <c r="S129" t="str">
        <f>IF(ISTEXT(PARS!V129),PARS!V129,"--")</f>
        <v>--</v>
      </c>
      <c r="T129" t="str">
        <f>IF(ISTEXT(PARS!W129),PARS!W129,"--")</f>
        <v>--</v>
      </c>
      <c r="U129" t="str">
        <f>IF(ISTEXT(PARS!X129),PARS!X129,"--")</f>
        <v>--</v>
      </c>
      <c r="V129" t="str">
        <f>IF(ISTEXT(PARS!Y129),PARS!Y129,"--")</f>
        <v>--</v>
      </c>
      <c r="W129" t="str">
        <f>IF(ISTEXT(PARS!Z129),PARS!Z129,"--")</f>
        <v>--</v>
      </c>
      <c r="X129" t="str">
        <f>IF(ISTEXT(PARS!AA129),PARS!AA129,"--")</f>
        <v>--</v>
      </c>
      <c r="Y129" t="str">
        <f>IF(ISTEXT(PARS!AB129),PARS!AB129,"--")</f>
        <v>--</v>
      </c>
      <c r="Z129" t="str">
        <f>IF(ISTEXT(PARS!AC129),PARS!AC129,"--")</f>
        <v>--</v>
      </c>
      <c r="AA129" t="str">
        <f>IF(ISTEXT(PARS!AD129),PARS!AD129,"--")</f>
        <v>--</v>
      </c>
      <c r="AB129" t="str">
        <f>IF(ISTEXT(PARS!AE129),PARS!AE129,"--")</f>
        <v>--</v>
      </c>
      <c r="AC129" t="str">
        <f>IF(ISTEXT(PARS!AF129),PARS!AF129,"--")</f>
        <v>--</v>
      </c>
      <c r="AD129" t="str">
        <f>IF(ISTEXT(PARS!AG129),PARS!AG129,"--")</f>
        <v>--</v>
      </c>
    </row>
    <row r="130" spans="1:30" x14ac:dyDescent="0.3">
      <c r="A130">
        <v>125</v>
      </c>
      <c r="B130" s="2">
        <v>250</v>
      </c>
      <c r="C130" s="7" t="s">
        <v>218</v>
      </c>
      <c r="D130" t="str">
        <f>IF(ISTEXT(PARS!G130),PARS!G130,"--")</f>
        <v>--</v>
      </c>
      <c r="E130" t="str">
        <f>IF(ISTEXT(PARS!H130),PARS!H130,"--")</f>
        <v>--</v>
      </c>
      <c r="F130" t="str">
        <f>IF(ISTEXT(PARS!I130),PARS!I130,"--")</f>
        <v>--</v>
      </c>
      <c r="G130" t="str">
        <f>IF(ISTEXT(PARS!J130),PARS!J130,"--")</f>
        <v>--</v>
      </c>
      <c r="H130" t="str">
        <f>IF(ISTEXT(PARS!K130),PARS!K130,"--")</f>
        <v>--</v>
      </c>
      <c r="I130" t="str">
        <f>IF(ISTEXT(PARS!L130),PARS!L130,"--")</f>
        <v>--</v>
      </c>
      <c r="J130" t="str">
        <f>IF(ISTEXT(PARS!M130),PARS!M130,"--")</f>
        <v>--</v>
      </c>
      <c r="K130" t="str">
        <f>IF(ISTEXT(PARS!N130),PARS!N130,"--")</f>
        <v>--</v>
      </c>
      <c r="L130" t="str">
        <f>IF(ISTEXT(PARS!O130),PARS!O130,"--")</f>
        <v>--</v>
      </c>
      <c r="M130" t="str">
        <f>IF(ISTEXT(PARS!P130),PARS!P130,"--")</f>
        <v>--</v>
      </c>
      <c r="N130" t="str">
        <f>IF(ISTEXT(PARS!Q130),PARS!Q130,"--")</f>
        <v>--</v>
      </c>
      <c r="O130" t="str">
        <f>IF(ISTEXT(PARS!R130),PARS!R130,"--")</f>
        <v>--</v>
      </c>
      <c r="P130" t="str">
        <f>IF(ISTEXT(PARS!S130),PARS!S130,"--")</f>
        <v>--</v>
      </c>
      <c r="Q130" t="str">
        <f>IF(ISTEXT(PARS!T130),PARS!T130,"--")</f>
        <v>--</v>
      </c>
      <c r="R130" t="str">
        <f>IF(ISTEXT(PARS!U130),PARS!U130,"--")</f>
        <v>--</v>
      </c>
      <c r="S130" t="str">
        <f>IF(ISTEXT(PARS!V130),PARS!V130,"--")</f>
        <v>--</v>
      </c>
      <c r="T130" t="str">
        <f>IF(ISTEXT(PARS!W130),PARS!W130,"--")</f>
        <v>--</v>
      </c>
      <c r="U130" t="str">
        <f>IF(ISTEXT(PARS!X130),PARS!X130,"--")</f>
        <v>--</v>
      </c>
      <c r="V130" t="str">
        <f>IF(ISTEXT(PARS!Y130),PARS!Y130,"--")</f>
        <v>--</v>
      </c>
      <c r="W130" t="str">
        <f>IF(ISTEXT(PARS!Z130),PARS!Z130,"--")</f>
        <v>--</v>
      </c>
      <c r="X130" t="str">
        <f>IF(ISTEXT(PARS!AA130),PARS!AA130,"--")</f>
        <v>--</v>
      </c>
      <c r="Y130" t="str">
        <f>IF(ISTEXT(PARS!AB130),PARS!AB130,"--")</f>
        <v>--</v>
      </c>
      <c r="Z130" t="str">
        <f>IF(ISTEXT(PARS!AC130),PARS!AC130,"--")</f>
        <v>--</v>
      </c>
      <c r="AA130" t="str">
        <f>IF(ISTEXT(PARS!AD130),PARS!AD130,"--")</f>
        <v>--</v>
      </c>
      <c r="AB130" t="str">
        <f>IF(ISTEXT(PARS!AE130),PARS!AE130,"--")</f>
        <v>--</v>
      </c>
      <c r="AC130" t="str">
        <f>IF(ISTEXT(PARS!AF130),PARS!AF130,"--")</f>
        <v>--</v>
      </c>
      <c r="AD130" t="str">
        <f>IF(ISTEXT(PARS!AG130),PARS!AG130,"--")</f>
        <v>--</v>
      </c>
    </row>
    <row r="131" spans="1:30" x14ac:dyDescent="0.3">
      <c r="A131">
        <v>126</v>
      </c>
      <c r="B131" s="2">
        <v>254</v>
      </c>
      <c r="C131" s="7" t="s">
        <v>220</v>
      </c>
      <c r="D131" t="str">
        <f>IF(ISTEXT(PARS!G131),PARS!G131,"--")</f>
        <v>--</v>
      </c>
      <c r="E131" t="str">
        <f>IF(ISTEXT(PARS!H131),PARS!H131,"--")</f>
        <v>--</v>
      </c>
      <c r="F131" t="str">
        <f>IF(ISTEXT(PARS!I131),PARS!I131,"--")</f>
        <v>--</v>
      </c>
      <c r="G131" t="str">
        <f>IF(ISTEXT(PARS!J131),PARS!J131,"--")</f>
        <v>--</v>
      </c>
      <c r="H131" t="str">
        <f>IF(ISTEXT(PARS!K131),PARS!K131,"--")</f>
        <v>--</v>
      </c>
      <c r="I131" t="str">
        <f>IF(ISTEXT(PARS!L131),PARS!L131,"--")</f>
        <v>--</v>
      </c>
      <c r="J131" t="str">
        <f>IF(ISTEXT(PARS!M131),PARS!M131,"--")</f>
        <v>--</v>
      </c>
      <c r="K131" t="str">
        <f>IF(ISTEXT(PARS!N131),PARS!N131,"--")</f>
        <v>--</v>
      </c>
      <c r="L131" t="str">
        <f>IF(ISTEXT(PARS!O131),PARS!O131,"--")</f>
        <v>--</v>
      </c>
      <c r="M131" t="str">
        <f>IF(ISTEXT(PARS!P131),PARS!P131,"--")</f>
        <v>--</v>
      </c>
      <c r="N131" t="str">
        <f>IF(ISTEXT(PARS!Q131),PARS!Q131,"--")</f>
        <v>--</v>
      </c>
      <c r="O131" t="str">
        <f>IF(ISTEXT(PARS!R131),PARS!R131,"--")</f>
        <v>--</v>
      </c>
      <c r="P131" t="str">
        <f>IF(ISTEXT(PARS!S131),PARS!S131,"--")</f>
        <v>--</v>
      </c>
      <c r="Q131" t="str">
        <f>IF(ISTEXT(PARS!T131),PARS!T131,"--")</f>
        <v>--</v>
      </c>
      <c r="R131" t="str">
        <f>IF(ISTEXT(PARS!U131),PARS!U131,"--")</f>
        <v>--</v>
      </c>
      <c r="S131" t="str">
        <f>IF(ISTEXT(PARS!V131),PARS!V131,"--")</f>
        <v>--</v>
      </c>
      <c r="T131" t="str">
        <f>IF(ISTEXT(PARS!W131),PARS!W131,"--")</f>
        <v>--</v>
      </c>
      <c r="U131" t="str">
        <f>IF(ISTEXT(PARS!X131),PARS!X131,"--")</f>
        <v>--</v>
      </c>
      <c r="V131" t="str">
        <f>IF(ISTEXT(PARS!Y131),PARS!Y131,"--")</f>
        <v>--</v>
      </c>
      <c r="W131" t="str">
        <f>IF(ISTEXT(PARS!Z131),PARS!Z131,"--")</f>
        <v>--</v>
      </c>
      <c r="X131" t="str">
        <f>IF(ISTEXT(PARS!AA131),PARS!AA131,"--")</f>
        <v>--</v>
      </c>
      <c r="Y131" t="str">
        <f>IF(ISTEXT(PARS!AB131),PARS!AB131,"--")</f>
        <v>--</v>
      </c>
      <c r="Z131" t="str">
        <f>IF(ISTEXT(PARS!AC131),PARS!AC131,"--")</f>
        <v>--</v>
      </c>
      <c r="AA131" t="str">
        <f>IF(ISTEXT(PARS!AD131),PARS!AD131,"--")</f>
        <v>--</v>
      </c>
      <c r="AB131" t="str">
        <f>IF(ISTEXT(PARS!AE131),PARS!AE131,"--")</f>
        <v>--</v>
      </c>
      <c r="AC131" t="str">
        <f>IF(ISTEXT(PARS!AF131),PARS!AF131,"--")</f>
        <v>--</v>
      </c>
      <c r="AD131" t="str">
        <f>IF(ISTEXT(PARS!AG131),PARS!AG131,"--")</f>
        <v>--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60C3-270A-4C12-9A49-2527F293F262}">
  <sheetPr>
    <tabColor rgb="FF00B0F0"/>
  </sheetPr>
  <dimension ref="A1:AD131"/>
  <sheetViews>
    <sheetView topLeftCell="A49" zoomScale="75" zoomScaleNormal="75" workbookViewId="0">
      <selection activeCell="AA85" sqref="AA85"/>
    </sheetView>
  </sheetViews>
  <sheetFormatPr defaultRowHeight="14.4" x14ac:dyDescent="0.3"/>
  <cols>
    <col min="2" max="2" width="9.109375" style="1"/>
    <col min="3" max="3" width="28.44140625" bestFit="1" customWidth="1"/>
  </cols>
  <sheetData>
    <row r="1" spans="1:30" s="3" customFormat="1" ht="13.8" x14ac:dyDescent="0.25">
      <c r="A1" s="3" t="s">
        <v>221</v>
      </c>
      <c r="B1" s="4"/>
      <c r="D1" s="20" t="s">
        <v>251</v>
      </c>
      <c r="E1" s="20"/>
      <c r="F1" s="20"/>
      <c r="G1" s="20"/>
      <c r="H1" s="20"/>
      <c r="I1" s="20"/>
      <c r="J1" s="20"/>
      <c r="K1" s="26"/>
      <c r="L1" s="26"/>
      <c r="M1" s="26"/>
      <c r="N1" s="26"/>
      <c r="O1" s="26"/>
      <c r="P1" s="26"/>
      <c r="Q1" s="26"/>
      <c r="R1" s="22" t="s">
        <v>232</v>
      </c>
      <c r="S1" s="22"/>
      <c r="T1" s="22"/>
      <c r="U1" s="22"/>
      <c r="V1" s="22"/>
      <c r="W1" s="22"/>
      <c r="X1" s="24"/>
      <c r="Y1" s="24"/>
      <c r="Z1" s="24"/>
      <c r="AA1" s="24"/>
      <c r="AB1" s="24"/>
      <c r="AC1" s="24"/>
      <c r="AD1" s="24"/>
    </row>
    <row r="2" spans="1:30" s="3" customFormat="1" ht="13.8" x14ac:dyDescent="0.25">
      <c r="A2" s="3" t="s">
        <v>221</v>
      </c>
      <c r="B2" s="4"/>
      <c r="D2" s="20" t="s">
        <v>223</v>
      </c>
      <c r="E2" s="20"/>
      <c r="F2" s="20"/>
      <c r="G2" s="20"/>
      <c r="H2" s="20"/>
      <c r="I2" s="20"/>
      <c r="J2" s="20"/>
      <c r="K2" s="26" t="s">
        <v>231</v>
      </c>
      <c r="L2" s="26"/>
      <c r="M2" s="26"/>
      <c r="N2" s="26"/>
      <c r="O2" s="26"/>
      <c r="P2" s="26"/>
      <c r="Q2" s="26"/>
      <c r="R2" s="22" t="s">
        <v>236</v>
      </c>
      <c r="S2" s="22"/>
      <c r="T2" s="22"/>
      <c r="U2" s="22" t="s">
        <v>237</v>
      </c>
      <c r="V2" s="22"/>
      <c r="W2" s="22"/>
      <c r="X2" s="24" t="s">
        <v>238</v>
      </c>
      <c r="Y2" s="24"/>
      <c r="Z2" s="24"/>
      <c r="AA2" s="24"/>
      <c r="AB2" s="24"/>
      <c r="AC2" s="24"/>
      <c r="AD2" s="24"/>
    </row>
    <row r="3" spans="1:30" s="5" customFormat="1" ht="13.8" x14ac:dyDescent="0.25">
      <c r="A3" s="5" t="s">
        <v>221</v>
      </c>
      <c r="B3" s="6" t="s">
        <v>222</v>
      </c>
      <c r="C3" s="5" t="s">
        <v>239</v>
      </c>
      <c r="D3" s="21" t="s">
        <v>224</v>
      </c>
      <c r="E3" s="21" t="s">
        <v>225</v>
      </c>
      <c r="F3" s="21" t="s">
        <v>226</v>
      </c>
      <c r="G3" s="21" t="s">
        <v>227</v>
      </c>
      <c r="H3" s="21" t="s">
        <v>228</v>
      </c>
      <c r="I3" s="21" t="s">
        <v>229</v>
      </c>
      <c r="J3" s="21" t="s">
        <v>230</v>
      </c>
      <c r="K3" s="27" t="s">
        <v>224</v>
      </c>
      <c r="L3" s="27" t="s">
        <v>225</v>
      </c>
      <c r="M3" s="27" t="s">
        <v>226</v>
      </c>
      <c r="N3" s="27" t="s">
        <v>227</v>
      </c>
      <c r="O3" s="27" t="s">
        <v>228</v>
      </c>
      <c r="P3" s="27" t="s">
        <v>229</v>
      </c>
      <c r="Q3" s="27" t="s">
        <v>230</v>
      </c>
      <c r="R3" s="23" t="s">
        <v>233</v>
      </c>
      <c r="S3" s="23" t="s">
        <v>234</v>
      </c>
      <c r="T3" s="23" t="s">
        <v>235</v>
      </c>
      <c r="U3" s="23" t="s">
        <v>233</v>
      </c>
      <c r="V3" s="23" t="s">
        <v>234</v>
      </c>
      <c r="W3" s="23" t="s">
        <v>235</v>
      </c>
      <c r="X3" s="25" t="s">
        <v>224</v>
      </c>
      <c r="Y3" s="25" t="s">
        <v>225</v>
      </c>
      <c r="Z3" s="25" t="s">
        <v>226</v>
      </c>
      <c r="AA3" s="25" t="s">
        <v>227</v>
      </c>
      <c r="AB3" s="25" t="s">
        <v>228</v>
      </c>
      <c r="AC3" s="25" t="s">
        <v>229</v>
      </c>
      <c r="AD3" s="25" t="s">
        <v>230</v>
      </c>
    </row>
    <row r="4" spans="1:30" s="16" customFormat="1" x14ac:dyDescent="0.3">
      <c r="B4" s="28" t="s">
        <v>0</v>
      </c>
      <c r="C4" s="29" t="s">
        <v>1</v>
      </c>
      <c r="D4" s="30" t="s">
        <v>4</v>
      </c>
      <c r="E4" s="31" t="s">
        <v>5</v>
      </c>
      <c r="F4" s="31" t="s">
        <v>6</v>
      </c>
      <c r="G4" s="18" t="s">
        <v>7</v>
      </c>
      <c r="H4" s="31" t="s">
        <v>8</v>
      </c>
      <c r="I4" s="31" t="s">
        <v>9</v>
      </c>
      <c r="J4" s="32" t="s">
        <v>10</v>
      </c>
      <c r="K4" s="17" t="s">
        <v>11</v>
      </c>
      <c r="L4" s="18" t="s">
        <v>12</v>
      </c>
      <c r="M4" s="18" t="s">
        <v>13</v>
      </c>
      <c r="N4" s="18" t="s">
        <v>14</v>
      </c>
      <c r="O4" s="18" t="s">
        <v>15</v>
      </c>
      <c r="P4" s="18" t="s">
        <v>16</v>
      </c>
      <c r="Q4" s="19" t="s">
        <v>17</v>
      </c>
      <c r="R4" s="17" t="s">
        <v>18</v>
      </c>
      <c r="S4" s="18" t="s">
        <v>19</v>
      </c>
      <c r="T4" s="18" t="s">
        <v>20</v>
      </c>
      <c r="U4" s="18" t="s">
        <v>21</v>
      </c>
      <c r="V4" s="18" t="s">
        <v>22</v>
      </c>
      <c r="W4" s="19" t="s">
        <v>23</v>
      </c>
      <c r="X4" s="16" t="s">
        <v>24</v>
      </c>
      <c r="Y4" s="16" t="s">
        <v>25</v>
      </c>
      <c r="Z4" s="16" t="s">
        <v>26</v>
      </c>
      <c r="AA4" s="16" t="s">
        <v>27</v>
      </c>
      <c r="AB4" s="16" t="s">
        <v>28</v>
      </c>
      <c r="AC4" s="16" t="s">
        <v>29</v>
      </c>
      <c r="AD4" s="16" t="s">
        <v>30</v>
      </c>
    </row>
    <row r="5" spans="1:30" x14ac:dyDescent="0.3">
      <c r="A5">
        <v>0</v>
      </c>
      <c r="B5" s="2">
        <v>1</v>
      </c>
      <c r="C5" s="7" t="s">
        <v>31</v>
      </c>
      <c r="D5">
        <f>IF(ISTEXT(PARS!G5),Formatted_EDITED!G5,"--")</f>
        <v>56.95</v>
      </c>
      <c r="E5">
        <f>IF(ISTEXT(PARS!H5),Formatted_EDITED!H5,"--")</f>
        <v>73.222899999999996</v>
      </c>
      <c r="F5">
        <f>IF(ISTEXT(PARS!I5),Formatted_EDITED!I5,"--")</f>
        <v>82.306399999999996</v>
      </c>
      <c r="G5">
        <f>IF(ISTEXT(PARS!J5),Formatted_EDITED!J5,"--")</f>
        <v>85.879599999999996</v>
      </c>
      <c r="H5">
        <f>IF(ISTEXT(PARS!K5),Formatted_EDITED!K5,"--")</f>
        <v>56.95</v>
      </c>
      <c r="I5">
        <f>IF(ISTEXT(PARS!L5),Formatted_EDITED!L5,"--")</f>
        <v>73.222899999999996</v>
      </c>
      <c r="J5">
        <f>IF(ISTEXT(PARS!M5),Formatted_EDITED!M5,"--")</f>
        <v>82.306399999999996</v>
      </c>
      <c r="K5">
        <f>IF(ISTEXT(PARS!N5),Formatted_EDITED!N5,"--")</f>
        <v>3.75</v>
      </c>
      <c r="L5">
        <f>IF(ISTEXT(PARS!O5),Formatted_EDITED!O5,"--")</f>
        <v>2</v>
      </c>
      <c r="M5">
        <f>IF(ISTEXT(PARS!P5),Formatted_EDITED!P5,"--")</f>
        <v>0.2213</v>
      </c>
      <c r="N5">
        <f>IF(ISTEXT(PARS!Q5),Formatted_EDITED!Q5,"--")</f>
        <v>9.8100000000000007E-2</v>
      </c>
      <c r="O5">
        <f>IF(ISTEXT(PARS!R5),Formatted_EDITED!R5,"--")</f>
        <v>3</v>
      </c>
      <c r="P5">
        <f>IF(ISTEXT(PARS!S5),Formatted_EDITED!S5,"--")</f>
        <v>0.75</v>
      </c>
      <c r="Q5">
        <f>IF(ISTEXT(PARS!T5),Formatted_EDITED!T5,"--")</f>
        <v>0.06</v>
      </c>
      <c r="R5" t="str">
        <f>IF(ISTEXT(PARS!U5),Formatted_EDITED!U5,"--")</f>
        <v>--</v>
      </c>
      <c r="S5" t="str">
        <f>IF(ISTEXT(PARS!V5),Formatted_EDITED!V5,"--")</f>
        <v>--</v>
      </c>
      <c r="T5" t="str">
        <f>IF(ISTEXT(PARS!W5),Formatted_EDITED!W5,"--")</f>
        <v>--</v>
      </c>
      <c r="U5" t="str">
        <f>IF(ISTEXT(PARS!X5),Formatted_EDITED!X5,"--")</f>
        <v>--</v>
      </c>
      <c r="V5" t="str">
        <f>IF(ISTEXT(PARS!Y5),Formatted_EDITED!Y5,"--")</f>
        <v>--</v>
      </c>
      <c r="W5" t="str">
        <f>IF(ISTEXT(PARS!Z5),Formatted_EDITED!Z5,"--")</f>
        <v>--</v>
      </c>
      <c r="X5">
        <f>IF(ISTEXT(PARS!AA5),Formatted_EDITED!AA5,"--")</f>
        <v>2.7350394000000002</v>
      </c>
      <c r="Y5">
        <f>IF(ISTEXT(PARS!AB5),Formatted_EDITED!AB5,"--")</f>
        <v>1.8</v>
      </c>
      <c r="Z5">
        <f>IF(ISTEXT(PARS!AC5),Formatted_EDITED!AC5,"--")</f>
        <v>1.8</v>
      </c>
      <c r="AA5">
        <f>IF(ISTEXT(PARS!AD5),Formatted_EDITED!AD5,"--")</f>
        <v>1.8</v>
      </c>
      <c r="AB5">
        <f>IF(ISTEXT(PARS!AE5),Formatted_EDITED!AE5,"--")</f>
        <v>2.7350394000000002</v>
      </c>
      <c r="AC5">
        <f>IF(ISTEXT(PARS!AF5),Formatted_EDITED!AF5,"--")</f>
        <v>1.8</v>
      </c>
      <c r="AD5">
        <f>IF(ISTEXT(PARS!AG5),Formatted_EDITED!AG5,"--")</f>
        <v>1.8</v>
      </c>
    </row>
    <row r="6" spans="1:30" x14ac:dyDescent="0.3">
      <c r="A6">
        <v>1</v>
      </c>
      <c r="B6" s="2">
        <v>2</v>
      </c>
      <c r="C6" s="7" t="s">
        <v>34</v>
      </c>
      <c r="D6">
        <f>IF(ISTEXT(PARS!G6),Formatted_EDITED!G6,"--")</f>
        <v>54.4</v>
      </c>
      <c r="E6">
        <f>IF(ISTEXT(PARS!H6),Formatted_EDITED!H6,"--")</f>
        <v>71.636799999999994</v>
      </c>
      <c r="F6">
        <f>IF(ISTEXT(PARS!I6),Formatted_EDITED!I6,"--")</f>
        <v>81.258399999999995</v>
      </c>
      <c r="G6">
        <f>IF(ISTEXT(PARS!J6),Formatted_EDITED!J6,"--")</f>
        <v>85.043199999999999</v>
      </c>
      <c r="H6">
        <f>IF(ISTEXT(PARS!K6),Formatted_EDITED!K6,"--")</f>
        <v>54.4</v>
      </c>
      <c r="I6">
        <f>IF(ISTEXT(PARS!L6),Formatted_EDITED!L6,"--")</f>
        <v>71.636799999999994</v>
      </c>
      <c r="J6">
        <f>IF(ISTEXT(PARS!M6),Formatted_EDITED!M6,"--")</f>
        <v>81.258399999999995</v>
      </c>
      <c r="K6">
        <f>IF(ISTEXT(PARS!N6),Formatted_EDITED!N6,"--")</f>
        <v>3.75</v>
      </c>
      <c r="L6">
        <f>IF(ISTEXT(PARS!O6),Formatted_EDITED!O6,"--")</f>
        <v>2</v>
      </c>
      <c r="M6">
        <f>IF(ISTEXT(PARS!P6),Formatted_EDITED!P6,"--")</f>
        <v>0.2213</v>
      </c>
      <c r="N6">
        <f>IF(ISTEXT(PARS!Q6),Formatted_EDITED!Q6,"--")</f>
        <v>9.8100000000000007E-2</v>
      </c>
      <c r="O6">
        <f>IF(ISTEXT(PARS!R6),Formatted_EDITED!R6,"--")</f>
        <v>3</v>
      </c>
      <c r="P6">
        <f>IF(ISTEXT(PARS!S6),Formatted_EDITED!S6,"--")</f>
        <v>0.75</v>
      </c>
      <c r="Q6">
        <f>IF(ISTEXT(PARS!T6),Formatted_EDITED!T6,"--")</f>
        <v>0.06</v>
      </c>
      <c r="R6" t="str">
        <f>IF(ISTEXT(PARS!U6),Formatted_EDITED!U6,"--")</f>
        <v>--</v>
      </c>
      <c r="S6" t="str">
        <f>IF(ISTEXT(PARS!V6),Formatted_EDITED!V6,"--")</f>
        <v>--</v>
      </c>
      <c r="T6" t="str">
        <f>IF(ISTEXT(PARS!W6),Formatted_EDITED!W6,"--")</f>
        <v>--</v>
      </c>
      <c r="U6" t="str">
        <f>IF(ISTEXT(PARS!X6),Formatted_EDITED!X6,"--")</f>
        <v>--</v>
      </c>
      <c r="V6" t="str">
        <f>IF(ISTEXT(PARS!Y6),Formatted_EDITED!Y6,"--")</f>
        <v>--</v>
      </c>
      <c r="W6" t="str">
        <f>IF(ISTEXT(PARS!Z6),Formatted_EDITED!Z6,"--")</f>
        <v>--</v>
      </c>
      <c r="X6">
        <f>IF(ISTEXT(PARS!AA6),Formatted_EDITED!AA6,"--")</f>
        <v>2.7350394000000002</v>
      </c>
      <c r="Y6">
        <f>IF(ISTEXT(PARS!AB6),Formatted_EDITED!AB6,"--")</f>
        <v>1.8</v>
      </c>
      <c r="Z6">
        <f>IF(ISTEXT(PARS!AC6),Formatted_EDITED!AC6,"--")</f>
        <v>1.8</v>
      </c>
      <c r="AA6">
        <f>IF(ISTEXT(PARS!AD6),Formatted_EDITED!AD6,"--")</f>
        <v>1.8</v>
      </c>
      <c r="AB6">
        <f>IF(ISTEXT(PARS!AE6),Formatted_EDITED!AE6,"--")</f>
        <v>2.7350394000000002</v>
      </c>
      <c r="AC6">
        <f>IF(ISTEXT(PARS!AF6),Formatted_EDITED!AF6,"--")</f>
        <v>1.8</v>
      </c>
      <c r="AD6">
        <f>IF(ISTEXT(PARS!AG6),Formatted_EDITED!AG6,"--")</f>
        <v>1.8</v>
      </c>
    </row>
    <row r="7" spans="1:30" x14ac:dyDescent="0.3">
      <c r="A7">
        <v>2</v>
      </c>
      <c r="B7" s="2">
        <v>3</v>
      </c>
      <c r="C7" s="7" t="s">
        <v>37</v>
      </c>
      <c r="D7">
        <f>IF(ISTEXT(PARS!G7),Formatted_EDITED!G7,"--")</f>
        <v>94.4636</v>
      </c>
      <c r="E7">
        <f>IF(ISTEXT(PARS!H7),Formatted_EDITED!H7,"--")</f>
        <v>96.556299999999993</v>
      </c>
      <c r="F7">
        <f>IF(ISTEXT(PARS!I7),Formatted_EDITED!I7,"--")</f>
        <v>97.724500000000006</v>
      </c>
      <c r="G7">
        <f>IF(ISTEXT(PARS!J7),Formatted_EDITED!J7,"--")</f>
        <v>98</v>
      </c>
      <c r="H7">
        <f>IF(ISTEXT(PARS!K7),Formatted_EDITED!K7,"--")</f>
        <v>94.4636</v>
      </c>
      <c r="I7">
        <f>IF(ISTEXT(PARS!L7),Formatted_EDITED!L7,"--")</f>
        <v>96.556299999999993</v>
      </c>
      <c r="J7">
        <f>IF(ISTEXT(PARS!M7),Formatted_EDITED!M7,"--")</f>
        <v>97.724500000000006</v>
      </c>
      <c r="K7">
        <f>IF(ISTEXT(PARS!N7),Formatted_EDITED!N7,"--")</f>
        <v>3.75</v>
      </c>
      <c r="L7">
        <f>IF(ISTEXT(PARS!O7),Formatted_EDITED!O7,"--")</f>
        <v>2</v>
      </c>
      <c r="M7">
        <f>IF(ISTEXT(PARS!P7),Formatted_EDITED!P7,"--")</f>
        <v>0.2213</v>
      </c>
      <c r="N7">
        <f>IF(ISTEXT(PARS!Q7),Formatted_EDITED!Q7,"--")</f>
        <v>9.8100000000000007E-2</v>
      </c>
      <c r="O7">
        <f>IF(ISTEXT(PARS!R7),Formatted_EDITED!R7,"--")</f>
        <v>3</v>
      </c>
      <c r="P7">
        <f>IF(ISTEXT(PARS!S7),Formatted_EDITED!S7,"--")</f>
        <v>0.75</v>
      </c>
      <c r="Q7">
        <f>IF(ISTEXT(PARS!T7),Formatted_EDITED!T7,"--")</f>
        <v>0.06</v>
      </c>
      <c r="R7" t="str">
        <f>IF(ISTEXT(PARS!U7),Formatted_EDITED!U7,"--")</f>
        <v>--</v>
      </c>
      <c r="S7" t="str">
        <f>IF(ISTEXT(PARS!V7),Formatted_EDITED!V7,"--")</f>
        <v>--</v>
      </c>
      <c r="T7" t="str">
        <f>IF(ISTEXT(PARS!W7),Formatted_EDITED!W7,"--")</f>
        <v>--</v>
      </c>
      <c r="U7" t="str">
        <f>IF(ISTEXT(PARS!X7),Formatted_EDITED!X7,"--")</f>
        <v>--</v>
      </c>
      <c r="V7" t="str">
        <f>IF(ISTEXT(PARS!Y7),Formatted_EDITED!Y7,"--")</f>
        <v>--</v>
      </c>
      <c r="W7" t="str">
        <f>IF(ISTEXT(PARS!Z7),Formatted_EDITED!Z7,"--")</f>
        <v>--</v>
      </c>
      <c r="X7">
        <f>IF(ISTEXT(PARS!AA7),Formatted_EDITED!AA7,"--")</f>
        <v>2.7350394000000002</v>
      </c>
      <c r="Y7">
        <f>IF(ISTEXT(PARS!AB7),Formatted_EDITED!AB7,"--")</f>
        <v>1.8</v>
      </c>
      <c r="Z7">
        <f>IF(ISTEXT(PARS!AC7),Formatted_EDITED!AC7,"--")</f>
        <v>1.8</v>
      </c>
      <c r="AA7">
        <f>IF(ISTEXT(PARS!AD7),Formatted_EDITED!AD7,"--")</f>
        <v>1.8</v>
      </c>
      <c r="AB7">
        <f>IF(ISTEXT(PARS!AE7),Formatted_EDITED!AE7,"--")</f>
        <v>2.7350394000000002</v>
      </c>
      <c r="AC7">
        <f>IF(ISTEXT(PARS!AF7),Formatted_EDITED!AF7,"--")</f>
        <v>1.8</v>
      </c>
      <c r="AD7">
        <f>IF(ISTEXT(PARS!AG7),Formatted_EDITED!AG7,"--")</f>
        <v>1.8</v>
      </c>
    </row>
    <row r="8" spans="1:30" x14ac:dyDescent="0.3">
      <c r="A8">
        <v>3</v>
      </c>
      <c r="B8" s="2">
        <v>4</v>
      </c>
      <c r="C8" s="7" t="s">
        <v>40</v>
      </c>
      <c r="D8">
        <f>IF(ISTEXT(PARS!G8),Formatted_EDITED!G8,"--")</f>
        <v>56.95</v>
      </c>
      <c r="E8">
        <f>IF(ISTEXT(PARS!H8),Formatted_EDITED!H8,"--")</f>
        <v>73.222899999999996</v>
      </c>
      <c r="F8">
        <f>IF(ISTEXT(PARS!I8),Formatted_EDITED!I8,"--")</f>
        <v>82.306399999999996</v>
      </c>
      <c r="G8">
        <f>IF(ISTEXT(PARS!J8),Formatted_EDITED!J8,"--")</f>
        <v>85.879599999999996</v>
      </c>
      <c r="H8">
        <f>IF(ISTEXT(PARS!K8),Formatted_EDITED!K8,"--")</f>
        <v>56.95</v>
      </c>
      <c r="I8">
        <f>IF(ISTEXT(PARS!L8),Formatted_EDITED!L8,"--")</f>
        <v>73.222899999999996</v>
      </c>
      <c r="J8">
        <f>IF(ISTEXT(PARS!M8),Formatted_EDITED!M8,"--")</f>
        <v>82.306399999999996</v>
      </c>
      <c r="K8">
        <f>IF(ISTEXT(PARS!N8),Formatted_EDITED!N8,"--")</f>
        <v>3.75</v>
      </c>
      <c r="L8">
        <f>IF(ISTEXT(PARS!O8),Formatted_EDITED!O8,"--")</f>
        <v>2</v>
      </c>
      <c r="M8">
        <f>IF(ISTEXT(PARS!P8),Formatted_EDITED!P8,"--")</f>
        <v>0.2213</v>
      </c>
      <c r="N8">
        <f>IF(ISTEXT(PARS!Q8),Formatted_EDITED!Q8,"--")</f>
        <v>9.8100000000000007E-2</v>
      </c>
      <c r="O8">
        <f>IF(ISTEXT(PARS!R8),Formatted_EDITED!R8,"--")</f>
        <v>3</v>
      </c>
      <c r="P8">
        <f>IF(ISTEXT(PARS!S8),Formatted_EDITED!S8,"--")</f>
        <v>0.75</v>
      </c>
      <c r="Q8">
        <f>IF(ISTEXT(PARS!T8),Formatted_EDITED!T8,"--")</f>
        <v>0.06</v>
      </c>
      <c r="R8" t="str">
        <f>IF(ISTEXT(PARS!U8),Formatted_EDITED!U8,"--")</f>
        <v>--</v>
      </c>
      <c r="S8" t="str">
        <f>IF(ISTEXT(PARS!V8),Formatted_EDITED!V8,"--")</f>
        <v>--</v>
      </c>
      <c r="T8" t="str">
        <f>IF(ISTEXT(PARS!W8),Formatted_EDITED!W8,"--")</f>
        <v>--</v>
      </c>
      <c r="U8" t="str">
        <f>IF(ISTEXT(PARS!X8),Formatted_EDITED!X8,"--")</f>
        <v>--</v>
      </c>
      <c r="V8" t="str">
        <f>IF(ISTEXT(PARS!Y8),Formatted_EDITED!Y8,"--")</f>
        <v>--</v>
      </c>
      <c r="W8" t="str">
        <f>IF(ISTEXT(PARS!Z8),Formatted_EDITED!Z8,"--")</f>
        <v>--</v>
      </c>
      <c r="X8">
        <f>IF(ISTEXT(PARS!AA8),Formatted_EDITED!AA8,"--")</f>
        <v>2.7350394000000002</v>
      </c>
      <c r="Y8">
        <f>IF(ISTEXT(PARS!AB8),Formatted_EDITED!AB8,"--")</f>
        <v>1.8</v>
      </c>
      <c r="Z8">
        <f>IF(ISTEXT(PARS!AC8),Formatted_EDITED!AC8,"--")</f>
        <v>1.8</v>
      </c>
      <c r="AA8">
        <f>IF(ISTEXT(PARS!AD8),Formatted_EDITED!AD8,"--")</f>
        <v>1.8</v>
      </c>
      <c r="AB8">
        <f>IF(ISTEXT(PARS!AE8),Formatted_EDITED!AE8,"--")</f>
        <v>2.7350394000000002</v>
      </c>
      <c r="AC8">
        <f>IF(ISTEXT(PARS!AF8),Formatted_EDITED!AF8,"--")</f>
        <v>1.8</v>
      </c>
      <c r="AD8">
        <f>IF(ISTEXT(PARS!AG8),Formatted_EDITED!AG8,"--")</f>
        <v>1.8</v>
      </c>
    </row>
    <row r="9" spans="1:30" x14ac:dyDescent="0.3">
      <c r="A9">
        <v>4</v>
      </c>
      <c r="B9" s="2">
        <v>5</v>
      </c>
      <c r="C9" s="7" t="s">
        <v>43</v>
      </c>
      <c r="D9">
        <f>IF(ISTEXT(PARS!G9),Formatted_EDITED!G9,"--")</f>
        <v>56.95</v>
      </c>
      <c r="E9">
        <f>IF(ISTEXT(PARS!H9),Formatted_EDITED!H9,"--")</f>
        <v>71.108099999999993</v>
      </c>
      <c r="F9">
        <f>IF(ISTEXT(PARS!I9),Formatted_EDITED!I9,"--")</f>
        <v>80.909000000000006</v>
      </c>
      <c r="G9">
        <f>IF(ISTEXT(PARS!J9),Formatted_EDITED!J9,"--")</f>
        <v>84.764399999999995</v>
      </c>
      <c r="H9">
        <f>IF(ISTEXT(PARS!K9),Formatted_EDITED!K9,"--")</f>
        <v>56.95</v>
      </c>
      <c r="I9">
        <f>IF(ISTEXT(PARS!L9),Formatted_EDITED!L9,"--")</f>
        <v>71.108099999999993</v>
      </c>
      <c r="J9">
        <f>IF(ISTEXT(PARS!M9),Formatted_EDITED!M9,"--")</f>
        <v>80.909000000000006</v>
      </c>
      <c r="K9">
        <f>IF(ISTEXT(PARS!N9),Formatted_EDITED!N9,"--")</f>
        <v>3.75</v>
      </c>
      <c r="L9">
        <f>IF(ISTEXT(PARS!O9),Formatted_EDITED!O9,"--")</f>
        <v>2</v>
      </c>
      <c r="M9">
        <f>IF(ISTEXT(PARS!P9),Formatted_EDITED!P9,"--")</f>
        <v>0.2213</v>
      </c>
      <c r="N9">
        <f>IF(ISTEXT(PARS!Q9),Formatted_EDITED!Q9,"--")</f>
        <v>9.8100000000000007E-2</v>
      </c>
      <c r="O9">
        <f>IF(ISTEXT(PARS!R9),Formatted_EDITED!R9,"--")</f>
        <v>3</v>
      </c>
      <c r="P9">
        <f>IF(ISTEXT(PARS!S9),Formatted_EDITED!S9,"--")</f>
        <v>0.75</v>
      </c>
      <c r="Q9">
        <f>IF(ISTEXT(PARS!T9),Formatted_EDITED!T9,"--")</f>
        <v>0.06</v>
      </c>
      <c r="R9" t="str">
        <f>IF(ISTEXT(PARS!U9),Formatted_EDITED!U9,"--")</f>
        <v>--</v>
      </c>
      <c r="S9" t="str">
        <f>IF(ISTEXT(PARS!V9),Formatted_EDITED!V9,"--")</f>
        <v>--</v>
      </c>
      <c r="T9" t="str">
        <f>IF(ISTEXT(PARS!W9),Formatted_EDITED!W9,"--")</f>
        <v>--</v>
      </c>
      <c r="U9" t="str">
        <f>IF(ISTEXT(PARS!X9),Formatted_EDITED!X9,"--")</f>
        <v>--</v>
      </c>
      <c r="V9" t="str">
        <f>IF(ISTEXT(PARS!Y9),Formatted_EDITED!Y9,"--")</f>
        <v>--</v>
      </c>
      <c r="W9" t="str">
        <f>IF(ISTEXT(PARS!Z9),Formatted_EDITED!Z9,"--")</f>
        <v>--</v>
      </c>
      <c r="X9">
        <f>IF(ISTEXT(PARS!AA9),Formatted_EDITED!AA9,"--")</f>
        <v>2.7350394000000002</v>
      </c>
      <c r="Y9">
        <f>IF(ISTEXT(PARS!AB9),Formatted_EDITED!AB9,"--")</f>
        <v>1.8</v>
      </c>
      <c r="Z9">
        <f>IF(ISTEXT(PARS!AC9),Formatted_EDITED!AC9,"--")</f>
        <v>1.8</v>
      </c>
      <c r="AA9">
        <f>IF(ISTEXT(PARS!AD9),Formatted_EDITED!AD9,"--")</f>
        <v>1.8</v>
      </c>
      <c r="AB9">
        <f>IF(ISTEXT(PARS!AE9),Formatted_EDITED!AE9,"--")</f>
        <v>2.7350394000000002</v>
      </c>
      <c r="AC9">
        <f>IF(ISTEXT(PARS!AF9),Formatted_EDITED!AF9,"--")</f>
        <v>1.8</v>
      </c>
      <c r="AD9">
        <f>IF(ISTEXT(PARS!AG9),Formatted_EDITED!AG9,"--")</f>
        <v>1.8</v>
      </c>
    </row>
    <row r="10" spans="1:30" x14ac:dyDescent="0.3">
      <c r="A10">
        <v>5</v>
      </c>
      <c r="B10" s="2">
        <v>6</v>
      </c>
      <c r="C10" s="7" t="s">
        <v>46</v>
      </c>
      <c r="D10" t="str">
        <f>IF(ISTEXT(PARS!G10),Formatted_EDITED!G10,"--")</f>
        <v>--</v>
      </c>
      <c r="E10" t="str">
        <f>IF(ISTEXT(PARS!H10),Formatted_EDITED!H10,"--")</f>
        <v>--</v>
      </c>
      <c r="F10" t="str">
        <f>IF(ISTEXT(PARS!I10),Formatted_EDITED!I10,"--")</f>
        <v>--</v>
      </c>
      <c r="G10" t="str">
        <f>IF(ISTEXT(PARS!J10),Formatted_EDITED!J10,"--")</f>
        <v>--</v>
      </c>
      <c r="H10" t="str">
        <f>IF(ISTEXT(PARS!K10),Formatted_EDITED!K10,"--")</f>
        <v>--</v>
      </c>
      <c r="I10" t="str">
        <f>IF(ISTEXT(PARS!L10),Formatted_EDITED!L10,"--")</f>
        <v>--</v>
      </c>
      <c r="J10" t="str">
        <f>IF(ISTEXT(PARS!M10),Formatted_EDITED!M10,"--")</f>
        <v>--</v>
      </c>
      <c r="K10" t="str">
        <f>IF(ISTEXT(PARS!N10),Formatted_EDITED!N10,"--")</f>
        <v>--</v>
      </c>
      <c r="L10" t="str">
        <f>IF(ISTEXT(PARS!O10),Formatted_EDITED!O10,"--")</f>
        <v>--</v>
      </c>
      <c r="M10" t="str">
        <f>IF(ISTEXT(PARS!P10),Formatted_EDITED!P10,"--")</f>
        <v>--</v>
      </c>
      <c r="N10" t="str">
        <f>IF(ISTEXT(PARS!Q10),Formatted_EDITED!Q10,"--")</f>
        <v>--</v>
      </c>
      <c r="O10" t="str">
        <f>IF(ISTEXT(PARS!R10),Formatted_EDITED!R10,"--")</f>
        <v>--</v>
      </c>
      <c r="P10" t="str">
        <f>IF(ISTEXT(PARS!S10),Formatted_EDITED!S10,"--")</f>
        <v>--</v>
      </c>
      <c r="Q10" t="str">
        <f>IF(ISTEXT(PARS!T10),Formatted_EDITED!T10,"--")</f>
        <v>--</v>
      </c>
      <c r="R10" t="str">
        <f>IF(ISTEXT(PARS!U10),Formatted_EDITED!U10,"--")</f>
        <v>--</v>
      </c>
      <c r="S10" t="str">
        <f>IF(ISTEXT(PARS!V10),Formatted_EDITED!V10,"--")</f>
        <v>--</v>
      </c>
      <c r="T10" t="str">
        <f>IF(ISTEXT(PARS!W10),Formatted_EDITED!W10,"--")</f>
        <v>--</v>
      </c>
      <c r="U10" t="str">
        <f>IF(ISTEXT(PARS!X10),Formatted_EDITED!X10,"--")</f>
        <v>--</v>
      </c>
      <c r="V10" t="str">
        <f>IF(ISTEXT(PARS!Y10),Formatted_EDITED!Y10,"--")</f>
        <v>--</v>
      </c>
      <c r="W10" t="str">
        <f>IF(ISTEXT(PARS!Z10),Formatted_EDITED!Z10,"--")</f>
        <v>--</v>
      </c>
      <c r="X10" t="str">
        <f>IF(ISTEXT(PARS!AA10),Formatted_EDITED!AA10,"--")</f>
        <v>--</v>
      </c>
      <c r="Y10" t="str">
        <f>IF(ISTEXT(PARS!AB10),Formatted_EDITED!AB10,"--")</f>
        <v>--</v>
      </c>
      <c r="Z10" t="str">
        <f>IF(ISTEXT(PARS!AC10),Formatted_EDITED!AC10,"--")</f>
        <v>--</v>
      </c>
      <c r="AA10" t="str">
        <f>IF(ISTEXT(PARS!AD10),Formatted_EDITED!AD10,"--")</f>
        <v>--</v>
      </c>
      <c r="AB10" t="str">
        <f>IF(ISTEXT(PARS!AE10),Formatted_EDITED!AE10,"--")</f>
        <v>--</v>
      </c>
      <c r="AC10" t="str">
        <f>IF(ISTEXT(PARS!AF10),Formatted_EDITED!AF10,"--")</f>
        <v>--</v>
      </c>
      <c r="AD10" t="str">
        <f>IF(ISTEXT(PARS!AG10),Formatted_EDITED!AG10,"--")</f>
        <v>--</v>
      </c>
    </row>
    <row r="11" spans="1:30" x14ac:dyDescent="0.3">
      <c r="A11">
        <v>6</v>
      </c>
      <c r="B11" s="2">
        <v>10</v>
      </c>
      <c r="C11" s="7" t="s">
        <v>49</v>
      </c>
      <c r="D11">
        <f>IF(ISTEXT(PARS!G11),Formatted_EDITED!G11,"--")</f>
        <v>56.95</v>
      </c>
      <c r="E11">
        <f>IF(ISTEXT(PARS!H11),Formatted_EDITED!H11,"--")</f>
        <v>71.108099999999993</v>
      </c>
      <c r="F11">
        <f>IF(ISTEXT(PARS!I11),Formatted_EDITED!I11,"--")</f>
        <v>80.909000000000006</v>
      </c>
      <c r="G11">
        <f>IF(ISTEXT(PARS!J11),Formatted_EDITED!J11,"--")</f>
        <v>84.764399999999995</v>
      </c>
      <c r="H11">
        <f>IF(ISTEXT(PARS!K11),Formatted_EDITED!K11,"--")</f>
        <v>56.95</v>
      </c>
      <c r="I11">
        <f>IF(ISTEXT(PARS!L11),Formatted_EDITED!L11,"--")</f>
        <v>71.108099999999993</v>
      </c>
      <c r="J11">
        <f>IF(ISTEXT(PARS!M11),Formatted_EDITED!M11,"--")</f>
        <v>80.909000000000006</v>
      </c>
      <c r="K11">
        <f>IF(ISTEXT(PARS!N11),Formatted_EDITED!N11,"--")</f>
        <v>3.75</v>
      </c>
      <c r="L11">
        <f>IF(ISTEXT(PARS!O11),Formatted_EDITED!O11,"--")</f>
        <v>2</v>
      </c>
      <c r="M11">
        <f>IF(ISTEXT(PARS!P11),Formatted_EDITED!P11,"--")</f>
        <v>0.2213</v>
      </c>
      <c r="N11">
        <f>IF(ISTEXT(PARS!Q11),Formatted_EDITED!Q11,"--")</f>
        <v>9.8100000000000007E-2</v>
      </c>
      <c r="O11">
        <f>IF(ISTEXT(PARS!R11),Formatted_EDITED!R11,"--")</f>
        <v>3</v>
      </c>
      <c r="P11">
        <f>IF(ISTEXT(PARS!S11),Formatted_EDITED!S11,"--")</f>
        <v>0.75</v>
      </c>
      <c r="Q11">
        <f>IF(ISTEXT(PARS!T11),Formatted_EDITED!T11,"--")</f>
        <v>0.06</v>
      </c>
      <c r="R11" t="str">
        <f>IF(ISTEXT(PARS!U11),Formatted_EDITED!U11,"--")</f>
        <v>--</v>
      </c>
      <c r="S11" t="str">
        <f>IF(ISTEXT(PARS!V11),Formatted_EDITED!V11,"--")</f>
        <v>--</v>
      </c>
      <c r="T11" t="str">
        <f>IF(ISTEXT(PARS!W11),Formatted_EDITED!W11,"--")</f>
        <v>--</v>
      </c>
      <c r="U11" t="str">
        <f>IF(ISTEXT(PARS!X11),Formatted_EDITED!X11,"--")</f>
        <v>--</v>
      </c>
      <c r="V11" t="str">
        <f>IF(ISTEXT(PARS!Y11),Formatted_EDITED!Y11,"--")</f>
        <v>--</v>
      </c>
      <c r="W11" t="str">
        <f>IF(ISTEXT(PARS!Z11),Formatted_EDITED!Z11,"--")</f>
        <v>--</v>
      </c>
      <c r="X11">
        <f>IF(ISTEXT(PARS!AA11),Formatted_EDITED!AA11,"--")</f>
        <v>2.7350394000000002</v>
      </c>
      <c r="Y11">
        <f>IF(ISTEXT(PARS!AB11),Formatted_EDITED!AB11,"--")</f>
        <v>1.8</v>
      </c>
      <c r="Z11">
        <f>IF(ISTEXT(PARS!AC11),Formatted_EDITED!AC11,"--")</f>
        <v>1.8</v>
      </c>
      <c r="AA11">
        <f>IF(ISTEXT(PARS!AD11),Formatted_EDITED!AD11,"--")</f>
        <v>1.8</v>
      </c>
      <c r="AB11">
        <f>IF(ISTEXT(PARS!AE11),Formatted_EDITED!AE11,"--")</f>
        <v>2.7350394000000002</v>
      </c>
      <c r="AC11">
        <f>IF(ISTEXT(PARS!AF11),Formatted_EDITED!AF11,"--")</f>
        <v>1.8</v>
      </c>
      <c r="AD11">
        <f>IF(ISTEXT(PARS!AG11),Formatted_EDITED!AG11,"--")</f>
        <v>1.8</v>
      </c>
    </row>
    <row r="12" spans="1:30" x14ac:dyDescent="0.3">
      <c r="A12">
        <v>7</v>
      </c>
      <c r="B12" s="2">
        <v>11</v>
      </c>
      <c r="C12" s="7" t="s">
        <v>52</v>
      </c>
      <c r="D12" t="str">
        <f>IF(ISTEXT(PARS!G12),Formatted_EDITED!G12,"--")</f>
        <v>--</v>
      </c>
      <c r="E12" t="str">
        <f>IF(ISTEXT(PARS!H12),Formatted_EDITED!H12,"--")</f>
        <v>--</v>
      </c>
      <c r="F12" t="str">
        <f>IF(ISTEXT(PARS!I12),Formatted_EDITED!I12,"--")</f>
        <v>--</v>
      </c>
      <c r="G12" t="str">
        <f>IF(ISTEXT(PARS!J12),Formatted_EDITED!J12,"--")</f>
        <v>--</v>
      </c>
      <c r="H12" t="str">
        <f>IF(ISTEXT(PARS!K12),Formatted_EDITED!K12,"--")</f>
        <v>--</v>
      </c>
      <c r="I12" t="str">
        <f>IF(ISTEXT(PARS!L12),Formatted_EDITED!L12,"--")</f>
        <v>--</v>
      </c>
      <c r="J12" t="str">
        <f>IF(ISTEXT(PARS!M12),Formatted_EDITED!M12,"--")</f>
        <v>--</v>
      </c>
      <c r="K12" t="str">
        <f>IF(ISTEXT(PARS!N12),Formatted_EDITED!N12,"--")</f>
        <v>--</v>
      </c>
      <c r="L12" t="str">
        <f>IF(ISTEXT(PARS!O12),Formatted_EDITED!O12,"--")</f>
        <v>--</v>
      </c>
      <c r="M12" t="str">
        <f>IF(ISTEXT(PARS!P12),Formatted_EDITED!P12,"--")</f>
        <v>--</v>
      </c>
      <c r="N12" t="str">
        <f>IF(ISTEXT(PARS!Q12),Formatted_EDITED!Q12,"--")</f>
        <v>--</v>
      </c>
      <c r="O12" t="str">
        <f>IF(ISTEXT(PARS!R12),Formatted_EDITED!R12,"--")</f>
        <v>--</v>
      </c>
      <c r="P12" t="str">
        <f>IF(ISTEXT(PARS!S12),Formatted_EDITED!S12,"--")</f>
        <v>--</v>
      </c>
      <c r="Q12" t="str">
        <f>IF(ISTEXT(PARS!T12),Formatted_EDITED!T12,"--")</f>
        <v>--</v>
      </c>
      <c r="R12" t="str">
        <f>IF(ISTEXT(PARS!U12),Formatted_EDITED!U12,"--")</f>
        <v>--</v>
      </c>
      <c r="S12" t="str">
        <f>IF(ISTEXT(PARS!V12),Formatted_EDITED!V12,"--")</f>
        <v>--</v>
      </c>
      <c r="T12" t="str">
        <f>IF(ISTEXT(PARS!W12),Formatted_EDITED!W12,"--")</f>
        <v>--</v>
      </c>
      <c r="U12" t="str">
        <f>IF(ISTEXT(PARS!X12),Formatted_EDITED!X12,"--")</f>
        <v>--</v>
      </c>
      <c r="V12" t="str">
        <f>IF(ISTEXT(PARS!Y12),Formatted_EDITED!Y12,"--")</f>
        <v>--</v>
      </c>
      <c r="W12" t="str">
        <f>IF(ISTEXT(PARS!Z12),Formatted_EDITED!Z12,"--")</f>
        <v>--</v>
      </c>
      <c r="X12" t="str">
        <f>IF(ISTEXT(PARS!AA12),Formatted_EDITED!AA12,"--")</f>
        <v>--</v>
      </c>
      <c r="Y12" t="str">
        <f>IF(ISTEXT(PARS!AB12),Formatted_EDITED!AB12,"--")</f>
        <v>--</v>
      </c>
      <c r="Z12" t="str">
        <f>IF(ISTEXT(PARS!AC12),Formatted_EDITED!AC12,"--")</f>
        <v>--</v>
      </c>
      <c r="AA12" t="str">
        <f>IF(ISTEXT(PARS!AD12),Formatted_EDITED!AD12,"--")</f>
        <v>--</v>
      </c>
      <c r="AB12" t="str">
        <f>IF(ISTEXT(PARS!AE12),Formatted_EDITED!AE12,"--")</f>
        <v>--</v>
      </c>
      <c r="AC12" t="str">
        <f>IF(ISTEXT(PARS!AF12),Formatted_EDITED!AF12,"--")</f>
        <v>--</v>
      </c>
      <c r="AD12" t="str">
        <f>IF(ISTEXT(PARS!AG12),Formatted_EDITED!AG12,"--")</f>
        <v>--</v>
      </c>
    </row>
    <row r="13" spans="1:30" x14ac:dyDescent="0.3">
      <c r="A13">
        <v>8</v>
      </c>
      <c r="B13" s="2">
        <v>12</v>
      </c>
      <c r="C13" s="7" t="s">
        <v>54</v>
      </c>
      <c r="D13">
        <f>IF(ISTEXT(PARS!G13),Formatted_EDITED!G13,"--")</f>
        <v>56.95</v>
      </c>
      <c r="E13">
        <f>IF(ISTEXT(PARS!H13),Formatted_EDITED!H13,"--")</f>
        <v>73.222899999999996</v>
      </c>
      <c r="F13">
        <f>IF(ISTEXT(PARS!I13),Formatted_EDITED!I13,"--")</f>
        <v>82.306399999999996</v>
      </c>
      <c r="G13">
        <f>IF(ISTEXT(PARS!J13),Formatted_EDITED!J13,"--")</f>
        <v>85.879599999999996</v>
      </c>
      <c r="H13">
        <f>IF(ISTEXT(PARS!K13),Formatted_EDITED!K13,"--")</f>
        <v>56.95</v>
      </c>
      <c r="I13">
        <f>IF(ISTEXT(PARS!L13),Formatted_EDITED!L13,"--")</f>
        <v>73.222899999999996</v>
      </c>
      <c r="J13">
        <f>IF(ISTEXT(PARS!M13),Formatted_EDITED!M13,"--")</f>
        <v>82.306399999999996</v>
      </c>
      <c r="K13">
        <f>IF(ISTEXT(PARS!N13),Formatted_EDITED!N13,"--")</f>
        <v>3.75</v>
      </c>
      <c r="L13">
        <f>IF(ISTEXT(PARS!O13),Formatted_EDITED!O13,"--")</f>
        <v>2</v>
      </c>
      <c r="M13">
        <f>IF(ISTEXT(PARS!P13),Formatted_EDITED!P13,"--")</f>
        <v>0.2213</v>
      </c>
      <c r="N13">
        <f>IF(ISTEXT(PARS!Q13),Formatted_EDITED!Q13,"--")</f>
        <v>9.8100000000000007E-2</v>
      </c>
      <c r="O13">
        <f>IF(ISTEXT(PARS!R13),Formatted_EDITED!R13,"--")</f>
        <v>3</v>
      </c>
      <c r="P13">
        <f>IF(ISTEXT(PARS!S13),Formatted_EDITED!S13,"--")</f>
        <v>0.75</v>
      </c>
      <c r="Q13">
        <f>IF(ISTEXT(PARS!T13),Formatted_EDITED!T13,"--")</f>
        <v>0.06</v>
      </c>
      <c r="R13" t="str">
        <f>IF(ISTEXT(PARS!U13),Formatted_EDITED!U13,"--")</f>
        <v>--</v>
      </c>
      <c r="S13" t="str">
        <f>IF(ISTEXT(PARS!V13),Formatted_EDITED!V13,"--")</f>
        <v>--</v>
      </c>
      <c r="T13" t="str">
        <f>IF(ISTEXT(PARS!W13),Formatted_EDITED!W13,"--")</f>
        <v>--</v>
      </c>
      <c r="U13" t="str">
        <f>IF(ISTEXT(PARS!X13),Formatted_EDITED!X13,"--")</f>
        <v>--</v>
      </c>
      <c r="V13" t="str">
        <f>IF(ISTEXT(PARS!Y13),Formatted_EDITED!Y13,"--")</f>
        <v>--</v>
      </c>
      <c r="W13" t="str">
        <f>IF(ISTEXT(PARS!Z13),Formatted_EDITED!Z13,"--")</f>
        <v>--</v>
      </c>
      <c r="X13">
        <f>IF(ISTEXT(PARS!AA13),Formatted_EDITED!AA13,"--")</f>
        <v>2.7350394000000002</v>
      </c>
      <c r="Y13">
        <f>IF(ISTEXT(PARS!AB13),Formatted_EDITED!AB13,"--")</f>
        <v>1.8</v>
      </c>
      <c r="Z13">
        <f>IF(ISTEXT(PARS!AC13),Formatted_EDITED!AC13,"--")</f>
        <v>1.8</v>
      </c>
      <c r="AA13">
        <f>IF(ISTEXT(PARS!AD13),Formatted_EDITED!AD13,"--")</f>
        <v>1.8</v>
      </c>
      <c r="AB13">
        <f>IF(ISTEXT(PARS!AE13),Formatted_EDITED!AE13,"--")</f>
        <v>2.7350394000000002</v>
      </c>
      <c r="AC13">
        <f>IF(ISTEXT(PARS!AF13),Formatted_EDITED!AF13,"--")</f>
        <v>1.8</v>
      </c>
      <c r="AD13">
        <f>IF(ISTEXT(PARS!AG13),Formatted_EDITED!AG13,"--")</f>
        <v>1.8</v>
      </c>
    </row>
    <row r="14" spans="1:30" x14ac:dyDescent="0.3">
      <c r="A14">
        <v>9</v>
      </c>
      <c r="B14" s="2">
        <v>13</v>
      </c>
      <c r="C14" s="7" t="s">
        <v>55</v>
      </c>
      <c r="D14">
        <f>IF(ISTEXT(PARS!G14),Formatted_EDITED!G14,"--")</f>
        <v>56.95</v>
      </c>
      <c r="E14">
        <f>IF(ISTEXT(PARS!H14),Formatted_EDITED!H14,"--")</f>
        <v>73.222899999999996</v>
      </c>
      <c r="F14">
        <f>IF(ISTEXT(PARS!I14),Formatted_EDITED!I14,"--")</f>
        <v>82.306399999999996</v>
      </c>
      <c r="G14">
        <f>IF(ISTEXT(PARS!J14),Formatted_EDITED!J14,"--")</f>
        <v>85.879599999999996</v>
      </c>
      <c r="H14">
        <f>IF(ISTEXT(PARS!K14),Formatted_EDITED!K14,"--")</f>
        <v>56.95</v>
      </c>
      <c r="I14">
        <f>IF(ISTEXT(PARS!L14),Formatted_EDITED!L14,"--")</f>
        <v>73.222899999999996</v>
      </c>
      <c r="J14">
        <f>IF(ISTEXT(PARS!M14),Formatted_EDITED!M14,"--")</f>
        <v>82.306399999999996</v>
      </c>
      <c r="K14">
        <f>IF(ISTEXT(PARS!N14),Formatted_EDITED!N14,"--")</f>
        <v>3.75</v>
      </c>
      <c r="L14">
        <f>IF(ISTEXT(PARS!O14),Formatted_EDITED!O14,"--")</f>
        <v>2</v>
      </c>
      <c r="M14">
        <f>IF(ISTEXT(PARS!P14),Formatted_EDITED!P14,"--")</f>
        <v>0.2213</v>
      </c>
      <c r="N14">
        <f>IF(ISTEXT(PARS!Q14),Formatted_EDITED!Q14,"--")</f>
        <v>9.8100000000000007E-2</v>
      </c>
      <c r="O14">
        <f>IF(ISTEXT(PARS!R14),Formatted_EDITED!R14,"--")</f>
        <v>3</v>
      </c>
      <c r="P14">
        <f>IF(ISTEXT(PARS!S14),Formatted_EDITED!S14,"--")</f>
        <v>0.75</v>
      </c>
      <c r="Q14">
        <f>IF(ISTEXT(PARS!T14),Formatted_EDITED!T14,"--")</f>
        <v>0.06</v>
      </c>
      <c r="R14" t="str">
        <f>IF(ISTEXT(PARS!U14),Formatted_EDITED!U14,"--")</f>
        <v>--</v>
      </c>
      <c r="S14" t="str">
        <f>IF(ISTEXT(PARS!V14),Formatted_EDITED!V14,"--")</f>
        <v>--</v>
      </c>
      <c r="T14" t="str">
        <f>IF(ISTEXT(PARS!W14),Formatted_EDITED!W14,"--")</f>
        <v>--</v>
      </c>
      <c r="U14" t="str">
        <f>IF(ISTEXT(PARS!X14),Formatted_EDITED!X14,"--")</f>
        <v>--</v>
      </c>
      <c r="V14" t="str">
        <f>IF(ISTEXT(PARS!Y14),Formatted_EDITED!Y14,"--")</f>
        <v>--</v>
      </c>
      <c r="W14" t="str">
        <f>IF(ISTEXT(PARS!Z14),Formatted_EDITED!Z14,"--")</f>
        <v>--</v>
      </c>
      <c r="X14">
        <f>IF(ISTEXT(PARS!AA14),Formatted_EDITED!AA14,"--")</f>
        <v>2.7350394000000002</v>
      </c>
      <c r="Y14">
        <f>IF(ISTEXT(PARS!AB14),Formatted_EDITED!AB14,"--")</f>
        <v>1.8</v>
      </c>
      <c r="Z14">
        <f>IF(ISTEXT(PARS!AC14),Formatted_EDITED!AC14,"--")</f>
        <v>1.8</v>
      </c>
      <c r="AA14">
        <f>IF(ISTEXT(PARS!AD14),Formatted_EDITED!AD14,"--")</f>
        <v>1.8</v>
      </c>
      <c r="AB14">
        <f>IF(ISTEXT(PARS!AE14),Formatted_EDITED!AE14,"--")</f>
        <v>2.7350394000000002</v>
      </c>
      <c r="AC14">
        <f>IF(ISTEXT(PARS!AF14),Formatted_EDITED!AF14,"--")</f>
        <v>1.8</v>
      </c>
      <c r="AD14">
        <f>IF(ISTEXT(PARS!AG14),Formatted_EDITED!AG14,"--")</f>
        <v>1.8</v>
      </c>
    </row>
    <row r="15" spans="1:30" x14ac:dyDescent="0.3">
      <c r="A15">
        <v>10</v>
      </c>
      <c r="B15" s="2">
        <v>14</v>
      </c>
      <c r="C15" s="7" t="s">
        <v>56</v>
      </c>
      <c r="D15" t="str">
        <f>IF(ISTEXT(PARS!G15),Formatted_EDITED!G15,"--")</f>
        <v>--</v>
      </c>
      <c r="E15" t="str">
        <f>IF(ISTEXT(PARS!H15),Formatted_EDITED!H15,"--")</f>
        <v>--</v>
      </c>
      <c r="F15" t="str">
        <f>IF(ISTEXT(PARS!I15),Formatted_EDITED!I15,"--")</f>
        <v>--</v>
      </c>
      <c r="G15" t="str">
        <f>IF(ISTEXT(PARS!J15),Formatted_EDITED!J15,"--")</f>
        <v>--</v>
      </c>
      <c r="H15" t="str">
        <f>IF(ISTEXT(PARS!K15),Formatted_EDITED!K15,"--")</f>
        <v>--</v>
      </c>
      <c r="I15" t="str">
        <f>IF(ISTEXT(PARS!L15),Formatted_EDITED!L15,"--")</f>
        <v>--</v>
      </c>
      <c r="J15" t="str">
        <f>IF(ISTEXT(PARS!M15),Formatted_EDITED!M15,"--")</f>
        <v>--</v>
      </c>
      <c r="K15" t="str">
        <f>IF(ISTEXT(PARS!N15),Formatted_EDITED!N15,"--")</f>
        <v>--</v>
      </c>
      <c r="L15" t="str">
        <f>IF(ISTEXT(PARS!O15),Formatted_EDITED!O15,"--")</f>
        <v>--</v>
      </c>
      <c r="M15" t="str">
        <f>IF(ISTEXT(PARS!P15),Formatted_EDITED!P15,"--")</f>
        <v>--</v>
      </c>
      <c r="N15" t="str">
        <f>IF(ISTEXT(PARS!Q15),Formatted_EDITED!Q15,"--")</f>
        <v>--</v>
      </c>
      <c r="O15" t="str">
        <f>IF(ISTEXT(PARS!R15),Formatted_EDITED!R15,"--")</f>
        <v>--</v>
      </c>
      <c r="P15" t="str">
        <f>IF(ISTEXT(PARS!S15),Formatted_EDITED!S15,"--")</f>
        <v>--</v>
      </c>
      <c r="Q15" t="str">
        <f>IF(ISTEXT(PARS!T15),Formatted_EDITED!T15,"--")</f>
        <v>--</v>
      </c>
      <c r="R15" t="str">
        <f>IF(ISTEXT(PARS!U15),Formatted_EDITED!U15,"--")</f>
        <v>--</v>
      </c>
      <c r="S15" t="str">
        <f>IF(ISTEXT(PARS!V15),Formatted_EDITED!V15,"--")</f>
        <v>--</v>
      </c>
      <c r="T15" t="str">
        <f>IF(ISTEXT(PARS!W15),Formatted_EDITED!W15,"--")</f>
        <v>--</v>
      </c>
      <c r="U15" t="str">
        <f>IF(ISTEXT(PARS!X15),Formatted_EDITED!X15,"--")</f>
        <v>--</v>
      </c>
      <c r="V15" t="str">
        <f>IF(ISTEXT(PARS!Y15),Formatted_EDITED!Y15,"--")</f>
        <v>--</v>
      </c>
      <c r="W15" t="str">
        <f>IF(ISTEXT(PARS!Z15),Formatted_EDITED!Z15,"--")</f>
        <v>--</v>
      </c>
      <c r="X15" t="str">
        <f>IF(ISTEXT(PARS!AA15),Formatted_EDITED!AA15,"--")</f>
        <v>--</v>
      </c>
      <c r="Y15" t="str">
        <f>IF(ISTEXT(PARS!AB15),Formatted_EDITED!AB15,"--")</f>
        <v>--</v>
      </c>
      <c r="Z15" t="str">
        <f>IF(ISTEXT(PARS!AC15),Formatted_EDITED!AC15,"--")</f>
        <v>--</v>
      </c>
      <c r="AA15" t="str">
        <f>IF(ISTEXT(PARS!AD15),Formatted_EDITED!AD15,"--")</f>
        <v>--</v>
      </c>
      <c r="AB15" t="str">
        <f>IF(ISTEXT(PARS!AE15),Formatted_EDITED!AE15,"--")</f>
        <v>--</v>
      </c>
      <c r="AC15" t="str">
        <f>IF(ISTEXT(PARS!AF15),Formatted_EDITED!AF15,"--")</f>
        <v>--</v>
      </c>
      <c r="AD15" t="str">
        <f>IF(ISTEXT(PARS!AG15),Formatted_EDITED!AG15,"--")</f>
        <v>--</v>
      </c>
    </row>
    <row r="16" spans="1:30" x14ac:dyDescent="0.3">
      <c r="A16">
        <v>11</v>
      </c>
      <c r="B16" s="2">
        <v>21</v>
      </c>
      <c r="C16" s="7" t="s">
        <v>58</v>
      </c>
      <c r="D16" t="str">
        <f>IF(ISTEXT(PARS!G16),Formatted_EDITED!G16,"--")</f>
        <v>--</v>
      </c>
      <c r="E16" t="str">
        <f>IF(ISTEXT(PARS!H16),Formatted_EDITED!H16,"--")</f>
        <v>--</v>
      </c>
      <c r="F16" t="str">
        <f>IF(ISTEXT(PARS!I16),Formatted_EDITED!I16,"--")</f>
        <v>--</v>
      </c>
      <c r="G16" t="str">
        <f>IF(ISTEXT(PARS!J16),Formatted_EDITED!J16,"--")</f>
        <v>--</v>
      </c>
      <c r="H16" t="str">
        <f>IF(ISTEXT(PARS!K16),Formatted_EDITED!K16,"--")</f>
        <v>--</v>
      </c>
      <c r="I16" t="str">
        <f>IF(ISTEXT(PARS!L16),Formatted_EDITED!L16,"--")</f>
        <v>--</v>
      </c>
      <c r="J16" t="str">
        <f>IF(ISTEXT(PARS!M16),Formatted_EDITED!M16,"--")</f>
        <v>--</v>
      </c>
      <c r="K16" t="str">
        <f>IF(ISTEXT(PARS!N16),Formatted_EDITED!N16,"--")</f>
        <v>--</v>
      </c>
      <c r="L16" t="str">
        <f>IF(ISTEXT(PARS!O16),Formatted_EDITED!O16,"--")</f>
        <v>--</v>
      </c>
      <c r="M16" t="str">
        <f>IF(ISTEXT(PARS!P16),Formatted_EDITED!P16,"--")</f>
        <v>--</v>
      </c>
      <c r="N16" t="str">
        <f>IF(ISTEXT(PARS!Q16),Formatted_EDITED!Q16,"--")</f>
        <v>--</v>
      </c>
      <c r="O16" t="str">
        <f>IF(ISTEXT(PARS!R16),Formatted_EDITED!R16,"--")</f>
        <v>--</v>
      </c>
      <c r="P16" t="str">
        <f>IF(ISTEXT(PARS!S16),Formatted_EDITED!S16,"--")</f>
        <v>--</v>
      </c>
      <c r="Q16" t="str">
        <f>IF(ISTEXT(PARS!T16),Formatted_EDITED!T16,"--")</f>
        <v>--</v>
      </c>
      <c r="R16" t="str">
        <f>IF(ISTEXT(PARS!U16),Formatted_EDITED!U16,"--")</f>
        <v>--</v>
      </c>
      <c r="S16" t="str">
        <f>IF(ISTEXT(PARS!V16),Formatted_EDITED!V16,"--")</f>
        <v>--</v>
      </c>
      <c r="T16" t="str">
        <f>IF(ISTEXT(PARS!W16),Formatted_EDITED!W16,"--")</f>
        <v>--</v>
      </c>
      <c r="U16" t="str">
        <f>IF(ISTEXT(PARS!X16),Formatted_EDITED!X16,"--")</f>
        <v>--</v>
      </c>
      <c r="V16" t="str">
        <f>IF(ISTEXT(PARS!Y16),Formatted_EDITED!Y16,"--")</f>
        <v>--</v>
      </c>
      <c r="W16" t="str">
        <f>IF(ISTEXT(PARS!Z16),Formatted_EDITED!Z16,"--")</f>
        <v>--</v>
      </c>
      <c r="X16" t="str">
        <f>IF(ISTEXT(PARS!AA16),Formatted_EDITED!AA16,"--")</f>
        <v>--</v>
      </c>
      <c r="Y16" t="str">
        <f>IF(ISTEXT(PARS!AB16),Formatted_EDITED!AB16,"--")</f>
        <v>--</v>
      </c>
      <c r="Z16" t="str">
        <f>IF(ISTEXT(PARS!AC16),Formatted_EDITED!AC16,"--")</f>
        <v>--</v>
      </c>
      <c r="AA16" t="str">
        <f>IF(ISTEXT(PARS!AD16),Formatted_EDITED!AD16,"--")</f>
        <v>--</v>
      </c>
      <c r="AB16" t="str">
        <f>IF(ISTEXT(PARS!AE16),Formatted_EDITED!AE16,"--")</f>
        <v>--</v>
      </c>
      <c r="AC16" t="str">
        <f>IF(ISTEXT(PARS!AF16),Formatted_EDITED!AF16,"--")</f>
        <v>--</v>
      </c>
      <c r="AD16" t="str">
        <f>IF(ISTEXT(PARS!AG16),Formatted_EDITED!AG16,"--")</f>
        <v>--</v>
      </c>
    </row>
    <row r="17" spans="1:30" x14ac:dyDescent="0.3">
      <c r="A17">
        <v>12</v>
      </c>
      <c r="B17" s="2">
        <v>22</v>
      </c>
      <c r="C17" s="7" t="s">
        <v>61</v>
      </c>
      <c r="D17" t="str">
        <f>IF(ISTEXT(PARS!G17),Formatted_EDITED!G17,"--")</f>
        <v>--</v>
      </c>
      <c r="E17" t="str">
        <f>IF(ISTEXT(PARS!H17),Formatted_EDITED!H17,"--")</f>
        <v>--</v>
      </c>
      <c r="F17" t="str">
        <f>IF(ISTEXT(PARS!I17),Formatted_EDITED!I17,"--")</f>
        <v>--</v>
      </c>
      <c r="G17" t="str">
        <f>IF(ISTEXT(PARS!J17),Formatted_EDITED!J17,"--")</f>
        <v>--</v>
      </c>
      <c r="H17" t="str">
        <f>IF(ISTEXT(PARS!K17),Formatted_EDITED!K17,"--")</f>
        <v>--</v>
      </c>
      <c r="I17" t="str">
        <f>IF(ISTEXT(PARS!L17),Formatted_EDITED!L17,"--")</f>
        <v>--</v>
      </c>
      <c r="J17" t="str">
        <f>IF(ISTEXT(PARS!M17),Formatted_EDITED!M17,"--")</f>
        <v>--</v>
      </c>
      <c r="K17" t="str">
        <f>IF(ISTEXT(PARS!N17),Formatted_EDITED!N17,"--")</f>
        <v>--</v>
      </c>
      <c r="L17" t="str">
        <f>IF(ISTEXT(PARS!O17),Formatted_EDITED!O17,"--")</f>
        <v>--</v>
      </c>
      <c r="M17" t="str">
        <f>IF(ISTEXT(PARS!P17),Formatted_EDITED!P17,"--")</f>
        <v>--</v>
      </c>
      <c r="N17" t="str">
        <f>IF(ISTEXT(PARS!Q17),Formatted_EDITED!Q17,"--")</f>
        <v>--</v>
      </c>
      <c r="O17" t="str">
        <f>IF(ISTEXT(PARS!R17),Formatted_EDITED!R17,"--")</f>
        <v>--</v>
      </c>
      <c r="P17" t="str">
        <f>IF(ISTEXT(PARS!S17),Formatted_EDITED!S17,"--")</f>
        <v>--</v>
      </c>
      <c r="Q17" t="str">
        <f>IF(ISTEXT(PARS!T17),Formatted_EDITED!T17,"--")</f>
        <v>--</v>
      </c>
      <c r="R17" t="str">
        <f>IF(ISTEXT(PARS!U17),Formatted_EDITED!U17,"--")</f>
        <v>--</v>
      </c>
      <c r="S17" t="str">
        <f>IF(ISTEXT(PARS!V17),Formatted_EDITED!V17,"--")</f>
        <v>--</v>
      </c>
      <c r="T17" t="str">
        <f>IF(ISTEXT(PARS!W17),Formatted_EDITED!W17,"--")</f>
        <v>--</v>
      </c>
      <c r="U17" t="str">
        <f>IF(ISTEXT(PARS!X17),Formatted_EDITED!X17,"--")</f>
        <v>--</v>
      </c>
      <c r="V17" t="str">
        <f>IF(ISTEXT(PARS!Y17),Formatted_EDITED!Y17,"--")</f>
        <v>--</v>
      </c>
      <c r="W17" t="str">
        <f>IF(ISTEXT(PARS!Z17),Formatted_EDITED!Z17,"--")</f>
        <v>--</v>
      </c>
      <c r="X17" t="str">
        <f>IF(ISTEXT(PARS!AA17),Formatted_EDITED!AA17,"--")</f>
        <v>--</v>
      </c>
      <c r="Y17" t="str">
        <f>IF(ISTEXT(PARS!AB17),Formatted_EDITED!AB17,"--")</f>
        <v>--</v>
      </c>
      <c r="Z17" t="str">
        <f>IF(ISTEXT(PARS!AC17),Formatted_EDITED!AC17,"--")</f>
        <v>--</v>
      </c>
      <c r="AA17" t="str">
        <f>IF(ISTEXT(PARS!AD17),Formatted_EDITED!AD17,"--")</f>
        <v>--</v>
      </c>
      <c r="AB17" t="str">
        <f>IF(ISTEXT(PARS!AE17),Formatted_EDITED!AE17,"--")</f>
        <v>--</v>
      </c>
      <c r="AC17" t="str">
        <f>IF(ISTEXT(PARS!AF17),Formatted_EDITED!AF17,"--")</f>
        <v>--</v>
      </c>
      <c r="AD17" t="str">
        <f>IF(ISTEXT(PARS!AG17),Formatted_EDITED!AG17,"--")</f>
        <v>--</v>
      </c>
    </row>
    <row r="18" spans="1:30" x14ac:dyDescent="0.3">
      <c r="A18">
        <v>13</v>
      </c>
      <c r="B18" s="2">
        <v>23</v>
      </c>
      <c r="C18" s="7" t="s">
        <v>62</v>
      </c>
      <c r="D18" t="str">
        <f>IF(ISTEXT(PARS!G18),Formatted_EDITED!G18,"--")</f>
        <v>--</v>
      </c>
      <c r="E18" t="str">
        <f>IF(ISTEXT(PARS!H18),Formatted_EDITED!H18,"--")</f>
        <v>--</v>
      </c>
      <c r="F18" t="str">
        <f>IF(ISTEXT(PARS!I18),Formatted_EDITED!I18,"--")</f>
        <v>--</v>
      </c>
      <c r="G18" t="str">
        <f>IF(ISTEXT(PARS!J18),Formatted_EDITED!J18,"--")</f>
        <v>--</v>
      </c>
      <c r="H18" t="str">
        <f>IF(ISTEXT(PARS!K18),Formatted_EDITED!K18,"--")</f>
        <v>--</v>
      </c>
      <c r="I18" t="str">
        <f>IF(ISTEXT(PARS!L18),Formatted_EDITED!L18,"--")</f>
        <v>--</v>
      </c>
      <c r="J18" t="str">
        <f>IF(ISTEXT(PARS!M18),Formatted_EDITED!M18,"--")</f>
        <v>--</v>
      </c>
      <c r="K18" t="str">
        <f>IF(ISTEXT(PARS!N18),Formatted_EDITED!N18,"--")</f>
        <v>--</v>
      </c>
      <c r="L18" t="str">
        <f>IF(ISTEXT(PARS!O18),Formatted_EDITED!O18,"--")</f>
        <v>--</v>
      </c>
      <c r="M18" t="str">
        <f>IF(ISTEXT(PARS!P18),Formatted_EDITED!P18,"--")</f>
        <v>--</v>
      </c>
      <c r="N18" t="str">
        <f>IF(ISTEXT(PARS!Q18),Formatted_EDITED!Q18,"--")</f>
        <v>--</v>
      </c>
      <c r="O18" t="str">
        <f>IF(ISTEXT(PARS!R18),Formatted_EDITED!R18,"--")</f>
        <v>--</v>
      </c>
      <c r="P18" t="str">
        <f>IF(ISTEXT(PARS!S18),Formatted_EDITED!S18,"--")</f>
        <v>--</v>
      </c>
      <c r="Q18" t="str">
        <f>IF(ISTEXT(PARS!T18),Formatted_EDITED!T18,"--")</f>
        <v>--</v>
      </c>
      <c r="R18" t="str">
        <f>IF(ISTEXT(PARS!U18),Formatted_EDITED!U18,"--")</f>
        <v>--</v>
      </c>
      <c r="S18" t="str">
        <f>IF(ISTEXT(PARS!V18),Formatted_EDITED!V18,"--")</f>
        <v>--</v>
      </c>
      <c r="T18" t="str">
        <f>IF(ISTEXT(PARS!W18),Formatted_EDITED!W18,"--")</f>
        <v>--</v>
      </c>
      <c r="U18" t="str">
        <f>IF(ISTEXT(PARS!X18),Formatted_EDITED!X18,"--")</f>
        <v>--</v>
      </c>
      <c r="V18" t="str">
        <f>IF(ISTEXT(PARS!Y18),Formatted_EDITED!Y18,"--")</f>
        <v>--</v>
      </c>
      <c r="W18" t="str">
        <f>IF(ISTEXT(PARS!Z18),Formatted_EDITED!Z18,"--")</f>
        <v>--</v>
      </c>
      <c r="X18" t="str">
        <f>IF(ISTEXT(PARS!AA18),Formatted_EDITED!AA18,"--")</f>
        <v>--</v>
      </c>
      <c r="Y18" t="str">
        <f>IF(ISTEXT(PARS!AB18),Formatted_EDITED!AB18,"--")</f>
        <v>--</v>
      </c>
      <c r="Z18" t="str">
        <f>IF(ISTEXT(PARS!AC18),Formatted_EDITED!AC18,"--")</f>
        <v>--</v>
      </c>
      <c r="AA18" t="str">
        <f>IF(ISTEXT(PARS!AD18),Formatted_EDITED!AD18,"--")</f>
        <v>--</v>
      </c>
      <c r="AB18" t="str">
        <f>IF(ISTEXT(PARS!AE18),Formatted_EDITED!AE18,"--")</f>
        <v>--</v>
      </c>
      <c r="AC18" t="str">
        <f>IF(ISTEXT(PARS!AF18),Formatted_EDITED!AF18,"--")</f>
        <v>--</v>
      </c>
      <c r="AD18" t="str">
        <f>IF(ISTEXT(PARS!AG18),Formatted_EDITED!AG18,"--")</f>
        <v>--</v>
      </c>
    </row>
    <row r="19" spans="1:30" x14ac:dyDescent="0.3">
      <c r="A19">
        <v>14</v>
      </c>
      <c r="B19" s="2">
        <v>24</v>
      </c>
      <c r="C19" s="7" t="s">
        <v>63</v>
      </c>
      <c r="D19">
        <f>IF(ISTEXT(PARS!G19),Formatted_EDITED!G19,"--")</f>
        <v>56.95</v>
      </c>
      <c r="E19">
        <f>IF(ISTEXT(PARS!H19),Formatted_EDITED!H19,"--")</f>
        <v>71.108099999999993</v>
      </c>
      <c r="F19">
        <f>IF(ISTEXT(PARS!I19),Formatted_EDITED!I19,"--")</f>
        <v>80.909000000000006</v>
      </c>
      <c r="G19">
        <f>IF(ISTEXT(PARS!J19),Formatted_EDITED!J19,"--")</f>
        <v>84.764399999999995</v>
      </c>
      <c r="H19">
        <f>IF(ISTEXT(PARS!K19),Formatted_EDITED!K19,"--")</f>
        <v>56.95</v>
      </c>
      <c r="I19">
        <f>IF(ISTEXT(PARS!L19),Formatted_EDITED!L19,"--")</f>
        <v>71.108099999999993</v>
      </c>
      <c r="J19">
        <f>IF(ISTEXT(PARS!M19),Formatted_EDITED!M19,"--")</f>
        <v>80.909000000000006</v>
      </c>
      <c r="K19">
        <f>IF(ISTEXT(PARS!N19),Formatted_EDITED!N19,"--")</f>
        <v>3.75</v>
      </c>
      <c r="L19">
        <f>IF(ISTEXT(PARS!O19),Formatted_EDITED!O19,"--")</f>
        <v>2</v>
      </c>
      <c r="M19">
        <f>IF(ISTEXT(PARS!P19),Formatted_EDITED!P19,"--")</f>
        <v>0.2213</v>
      </c>
      <c r="N19">
        <f>IF(ISTEXT(PARS!Q19),Formatted_EDITED!Q19,"--")</f>
        <v>9.8100000000000007E-2</v>
      </c>
      <c r="O19">
        <f>IF(ISTEXT(PARS!R19),Formatted_EDITED!R19,"--")</f>
        <v>3</v>
      </c>
      <c r="P19">
        <f>IF(ISTEXT(PARS!S19),Formatted_EDITED!S19,"--")</f>
        <v>0.75</v>
      </c>
      <c r="Q19">
        <f>IF(ISTEXT(PARS!T19),Formatted_EDITED!T19,"--")</f>
        <v>0.06</v>
      </c>
      <c r="R19" t="str">
        <f>IF(ISTEXT(PARS!U19),Formatted_EDITED!U19,"--")</f>
        <v>--</v>
      </c>
      <c r="S19" t="str">
        <f>IF(ISTEXT(PARS!V19),Formatted_EDITED!V19,"--")</f>
        <v>--</v>
      </c>
      <c r="T19" t="str">
        <f>IF(ISTEXT(PARS!W19),Formatted_EDITED!W19,"--")</f>
        <v>--</v>
      </c>
      <c r="U19" t="str">
        <f>IF(ISTEXT(PARS!X19),Formatted_EDITED!X19,"--")</f>
        <v>--</v>
      </c>
      <c r="V19" t="str">
        <f>IF(ISTEXT(PARS!Y19),Formatted_EDITED!Y19,"--")</f>
        <v>--</v>
      </c>
      <c r="W19" t="str">
        <f>IF(ISTEXT(PARS!Z19),Formatted_EDITED!Z19,"--")</f>
        <v>--</v>
      </c>
      <c r="X19">
        <f>IF(ISTEXT(PARS!AA19),Formatted_EDITED!AA19,"--")</f>
        <v>2.7350394000000002</v>
      </c>
      <c r="Y19">
        <f>IF(ISTEXT(PARS!AB19),Formatted_EDITED!AB19,"--")</f>
        <v>1.8</v>
      </c>
      <c r="Z19">
        <f>IF(ISTEXT(PARS!AC19),Formatted_EDITED!AC19,"--")</f>
        <v>1.8</v>
      </c>
      <c r="AA19">
        <f>IF(ISTEXT(PARS!AD19),Formatted_EDITED!AD19,"--")</f>
        <v>1.8</v>
      </c>
      <c r="AB19">
        <f>IF(ISTEXT(PARS!AE19),Formatted_EDITED!AE19,"--")</f>
        <v>2.7350394000000002</v>
      </c>
      <c r="AC19">
        <f>IF(ISTEXT(PARS!AF19),Formatted_EDITED!AF19,"--")</f>
        <v>1.8</v>
      </c>
      <c r="AD19">
        <f>IF(ISTEXT(PARS!AG19),Formatted_EDITED!AG19,"--")</f>
        <v>1.8</v>
      </c>
    </row>
    <row r="20" spans="1:30" x14ac:dyDescent="0.3">
      <c r="A20">
        <v>15</v>
      </c>
      <c r="B20" s="2">
        <v>25</v>
      </c>
      <c r="C20" s="7" t="s">
        <v>64</v>
      </c>
      <c r="D20" t="str">
        <f>IF(ISTEXT(PARS!G20),Formatted_EDITED!G20,"--")</f>
        <v>--</v>
      </c>
      <c r="E20" t="str">
        <f>IF(ISTEXT(PARS!H20),Formatted_EDITED!H20,"--")</f>
        <v>--</v>
      </c>
      <c r="F20" t="str">
        <f>IF(ISTEXT(PARS!I20),Formatted_EDITED!I20,"--")</f>
        <v>--</v>
      </c>
      <c r="G20" t="str">
        <f>IF(ISTEXT(PARS!J20),Formatted_EDITED!J20,"--")</f>
        <v>--</v>
      </c>
      <c r="H20" t="str">
        <f>IF(ISTEXT(PARS!K20),Formatted_EDITED!K20,"--")</f>
        <v>--</v>
      </c>
      <c r="I20" t="str">
        <f>IF(ISTEXT(PARS!L20),Formatted_EDITED!L20,"--")</f>
        <v>--</v>
      </c>
      <c r="J20" t="str">
        <f>IF(ISTEXT(PARS!M20),Formatted_EDITED!M20,"--")</f>
        <v>--</v>
      </c>
      <c r="K20" t="str">
        <f>IF(ISTEXT(PARS!N20),Formatted_EDITED!N20,"--")</f>
        <v>--</v>
      </c>
      <c r="L20" t="str">
        <f>IF(ISTEXT(PARS!O20),Formatted_EDITED!O20,"--")</f>
        <v>--</v>
      </c>
      <c r="M20" t="str">
        <f>IF(ISTEXT(PARS!P20),Formatted_EDITED!P20,"--")</f>
        <v>--</v>
      </c>
      <c r="N20" t="str">
        <f>IF(ISTEXT(PARS!Q20),Formatted_EDITED!Q20,"--")</f>
        <v>--</v>
      </c>
      <c r="O20" t="str">
        <f>IF(ISTEXT(PARS!R20),Formatted_EDITED!R20,"--")</f>
        <v>--</v>
      </c>
      <c r="P20" t="str">
        <f>IF(ISTEXT(PARS!S20),Formatted_EDITED!S20,"--")</f>
        <v>--</v>
      </c>
      <c r="Q20" t="str">
        <f>IF(ISTEXT(PARS!T20),Formatted_EDITED!T20,"--")</f>
        <v>--</v>
      </c>
      <c r="R20" t="str">
        <f>IF(ISTEXT(PARS!U20),Formatted_EDITED!U20,"--")</f>
        <v>--</v>
      </c>
      <c r="S20" t="str">
        <f>IF(ISTEXT(PARS!V20),Formatted_EDITED!V20,"--")</f>
        <v>--</v>
      </c>
      <c r="T20" t="str">
        <f>IF(ISTEXT(PARS!W20),Formatted_EDITED!W20,"--")</f>
        <v>--</v>
      </c>
      <c r="U20" t="str">
        <f>IF(ISTEXT(PARS!X20),Formatted_EDITED!X20,"--")</f>
        <v>--</v>
      </c>
      <c r="V20" t="str">
        <f>IF(ISTEXT(PARS!Y20),Formatted_EDITED!Y20,"--")</f>
        <v>--</v>
      </c>
      <c r="W20" t="str">
        <f>IF(ISTEXT(PARS!Z20),Formatted_EDITED!Z20,"--")</f>
        <v>--</v>
      </c>
      <c r="X20" t="str">
        <f>IF(ISTEXT(PARS!AA20),Formatted_EDITED!AA20,"--")</f>
        <v>--</v>
      </c>
      <c r="Y20" t="str">
        <f>IF(ISTEXT(PARS!AB20),Formatted_EDITED!AB20,"--")</f>
        <v>--</v>
      </c>
      <c r="Z20" t="str">
        <f>IF(ISTEXT(PARS!AC20),Formatted_EDITED!AC20,"--")</f>
        <v>--</v>
      </c>
      <c r="AA20" t="str">
        <f>IF(ISTEXT(PARS!AD20),Formatted_EDITED!AD20,"--")</f>
        <v>--</v>
      </c>
      <c r="AB20" t="str">
        <f>IF(ISTEXT(PARS!AE20),Formatted_EDITED!AE20,"--")</f>
        <v>--</v>
      </c>
      <c r="AC20" t="str">
        <f>IF(ISTEXT(PARS!AF20),Formatted_EDITED!AF20,"--")</f>
        <v>--</v>
      </c>
      <c r="AD20" t="str">
        <f>IF(ISTEXT(PARS!AG20),Formatted_EDITED!AG20,"--")</f>
        <v>--</v>
      </c>
    </row>
    <row r="21" spans="1:30" x14ac:dyDescent="0.3">
      <c r="A21">
        <v>16</v>
      </c>
      <c r="B21" s="2">
        <v>26</v>
      </c>
      <c r="C21" s="7" t="s">
        <v>65</v>
      </c>
      <c r="D21">
        <f>IF(ISTEXT(PARS!G21),Formatted_EDITED!G21,"--")</f>
        <v>56.95</v>
      </c>
      <c r="E21">
        <f>IF(ISTEXT(PARS!H21),Formatted_EDITED!H21,"--")</f>
        <v>71.108099999999993</v>
      </c>
      <c r="F21">
        <f>IF(ISTEXT(PARS!I21),Formatted_EDITED!I21,"--")</f>
        <v>80.909000000000006</v>
      </c>
      <c r="G21">
        <f>IF(ISTEXT(PARS!J21),Formatted_EDITED!J21,"--")</f>
        <v>84.764399999999995</v>
      </c>
      <c r="H21">
        <f>IF(ISTEXT(PARS!K21),Formatted_EDITED!K21,"--")</f>
        <v>56.95</v>
      </c>
      <c r="I21">
        <f>IF(ISTEXT(PARS!L21),Formatted_EDITED!L21,"--")</f>
        <v>71.108099999999993</v>
      </c>
      <c r="J21">
        <f>IF(ISTEXT(PARS!M21),Formatted_EDITED!M21,"--")</f>
        <v>80.909000000000006</v>
      </c>
      <c r="K21">
        <f>IF(ISTEXT(PARS!N21),Formatted_EDITED!N21,"--")</f>
        <v>3.75</v>
      </c>
      <c r="L21">
        <f>IF(ISTEXT(PARS!O21),Formatted_EDITED!O21,"--")</f>
        <v>2</v>
      </c>
      <c r="M21">
        <f>IF(ISTEXT(PARS!P21),Formatted_EDITED!P21,"--")</f>
        <v>0.2213</v>
      </c>
      <c r="N21">
        <f>IF(ISTEXT(PARS!Q21),Formatted_EDITED!Q21,"--")</f>
        <v>9.8100000000000007E-2</v>
      </c>
      <c r="O21">
        <f>IF(ISTEXT(PARS!R21),Formatted_EDITED!R21,"--")</f>
        <v>3</v>
      </c>
      <c r="P21">
        <f>IF(ISTEXT(PARS!S21),Formatted_EDITED!S21,"--")</f>
        <v>0.75</v>
      </c>
      <c r="Q21">
        <f>IF(ISTEXT(PARS!T21),Formatted_EDITED!T21,"--")</f>
        <v>0.06</v>
      </c>
      <c r="R21" t="str">
        <f>IF(ISTEXT(PARS!U21),Formatted_EDITED!U21,"--")</f>
        <v>--</v>
      </c>
      <c r="S21" t="str">
        <f>IF(ISTEXT(PARS!V21),Formatted_EDITED!V21,"--")</f>
        <v>--</v>
      </c>
      <c r="T21" t="str">
        <f>IF(ISTEXT(PARS!W21),Formatted_EDITED!W21,"--")</f>
        <v>--</v>
      </c>
      <c r="U21" t="str">
        <f>IF(ISTEXT(PARS!X21),Formatted_EDITED!X21,"--")</f>
        <v>--</v>
      </c>
      <c r="V21" t="str">
        <f>IF(ISTEXT(PARS!Y21),Formatted_EDITED!Y21,"--")</f>
        <v>--</v>
      </c>
      <c r="W21" t="str">
        <f>IF(ISTEXT(PARS!Z21),Formatted_EDITED!Z21,"--")</f>
        <v>--</v>
      </c>
      <c r="X21">
        <f>IF(ISTEXT(PARS!AA21),Formatted_EDITED!AA21,"--")</f>
        <v>2.7350394000000002</v>
      </c>
      <c r="Y21">
        <f>IF(ISTEXT(PARS!AB21),Formatted_EDITED!AB21,"--")</f>
        <v>1.8</v>
      </c>
      <c r="Z21">
        <f>IF(ISTEXT(PARS!AC21),Formatted_EDITED!AC21,"--")</f>
        <v>1.8</v>
      </c>
      <c r="AA21">
        <f>IF(ISTEXT(PARS!AD21),Formatted_EDITED!AD21,"--")</f>
        <v>1.8</v>
      </c>
      <c r="AB21">
        <f>IF(ISTEXT(PARS!AE21),Formatted_EDITED!AE21,"--")</f>
        <v>2.7350394000000002</v>
      </c>
      <c r="AC21">
        <f>IF(ISTEXT(PARS!AF21),Formatted_EDITED!AF21,"--")</f>
        <v>1.8</v>
      </c>
      <c r="AD21">
        <f>IF(ISTEXT(PARS!AG21),Formatted_EDITED!AG21,"--")</f>
        <v>1.8</v>
      </c>
    </row>
    <row r="22" spans="1:30" x14ac:dyDescent="0.3">
      <c r="A22">
        <v>17</v>
      </c>
      <c r="B22" s="2">
        <v>27</v>
      </c>
      <c r="C22" s="7" t="s">
        <v>66</v>
      </c>
      <c r="D22">
        <f>IF(ISTEXT(PARS!G22),Formatted_EDITED!G22,"--")</f>
        <v>56.95</v>
      </c>
      <c r="E22">
        <f>IF(ISTEXT(PARS!H22),Formatted_EDITED!H22,"--")</f>
        <v>71.108099999999993</v>
      </c>
      <c r="F22">
        <f>IF(ISTEXT(PARS!I22),Formatted_EDITED!I22,"--")</f>
        <v>80.909000000000006</v>
      </c>
      <c r="G22">
        <f>IF(ISTEXT(PARS!J22),Formatted_EDITED!J22,"--")</f>
        <v>84.764399999999995</v>
      </c>
      <c r="H22">
        <f>IF(ISTEXT(PARS!K22),Formatted_EDITED!K22,"--")</f>
        <v>56.95</v>
      </c>
      <c r="I22">
        <f>IF(ISTEXT(PARS!L22),Formatted_EDITED!L22,"--")</f>
        <v>71.108099999999993</v>
      </c>
      <c r="J22">
        <f>IF(ISTEXT(PARS!M22),Formatted_EDITED!M22,"--")</f>
        <v>80.909000000000006</v>
      </c>
      <c r="K22">
        <f>IF(ISTEXT(PARS!N22),Formatted_EDITED!N22,"--")</f>
        <v>3.75</v>
      </c>
      <c r="L22">
        <f>IF(ISTEXT(PARS!O22),Formatted_EDITED!O22,"--")</f>
        <v>2</v>
      </c>
      <c r="M22">
        <f>IF(ISTEXT(PARS!P22),Formatted_EDITED!P22,"--")</f>
        <v>0.2213</v>
      </c>
      <c r="N22">
        <f>IF(ISTEXT(PARS!Q22),Formatted_EDITED!Q22,"--")</f>
        <v>9.8100000000000007E-2</v>
      </c>
      <c r="O22">
        <f>IF(ISTEXT(PARS!R22),Formatted_EDITED!R22,"--")</f>
        <v>3</v>
      </c>
      <c r="P22">
        <f>IF(ISTEXT(PARS!S22),Formatted_EDITED!S22,"--")</f>
        <v>0.75</v>
      </c>
      <c r="Q22">
        <f>IF(ISTEXT(PARS!T22),Formatted_EDITED!T22,"--")</f>
        <v>0.06</v>
      </c>
      <c r="R22" t="str">
        <f>IF(ISTEXT(PARS!U22),Formatted_EDITED!U22,"--")</f>
        <v>--</v>
      </c>
      <c r="S22" t="str">
        <f>IF(ISTEXT(PARS!V22),Formatted_EDITED!V22,"--")</f>
        <v>--</v>
      </c>
      <c r="T22" t="str">
        <f>IF(ISTEXT(PARS!W22),Formatted_EDITED!W22,"--")</f>
        <v>--</v>
      </c>
      <c r="U22" t="str">
        <f>IF(ISTEXT(PARS!X22),Formatted_EDITED!X22,"--")</f>
        <v>--</v>
      </c>
      <c r="V22" t="str">
        <f>IF(ISTEXT(PARS!Y22),Formatted_EDITED!Y22,"--")</f>
        <v>--</v>
      </c>
      <c r="W22" t="str">
        <f>IF(ISTEXT(PARS!Z22),Formatted_EDITED!Z22,"--")</f>
        <v>--</v>
      </c>
      <c r="X22">
        <f>IF(ISTEXT(PARS!AA22),Formatted_EDITED!AA22,"--")</f>
        <v>2.7350394000000002</v>
      </c>
      <c r="Y22">
        <f>IF(ISTEXT(PARS!AB22),Formatted_EDITED!AB22,"--")</f>
        <v>1.8</v>
      </c>
      <c r="Z22">
        <f>IF(ISTEXT(PARS!AC22),Formatted_EDITED!AC22,"--")</f>
        <v>1.8</v>
      </c>
      <c r="AA22">
        <f>IF(ISTEXT(PARS!AD22),Formatted_EDITED!AD22,"--")</f>
        <v>1.8</v>
      </c>
      <c r="AB22">
        <f>IF(ISTEXT(PARS!AE22),Formatted_EDITED!AE22,"--")</f>
        <v>2.7350394000000002</v>
      </c>
      <c r="AC22">
        <f>IF(ISTEXT(PARS!AF22),Formatted_EDITED!AF22,"--")</f>
        <v>1.8</v>
      </c>
      <c r="AD22">
        <f>IF(ISTEXT(PARS!AG22),Formatted_EDITED!AG22,"--")</f>
        <v>1.8</v>
      </c>
    </row>
    <row r="23" spans="1:30" x14ac:dyDescent="0.3">
      <c r="A23">
        <v>18</v>
      </c>
      <c r="B23" s="2">
        <v>28</v>
      </c>
      <c r="C23" s="7" t="s">
        <v>67</v>
      </c>
      <c r="D23" t="str">
        <f>IF(ISTEXT(PARS!G23),Formatted_EDITED!G23,"--")</f>
        <v>--</v>
      </c>
      <c r="E23" t="str">
        <f>IF(ISTEXT(PARS!H23),Formatted_EDITED!H23,"--")</f>
        <v>--</v>
      </c>
      <c r="F23" t="str">
        <f>IF(ISTEXT(PARS!I23),Formatted_EDITED!I23,"--")</f>
        <v>--</v>
      </c>
      <c r="G23" t="str">
        <f>IF(ISTEXT(PARS!J23),Formatted_EDITED!J23,"--")</f>
        <v>--</v>
      </c>
      <c r="H23" t="str">
        <f>IF(ISTEXT(PARS!K23),Formatted_EDITED!K23,"--")</f>
        <v>--</v>
      </c>
      <c r="I23" t="str">
        <f>IF(ISTEXT(PARS!L23),Formatted_EDITED!L23,"--")</f>
        <v>--</v>
      </c>
      <c r="J23" t="str">
        <f>IF(ISTEXT(PARS!M23),Formatted_EDITED!M23,"--")</f>
        <v>--</v>
      </c>
      <c r="K23" t="str">
        <f>IF(ISTEXT(PARS!N23),Formatted_EDITED!N23,"--")</f>
        <v>--</v>
      </c>
      <c r="L23" t="str">
        <f>IF(ISTEXT(PARS!O23),Formatted_EDITED!O23,"--")</f>
        <v>--</v>
      </c>
      <c r="M23" t="str">
        <f>IF(ISTEXT(PARS!P23),Formatted_EDITED!P23,"--")</f>
        <v>--</v>
      </c>
      <c r="N23" t="str">
        <f>IF(ISTEXT(PARS!Q23),Formatted_EDITED!Q23,"--")</f>
        <v>--</v>
      </c>
      <c r="O23" t="str">
        <f>IF(ISTEXT(PARS!R23),Formatted_EDITED!R23,"--")</f>
        <v>--</v>
      </c>
      <c r="P23" t="str">
        <f>IF(ISTEXT(PARS!S23),Formatted_EDITED!S23,"--")</f>
        <v>--</v>
      </c>
      <c r="Q23" t="str">
        <f>IF(ISTEXT(PARS!T23),Formatted_EDITED!T23,"--")</f>
        <v>--</v>
      </c>
      <c r="R23" t="str">
        <f>IF(ISTEXT(PARS!U23),Formatted_EDITED!U23,"--")</f>
        <v>--</v>
      </c>
      <c r="S23" t="str">
        <f>IF(ISTEXT(PARS!V23),Formatted_EDITED!V23,"--")</f>
        <v>--</v>
      </c>
      <c r="T23" t="str">
        <f>IF(ISTEXT(PARS!W23),Formatted_EDITED!W23,"--")</f>
        <v>--</v>
      </c>
      <c r="U23" t="str">
        <f>IF(ISTEXT(PARS!X23),Formatted_EDITED!X23,"--")</f>
        <v>--</v>
      </c>
      <c r="V23" t="str">
        <f>IF(ISTEXT(PARS!Y23),Formatted_EDITED!Y23,"--")</f>
        <v>--</v>
      </c>
      <c r="W23" t="str">
        <f>IF(ISTEXT(PARS!Z23),Formatted_EDITED!Z23,"--")</f>
        <v>--</v>
      </c>
      <c r="X23" t="str">
        <f>IF(ISTEXT(PARS!AA23),Formatted_EDITED!AA23,"--")</f>
        <v>--</v>
      </c>
      <c r="Y23" t="str">
        <f>IF(ISTEXT(PARS!AB23),Formatted_EDITED!AB23,"--")</f>
        <v>--</v>
      </c>
      <c r="Z23" t="str">
        <f>IF(ISTEXT(PARS!AC23),Formatted_EDITED!AC23,"--")</f>
        <v>--</v>
      </c>
      <c r="AA23" t="str">
        <f>IF(ISTEXT(PARS!AD23),Formatted_EDITED!AD23,"--")</f>
        <v>--</v>
      </c>
      <c r="AB23" t="str">
        <f>IF(ISTEXT(PARS!AE23),Formatted_EDITED!AE23,"--")</f>
        <v>--</v>
      </c>
      <c r="AC23" t="str">
        <f>IF(ISTEXT(PARS!AF23),Formatted_EDITED!AF23,"--")</f>
        <v>--</v>
      </c>
      <c r="AD23" t="str">
        <f>IF(ISTEXT(PARS!AG23),Formatted_EDITED!AG23,"--")</f>
        <v>--</v>
      </c>
    </row>
    <row r="24" spans="1:30" x14ac:dyDescent="0.3">
      <c r="A24">
        <v>19</v>
      </c>
      <c r="B24" s="2">
        <v>29</v>
      </c>
      <c r="C24" s="7" t="s">
        <v>68</v>
      </c>
      <c r="D24" t="str">
        <f>IF(ISTEXT(PARS!G24),Formatted_EDITED!G24,"--")</f>
        <v>--</v>
      </c>
      <c r="E24" t="str">
        <f>IF(ISTEXT(PARS!H24),Formatted_EDITED!H24,"--")</f>
        <v>--</v>
      </c>
      <c r="F24" t="str">
        <f>IF(ISTEXT(PARS!I24),Formatted_EDITED!I24,"--")</f>
        <v>--</v>
      </c>
      <c r="G24" t="str">
        <f>IF(ISTEXT(PARS!J24),Formatted_EDITED!J24,"--")</f>
        <v>--</v>
      </c>
      <c r="H24" t="str">
        <f>IF(ISTEXT(PARS!K24),Formatted_EDITED!K24,"--")</f>
        <v>--</v>
      </c>
      <c r="I24" t="str">
        <f>IF(ISTEXT(PARS!L24),Formatted_EDITED!L24,"--")</f>
        <v>--</v>
      </c>
      <c r="J24" t="str">
        <f>IF(ISTEXT(PARS!M24),Formatted_EDITED!M24,"--")</f>
        <v>--</v>
      </c>
      <c r="K24" t="str">
        <f>IF(ISTEXT(PARS!N24),Formatted_EDITED!N24,"--")</f>
        <v>--</v>
      </c>
      <c r="L24" t="str">
        <f>IF(ISTEXT(PARS!O24),Formatted_EDITED!O24,"--")</f>
        <v>--</v>
      </c>
      <c r="M24" t="str">
        <f>IF(ISTEXT(PARS!P24),Formatted_EDITED!P24,"--")</f>
        <v>--</v>
      </c>
      <c r="N24" t="str">
        <f>IF(ISTEXT(PARS!Q24),Formatted_EDITED!Q24,"--")</f>
        <v>--</v>
      </c>
      <c r="O24" t="str">
        <f>IF(ISTEXT(PARS!R24),Formatted_EDITED!R24,"--")</f>
        <v>--</v>
      </c>
      <c r="P24" t="str">
        <f>IF(ISTEXT(PARS!S24),Formatted_EDITED!S24,"--")</f>
        <v>--</v>
      </c>
      <c r="Q24" t="str">
        <f>IF(ISTEXT(PARS!T24),Formatted_EDITED!T24,"--")</f>
        <v>--</v>
      </c>
      <c r="R24" t="str">
        <f>IF(ISTEXT(PARS!U24),Formatted_EDITED!U24,"--")</f>
        <v>--</v>
      </c>
      <c r="S24" t="str">
        <f>IF(ISTEXT(PARS!V24),Formatted_EDITED!V24,"--")</f>
        <v>--</v>
      </c>
      <c r="T24" t="str">
        <f>IF(ISTEXT(PARS!W24),Formatted_EDITED!W24,"--")</f>
        <v>--</v>
      </c>
      <c r="U24" t="str">
        <f>IF(ISTEXT(PARS!X24),Formatted_EDITED!X24,"--")</f>
        <v>--</v>
      </c>
      <c r="V24" t="str">
        <f>IF(ISTEXT(PARS!Y24),Formatted_EDITED!Y24,"--")</f>
        <v>--</v>
      </c>
      <c r="W24" t="str">
        <f>IF(ISTEXT(PARS!Z24),Formatted_EDITED!Z24,"--")</f>
        <v>--</v>
      </c>
      <c r="X24" t="str">
        <f>IF(ISTEXT(PARS!AA24),Formatted_EDITED!AA24,"--")</f>
        <v>--</v>
      </c>
      <c r="Y24" t="str">
        <f>IF(ISTEXT(PARS!AB24),Formatted_EDITED!AB24,"--")</f>
        <v>--</v>
      </c>
      <c r="Z24" t="str">
        <f>IF(ISTEXT(PARS!AC24),Formatted_EDITED!AC24,"--")</f>
        <v>--</v>
      </c>
      <c r="AA24" t="str">
        <f>IF(ISTEXT(PARS!AD24),Formatted_EDITED!AD24,"--")</f>
        <v>--</v>
      </c>
      <c r="AB24" t="str">
        <f>IF(ISTEXT(PARS!AE24),Formatted_EDITED!AE24,"--")</f>
        <v>--</v>
      </c>
      <c r="AC24" t="str">
        <f>IF(ISTEXT(PARS!AF24),Formatted_EDITED!AF24,"--")</f>
        <v>--</v>
      </c>
      <c r="AD24" t="str">
        <f>IF(ISTEXT(PARS!AG24),Formatted_EDITED!AG24,"--")</f>
        <v>--</v>
      </c>
    </row>
    <row r="25" spans="1:30" x14ac:dyDescent="0.3">
      <c r="A25">
        <v>20</v>
      </c>
      <c r="B25" s="2">
        <v>30</v>
      </c>
      <c r="C25" s="7" t="s">
        <v>69</v>
      </c>
      <c r="D25" t="str">
        <f>IF(ISTEXT(PARS!G25),Formatted_EDITED!G25,"--")</f>
        <v>--</v>
      </c>
      <c r="E25" t="str">
        <f>IF(ISTEXT(PARS!H25),Formatted_EDITED!H25,"--")</f>
        <v>--</v>
      </c>
      <c r="F25" t="str">
        <f>IF(ISTEXT(PARS!I25),Formatted_EDITED!I25,"--")</f>
        <v>--</v>
      </c>
      <c r="G25" t="str">
        <f>IF(ISTEXT(PARS!J25),Formatted_EDITED!J25,"--")</f>
        <v>--</v>
      </c>
      <c r="H25" t="str">
        <f>IF(ISTEXT(PARS!K25),Formatted_EDITED!K25,"--")</f>
        <v>--</v>
      </c>
      <c r="I25" t="str">
        <f>IF(ISTEXT(PARS!L25),Formatted_EDITED!L25,"--")</f>
        <v>--</v>
      </c>
      <c r="J25" t="str">
        <f>IF(ISTEXT(PARS!M25),Formatted_EDITED!M25,"--")</f>
        <v>--</v>
      </c>
      <c r="K25" t="str">
        <f>IF(ISTEXT(PARS!N25),Formatted_EDITED!N25,"--")</f>
        <v>--</v>
      </c>
      <c r="L25" t="str">
        <f>IF(ISTEXT(PARS!O25),Formatted_EDITED!O25,"--")</f>
        <v>--</v>
      </c>
      <c r="M25" t="str">
        <f>IF(ISTEXT(PARS!P25),Formatted_EDITED!P25,"--")</f>
        <v>--</v>
      </c>
      <c r="N25" t="str">
        <f>IF(ISTEXT(PARS!Q25),Formatted_EDITED!Q25,"--")</f>
        <v>--</v>
      </c>
      <c r="O25" t="str">
        <f>IF(ISTEXT(PARS!R25),Formatted_EDITED!R25,"--")</f>
        <v>--</v>
      </c>
      <c r="P25" t="str">
        <f>IF(ISTEXT(PARS!S25),Formatted_EDITED!S25,"--")</f>
        <v>--</v>
      </c>
      <c r="Q25" t="str">
        <f>IF(ISTEXT(PARS!T25),Formatted_EDITED!T25,"--")</f>
        <v>--</v>
      </c>
      <c r="R25" t="str">
        <f>IF(ISTEXT(PARS!U25),Formatted_EDITED!U25,"--")</f>
        <v>--</v>
      </c>
      <c r="S25" t="str">
        <f>IF(ISTEXT(PARS!V25),Formatted_EDITED!V25,"--")</f>
        <v>--</v>
      </c>
      <c r="T25" t="str">
        <f>IF(ISTEXT(PARS!W25),Formatted_EDITED!W25,"--")</f>
        <v>--</v>
      </c>
      <c r="U25" t="str">
        <f>IF(ISTEXT(PARS!X25),Formatted_EDITED!X25,"--")</f>
        <v>--</v>
      </c>
      <c r="V25" t="str">
        <f>IF(ISTEXT(PARS!Y25),Formatted_EDITED!Y25,"--")</f>
        <v>--</v>
      </c>
      <c r="W25" t="str">
        <f>IF(ISTEXT(PARS!Z25),Formatted_EDITED!Z25,"--")</f>
        <v>--</v>
      </c>
      <c r="X25" t="str">
        <f>IF(ISTEXT(PARS!AA25),Formatted_EDITED!AA25,"--")</f>
        <v>--</v>
      </c>
      <c r="Y25" t="str">
        <f>IF(ISTEXT(PARS!AB25),Formatted_EDITED!AB25,"--")</f>
        <v>--</v>
      </c>
      <c r="Z25" t="str">
        <f>IF(ISTEXT(PARS!AC25),Formatted_EDITED!AC25,"--")</f>
        <v>--</v>
      </c>
      <c r="AA25" t="str">
        <f>IF(ISTEXT(PARS!AD25),Formatted_EDITED!AD25,"--")</f>
        <v>--</v>
      </c>
      <c r="AB25" t="str">
        <f>IF(ISTEXT(PARS!AE25),Formatted_EDITED!AE25,"--")</f>
        <v>--</v>
      </c>
      <c r="AC25" t="str">
        <f>IF(ISTEXT(PARS!AF25),Formatted_EDITED!AF25,"--")</f>
        <v>--</v>
      </c>
      <c r="AD25" t="str">
        <f>IF(ISTEXT(PARS!AG25),Formatted_EDITED!AG25,"--")</f>
        <v>--</v>
      </c>
    </row>
    <row r="26" spans="1:30" x14ac:dyDescent="0.3">
      <c r="A26">
        <v>21</v>
      </c>
      <c r="B26" s="2">
        <v>31</v>
      </c>
      <c r="C26" s="7" t="s">
        <v>70</v>
      </c>
      <c r="D26" t="str">
        <f>IF(ISTEXT(PARS!G26),Formatted_EDITED!G26,"--")</f>
        <v>--</v>
      </c>
      <c r="E26" t="str">
        <f>IF(ISTEXT(PARS!H26),Formatted_EDITED!H26,"--")</f>
        <v>--</v>
      </c>
      <c r="F26" t="str">
        <f>IF(ISTEXT(PARS!I26),Formatted_EDITED!I26,"--")</f>
        <v>--</v>
      </c>
      <c r="G26" t="str">
        <f>IF(ISTEXT(PARS!J26),Formatted_EDITED!J26,"--")</f>
        <v>--</v>
      </c>
      <c r="H26" t="str">
        <f>IF(ISTEXT(PARS!K26),Formatted_EDITED!K26,"--")</f>
        <v>--</v>
      </c>
      <c r="I26" t="str">
        <f>IF(ISTEXT(PARS!L26),Formatted_EDITED!L26,"--")</f>
        <v>--</v>
      </c>
      <c r="J26" t="str">
        <f>IF(ISTEXT(PARS!M26),Formatted_EDITED!M26,"--")</f>
        <v>--</v>
      </c>
      <c r="K26" t="str">
        <f>IF(ISTEXT(PARS!N26),Formatted_EDITED!N26,"--")</f>
        <v>--</v>
      </c>
      <c r="L26" t="str">
        <f>IF(ISTEXT(PARS!O26),Formatted_EDITED!O26,"--")</f>
        <v>--</v>
      </c>
      <c r="M26" t="str">
        <f>IF(ISTEXT(PARS!P26),Formatted_EDITED!P26,"--")</f>
        <v>--</v>
      </c>
      <c r="N26" t="str">
        <f>IF(ISTEXT(PARS!Q26),Formatted_EDITED!Q26,"--")</f>
        <v>--</v>
      </c>
      <c r="O26" t="str">
        <f>IF(ISTEXT(PARS!R26),Formatted_EDITED!R26,"--")</f>
        <v>--</v>
      </c>
      <c r="P26" t="str">
        <f>IF(ISTEXT(PARS!S26),Formatted_EDITED!S26,"--")</f>
        <v>--</v>
      </c>
      <c r="Q26" t="str">
        <f>IF(ISTEXT(PARS!T26),Formatted_EDITED!T26,"--")</f>
        <v>--</v>
      </c>
      <c r="R26" t="str">
        <f>IF(ISTEXT(PARS!U26),Formatted_EDITED!U26,"--")</f>
        <v>--</v>
      </c>
      <c r="S26" t="str">
        <f>IF(ISTEXT(PARS!V26),Formatted_EDITED!V26,"--")</f>
        <v>--</v>
      </c>
      <c r="T26" t="str">
        <f>IF(ISTEXT(PARS!W26),Formatted_EDITED!W26,"--")</f>
        <v>--</v>
      </c>
      <c r="U26" t="str">
        <f>IF(ISTEXT(PARS!X26),Formatted_EDITED!X26,"--")</f>
        <v>--</v>
      </c>
      <c r="V26" t="str">
        <f>IF(ISTEXT(PARS!Y26),Formatted_EDITED!Y26,"--")</f>
        <v>--</v>
      </c>
      <c r="W26" t="str">
        <f>IF(ISTEXT(PARS!Z26),Formatted_EDITED!Z26,"--")</f>
        <v>--</v>
      </c>
      <c r="X26" t="str">
        <f>IF(ISTEXT(PARS!AA26),Formatted_EDITED!AA26,"--")</f>
        <v>--</v>
      </c>
      <c r="Y26" t="str">
        <f>IF(ISTEXT(PARS!AB26),Formatted_EDITED!AB26,"--")</f>
        <v>--</v>
      </c>
      <c r="Z26" t="str">
        <f>IF(ISTEXT(PARS!AC26),Formatted_EDITED!AC26,"--")</f>
        <v>--</v>
      </c>
      <c r="AA26" t="str">
        <f>IF(ISTEXT(PARS!AD26),Formatted_EDITED!AD26,"--")</f>
        <v>--</v>
      </c>
      <c r="AB26" t="str">
        <f>IF(ISTEXT(PARS!AE26),Formatted_EDITED!AE26,"--")</f>
        <v>--</v>
      </c>
      <c r="AC26" t="str">
        <f>IF(ISTEXT(PARS!AF26),Formatted_EDITED!AF26,"--")</f>
        <v>--</v>
      </c>
      <c r="AD26" t="str">
        <f>IF(ISTEXT(PARS!AG26),Formatted_EDITED!AG26,"--")</f>
        <v>--</v>
      </c>
    </row>
    <row r="27" spans="1:30" x14ac:dyDescent="0.3">
      <c r="A27">
        <v>22</v>
      </c>
      <c r="B27" s="2">
        <v>32</v>
      </c>
      <c r="C27" s="7" t="s">
        <v>71</v>
      </c>
      <c r="D27" t="str">
        <f>IF(ISTEXT(PARS!G27),Formatted_EDITED!G27,"--")</f>
        <v>--</v>
      </c>
      <c r="E27" t="str">
        <f>IF(ISTEXT(PARS!H27),Formatted_EDITED!H27,"--")</f>
        <v>--</v>
      </c>
      <c r="F27" t="str">
        <f>IF(ISTEXT(PARS!I27),Formatted_EDITED!I27,"--")</f>
        <v>--</v>
      </c>
      <c r="G27" t="str">
        <f>IF(ISTEXT(PARS!J27),Formatted_EDITED!J27,"--")</f>
        <v>--</v>
      </c>
      <c r="H27" t="str">
        <f>IF(ISTEXT(PARS!K27),Formatted_EDITED!K27,"--")</f>
        <v>--</v>
      </c>
      <c r="I27" t="str">
        <f>IF(ISTEXT(PARS!L27),Formatted_EDITED!L27,"--")</f>
        <v>--</v>
      </c>
      <c r="J27" t="str">
        <f>IF(ISTEXT(PARS!M27),Formatted_EDITED!M27,"--")</f>
        <v>--</v>
      </c>
      <c r="K27" t="str">
        <f>IF(ISTEXT(PARS!N27),Formatted_EDITED!N27,"--")</f>
        <v>--</v>
      </c>
      <c r="L27" t="str">
        <f>IF(ISTEXT(PARS!O27),Formatted_EDITED!O27,"--")</f>
        <v>--</v>
      </c>
      <c r="M27" t="str">
        <f>IF(ISTEXT(PARS!P27),Formatted_EDITED!P27,"--")</f>
        <v>--</v>
      </c>
      <c r="N27" t="str">
        <f>IF(ISTEXT(PARS!Q27),Formatted_EDITED!Q27,"--")</f>
        <v>--</v>
      </c>
      <c r="O27" t="str">
        <f>IF(ISTEXT(PARS!R27),Formatted_EDITED!R27,"--")</f>
        <v>--</v>
      </c>
      <c r="P27" t="str">
        <f>IF(ISTEXT(PARS!S27),Formatted_EDITED!S27,"--")</f>
        <v>--</v>
      </c>
      <c r="Q27" t="str">
        <f>IF(ISTEXT(PARS!T27),Formatted_EDITED!T27,"--")</f>
        <v>--</v>
      </c>
      <c r="R27" t="str">
        <f>IF(ISTEXT(PARS!U27),Formatted_EDITED!U27,"--")</f>
        <v>--</v>
      </c>
      <c r="S27" t="str">
        <f>IF(ISTEXT(PARS!V27),Formatted_EDITED!V27,"--")</f>
        <v>--</v>
      </c>
      <c r="T27" t="str">
        <f>IF(ISTEXT(PARS!W27),Formatted_EDITED!W27,"--")</f>
        <v>--</v>
      </c>
      <c r="U27" t="str">
        <f>IF(ISTEXT(PARS!X27),Formatted_EDITED!X27,"--")</f>
        <v>--</v>
      </c>
      <c r="V27" t="str">
        <f>IF(ISTEXT(PARS!Y27),Formatted_EDITED!Y27,"--")</f>
        <v>--</v>
      </c>
      <c r="W27" t="str">
        <f>IF(ISTEXT(PARS!Z27),Formatted_EDITED!Z27,"--")</f>
        <v>--</v>
      </c>
      <c r="X27" t="str">
        <f>IF(ISTEXT(PARS!AA27),Formatted_EDITED!AA27,"--")</f>
        <v>--</v>
      </c>
      <c r="Y27" t="str">
        <f>IF(ISTEXT(PARS!AB27),Formatted_EDITED!AB27,"--")</f>
        <v>--</v>
      </c>
      <c r="Z27" t="str">
        <f>IF(ISTEXT(PARS!AC27),Formatted_EDITED!AC27,"--")</f>
        <v>--</v>
      </c>
      <c r="AA27" t="str">
        <f>IF(ISTEXT(PARS!AD27),Formatted_EDITED!AD27,"--")</f>
        <v>--</v>
      </c>
      <c r="AB27" t="str">
        <f>IF(ISTEXT(PARS!AE27),Formatted_EDITED!AE27,"--")</f>
        <v>--</v>
      </c>
      <c r="AC27" t="str">
        <f>IF(ISTEXT(PARS!AF27),Formatted_EDITED!AF27,"--")</f>
        <v>--</v>
      </c>
      <c r="AD27" t="str">
        <f>IF(ISTEXT(PARS!AG27),Formatted_EDITED!AG27,"--")</f>
        <v>--</v>
      </c>
    </row>
    <row r="28" spans="1:30" x14ac:dyDescent="0.3">
      <c r="A28">
        <v>23</v>
      </c>
      <c r="B28" s="2">
        <v>33</v>
      </c>
      <c r="C28" s="7" t="s">
        <v>72</v>
      </c>
      <c r="D28" t="str">
        <f>IF(ISTEXT(PARS!G28),Formatted_EDITED!G28,"--")</f>
        <v>--</v>
      </c>
      <c r="E28" t="str">
        <f>IF(ISTEXT(PARS!H28),Formatted_EDITED!H28,"--")</f>
        <v>--</v>
      </c>
      <c r="F28" t="str">
        <f>IF(ISTEXT(PARS!I28),Formatted_EDITED!I28,"--")</f>
        <v>--</v>
      </c>
      <c r="G28" t="str">
        <f>IF(ISTEXT(PARS!J28),Formatted_EDITED!J28,"--")</f>
        <v>--</v>
      </c>
      <c r="H28" t="str">
        <f>IF(ISTEXT(PARS!K28),Formatted_EDITED!K28,"--")</f>
        <v>--</v>
      </c>
      <c r="I28" t="str">
        <f>IF(ISTEXT(PARS!L28),Formatted_EDITED!L28,"--")</f>
        <v>--</v>
      </c>
      <c r="J28" t="str">
        <f>IF(ISTEXT(PARS!M28),Formatted_EDITED!M28,"--")</f>
        <v>--</v>
      </c>
      <c r="K28" t="str">
        <f>IF(ISTEXT(PARS!N28),Formatted_EDITED!N28,"--")</f>
        <v>--</v>
      </c>
      <c r="L28" t="str">
        <f>IF(ISTEXT(PARS!O28),Formatted_EDITED!O28,"--")</f>
        <v>--</v>
      </c>
      <c r="M28" t="str">
        <f>IF(ISTEXT(PARS!P28),Formatted_EDITED!P28,"--")</f>
        <v>--</v>
      </c>
      <c r="N28" t="str">
        <f>IF(ISTEXT(PARS!Q28),Formatted_EDITED!Q28,"--")</f>
        <v>--</v>
      </c>
      <c r="O28" t="str">
        <f>IF(ISTEXT(PARS!R28),Formatted_EDITED!R28,"--")</f>
        <v>--</v>
      </c>
      <c r="P28" t="str">
        <f>IF(ISTEXT(PARS!S28),Formatted_EDITED!S28,"--")</f>
        <v>--</v>
      </c>
      <c r="Q28" t="str">
        <f>IF(ISTEXT(PARS!T28),Formatted_EDITED!T28,"--")</f>
        <v>--</v>
      </c>
      <c r="R28" t="str">
        <f>IF(ISTEXT(PARS!U28),Formatted_EDITED!U28,"--")</f>
        <v>--</v>
      </c>
      <c r="S28" t="str">
        <f>IF(ISTEXT(PARS!V28),Formatted_EDITED!V28,"--")</f>
        <v>--</v>
      </c>
      <c r="T28" t="str">
        <f>IF(ISTEXT(PARS!W28),Formatted_EDITED!W28,"--")</f>
        <v>--</v>
      </c>
      <c r="U28" t="str">
        <f>IF(ISTEXT(PARS!X28),Formatted_EDITED!X28,"--")</f>
        <v>--</v>
      </c>
      <c r="V28" t="str">
        <f>IF(ISTEXT(PARS!Y28),Formatted_EDITED!Y28,"--")</f>
        <v>--</v>
      </c>
      <c r="W28" t="str">
        <f>IF(ISTEXT(PARS!Z28),Formatted_EDITED!Z28,"--")</f>
        <v>--</v>
      </c>
      <c r="X28" t="str">
        <f>IF(ISTEXT(PARS!AA28),Formatted_EDITED!AA28,"--")</f>
        <v>--</v>
      </c>
      <c r="Y28" t="str">
        <f>IF(ISTEXT(PARS!AB28),Formatted_EDITED!AB28,"--")</f>
        <v>--</v>
      </c>
      <c r="Z28" t="str">
        <f>IF(ISTEXT(PARS!AC28),Formatted_EDITED!AC28,"--")</f>
        <v>--</v>
      </c>
      <c r="AA28" t="str">
        <f>IF(ISTEXT(PARS!AD28),Formatted_EDITED!AD28,"--")</f>
        <v>--</v>
      </c>
      <c r="AB28" t="str">
        <f>IF(ISTEXT(PARS!AE28),Formatted_EDITED!AE28,"--")</f>
        <v>--</v>
      </c>
      <c r="AC28" t="str">
        <f>IF(ISTEXT(PARS!AF28),Formatted_EDITED!AF28,"--")</f>
        <v>--</v>
      </c>
      <c r="AD28" t="str">
        <f>IF(ISTEXT(PARS!AG28),Formatted_EDITED!AG28,"--")</f>
        <v>--</v>
      </c>
    </row>
    <row r="29" spans="1:30" x14ac:dyDescent="0.3">
      <c r="A29">
        <v>24</v>
      </c>
      <c r="B29" s="2">
        <v>34</v>
      </c>
      <c r="C29" s="7" t="s">
        <v>73</v>
      </c>
      <c r="D29" t="str">
        <f>IF(ISTEXT(PARS!G29),Formatted_EDITED!G29,"--")</f>
        <v>--</v>
      </c>
      <c r="E29" t="str">
        <f>IF(ISTEXT(PARS!H29),Formatted_EDITED!H29,"--")</f>
        <v>--</v>
      </c>
      <c r="F29" t="str">
        <f>IF(ISTEXT(PARS!I29),Formatted_EDITED!I29,"--")</f>
        <v>--</v>
      </c>
      <c r="G29" t="str">
        <f>IF(ISTEXT(PARS!J29),Formatted_EDITED!J29,"--")</f>
        <v>--</v>
      </c>
      <c r="H29" t="str">
        <f>IF(ISTEXT(PARS!K29),Formatted_EDITED!K29,"--")</f>
        <v>--</v>
      </c>
      <c r="I29" t="str">
        <f>IF(ISTEXT(PARS!L29),Formatted_EDITED!L29,"--")</f>
        <v>--</v>
      </c>
      <c r="J29" t="str">
        <f>IF(ISTEXT(PARS!M29),Formatted_EDITED!M29,"--")</f>
        <v>--</v>
      </c>
      <c r="K29" t="str">
        <f>IF(ISTEXT(PARS!N29),Formatted_EDITED!N29,"--")</f>
        <v>--</v>
      </c>
      <c r="L29" t="str">
        <f>IF(ISTEXT(PARS!O29),Formatted_EDITED!O29,"--")</f>
        <v>--</v>
      </c>
      <c r="M29" t="str">
        <f>IF(ISTEXT(PARS!P29),Formatted_EDITED!P29,"--")</f>
        <v>--</v>
      </c>
      <c r="N29" t="str">
        <f>IF(ISTEXT(PARS!Q29),Formatted_EDITED!Q29,"--")</f>
        <v>--</v>
      </c>
      <c r="O29" t="str">
        <f>IF(ISTEXT(PARS!R29),Formatted_EDITED!R29,"--")</f>
        <v>--</v>
      </c>
      <c r="P29" t="str">
        <f>IF(ISTEXT(PARS!S29),Formatted_EDITED!S29,"--")</f>
        <v>--</v>
      </c>
      <c r="Q29" t="str">
        <f>IF(ISTEXT(PARS!T29),Formatted_EDITED!T29,"--")</f>
        <v>--</v>
      </c>
      <c r="R29" t="str">
        <f>IF(ISTEXT(PARS!U29),Formatted_EDITED!U29,"--")</f>
        <v>--</v>
      </c>
      <c r="S29" t="str">
        <f>IF(ISTEXT(PARS!V29),Formatted_EDITED!V29,"--")</f>
        <v>--</v>
      </c>
      <c r="T29" t="str">
        <f>IF(ISTEXT(PARS!W29),Formatted_EDITED!W29,"--")</f>
        <v>--</v>
      </c>
      <c r="U29" t="str">
        <f>IF(ISTEXT(PARS!X29),Formatted_EDITED!X29,"--")</f>
        <v>--</v>
      </c>
      <c r="V29" t="str">
        <f>IF(ISTEXT(PARS!Y29),Formatted_EDITED!Y29,"--")</f>
        <v>--</v>
      </c>
      <c r="W29" t="str">
        <f>IF(ISTEXT(PARS!Z29),Formatted_EDITED!Z29,"--")</f>
        <v>--</v>
      </c>
      <c r="X29" t="str">
        <f>IF(ISTEXT(PARS!AA29),Formatted_EDITED!AA29,"--")</f>
        <v>--</v>
      </c>
      <c r="Y29" t="str">
        <f>IF(ISTEXT(PARS!AB29),Formatted_EDITED!AB29,"--")</f>
        <v>--</v>
      </c>
      <c r="Z29" t="str">
        <f>IF(ISTEXT(PARS!AC29),Formatted_EDITED!AC29,"--")</f>
        <v>--</v>
      </c>
      <c r="AA29" t="str">
        <f>IF(ISTEXT(PARS!AD29),Formatted_EDITED!AD29,"--")</f>
        <v>--</v>
      </c>
      <c r="AB29" t="str">
        <f>IF(ISTEXT(PARS!AE29),Formatted_EDITED!AE29,"--")</f>
        <v>--</v>
      </c>
      <c r="AC29" t="str">
        <f>IF(ISTEXT(PARS!AF29),Formatted_EDITED!AF29,"--")</f>
        <v>--</v>
      </c>
      <c r="AD29" t="str">
        <f>IF(ISTEXT(PARS!AG29),Formatted_EDITED!AG29,"--")</f>
        <v>--</v>
      </c>
    </row>
    <row r="30" spans="1:30" x14ac:dyDescent="0.3">
      <c r="A30">
        <v>25</v>
      </c>
      <c r="B30" s="2">
        <v>35</v>
      </c>
      <c r="C30" s="7" t="s">
        <v>74</v>
      </c>
      <c r="D30" t="str">
        <f>IF(ISTEXT(PARS!G30),Formatted_EDITED!G30,"--")</f>
        <v>--</v>
      </c>
      <c r="E30" t="str">
        <f>IF(ISTEXT(PARS!H30),Formatted_EDITED!H30,"--")</f>
        <v>--</v>
      </c>
      <c r="F30" t="str">
        <f>IF(ISTEXT(PARS!I30),Formatted_EDITED!I30,"--")</f>
        <v>--</v>
      </c>
      <c r="G30" t="str">
        <f>IF(ISTEXT(PARS!J30),Formatted_EDITED!J30,"--")</f>
        <v>--</v>
      </c>
      <c r="H30" t="str">
        <f>IF(ISTEXT(PARS!K30),Formatted_EDITED!K30,"--")</f>
        <v>--</v>
      </c>
      <c r="I30" t="str">
        <f>IF(ISTEXT(PARS!L30),Formatted_EDITED!L30,"--")</f>
        <v>--</v>
      </c>
      <c r="J30" t="str">
        <f>IF(ISTEXT(PARS!M30),Formatted_EDITED!M30,"--")</f>
        <v>--</v>
      </c>
      <c r="K30" t="str">
        <f>IF(ISTEXT(PARS!N30),Formatted_EDITED!N30,"--")</f>
        <v>--</v>
      </c>
      <c r="L30" t="str">
        <f>IF(ISTEXT(PARS!O30),Formatted_EDITED!O30,"--")</f>
        <v>--</v>
      </c>
      <c r="M30" t="str">
        <f>IF(ISTEXT(PARS!P30),Formatted_EDITED!P30,"--")</f>
        <v>--</v>
      </c>
      <c r="N30" t="str">
        <f>IF(ISTEXT(PARS!Q30),Formatted_EDITED!Q30,"--")</f>
        <v>--</v>
      </c>
      <c r="O30" t="str">
        <f>IF(ISTEXT(PARS!R30),Formatted_EDITED!R30,"--")</f>
        <v>--</v>
      </c>
      <c r="P30" t="str">
        <f>IF(ISTEXT(PARS!S30),Formatted_EDITED!S30,"--")</f>
        <v>--</v>
      </c>
      <c r="Q30" t="str">
        <f>IF(ISTEXT(PARS!T30),Formatted_EDITED!T30,"--")</f>
        <v>--</v>
      </c>
      <c r="R30" t="str">
        <f>IF(ISTEXT(PARS!U30),Formatted_EDITED!U30,"--")</f>
        <v>--</v>
      </c>
      <c r="S30" t="str">
        <f>IF(ISTEXT(PARS!V30),Formatted_EDITED!V30,"--")</f>
        <v>--</v>
      </c>
      <c r="T30" t="str">
        <f>IF(ISTEXT(PARS!W30),Formatted_EDITED!W30,"--")</f>
        <v>--</v>
      </c>
      <c r="U30" t="str">
        <f>IF(ISTEXT(PARS!X30),Formatted_EDITED!X30,"--")</f>
        <v>--</v>
      </c>
      <c r="V30" t="str">
        <f>IF(ISTEXT(PARS!Y30),Formatted_EDITED!Y30,"--")</f>
        <v>--</v>
      </c>
      <c r="W30" t="str">
        <f>IF(ISTEXT(PARS!Z30),Formatted_EDITED!Z30,"--")</f>
        <v>--</v>
      </c>
      <c r="X30" t="str">
        <f>IF(ISTEXT(PARS!AA30),Formatted_EDITED!AA30,"--")</f>
        <v>--</v>
      </c>
      <c r="Y30" t="str">
        <f>IF(ISTEXT(PARS!AB30),Formatted_EDITED!AB30,"--")</f>
        <v>--</v>
      </c>
      <c r="Z30" t="str">
        <f>IF(ISTEXT(PARS!AC30),Formatted_EDITED!AC30,"--")</f>
        <v>--</v>
      </c>
      <c r="AA30" t="str">
        <f>IF(ISTEXT(PARS!AD30),Formatted_EDITED!AD30,"--")</f>
        <v>--</v>
      </c>
      <c r="AB30" t="str">
        <f>IF(ISTEXT(PARS!AE30),Formatted_EDITED!AE30,"--")</f>
        <v>--</v>
      </c>
      <c r="AC30" t="str">
        <f>IF(ISTEXT(PARS!AF30),Formatted_EDITED!AF30,"--")</f>
        <v>--</v>
      </c>
      <c r="AD30" t="str">
        <f>IF(ISTEXT(PARS!AG30),Formatted_EDITED!AG30,"--")</f>
        <v>--</v>
      </c>
    </row>
    <row r="31" spans="1:30" x14ac:dyDescent="0.3">
      <c r="A31">
        <v>26</v>
      </c>
      <c r="B31" s="2">
        <v>36</v>
      </c>
      <c r="C31" s="7" t="s">
        <v>75</v>
      </c>
      <c r="D31" t="str">
        <f>IF(ISTEXT(PARS!G31),Formatted_EDITED!G31,"--")</f>
        <v>--</v>
      </c>
      <c r="E31" t="str">
        <f>IF(ISTEXT(PARS!H31),Formatted_EDITED!H31,"--")</f>
        <v>--</v>
      </c>
      <c r="F31" t="str">
        <f>IF(ISTEXT(PARS!I31),Formatted_EDITED!I31,"--")</f>
        <v>--</v>
      </c>
      <c r="G31" t="str">
        <f>IF(ISTEXT(PARS!J31),Formatted_EDITED!J31,"--")</f>
        <v>--</v>
      </c>
      <c r="H31" t="str">
        <f>IF(ISTEXT(PARS!K31),Formatted_EDITED!K31,"--")</f>
        <v>--</v>
      </c>
      <c r="I31" t="str">
        <f>IF(ISTEXT(PARS!L31),Formatted_EDITED!L31,"--")</f>
        <v>--</v>
      </c>
      <c r="J31" t="str">
        <f>IF(ISTEXT(PARS!M31),Formatted_EDITED!M31,"--")</f>
        <v>--</v>
      </c>
      <c r="K31" t="str">
        <f>IF(ISTEXT(PARS!N31),Formatted_EDITED!N31,"--")</f>
        <v>--</v>
      </c>
      <c r="L31" t="str">
        <f>IF(ISTEXT(PARS!O31),Formatted_EDITED!O31,"--")</f>
        <v>--</v>
      </c>
      <c r="M31" t="str">
        <f>IF(ISTEXT(PARS!P31),Formatted_EDITED!P31,"--")</f>
        <v>--</v>
      </c>
      <c r="N31" t="str">
        <f>IF(ISTEXT(PARS!Q31),Formatted_EDITED!Q31,"--")</f>
        <v>--</v>
      </c>
      <c r="O31" t="str">
        <f>IF(ISTEXT(PARS!R31),Formatted_EDITED!R31,"--")</f>
        <v>--</v>
      </c>
      <c r="P31" t="str">
        <f>IF(ISTEXT(PARS!S31),Formatted_EDITED!S31,"--")</f>
        <v>--</v>
      </c>
      <c r="Q31" t="str">
        <f>IF(ISTEXT(PARS!T31),Formatted_EDITED!T31,"--")</f>
        <v>--</v>
      </c>
      <c r="R31" t="str">
        <f>IF(ISTEXT(PARS!U31),Formatted_EDITED!U31,"--")</f>
        <v>--</v>
      </c>
      <c r="S31" t="str">
        <f>IF(ISTEXT(PARS!V31),Formatted_EDITED!V31,"--")</f>
        <v>--</v>
      </c>
      <c r="T31" t="str">
        <f>IF(ISTEXT(PARS!W31),Formatted_EDITED!W31,"--")</f>
        <v>--</v>
      </c>
      <c r="U31" t="str">
        <f>IF(ISTEXT(PARS!X31),Formatted_EDITED!X31,"--")</f>
        <v>--</v>
      </c>
      <c r="V31" t="str">
        <f>IF(ISTEXT(PARS!Y31),Formatted_EDITED!Y31,"--")</f>
        <v>--</v>
      </c>
      <c r="W31" t="str">
        <f>IF(ISTEXT(PARS!Z31),Formatted_EDITED!Z31,"--")</f>
        <v>--</v>
      </c>
      <c r="X31" t="str">
        <f>IF(ISTEXT(PARS!AA31),Formatted_EDITED!AA31,"--")</f>
        <v>--</v>
      </c>
      <c r="Y31" t="str">
        <f>IF(ISTEXT(PARS!AB31),Formatted_EDITED!AB31,"--")</f>
        <v>--</v>
      </c>
      <c r="Z31" t="str">
        <f>IF(ISTEXT(PARS!AC31),Formatted_EDITED!AC31,"--")</f>
        <v>--</v>
      </c>
      <c r="AA31" t="str">
        <f>IF(ISTEXT(PARS!AD31),Formatted_EDITED!AD31,"--")</f>
        <v>--</v>
      </c>
      <c r="AB31" t="str">
        <f>IF(ISTEXT(PARS!AE31),Formatted_EDITED!AE31,"--")</f>
        <v>--</v>
      </c>
      <c r="AC31" t="str">
        <f>IF(ISTEXT(PARS!AF31),Formatted_EDITED!AF31,"--")</f>
        <v>--</v>
      </c>
      <c r="AD31" t="str">
        <f>IF(ISTEXT(PARS!AG31),Formatted_EDITED!AG31,"--")</f>
        <v>--</v>
      </c>
    </row>
    <row r="32" spans="1:30" x14ac:dyDescent="0.3">
      <c r="A32">
        <v>27</v>
      </c>
      <c r="B32" s="2">
        <v>37</v>
      </c>
      <c r="C32" s="7" t="s">
        <v>77</v>
      </c>
      <c r="D32">
        <f>IF(ISTEXT(PARS!G32),Formatted_EDITED!G32,"--")</f>
        <v>53.393999999999998</v>
      </c>
      <c r="E32">
        <f>IF(ISTEXT(PARS!H32),Formatted_EDITED!H32,"--")</f>
        <v>71.011099999999999</v>
      </c>
      <c r="F32">
        <f>IF(ISTEXT(PARS!I32),Formatted_EDITED!I32,"--")</f>
        <v>80.844999999999999</v>
      </c>
      <c r="G32">
        <f>IF(ISTEXT(PARS!J32),Formatted_EDITED!J32,"--")</f>
        <v>84.713200000000001</v>
      </c>
      <c r="H32">
        <f>IF(ISTEXT(PARS!K32),Formatted_EDITED!K32,"--")</f>
        <v>53.393999999999998</v>
      </c>
      <c r="I32">
        <f>IF(ISTEXT(PARS!L32),Formatted_EDITED!L32,"--")</f>
        <v>71.011099999999999</v>
      </c>
      <c r="J32">
        <f>IF(ISTEXT(PARS!M32),Formatted_EDITED!M32,"--")</f>
        <v>80.844999999999999</v>
      </c>
      <c r="K32">
        <f>IF(ISTEXT(PARS!N32),Formatted_EDITED!N32,"--")</f>
        <v>3.75</v>
      </c>
      <c r="L32">
        <f>IF(ISTEXT(PARS!O32),Formatted_EDITED!O32,"--")</f>
        <v>2</v>
      </c>
      <c r="M32">
        <f>IF(ISTEXT(PARS!P32),Formatted_EDITED!P32,"--")</f>
        <v>0.2213</v>
      </c>
      <c r="N32">
        <f>IF(ISTEXT(PARS!Q32),Formatted_EDITED!Q32,"--")</f>
        <v>9.8100000000000007E-2</v>
      </c>
      <c r="O32">
        <f>IF(ISTEXT(PARS!R32),Formatted_EDITED!R32,"--")</f>
        <v>3</v>
      </c>
      <c r="P32">
        <f>IF(ISTEXT(PARS!S32),Formatted_EDITED!S32,"--")</f>
        <v>0.75</v>
      </c>
      <c r="Q32">
        <f>IF(ISTEXT(PARS!T32),Formatted_EDITED!T32,"--")</f>
        <v>0.06</v>
      </c>
      <c r="R32" t="str">
        <f>IF(ISTEXT(PARS!U32),Formatted_EDITED!U32,"--")</f>
        <v>--</v>
      </c>
      <c r="S32" t="str">
        <f>IF(ISTEXT(PARS!V32),Formatted_EDITED!V32,"--")</f>
        <v>--</v>
      </c>
      <c r="T32" t="str">
        <f>IF(ISTEXT(PARS!W32),Formatted_EDITED!W32,"--")</f>
        <v>--</v>
      </c>
      <c r="U32" t="str">
        <f>IF(ISTEXT(PARS!X32),Formatted_EDITED!X32,"--")</f>
        <v>--</v>
      </c>
      <c r="V32" t="str">
        <f>IF(ISTEXT(PARS!Y32),Formatted_EDITED!Y32,"--")</f>
        <v>--</v>
      </c>
      <c r="W32" t="str">
        <f>IF(ISTEXT(PARS!Z32),Formatted_EDITED!Z32,"--")</f>
        <v>--</v>
      </c>
      <c r="X32">
        <f>IF(ISTEXT(PARS!AA32),Formatted_EDITED!AA32,"--")</f>
        <v>2.7690814000000001</v>
      </c>
      <c r="Y32">
        <f>IF(ISTEXT(PARS!AB32),Formatted_EDITED!AB32,"--")</f>
        <v>1.67</v>
      </c>
      <c r="Z32">
        <f>IF(ISTEXT(PARS!AC32),Formatted_EDITED!AC32,"--")</f>
        <v>1.67</v>
      </c>
      <c r="AA32">
        <f>IF(ISTEXT(PARS!AD32),Formatted_EDITED!AD32,"--")</f>
        <v>1.67</v>
      </c>
      <c r="AB32">
        <f>IF(ISTEXT(PARS!AE32),Formatted_EDITED!AE32,"--")</f>
        <v>2.7690814000000001</v>
      </c>
      <c r="AC32">
        <f>IF(ISTEXT(PARS!AF32),Formatted_EDITED!AF32,"--")</f>
        <v>1.67</v>
      </c>
      <c r="AD32">
        <f>IF(ISTEXT(PARS!AG32),Formatted_EDITED!AG32,"--")</f>
        <v>1.67</v>
      </c>
    </row>
    <row r="33" spans="1:30" x14ac:dyDescent="0.3">
      <c r="A33">
        <v>28</v>
      </c>
      <c r="B33" s="2">
        <v>38</v>
      </c>
      <c r="C33" s="7" t="s">
        <v>80</v>
      </c>
      <c r="D33" t="str">
        <f>IF(ISTEXT(PARS!G33),Formatted_EDITED!G33,"--")</f>
        <v>--</v>
      </c>
      <c r="E33" t="str">
        <f>IF(ISTEXT(PARS!H33),Formatted_EDITED!H33,"--")</f>
        <v>--</v>
      </c>
      <c r="F33" t="str">
        <f>IF(ISTEXT(PARS!I33),Formatted_EDITED!I33,"--")</f>
        <v>--</v>
      </c>
      <c r="G33" t="str">
        <f>IF(ISTEXT(PARS!J33),Formatted_EDITED!J33,"--")</f>
        <v>--</v>
      </c>
      <c r="H33" t="str">
        <f>IF(ISTEXT(PARS!K33),Formatted_EDITED!K33,"--")</f>
        <v>--</v>
      </c>
      <c r="I33" t="str">
        <f>IF(ISTEXT(PARS!L33),Formatted_EDITED!L33,"--")</f>
        <v>--</v>
      </c>
      <c r="J33" t="str">
        <f>IF(ISTEXT(PARS!M33),Formatted_EDITED!M33,"--")</f>
        <v>--</v>
      </c>
      <c r="K33" t="str">
        <f>IF(ISTEXT(PARS!N33),Formatted_EDITED!N33,"--")</f>
        <v>--</v>
      </c>
      <c r="L33" t="str">
        <f>IF(ISTEXT(PARS!O33),Formatted_EDITED!O33,"--")</f>
        <v>--</v>
      </c>
      <c r="M33" t="str">
        <f>IF(ISTEXT(PARS!P33),Formatted_EDITED!P33,"--")</f>
        <v>--</v>
      </c>
      <c r="N33" t="str">
        <f>IF(ISTEXT(PARS!Q33),Formatted_EDITED!Q33,"--")</f>
        <v>--</v>
      </c>
      <c r="O33" t="str">
        <f>IF(ISTEXT(PARS!R33),Formatted_EDITED!R33,"--")</f>
        <v>--</v>
      </c>
      <c r="P33" t="str">
        <f>IF(ISTEXT(PARS!S33),Formatted_EDITED!S33,"--")</f>
        <v>--</v>
      </c>
      <c r="Q33" t="str">
        <f>IF(ISTEXT(PARS!T33),Formatted_EDITED!T33,"--")</f>
        <v>--</v>
      </c>
      <c r="R33" t="str">
        <f>IF(ISTEXT(PARS!U33),Formatted_EDITED!U33,"--")</f>
        <v>--</v>
      </c>
      <c r="S33" t="str">
        <f>IF(ISTEXT(PARS!V33),Formatted_EDITED!V33,"--")</f>
        <v>--</v>
      </c>
      <c r="T33" t="str">
        <f>IF(ISTEXT(PARS!W33),Formatted_EDITED!W33,"--")</f>
        <v>--</v>
      </c>
      <c r="U33" t="str">
        <f>IF(ISTEXT(PARS!X33),Formatted_EDITED!X33,"--")</f>
        <v>--</v>
      </c>
      <c r="V33" t="str">
        <f>IF(ISTEXT(PARS!Y33),Formatted_EDITED!Y33,"--")</f>
        <v>--</v>
      </c>
      <c r="W33" t="str">
        <f>IF(ISTEXT(PARS!Z33),Formatted_EDITED!Z33,"--")</f>
        <v>--</v>
      </c>
      <c r="X33" t="str">
        <f>IF(ISTEXT(PARS!AA33),Formatted_EDITED!AA33,"--")</f>
        <v>--</v>
      </c>
      <c r="Y33" t="str">
        <f>IF(ISTEXT(PARS!AB33),Formatted_EDITED!AB33,"--")</f>
        <v>--</v>
      </c>
      <c r="Z33" t="str">
        <f>IF(ISTEXT(PARS!AC33),Formatted_EDITED!AC33,"--")</f>
        <v>--</v>
      </c>
      <c r="AA33" t="str">
        <f>IF(ISTEXT(PARS!AD33),Formatted_EDITED!AD33,"--")</f>
        <v>--</v>
      </c>
      <c r="AB33" t="str">
        <f>IF(ISTEXT(PARS!AE33),Formatted_EDITED!AE33,"--")</f>
        <v>--</v>
      </c>
      <c r="AC33" t="str">
        <f>IF(ISTEXT(PARS!AF33),Formatted_EDITED!AF33,"--")</f>
        <v>--</v>
      </c>
      <c r="AD33" t="str">
        <f>IF(ISTEXT(PARS!AG33),Formatted_EDITED!AG33,"--")</f>
        <v>--</v>
      </c>
    </row>
    <row r="34" spans="1:30" x14ac:dyDescent="0.3">
      <c r="A34">
        <v>29</v>
      </c>
      <c r="B34" s="2">
        <v>39</v>
      </c>
      <c r="C34" s="7" t="s">
        <v>81</v>
      </c>
      <c r="D34" t="str">
        <f>IF(ISTEXT(PARS!G34),Formatted_EDITED!G34,"--")</f>
        <v>--</v>
      </c>
      <c r="E34" t="str">
        <f>IF(ISTEXT(PARS!H34),Formatted_EDITED!H34,"--")</f>
        <v>--</v>
      </c>
      <c r="F34" t="str">
        <f>IF(ISTEXT(PARS!I34),Formatted_EDITED!I34,"--")</f>
        <v>--</v>
      </c>
      <c r="G34" t="str">
        <f>IF(ISTEXT(PARS!J34),Formatted_EDITED!J34,"--")</f>
        <v>--</v>
      </c>
      <c r="H34" t="str">
        <f>IF(ISTEXT(PARS!K34),Formatted_EDITED!K34,"--")</f>
        <v>--</v>
      </c>
      <c r="I34" t="str">
        <f>IF(ISTEXT(PARS!L34),Formatted_EDITED!L34,"--")</f>
        <v>--</v>
      </c>
      <c r="J34" t="str">
        <f>IF(ISTEXT(PARS!M34),Formatted_EDITED!M34,"--")</f>
        <v>--</v>
      </c>
      <c r="K34" t="str">
        <f>IF(ISTEXT(PARS!N34),Formatted_EDITED!N34,"--")</f>
        <v>--</v>
      </c>
      <c r="L34" t="str">
        <f>IF(ISTEXT(PARS!O34),Formatted_EDITED!O34,"--")</f>
        <v>--</v>
      </c>
      <c r="M34" t="str">
        <f>IF(ISTEXT(PARS!P34),Formatted_EDITED!P34,"--")</f>
        <v>--</v>
      </c>
      <c r="N34" t="str">
        <f>IF(ISTEXT(PARS!Q34),Formatted_EDITED!Q34,"--")</f>
        <v>--</v>
      </c>
      <c r="O34" t="str">
        <f>IF(ISTEXT(PARS!R34),Formatted_EDITED!R34,"--")</f>
        <v>--</v>
      </c>
      <c r="P34" t="str">
        <f>IF(ISTEXT(PARS!S34),Formatted_EDITED!S34,"--")</f>
        <v>--</v>
      </c>
      <c r="Q34" t="str">
        <f>IF(ISTEXT(PARS!T34),Formatted_EDITED!T34,"--")</f>
        <v>--</v>
      </c>
      <c r="R34" t="str">
        <f>IF(ISTEXT(PARS!U34),Formatted_EDITED!U34,"--")</f>
        <v>--</v>
      </c>
      <c r="S34" t="str">
        <f>IF(ISTEXT(PARS!V34),Formatted_EDITED!V34,"--")</f>
        <v>--</v>
      </c>
      <c r="T34" t="str">
        <f>IF(ISTEXT(PARS!W34),Formatted_EDITED!W34,"--")</f>
        <v>--</v>
      </c>
      <c r="U34" t="str">
        <f>IF(ISTEXT(PARS!X34),Formatted_EDITED!X34,"--")</f>
        <v>--</v>
      </c>
      <c r="V34" t="str">
        <f>IF(ISTEXT(PARS!Y34),Formatted_EDITED!Y34,"--")</f>
        <v>--</v>
      </c>
      <c r="W34" t="str">
        <f>IF(ISTEXT(PARS!Z34),Formatted_EDITED!Z34,"--")</f>
        <v>--</v>
      </c>
      <c r="X34" t="str">
        <f>IF(ISTEXT(PARS!AA34),Formatted_EDITED!AA34,"--")</f>
        <v>--</v>
      </c>
      <c r="Y34" t="str">
        <f>IF(ISTEXT(PARS!AB34),Formatted_EDITED!AB34,"--")</f>
        <v>--</v>
      </c>
      <c r="Z34" t="str">
        <f>IF(ISTEXT(PARS!AC34),Formatted_EDITED!AC34,"--")</f>
        <v>--</v>
      </c>
      <c r="AA34" t="str">
        <f>IF(ISTEXT(PARS!AD34),Formatted_EDITED!AD34,"--")</f>
        <v>--</v>
      </c>
      <c r="AB34" t="str">
        <f>IF(ISTEXT(PARS!AE34),Formatted_EDITED!AE34,"--")</f>
        <v>--</v>
      </c>
      <c r="AC34" t="str">
        <f>IF(ISTEXT(PARS!AF34),Formatted_EDITED!AF34,"--")</f>
        <v>--</v>
      </c>
      <c r="AD34" t="str">
        <f>IF(ISTEXT(PARS!AG34),Formatted_EDITED!AG34,"--")</f>
        <v>--</v>
      </c>
    </row>
    <row r="35" spans="1:30" x14ac:dyDescent="0.3">
      <c r="A35">
        <v>30</v>
      </c>
      <c r="B35" s="2">
        <v>41</v>
      </c>
      <c r="C35" s="7" t="s">
        <v>82</v>
      </c>
      <c r="D35" t="str">
        <f>IF(ISTEXT(PARS!G35),Formatted_EDITED!G35,"--")</f>
        <v>--</v>
      </c>
      <c r="E35" t="str">
        <f>IF(ISTEXT(PARS!H35),Formatted_EDITED!H35,"--")</f>
        <v>--</v>
      </c>
      <c r="F35" t="str">
        <f>IF(ISTEXT(PARS!I35),Formatted_EDITED!I35,"--")</f>
        <v>--</v>
      </c>
      <c r="G35" t="str">
        <f>IF(ISTEXT(PARS!J35),Formatted_EDITED!J35,"--")</f>
        <v>--</v>
      </c>
      <c r="H35" t="str">
        <f>IF(ISTEXT(PARS!K35),Formatted_EDITED!K35,"--")</f>
        <v>--</v>
      </c>
      <c r="I35" t="str">
        <f>IF(ISTEXT(PARS!L35),Formatted_EDITED!L35,"--")</f>
        <v>--</v>
      </c>
      <c r="J35" t="str">
        <f>IF(ISTEXT(PARS!M35),Formatted_EDITED!M35,"--")</f>
        <v>--</v>
      </c>
      <c r="K35" t="str">
        <f>IF(ISTEXT(PARS!N35),Formatted_EDITED!N35,"--")</f>
        <v>--</v>
      </c>
      <c r="L35" t="str">
        <f>IF(ISTEXT(PARS!O35),Formatted_EDITED!O35,"--")</f>
        <v>--</v>
      </c>
      <c r="M35" t="str">
        <f>IF(ISTEXT(PARS!P35),Formatted_EDITED!P35,"--")</f>
        <v>--</v>
      </c>
      <c r="N35" t="str">
        <f>IF(ISTEXT(PARS!Q35),Formatted_EDITED!Q35,"--")</f>
        <v>--</v>
      </c>
      <c r="O35" t="str">
        <f>IF(ISTEXT(PARS!R35),Formatted_EDITED!R35,"--")</f>
        <v>--</v>
      </c>
      <c r="P35" t="str">
        <f>IF(ISTEXT(PARS!S35),Formatted_EDITED!S35,"--")</f>
        <v>--</v>
      </c>
      <c r="Q35" t="str">
        <f>IF(ISTEXT(PARS!T35),Formatted_EDITED!T35,"--")</f>
        <v>--</v>
      </c>
      <c r="R35" t="str">
        <f>IF(ISTEXT(PARS!U35),Formatted_EDITED!U35,"--")</f>
        <v>--</v>
      </c>
      <c r="S35" t="str">
        <f>IF(ISTEXT(PARS!V35),Formatted_EDITED!V35,"--")</f>
        <v>--</v>
      </c>
      <c r="T35" t="str">
        <f>IF(ISTEXT(PARS!W35),Formatted_EDITED!W35,"--")</f>
        <v>--</v>
      </c>
      <c r="U35" t="str">
        <f>IF(ISTEXT(PARS!X35),Formatted_EDITED!X35,"--")</f>
        <v>--</v>
      </c>
      <c r="V35" t="str">
        <f>IF(ISTEXT(PARS!Y35),Formatted_EDITED!Y35,"--")</f>
        <v>--</v>
      </c>
      <c r="W35" t="str">
        <f>IF(ISTEXT(PARS!Z35),Formatted_EDITED!Z35,"--")</f>
        <v>--</v>
      </c>
      <c r="X35" t="str">
        <f>IF(ISTEXT(PARS!AA35),Formatted_EDITED!AA35,"--")</f>
        <v>--</v>
      </c>
      <c r="Y35" t="str">
        <f>IF(ISTEXT(PARS!AB35),Formatted_EDITED!AB35,"--")</f>
        <v>--</v>
      </c>
      <c r="Z35" t="str">
        <f>IF(ISTEXT(PARS!AC35),Formatted_EDITED!AC35,"--")</f>
        <v>--</v>
      </c>
      <c r="AA35" t="str">
        <f>IF(ISTEXT(PARS!AD35),Formatted_EDITED!AD35,"--")</f>
        <v>--</v>
      </c>
      <c r="AB35" t="str">
        <f>IF(ISTEXT(PARS!AE35),Formatted_EDITED!AE35,"--")</f>
        <v>--</v>
      </c>
      <c r="AC35" t="str">
        <f>IF(ISTEXT(PARS!AF35),Formatted_EDITED!AF35,"--")</f>
        <v>--</v>
      </c>
      <c r="AD35" t="str">
        <f>IF(ISTEXT(PARS!AG35),Formatted_EDITED!AG35,"--")</f>
        <v>--</v>
      </c>
    </row>
    <row r="36" spans="1:30" x14ac:dyDescent="0.3">
      <c r="A36">
        <v>31</v>
      </c>
      <c r="B36" s="2">
        <v>42</v>
      </c>
      <c r="C36" s="7" t="s">
        <v>84</v>
      </c>
      <c r="D36" t="str">
        <f>IF(ISTEXT(PARS!G36),Formatted_EDITED!G36,"--")</f>
        <v>--</v>
      </c>
      <c r="E36" t="str">
        <f>IF(ISTEXT(PARS!H36),Formatted_EDITED!H36,"--")</f>
        <v>--</v>
      </c>
      <c r="F36" t="str">
        <f>IF(ISTEXT(PARS!I36),Formatted_EDITED!I36,"--")</f>
        <v>--</v>
      </c>
      <c r="G36" t="str">
        <f>IF(ISTEXT(PARS!J36),Formatted_EDITED!J36,"--")</f>
        <v>--</v>
      </c>
      <c r="H36" t="str">
        <f>IF(ISTEXT(PARS!K36),Formatted_EDITED!K36,"--")</f>
        <v>--</v>
      </c>
      <c r="I36" t="str">
        <f>IF(ISTEXT(PARS!L36),Formatted_EDITED!L36,"--")</f>
        <v>--</v>
      </c>
      <c r="J36" t="str">
        <f>IF(ISTEXT(PARS!M36),Formatted_EDITED!M36,"--")</f>
        <v>--</v>
      </c>
      <c r="K36" t="str">
        <f>IF(ISTEXT(PARS!N36),Formatted_EDITED!N36,"--")</f>
        <v>--</v>
      </c>
      <c r="L36" t="str">
        <f>IF(ISTEXT(PARS!O36),Formatted_EDITED!O36,"--")</f>
        <v>--</v>
      </c>
      <c r="M36" t="str">
        <f>IF(ISTEXT(PARS!P36),Formatted_EDITED!P36,"--")</f>
        <v>--</v>
      </c>
      <c r="N36" t="str">
        <f>IF(ISTEXT(PARS!Q36),Formatted_EDITED!Q36,"--")</f>
        <v>--</v>
      </c>
      <c r="O36" t="str">
        <f>IF(ISTEXT(PARS!R36),Formatted_EDITED!R36,"--")</f>
        <v>--</v>
      </c>
      <c r="P36" t="str">
        <f>IF(ISTEXT(PARS!S36),Formatted_EDITED!S36,"--")</f>
        <v>--</v>
      </c>
      <c r="Q36" t="str">
        <f>IF(ISTEXT(PARS!T36),Formatted_EDITED!T36,"--")</f>
        <v>--</v>
      </c>
      <c r="R36" t="str">
        <f>IF(ISTEXT(PARS!U36),Formatted_EDITED!U36,"--")</f>
        <v>--</v>
      </c>
      <c r="S36" t="str">
        <f>IF(ISTEXT(PARS!V36),Formatted_EDITED!V36,"--")</f>
        <v>--</v>
      </c>
      <c r="T36" t="str">
        <f>IF(ISTEXT(PARS!W36),Formatted_EDITED!W36,"--")</f>
        <v>--</v>
      </c>
      <c r="U36" t="str">
        <f>IF(ISTEXT(PARS!X36),Formatted_EDITED!X36,"--")</f>
        <v>--</v>
      </c>
      <c r="V36" t="str">
        <f>IF(ISTEXT(PARS!Y36),Formatted_EDITED!Y36,"--")</f>
        <v>--</v>
      </c>
      <c r="W36" t="str">
        <f>IF(ISTEXT(PARS!Z36),Formatted_EDITED!Z36,"--")</f>
        <v>--</v>
      </c>
      <c r="X36" t="str">
        <f>IF(ISTEXT(PARS!AA36),Formatted_EDITED!AA36,"--")</f>
        <v>--</v>
      </c>
      <c r="Y36" t="str">
        <f>IF(ISTEXT(PARS!AB36),Formatted_EDITED!AB36,"--")</f>
        <v>--</v>
      </c>
      <c r="Z36" t="str">
        <f>IF(ISTEXT(PARS!AC36),Formatted_EDITED!AC36,"--")</f>
        <v>--</v>
      </c>
      <c r="AA36" t="str">
        <f>IF(ISTEXT(PARS!AD36),Formatted_EDITED!AD36,"--")</f>
        <v>--</v>
      </c>
      <c r="AB36" t="str">
        <f>IF(ISTEXT(PARS!AE36),Formatted_EDITED!AE36,"--")</f>
        <v>--</v>
      </c>
      <c r="AC36" t="str">
        <f>IF(ISTEXT(PARS!AF36),Formatted_EDITED!AF36,"--")</f>
        <v>--</v>
      </c>
      <c r="AD36" t="str">
        <f>IF(ISTEXT(PARS!AG36),Formatted_EDITED!AG36,"--")</f>
        <v>--</v>
      </c>
    </row>
    <row r="37" spans="1:30" x14ac:dyDescent="0.3">
      <c r="A37">
        <v>32</v>
      </c>
      <c r="B37" s="2">
        <v>43</v>
      </c>
      <c r="C37" s="7" t="s">
        <v>86</v>
      </c>
      <c r="D37" t="str">
        <f>IF(ISTEXT(PARS!G37),Formatted_EDITED!G37,"--")</f>
        <v>--</v>
      </c>
      <c r="E37" t="str">
        <f>IF(ISTEXT(PARS!H37),Formatted_EDITED!H37,"--")</f>
        <v>--</v>
      </c>
      <c r="F37" t="str">
        <f>IF(ISTEXT(PARS!I37),Formatted_EDITED!I37,"--")</f>
        <v>--</v>
      </c>
      <c r="G37" t="str">
        <f>IF(ISTEXT(PARS!J37),Formatted_EDITED!J37,"--")</f>
        <v>--</v>
      </c>
      <c r="H37" t="str">
        <f>IF(ISTEXT(PARS!K37),Formatted_EDITED!K37,"--")</f>
        <v>--</v>
      </c>
      <c r="I37" t="str">
        <f>IF(ISTEXT(PARS!L37),Formatted_EDITED!L37,"--")</f>
        <v>--</v>
      </c>
      <c r="J37" t="str">
        <f>IF(ISTEXT(PARS!M37),Formatted_EDITED!M37,"--")</f>
        <v>--</v>
      </c>
      <c r="K37" t="str">
        <f>IF(ISTEXT(PARS!N37),Formatted_EDITED!N37,"--")</f>
        <v>--</v>
      </c>
      <c r="L37" t="str">
        <f>IF(ISTEXT(PARS!O37),Formatted_EDITED!O37,"--")</f>
        <v>--</v>
      </c>
      <c r="M37" t="str">
        <f>IF(ISTEXT(PARS!P37),Formatted_EDITED!P37,"--")</f>
        <v>--</v>
      </c>
      <c r="N37" t="str">
        <f>IF(ISTEXT(PARS!Q37),Formatted_EDITED!Q37,"--")</f>
        <v>--</v>
      </c>
      <c r="O37" t="str">
        <f>IF(ISTEXT(PARS!R37),Formatted_EDITED!R37,"--")</f>
        <v>--</v>
      </c>
      <c r="P37" t="str">
        <f>IF(ISTEXT(PARS!S37),Formatted_EDITED!S37,"--")</f>
        <v>--</v>
      </c>
      <c r="Q37" t="str">
        <f>IF(ISTEXT(PARS!T37),Formatted_EDITED!T37,"--")</f>
        <v>--</v>
      </c>
      <c r="R37" t="str">
        <f>IF(ISTEXT(PARS!U37),Formatted_EDITED!U37,"--")</f>
        <v>--</v>
      </c>
      <c r="S37" t="str">
        <f>IF(ISTEXT(PARS!V37),Formatted_EDITED!V37,"--")</f>
        <v>--</v>
      </c>
      <c r="T37" t="str">
        <f>IF(ISTEXT(PARS!W37),Formatted_EDITED!W37,"--")</f>
        <v>--</v>
      </c>
      <c r="U37" t="str">
        <f>IF(ISTEXT(PARS!X37),Formatted_EDITED!X37,"--")</f>
        <v>--</v>
      </c>
      <c r="V37" t="str">
        <f>IF(ISTEXT(PARS!Y37),Formatted_EDITED!Y37,"--")</f>
        <v>--</v>
      </c>
      <c r="W37" t="str">
        <f>IF(ISTEXT(PARS!Z37),Formatted_EDITED!Z37,"--")</f>
        <v>--</v>
      </c>
      <c r="X37" t="str">
        <f>IF(ISTEXT(PARS!AA37),Formatted_EDITED!AA37,"--")</f>
        <v>--</v>
      </c>
      <c r="Y37" t="str">
        <f>IF(ISTEXT(PARS!AB37),Formatted_EDITED!AB37,"--")</f>
        <v>--</v>
      </c>
      <c r="Z37" t="str">
        <f>IF(ISTEXT(PARS!AC37),Formatted_EDITED!AC37,"--")</f>
        <v>--</v>
      </c>
      <c r="AA37" t="str">
        <f>IF(ISTEXT(PARS!AD37),Formatted_EDITED!AD37,"--")</f>
        <v>--</v>
      </c>
      <c r="AB37" t="str">
        <f>IF(ISTEXT(PARS!AE37),Formatted_EDITED!AE37,"--")</f>
        <v>--</v>
      </c>
      <c r="AC37" t="str">
        <f>IF(ISTEXT(PARS!AF37),Formatted_EDITED!AF37,"--")</f>
        <v>--</v>
      </c>
      <c r="AD37" t="str">
        <f>IF(ISTEXT(PARS!AG37),Formatted_EDITED!AG37,"--")</f>
        <v>--</v>
      </c>
    </row>
    <row r="38" spans="1:30" x14ac:dyDescent="0.3">
      <c r="A38">
        <v>33</v>
      </c>
      <c r="B38" s="2">
        <v>44</v>
      </c>
      <c r="C38" s="7" t="s">
        <v>87</v>
      </c>
      <c r="D38" t="str">
        <f>IF(ISTEXT(PARS!G38),Formatted_EDITED!G38,"--")</f>
        <v>--</v>
      </c>
      <c r="E38" t="str">
        <f>IF(ISTEXT(PARS!H38),Formatted_EDITED!H38,"--")</f>
        <v>--</v>
      </c>
      <c r="F38" t="str">
        <f>IF(ISTEXT(PARS!I38),Formatted_EDITED!I38,"--")</f>
        <v>--</v>
      </c>
      <c r="G38" t="str">
        <f>IF(ISTEXT(PARS!J38),Formatted_EDITED!J38,"--")</f>
        <v>--</v>
      </c>
      <c r="H38" t="str">
        <f>IF(ISTEXT(PARS!K38),Formatted_EDITED!K38,"--")</f>
        <v>--</v>
      </c>
      <c r="I38" t="str">
        <f>IF(ISTEXT(PARS!L38),Formatted_EDITED!L38,"--")</f>
        <v>--</v>
      </c>
      <c r="J38" t="str">
        <f>IF(ISTEXT(PARS!M38),Formatted_EDITED!M38,"--")</f>
        <v>--</v>
      </c>
      <c r="K38" t="str">
        <f>IF(ISTEXT(PARS!N38),Formatted_EDITED!N38,"--")</f>
        <v>--</v>
      </c>
      <c r="L38" t="str">
        <f>IF(ISTEXT(PARS!O38),Formatted_EDITED!O38,"--")</f>
        <v>--</v>
      </c>
      <c r="M38" t="str">
        <f>IF(ISTEXT(PARS!P38),Formatted_EDITED!P38,"--")</f>
        <v>--</v>
      </c>
      <c r="N38" t="str">
        <f>IF(ISTEXT(PARS!Q38),Formatted_EDITED!Q38,"--")</f>
        <v>--</v>
      </c>
      <c r="O38" t="str">
        <f>IF(ISTEXT(PARS!R38),Formatted_EDITED!R38,"--")</f>
        <v>--</v>
      </c>
      <c r="P38" t="str">
        <f>IF(ISTEXT(PARS!S38),Formatted_EDITED!S38,"--")</f>
        <v>--</v>
      </c>
      <c r="Q38" t="str">
        <f>IF(ISTEXT(PARS!T38),Formatted_EDITED!T38,"--")</f>
        <v>--</v>
      </c>
      <c r="R38" t="str">
        <f>IF(ISTEXT(PARS!U38),Formatted_EDITED!U38,"--")</f>
        <v>--</v>
      </c>
      <c r="S38" t="str">
        <f>IF(ISTEXT(PARS!V38),Formatted_EDITED!V38,"--")</f>
        <v>--</v>
      </c>
      <c r="T38" t="str">
        <f>IF(ISTEXT(PARS!W38),Formatted_EDITED!W38,"--")</f>
        <v>--</v>
      </c>
      <c r="U38" t="str">
        <f>IF(ISTEXT(PARS!X38),Formatted_EDITED!X38,"--")</f>
        <v>--</v>
      </c>
      <c r="V38" t="str">
        <f>IF(ISTEXT(PARS!Y38),Formatted_EDITED!Y38,"--")</f>
        <v>--</v>
      </c>
      <c r="W38" t="str">
        <f>IF(ISTEXT(PARS!Z38),Formatted_EDITED!Z38,"--")</f>
        <v>--</v>
      </c>
      <c r="X38" t="str">
        <f>IF(ISTEXT(PARS!AA38),Formatted_EDITED!AA38,"--")</f>
        <v>--</v>
      </c>
      <c r="Y38" t="str">
        <f>IF(ISTEXT(PARS!AB38),Formatted_EDITED!AB38,"--")</f>
        <v>--</v>
      </c>
      <c r="Z38" t="str">
        <f>IF(ISTEXT(PARS!AC38),Formatted_EDITED!AC38,"--")</f>
        <v>--</v>
      </c>
      <c r="AA38" t="str">
        <f>IF(ISTEXT(PARS!AD38),Formatted_EDITED!AD38,"--")</f>
        <v>--</v>
      </c>
      <c r="AB38" t="str">
        <f>IF(ISTEXT(PARS!AE38),Formatted_EDITED!AE38,"--")</f>
        <v>--</v>
      </c>
      <c r="AC38" t="str">
        <f>IF(ISTEXT(PARS!AF38),Formatted_EDITED!AF38,"--")</f>
        <v>--</v>
      </c>
      <c r="AD38" t="str">
        <f>IF(ISTEXT(PARS!AG38),Formatted_EDITED!AG38,"--")</f>
        <v>--</v>
      </c>
    </row>
    <row r="39" spans="1:30" x14ac:dyDescent="0.3">
      <c r="A39">
        <v>34</v>
      </c>
      <c r="B39" s="2">
        <v>45</v>
      </c>
      <c r="C39" s="7" t="s">
        <v>88</v>
      </c>
      <c r="D39">
        <f>IF(ISTEXT(PARS!G39),Formatted_EDITED!G39,"--")</f>
        <v>67</v>
      </c>
      <c r="E39">
        <f>IF(ISTEXT(PARS!H39),Formatted_EDITED!H39,"--")</f>
        <v>79.474000000000004</v>
      </c>
      <c r="F39">
        <f>IF(ISTEXT(PARS!I39),Formatted_EDITED!I39,"--")</f>
        <v>86.436999999999998</v>
      </c>
      <c r="G39">
        <f>IF(ISTEXT(PARS!J39),Formatted_EDITED!J39,"--")</f>
        <v>89.176000000000002</v>
      </c>
      <c r="H39">
        <f>IF(ISTEXT(PARS!K39),Formatted_EDITED!K39,"--")</f>
        <v>67</v>
      </c>
      <c r="I39">
        <f>IF(ISTEXT(PARS!L39),Formatted_EDITED!L39,"--")</f>
        <v>79.474000000000004</v>
      </c>
      <c r="J39">
        <f>IF(ISTEXT(PARS!M39),Formatted_EDITED!M39,"--")</f>
        <v>86.436999999999998</v>
      </c>
      <c r="K39">
        <f>IF(ISTEXT(PARS!N39),Formatted_EDITED!N39,"--")</f>
        <v>3.75</v>
      </c>
      <c r="L39">
        <f>IF(ISTEXT(PARS!O39),Formatted_EDITED!O39,"--")</f>
        <v>2</v>
      </c>
      <c r="M39">
        <f>IF(ISTEXT(PARS!P39),Formatted_EDITED!P39,"--")</f>
        <v>0.2213</v>
      </c>
      <c r="N39">
        <f>IF(ISTEXT(PARS!Q39),Formatted_EDITED!Q39,"--")</f>
        <v>9.8100000000000007E-2</v>
      </c>
      <c r="O39">
        <f>IF(ISTEXT(PARS!R39),Formatted_EDITED!R39,"--")</f>
        <v>3</v>
      </c>
      <c r="P39">
        <f>IF(ISTEXT(PARS!S39),Formatted_EDITED!S39,"--")</f>
        <v>0.75</v>
      </c>
      <c r="Q39">
        <f>IF(ISTEXT(PARS!T39),Formatted_EDITED!T39,"--")</f>
        <v>0.06</v>
      </c>
      <c r="R39" t="str">
        <f>IF(ISTEXT(PARS!U39),Formatted_EDITED!U39,"--")</f>
        <v>--</v>
      </c>
      <c r="S39" t="str">
        <f>IF(ISTEXT(PARS!V39),Formatted_EDITED!V39,"--")</f>
        <v>--</v>
      </c>
      <c r="T39" t="str">
        <f>IF(ISTEXT(PARS!W39),Formatted_EDITED!W39,"--")</f>
        <v>--</v>
      </c>
      <c r="U39" t="str">
        <f>IF(ISTEXT(PARS!X39),Formatted_EDITED!X39,"--")</f>
        <v>--</v>
      </c>
      <c r="V39" t="str">
        <f>IF(ISTEXT(PARS!Y39),Formatted_EDITED!Y39,"--")</f>
        <v>--</v>
      </c>
      <c r="W39" t="str">
        <f>IF(ISTEXT(PARS!Z39),Formatted_EDITED!Z39,"--")</f>
        <v>--</v>
      </c>
      <c r="X39">
        <f>IF(ISTEXT(PARS!AA39),Formatted_EDITED!AA39,"--")</f>
        <v>2.7350394000000002</v>
      </c>
      <c r="Y39">
        <f>IF(ISTEXT(PARS!AB39),Formatted_EDITED!AB39,"--")</f>
        <v>1.8</v>
      </c>
      <c r="Z39">
        <f>IF(ISTEXT(PARS!AC39),Formatted_EDITED!AC39,"--")</f>
        <v>1.8</v>
      </c>
      <c r="AA39">
        <f>IF(ISTEXT(PARS!AD39),Formatted_EDITED!AD39,"--")</f>
        <v>1.8</v>
      </c>
      <c r="AB39">
        <f>IF(ISTEXT(PARS!AE39),Formatted_EDITED!AE39,"--")</f>
        <v>2.7350394000000002</v>
      </c>
      <c r="AC39">
        <f>IF(ISTEXT(PARS!AF39),Formatted_EDITED!AF39,"--")</f>
        <v>1.8</v>
      </c>
      <c r="AD39">
        <f>IF(ISTEXT(PARS!AG39),Formatted_EDITED!AG39,"--")</f>
        <v>1.8</v>
      </c>
    </row>
    <row r="40" spans="1:30" x14ac:dyDescent="0.3">
      <c r="A40">
        <v>35</v>
      </c>
      <c r="B40" s="2">
        <v>46</v>
      </c>
      <c r="C40" s="7" t="s">
        <v>90</v>
      </c>
      <c r="D40">
        <f>IF(ISTEXT(PARS!G40),Formatted_EDITED!G40,"--")</f>
        <v>56.95</v>
      </c>
      <c r="E40">
        <f>IF(ISTEXT(PARS!H40),Formatted_EDITED!H40,"--")</f>
        <v>71.108099999999993</v>
      </c>
      <c r="F40">
        <f>IF(ISTEXT(PARS!I40),Formatted_EDITED!I40,"--")</f>
        <v>80.909000000000006</v>
      </c>
      <c r="G40">
        <f>IF(ISTEXT(PARS!J40),Formatted_EDITED!J40,"--")</f>
        <v>84.764399999999995</v>
      </c>
      <c r="H40">
        <f>IF(ISTEXT(PARS!K40),Formatted_EDITED!K40,"--")</f>
        <v>56.95</v>
      </c>
      <c r="I40">
        <f>IF(ISTEXT(PARS!L40),Formatted_EDITED!L40,"--")</f>
        <v>71.108099999999993</v>
      </c>
      <c r="J40">
        <f>IF(ISTEXT(PARS!M40),Formatted_EDITED!M40,"--")</f>
        <v>80.909000000000006</v>
      </c>
      <c r="K40">
        <f>IF(ISTEXT(PARS!N40),Formatted_EDITED!N40,"--")</f>
        <v>3.75</v>
      </c>
      <c r="L40">
        <f>IF(ISTEXT(PARS!O40),Formatted_EDITED!O40,"--")</f>
        <v>2</v>
      </c>
      <c r="M40">
        <f>IF(ISTEXT(PARS!P40),Formatted_EDITED!P40,"--")</f>
        <v>0.2213</v>
      </c>
      <c r="N40">
        <f>IF(ISTEXT(PARS!Q40),Formatted_EDITED!Q40,"--")</f>
        <v>9.8100000000000007E-2</v>
      </c>
      <c r="O40">
        <f>IF(ISTEXT(PARS!R40),Formatted_EDITED!R40,"--")</f>
        <v>3</v>
      </c>
      <c r="P40">
        <f>IF(ISTEXT(PARS!S40),Formatted_EDITED!S40,"--")</f>
        <v>0.75</v>
      </c>
      <c r="Q40">
        <f>IF(ISTEXT(PARS!T40),Formatted_EDITED!T40,"--")</f>
        <v>0.06</v>
      </c>
      <c r="R40" t="str">
        <f>IF(ISTEXT(PARS!U40),Formatted_EDITED!U40,"--")</f>
        <v>--</v>
      </c>
      <c r="S40" t="str">
        <f>IF(ISTEXT(PARS!V40),Formatted_EDITED!V40,"--")</f>
        <v>--</v>
      </c>
      <c r="T40" t="str">
        <f>IF(ISTEXT(PARS!W40),Formatted_EDITED!W40,"--")</f>
        <v>--</v>
      </c>
      <c r="U40" t="str">
        <f>IF(ISTEXT(PARS!X40),Formatted_EDITED!X40,"--")</f>
        <v>--</v>
      </c>
      <c r="V40" t="str">
        <f>IF(ISTEXT(PARS!Y40),Formatted_EDITED!Y40,"--")</f>
        <v>--</v>
      </c>
      <c r="W40" t="str">
        <f>IF(ISTEXT(PARS!Z40),Formatted_EDITED!Z40,"--")</f>
        <v>--</v>
      </c>
      <c r="X40">
        <f>IF(ISTEXT(PARS!AA40),Formatted_EDITED!AA40,"--")</f>
        <v>2.7350394000000002</v>
      </c>
      <c r="Y40">
        <f>IF(ISTEXT(PARS!AB40),Formatted_EDITED!AB40,"--")</f>
        <v>1.8</v>
      </c>
      <c r="Z40">
        <f>IF(ISTEXT(PARS!AC40),Formatted_EDITED!AC40,"--")</f>
        <v>1.8</v>
      </c>
      <c r="AA40">
        <f>IF(ISTEXT(PARS!AD40),Formatted_EDITED!AD40,"--")</f>
        <v>1.8</v>
      </c>
      <c r="AB40">
        <f>IF(ISTEXT(PARS!AE40),Formatted_EDITED!AE40,"--")</f>
        <v>2.7350394000000002</v>
      </c>
      <c r="AC40">
        <f>IF(ISTEXT(PARS!AF40),Formatted_EDITED!AF40,"--")</f>
        <v>1.8</v>
      </c>
      <c r="AD40">
        <f>IF(ISTEXT(PARS!AG40),Formatted_EDITED!AG40,"--")</f>
        <v>1.8</v>
      </c>
    </row>
    <row r="41" spans="1:30" x14ac:dyDescent="0.3">
      <c r="A41">
        <v>36</v>
      </c>
      <c r="B41" s="2">
        <v>47</v>
      </c>
      <c r="C41" s="7" t="s">
        <v>92</v>
      </c>
      <c r="D41" t="str">
        <f>IF(ISTEXT(PARS!G41),Formatted_EDITED!G41,"--")</f>
        <v>--</v>
      </c>
      <c r="E41" t="str">
        <f>IF(ISTEXT(PARS!H41),Formatted_EDITED!H41,"--")</f>
        <v>--</v>
      </c>
      <c r="F41" t="str">
        <f>IF(ISTEXT(PARS!I41),Formatted_EDITED!I41,"--")</f>
        <v>--</v>
      </c>
      <c r="G41" t="str">
        <f>IF(ISTEXT(PARS!J41),Formatted_EDITED!J41,"--")</f>
        <v>--</v>
      </c>
      <c r="H41" t="str">
        <f>IF(ISTEXT(PARS!K41),Formatted_EDITED!K41,"--")</f>
        <v>--</v>
      </c>
      <c r="I41" t="str">
        <f>IF(ISTEXT(PARS!L41),Formatted_EDITED!L41,"--")</f>
        <v>--</v>
      </c>
      <c r="J41" t="str">
        <f>IF(ISTEXT(PARS!M41),Formatted_EDITED!M41,"--")</f>
        <v>--</v>
      </c>
      <c r="K41" t="str">
        <f>IF(ISTEXT(PARS!N41),Formatted_EDITED!N41,"--")</f>
        <v>--</v>
      </c>
      <c r="L41" t="str">
        <f>IF(ISTEXT(PARS!O41),Formatted_EDITED!O41,"--")</f>
        <v>--</v>
      </c>
      <c r="M41" t="str">
        <f>IF(ISTEXT(PARS!P41),Formatted_EDITED!P41,"--")</f>
        <v>--</v>
      </c>
      <c r="N41" t="str">
        <f>IF(ISTEXT(PARS!Q41),Formatted_EDITED!Q41,"--")</f>
        <v>--</v>
      </c>
      <c r="O41" t="str">
        <f>IF(ISTEXT(PARS!R41),Formatted_EDITED!R41,"--")</f>
        <v>--</v>
      </c>
      <c r="P41" t="str">
        <f>IF(ISTEXT(PARS!S41),Formatted_EDITED!S41,"--")</f>
        <v>--</v>
      </c>
      <c r="Q41" t="str">
        <f>IF(ISTEXT(PARS!T41),Formatted_EDITED!T41,"--")</f>
        <v>--</v>
      </c>
      <c r="R41" t="str">
        <f>IF(ISTEXT(PARS!U41),Formatted_EDITED!U41,"--")</f>
        <v>--</v>
      </c>
      <c r="S41" t="str">
        <f>IF(ISTEXT(PARS!V41),Formatted_EDITED!V41,"--")</f>
        <v>--</v>
      </c>
      <c r="T41" t="str">
        <f>IF(ISTEXT(PARS!W41),Formatted_EDITED!W41,"--")</f>
        <v>--</v>
      </c>
      <c r="U41" t="str">
        <f>IF(ISTEXT(PARS!X41),Formatted_EDITED!X41,"--")</f>
        <v>--</v>
      </c>
      <c r="V41" t="str">
        <f>IF(ISTEXT(PARS!Y41),Formatted_EDITED!Y41,"--")</f>
        <v>--</v>
      </c>
      <c r="W41" t="str">
        <f>IF(ISTEXT(PARS!Z41),Formatted_EDITED!Z41,"--")</f>
        <v>--</v>
      </c>
      <c r="X41" t="str">
        <f>IF(ISTEXT(PARS!AA41),Formatted_EDITED!AA41,"--")</f>
        <v>--</v>
      </c>
      <c r="Y41" t="str">
        <f>IF(ISTEXT(PARS!AB41),Formatted_EDITED!AB41,"--")</f>
        <v>--</v>
      </c>
      <c r="Z41" t="str">
        <f>IF(ISTEXT(PARS!AC41),Formatted_EDITED!AC41,"--")</f>
        <v>--</v>
      </c>
      <c r="AA41" t="str">
        <f>IF(ISTEXT(PARS!AD41),Formatted_EDITED!AD41,"--")</f>
        <v>--</v>
      </c>
      <c r="AB41" t="str">
        <f>IF(ISTEXT(PARS!AE41),Formatted_EDITED!AE41,"--")</f>
        <v>--</v>
      </c>
      <c r="AC41" t="str">
        <f>IF(ISTEXT(PARS!AF41),Formatted_EDITED!AF41,"--")</f>
        <v>--</v>
      </c>
      <c r="AD41" t="str">
        <f>IF(ISTEXT(PARS!AG41),Formatted_EDITED!AG41,"--")</f>
        <v>--</v>
      </c>
    </row>
    <row r="42" spans="1:30" x14ac:dyDescent="0.3">
      <c r="A42">
        <v>37</v>
      </c>
      <c r="B42" s="2">
        <v>48</v>
      </c>
      <c r="C42" s="7" t="s">
        <v>93</v>
      </c>
      <c r="D42" t="str">
        <f>IF(ISTEXT(PARS!G42),Formatted_EDITED!G42,"--")</f>
        <v>--</v>
      </c>
      <c r="E42" t="str">
        <f>IF(ISTEXT(PARS!H42),Formatted_EDITED!H42,"--")</f>
        <v>--</v>
      </c>
      <c r="F42" t="str">
        <f>IF(ISTEXT(PARS!I42),Formatted_EDITED!I42,"--")</f>
        <v>--</v>
      </c>
      <c r="G42" t="str">
        <f>IF(ISTEXT(PARS!J42),Formatted_EDITED!J42,"--")</f>
        <v>--</v>
      </c>
      <c r="H42" t="str">
        <f>IF(ISTEXT(PARS!K42),Formatted_EDITED!K42,"--")</f>
        <v>--</v>
      </c>
      <c r="I42" t="str">
        <f>IF(ISTEXT(PARS!L42),Formatted_EDITED!L42,"--")</f>
        <v>--</v>
      </c>
      <c r="J42" t="str">
        <f>IF(ISTEXT(PARS!M42),Formatted_EDITED!M42,"--")</f>
        <v>--</v>
      </c>
      <c r="K42" t="str">
        <f>IF(ISTEXT(PARS!N42),Formatted_EDITED!N42,"--")</f>
        <v>--</v>
      </c>
      <c r="L42" t="str">
        <f>IF(ISTEXT(PARS!O42),Formatted_EDITED!O42,"--")</f>
        <v>--</v>
      </c>
      <c r="M42" t="str">
        <f>IF(ISTEXT(PARS!P42),Formatted_EDITED!P42,"--")</f>
        <v>--</v>
      </c>
      <c r="N42" t="str">
        <f>IF(ISTEXT(PARS!Q42),Formatted_EDITED!Q42,"--")</f>
        <v>--</v>
      </c>
      <c r="O42" t="str">
        <f>IF(ISTEXT(PARS!R42),Formatted_EDITED!R42,"--")</f>
        <v>--</v>
      </c>
      <c r="P42" t="str">
        <f>IF(ISTEXT(PARS!S42),Formatted_EDITED!S42,"--")</f>
        <v>--</v>
      </c>
      <c r="Q42" t="str">
        <f>IF(ISTEXT(PARS!T42),Formatted_EDITED!T42,"--")</f>
        <v>--</v>
      </c>
      <c r="R42" t="str">
        <f>IF(ISTEXT(PARS!U42),Formatted_EDITED!U42,"--")</f>
        <v>--</v>
      </c>
      <c r="S42" t="str">
        <f>IF(ISTEXT(PARS!V42),Formatted_EDITED!V42,"--")</f>
        <v>--</v>
      </c>
      <c r="T42" t="str">
        <f>IF(ISTEXT(PARS!W42),Formatted_EDITED!W42,"--")</f>
        <v>--</v>
      </c>
      <c r="U42" t="str">
        <f>IF(ISTEXT(PARS!X42),Formatted_EDITED!X42,"--")</f>
        <v>--</v>
      </c>
      <c r="V42" t="str">
        <f>IF(ISTEXT(PARS!Y42),Formatted_EDITED!Y42,"--")</f>
        <v>--</v>
      </c>
      <c r="W42" t="str">
        <f>IF(ISTEXT(PARS!Z42),Formatted_EDITED!Z42,"--")</f>
        <v>--</v>
      </c>
      <c r="X42" t="str">
        <f>IF(ISTEXT(PARS!AA42),Formatted_EDITED!AA42,"--")</f>
        <v>--</v>
      </c>
      <c r="Y42" t="str">
        <f>IF(ISTEXT(PARS!AB42),Formatted_EDITED!AB42,"--")</f>
        <v>--</v>
      </c>
      <c r="Z42" t="str">
        <f>IF(ISTEXT(PARS!AC42),Formatted_EDITED!AC42,"--")</f>
        <v>--</v>
      </c>
      <c r="AA42" t="str">
        <f>IF(ISTEXT(PARS!AD42),Formatted_EDITED!AD42,"--")</f>
        <v>--</v>
      </c>
      <c r="AB42" t="str">
        <f>IF(ISTEXT(PARS!AE42),Formatted_EDITED!AE42,"--")</f>
        <v>--</v>
      </c>
      <c r="AC42" t="str">
        <f>IF(ISTEXT(PARS!AF42),Formatted_EDITED!AF42,"--")</f>
        <v>--</v>
      </c>
      <c r="AD42" t="str">
        <f>IF(ISTEXT(PARS!AG42),Formatted_EDITED!AG42,"--")</f>
        <v>--</v>
      </c>
    </row>
    <row r="43" spans="1:30" x14ac:dyDescent="0.3">
      <c r="A43">
        <v>38</v>
      </c>
      <c r="B43" s="2">
        <v>49</v>
      </c>
      <c r="C43" s="7" t="s">
        <v>95</v>
      </c>
      <c r="D43" t="str">
        <f>IF(ISTEXT(PARS!G43),Formatted_EDITED!G43,"--")</f>
        <v>--</v>
      </c>
      <c r="E43" t="str">
        <f>IF(ISTEXT(PARS!H43),Formatted_EDITED!H43,"--")</f>
        <v>--</v>
      </c>
      <c r="F43" t="str">
        <f>IF(ISTEXT(PARS!I43),Formatted_EDITED!I43,"--")</f>
        <v>--</v>
      </c>
      <c r="G43" t="str">
        <f>IF(ISTEXT(PARS!J43),Formatted_EDITED!J43,"--")</f>
        <v>--</v>
      </c>
      <c r="H43" t="str">
        <f>IF(ISTEXT(PARS!K43),Formatted_EDITED!K43,"--")</f>
        <v>--</v>
      </c>
      <c r="I43" t="str">
        <f>IF(ISTEXT(PARS!L43),Formatted_EDITED!L43,"--")</f>
        <v>--</v>
      </c>
      <c r="J43" t="str">
        <f>IF(ISTEXT(PARS!M43),Formatted_EDITED!M43,"--")</f>
        <v>--</v>
      </c>
      <c r="K43" t="str">
        <f>IF(ISTEXT(PARS!N43),Formatted_EDITED!N43,"--")</f>
        <v>--</v>
      </c>
      <c r="L43" t="str">
        <f>IF(ISTEXT(PARS!O43),Formatted_EDITED!O43,"--")</f>
        <v>--</v>
      </c>
      <c r="M43" t="str">
        <f>IF(ISTEXT(PARS!P43),Formatted_EDITED!P43,"--")</f>
        <v>--</v>
      </c>
      <c r="N43" t="str">
        <f>IF(ISTEXT(PARS!Q43),Formatted_EDITED!Q43,"--")</f>
        <v>--</v>
      </c>
      <c r="O43" t="str">
        <f>IF(ISTEXT(PARS!R43),Formatted_EDITED!R43,"--")</f>
        <v>--</v>
      </c>
      <c r="P43" t="str">
        <f>IF(ISTEXT(PARS!S43),Formatted_EDITED!S43,"--")</f>
        <v>--</v>
      </c>
      <c r="Q43" t="str">
        <f>IF(ISTEXT(PARS!T43),Formatted_EDITED!T43,"--")</f>
        <v>--</v>
      </c>
      <c r="R43" t="str">
        <f>IF(ISTEXT(PARS!U43),Formatted_EDITED!U43,"--")</f>
        <v>--</v>
      </c>
      <c r="S43" t="str">
        <f>IF(ISTEXT(PARS!V43),Formatted_EDITED!V43,"--")</f>
        <v>--</v>
      </c>
      <c r="T43" t="str">
        <f>IF(ISTEXT(PARS!W43),Formatted_EDITED!W43,"--")</f>
        <v>--</v>
      </c>
      <c r="U43" t="str">
        <f>IF(ISTEXT(PARS!X43),Formatted_EDITED!X43,"--")</f>
        <v>--</v>
      </c>
      <c r="V43" t="str">
        <f>IF(ISTEXT(PARS!Y43),Formatted_EDITED!Y43,"--")</f>
        <v>--</v>
      </c>
      <c r="W43" t="str">
        <f>IF(ISTEXT(PARS!Z43),Formatted_EDITED!Z43,"--")</f>
        <v>--</v>
      </c>
      <c r="X43" t="str">
        <f>IF(ISTEXT(PARS!AA43),Formatted_EDITED!AA43,"--")</f>
        <v>--</v>
      </c>
      <c r="Y43" t="str">
        <f>IF(ISTEXT(PARS!AB43),Formatted_EDITED!AB43,"--")</f>
        <v>--</v>
      </c>
      <c r="Z43" t="str">
        <f>IF(ISTEXT(PARS!AC43),Formatted_EDITED!AC43,"--")</f>
        <v>--</v>
      </c>
      <c r="AA43" t="str">
        <f>IF(ISTEXT(PARS!AD43),Formatted_EDITED!AD43,"--")</f>
        <v>--</v>
      </c>
      <c r="AB43" t="str">
        <f>IF(ISTEXT(PARS!AE43),Formatted_EDITED!AE43,"--")</f>
        <v>--</v>
      </c>
      <c r="AC43" t="str">
        <f>IF(ISTEXT(PARS!AF43),Formatted_EDITED!AF43,"--")</f>
        <v>--</v>
      </c>
      <c r="AD43" t="str">
        <f>IF(ISTEXT(PARS!AG43),Formatted_EDITED!AG43,"--")</f>
        <v>--</v>
      </c>
    </row>
    <row r="44" spans="1:30" x14ac:dyDescent="0.3">
      <c r="A44">
        <v>39</v>
      </c>
      <c r="B44" s="2">
        <v>50</v>
      </c>
      <c r="C44" s="7" t="s">
        <v>96</v>
      </c>
      <c r="D44" t="str">
        <f>IF(ISTEXT(PARS!G44),Formatted_EDITED!G44,"--")</f>
        <v>--</v>
      </c>
      <c r="E44" t="str">
        <f>IF(ISTEXT(PARS!H44),Formatted_EDITED!H44,"--")</f>
        <v>--</v>
      </c>
      <c r="F44" t="str">
        <f>IF(ISTEXT(PARS!I44),Formatted_EDITED!I44,"--")</f>
        <v>--</v>
      </c>
      <c r="G44" t="str">
        <f>IF(ISTEXT(PARS!J44),Formatted_EDITED!J44,"--")</f>
        <v>--</v>
      </c>
      <c r="H44" t="str">
        <f>IF(ISTEXT(PARS!K44),Formatted_EDITED!K44,"--")</f>
        <v>--</v>
      </c>
      <c r="I44" t="str">
        <f>IF(ISTEXT(PARS!L44),Formatted_EDITED!L44,"--")</f>
        <v>--</v>
      </c>
      <c r="J44" t="str">
        <f>IF(ISTEXT(PARS!M44),Formatted_EDITED!M44,"--")</f>
        <v>--</v>
      </c>
      <c r="K44" t="str">
        <f>IF(ISTEXT(PARS!N44),Formatted_EDITED!N44,"--")</f>
        <v>--</v>
      </c>
      <c r="L44" t="str">
        <f>IF(ISTEXT(PARS!O44),Formatted_EDITED!O44,"--")</f>
        <v>--</v>
      </c>
      <c r="M44" t="str">
        <f>IF(ISTEXT(PARS!P44),Formatted_EDITED!P44,"--")</f>
        <v>--</v>
      </c>
      <c r="N44" t="str">
        <f>IF(ISTEXT(PARS!Q44),Formatted_EDITED!Q44,"--")</f>
        <v>--</v>
      </c>
      <c r="O44" t="str">
        <f>IF(ISTEXT(PARS!R44),Formatted_EDITED!R44,"--")</f>
        <v>--</v>
      </c>
      <c r="P44" t="str">
        <f>IF(ISTEXT(PARS!S44),Formatted_EDITED!S44,"--")</f>
        <v>--</v>
      </c>
      <c r="Q44" t="str">
        <f>IF(ISTEXT(PARS!T44),Formatted_EDITED!T44,"--")</f>
        <v>--</v>
      </c>
      <c r="R44" t="str">
        <f>IF(ISTEXT(PARS!U44),Formatted_EDITED!U44,"--")</f>
        <v>--</v>
      </c>
      <c r="S44" t="str">
        <f>IF(ISTEXT(PARS!V44),Formatted_EDITED!V44,"--")</f>
        <v>--</v>
      </c>
      <c r="T44" t="str">
        <f>IF(ISTEXT(PARS!W44),Formatted_EDITED!W44,"--")</f>
        <v>--</v>
      </c>
      <c r="U44" t="str">
        <f>IF(ISTEXT(PARS!X44),Formatted_EDITED!X44,"--")</f>
        <v>--</v>
      </c>
      <c r="V44" t="str">
        <f>IF(ISTEXT(PARS!Y44),Formatted_EDITED!Y44,"--")</f>
        <v>--</v>
      </c>
      <c r="W44" t="str">
        <f>IF(ISTEXT(PARS!Z44),Formatted_EDITED!Z44,"--")</f>
        <v>--</v>
      </c>
      <c r="X44" t="str">
        <f>IF(ISTEXT(PARS!AA44),Formatted_EDITED!AA44,"--")</f>
        <v>--</v>
      </c>
      <c r="Y44" t="str">
        <f>IF(ISTEXT(PARS!AB44),Formatted_EDITED!AB44,"--")</f>
        <v>--</v>
      </c>
      <c r="Z44" t="str">
        <f>IF(ISTEXT(PARS!AC44),Formatted_EDITED!AC44,"--")</f>
        <v>--</v>
      </c>
      <c r="AA44" t="str">
        <f>IF(ISTEXT(PARS!AD44),Formatted_EDITED!AD44,"--")</f>
        <v>--</v>
      </c>
      <c r="AB44" t="str">
        <f>IF(ISTEXT(PARS!AE44),Formatted_EDITED!AE44,"--")</f>
        <v>--</v>
      </c>
      <c r="AC44" t="str">
        <f>IF(ISTEXT(PARS!AF44),Formatted_EDITED!AF44,"--")</f>
        <v>--</v>
      </c>
      <c r="AD44" t="str">
        <f>IF(ISTEXT(PARS!AG44),Formatted_EDITED!AG44,"--")</f>
        <v>--</v>
      </c>
    </row>
    <row r="45" spans="1:30" x14ac:dyDescent="0.3">
      <c r="A45">
        <v>40</v>
      </c>
      <c r="B45" s="2">
        <v>51</v>
      </c>
      <c r="C45" s="7" t="s">
        <v>97</v>
      </c>
      <c r="D45" t="str">
        <f>IF(ISTEXT(PARS!G45),Formatted_EDITED!G45,"--")</f>
        <v>--</v>
      </c>
      <c r="E45" t="str">
        <f>IF(ISTEXT(PARS!H45),Formatted_EDITED!H45,"--")</f>
        <v>--</v>
      </c>
      <c r="F45" t="str">
        <f>IF(ISTEXT(PARS!I45),Formatted_EDITED!I45,"--")</f>
        <v>--</v>
      </c>
      <c r="G45" t="str">
        <f>IF(ISTEXT(PARS!J45),Formatted_EDITED!J45,"--")</f>
        <v>--</v>
      </c>
      <c r="H45" t="str">
        <f>IF(ISTEXT(PARS!K45),Formatted_EDITED!K45,"--")</f>
        <v>--</v>
      </c>
      <c r="I45" t="str">
        <f>IF(ISTEXT(PARS!L45),Formatted_EDITED!L45,"--")</f>
        <v>--</v>
      </c>
      <c r="J45" t="str">
        <f>IF(ISTEXT(PARS!M45),Formatted_EDITED!M45,"--")</f>
        <v>--</v>
      </c>
      <c r="K45" t="str">
        <f>IF(ISTEXT(PARS!N45),Formatted_EDITED!N45,"--")</f>
        <v>--</v>
      </c>
      <c r="L45" t="str">
        <f>IF(ISTEXT(PARS!O45),Formatted_EDITED!O45,"--")</f>
        <v>--</v>
      </c>
      <c r="M45" t="str">
        <f>IF(ISTEXT(PARS!P45),Formatted_EDITED!P45,"--")</f>
        <v>--</v>
      </c>
      <c r="N45" t="str">
        <f>IF(ISTEXT(PARS!Q45),Formatted_EDITED!Q45,"--")</f>
        <v>--</v>
      </c>
      <c r="O45" t="str">
        <f>IF(ISTEXT(PARS!R45),Formatted_EDITED!R45,"--")</f>
        <v>--</v>
      </c>
      <c r="P45" t="str">
        <f>IF(ISTEXT(PARS!S45),Formatted_EDITED!S45,"--")</f>
        <v>--</v>
      </c>
      <c r="Q45" t="str">
        <f>IF(ISTEXT(PARS!T45),Formatted_EDITED!T45,"--")</f>
        <v>--</v>
      </c>
      <c r="R45" t="str">
        <f>IF(ISTEXT(PARS!U45),Formatted_EDITED!U45,"--")</f>
        <v>--</v>
      </c>
      <c r="S45" t="str">
        <f>IF(ISTEXT(PARS!V45),Formatted_EDITED!V45,"--")</f>
        <v>--</v>
      </c>
      <c r="T45" t="str">
        <f>IF(ISTEXT(PARS!W45),Formatted_EDITED!W45,"--")</f>
        <v>--</v>
      </c>
      <c r="U45" t="str">
        <f>IF(ISTEXT(PARS!X45),Formatted_EDITED!X45,"--")</f>
        <v>--</v>
      </c>
      <c r="V45" t="str">
        <f>IF(ISTEXT(PARS!Y45),Formatted_EDITED!Y45,"--")</f>
        <v>--</v>
      </c>
      <c r="W45" t="str">
        <f>IF(ISTEXT(PARS!Z45),Formatted_EDITED!Z45,"--")</f>
        <v>--</v>
      </c>
      <c r="X45" t="str">
        <f>IF(ISTEXT(PARS!AA45),Formatted_EDITED!AA45,"--")</f>
        <v>--</v>
      </c>
      <c r="Y45" t="str">
        <f>IF(ISTEXT(PARS!AB45),Formatted_EDITED!AB45,"--")</f>
        <v>--</v>
      </c>
      <c r="Z45" t="str">
        <f>IF(ISTEXT(PARS!AC45),Formatted_EDITED!AC45,"--")</f>
        <v>--</v>
      </c>
      <c r="AA45" t="str">
        <f>IF(ISTEXT(PARS!AD45),Formatted_EDITED!AD45,"--")</f>
        <v>--</v>
      </c>
      <c r="AB45" t="str">
        <f>IF(ISTEXT(PARS!AE45),Formatted_EDITED!AE45,"--")</f>
        <v>--</v>
      </c>
      <c r="AC45" t="str">
        <f>IF(ISTEXT(PARS!AF45),Formatted_EDITED!AF45,"--")</f>
        <v>--</v>
      </c>
      <c r="AD45" t="str">
        <f>IF(ISTEXT(PARS!AG45),Formatted_EDITED!AG45,"--")</f>
        <v>--</v>
      </c>
    </row>
    <row r="46" spans="1:30" x14ac:dyDescent="0.3">
      <c r="A46">
        <v>41</v>
      </c>
      <c r="B46" s="2">
        <v>52</v>
      </c>
      <c r="C46" s="7" t="s">
        <v>98</v>
      </c>
      <c r="D46" t="str">
        <f>IF(ISTEXT(PARS!G46),Formatted_EDITED!G46,"--")</f>
        <v>--</v>
      </c>
      <c r="E46" t="str">
        <f>IF(ISTEXT(PARS!H46),Formatted_EDITED!H46,"--")</f>
        <v>--</v>
      </c>
      <c r="F46" t="str">
        <f>IF(ISTEXT(PARS!I46),Formatted_EDITED!I46,"--")</f>
        <v>--</v>
      </c>
      <c r="G46" t="str">
        <f>IF(ISTEXT(PARS!J46),Formatted_EDITED!J46,"--")</f>
        <v>--</v>
      </c>
      <c r="H46" t="str">
        <f>IF(ISTEXT(PARS!K46),Formatted_EDITED!K46,"--")</f>
        <v>--</v>
      </c>
      <c r="I46" t="str">
        <f>IF(ISTEXT(PARS!L46),Formatted_EDITED!L46,"--")</f>
        <v>--</v>
      </c>
      <c r="J46" t="str">
        <f>IF(ISTEXT(PARS!M46),Formatted_EDITED!M46,"--")</f>
        <v>--</v>
      </c>
      <c r="K46" t="str">
        <f>IF(ISTEXT(PARS!N46),Formatted_EDITED!N46,"--")</f>
        <v>--</v>
      </c>
      <c r="L46" t="str">
        <f>IF(ISTEXT(PARS!O46),Formatted_EDITED!O46,"--")</f>
        <v>--</v>
      </c>
      <c r="M46" t="str">
        <f>IF(ISTEXT(PARS!P46),Formatted_EDITED!P46,"--")</f>
        <v>--</v>
      </c>
      <c r="N46" t="str">
        <f>IF(ISTEXT(PARS!Q46),Formatted_EDITED!Q46,"--")</f>
        <v>--</v>
      </c>
      <c r="O46" t="str">
        <f>IF(ISTEXT(PARS!R46),Formatted_EDITED!R46,"--")</f>
        <v>--</v>
      </c>
      <c r="P46" t="str">
        <f>IF(ISTEXT(PARS!S46),Formatted_EDITED!S46,"--")</f>
        <v>--</v>
      </c>
      <c r="Q46" t="str">
        <f>IF(ISTEXT(PARS!T46),Formatted_EDITED!T46,"--")</f>
        <v>--</v>
      </c>
      <c r="R46" t="str">
        <f>IF(ISTEXT(PARS!U46),Formatted_EDITED!U46,"--")</f>
        <v>--</v>
      </c>
      <c r="S46" t="str">
        <f>IF(ISTEXT(PARS!V46),Formatted_EDITED!V46,"--")</f>
        <v>--</v>
      </c>
      <c r="T46" t="str">
        <f>IF(ISTEXT(PARS!W46),Formatted_EDITED!W46,"--")</f>
        <v>--</v>
      </c>
      <c r="U46" t="str">
        <f>IF(ISTEXT(PARS!X46),Formatted_EDITED!X46,"--")</f>
        <v>--</v>
      </c>
      <c r="V46" t="str">
        <f>IF(ISTEXT(PARS!Y46),Formatted_EDITED!Y46,"--")</f>
        <v>--</v>
      </c>
      <c r="W46" t="str">
        <f>IF(ISTEXT(PARS!Z46),Formatted_EDITED!Z46,"--")</f>
        <v>--</v>
      </c>
      <c r="X46" t="str">
        <f>IF(ISTEXT(PARS!AA46),Formatted_EDITED!AA46,"--")</f>
        <v>--</v>
      </c>
      <c r="Y46" t="str">
        <f>IF(ISTEXT(PARS!AB46),Formatted_EDITED!AB46,"--")</f>
        <v>--</v>
      </c>
      <c r="Z46" t="str">
        <f>IF(ISTEXT(PARS!AC46),Formatted_EDITED!AC46,"--")</f>
        <v>--</v>
      </c>
      <c r="AA46" t="str">
        <f>IF(ISTEXT(PARS!AD46),Formatted_EDITED!AD46,"--")</f>
        <v>--</v>
      </c>
      <c r="AB46" t="str">
        <f>IF(ISTEXT(PARS!AE46),Formatted_EDITED!AE46,"--")</f>
        <v>--</v>
      </c>
      <c r="AC46" t="str">
        <f>IF(ISTEXT(PARS!AF46),Formatted_EDITED!AF46,"--")</f>
        <v>--</v>
      </c>
      <c r="AD46" t="str">
        <f>IF(ISTEXT(PARS!AG46),Formatted_EDITED!AG46,"--")</f>
        <v>--</v>
      </c>
    </row>
    <row r="47" spans="1:30" x14ac:dyDescent="0.3">
      <c r="A47">
        <v>42</v>
      </c>
      <c r="B47" s="2">
        <v>53</v>
      </c>
      <c r="C47" s="7" t="s">
        <v>99</v>
      </c>
      <c r="D47" t="str">
        <f>IF(ISTEXT(PARS!G47),Formatted_EDITED!G47,"--")</f>
        <v>--</v>
      </c>
      <c r="E47" t="str">
        <f>IF(ISTEXT(PARS!H47),Formatted_EDITED!H47,"--")</f>
        <v>--</v>
      </c>
      <c r="F47" t="str">
        <f>IF(ISTEXT(PARS!I47),Formatted_EDITED!I47,"--")</f>
        <v>--</v>
      </c>
      <c r="G47" t="str">
        <f>IF(ISTEXT(PARS!J47),Formatted_EDITED!J47,"--")</f>
        <v>--</v>
      </c>
      <c r="H47" t="str">
        <f>IF(ISTEXT(PARS!K47),Formatted_EDITED!K47,"--")</f>
        <v>--</v>
      </c>
      <c r="I47" t="str">
        <f>IF(ISTEXT(PARS!L47),Formatted_EDITED!L47,"--")</f>
        <v>--</v>
      </c>
      <c r="J47" t="str">
        <f>IF(ISTEXT(PARS!M47),Formatted_EDITED!M47,"--")</f>
        <v>--</v>
      </c>
      <c r="K47" t="str">
        <f>IF(ISTEXT(PARS!N47),Formatted_EDITED!N47,"--")</f>
        <v>--</v>
      </c>
      <c r="L47" t="str">
        <f>IF(ISTEXT(PARS!O47),Formatted_EDITED!O47,"--")</f>
        <v>--</v>
      </c>
      <c r="M47" t="str">
        <f>IF(ISTEXT(PARS!P47),Formatted_EDITED!P47,"--")</f>
        <v>--</v>
      </c>
      <c r="N47" t="str">
        <f>IF(ISTEXT(PARS!Q47),Formatted_EDITED!Q47,"--")</f>
        <v>--</v>
      </c>
      <c r="O47" t="str">
        <f>IF(ISTEXT(PARS!R47),Formatted_EDITED!R47,"--")</f>
        <v>--</v>
      </c>
      <c r="P47" t="str">
        <f>IF(ISTEXT(PARS!S47),Formatted_EDITED!S47,"--")</f>
        <v>--</v>
      </c>
      <c r="Q47" t="str">
        <f>IF(ISTEXT(PARS!T47),Formatted_EDITED!T47,"--")</f>
        <v>--</v>
      </c>
      <c r="R47" t="str">
        <f>IF(ISTEXT(PARS!U47),Formatted_EDITED!U47,"--")</f>
        <v>--</v>
      </c>
      <c r="S47" t="str">
        <f>IF(ISTEXT(PARS!V47),Formatted_EDITED!V47,"--")</f>
        <v>--</v>
      </c>
      <c r="T47" t="str">
        <f>IF(ISTEXT(PARS!W47),Formatted_EDITED!W47,"--")</f>
        <v>--</v>
      </c>
      <c r="U47" t="str">
        <f>IF(ISTEXT(PARS!X47),Formatted_EDITED!X47,"--")</f>
        <v>--</v>
      </c>
      <c r="V47" t="str">
        <f>IF(ISTEXT(PARS!Y47),Formatted_EDITED!Y47,"--")</f>
        <v>--</v>
      </c>
      <c r="W47" t="str">
        <f>IF(ISTEXT(PARS!Z47),Formatted_EDITED!Z47,"--")</f>
        <v>--</v>
      </c>
      <c r="X47" t="str">
        <f>IF(ISTEXT(PARS!AA47),Formatted_EDITED!AA47,"--")</f>
        <v>--</v>
      </c>
      <c r="Y47" t="str">
        <f>IF(ISTEXT(PARS!AB47),Formatted_EDITED!AB47,"--")</f>
        <v>--</v>
      </c>
      <c r="Z47" t="str">
        <f>IF(ISTEXT(PARS!AC47),Formatted_EDITED!AC47,"--")</f>
        <v>--</v>
      </c>
      <c r="AA47" t="str">
        <f>IF(ISTEXT(PARS!AD47),Formatted_EDITED!AD47,"--")</f>
        <v>--</v>
      </c>
      <c r="AB47" t="str">
        <f>IF(ISTEXT(PARS!AE47),Formatted_EDITED!AE47,"--")</f>
        <v>--</v>
      </c>
      <c r="AC47" t="str">
        <f>IF(ISTEXT(PARS!AF47),Formatted_EDITED!AF47,"--")</f>
        <v>--</v>
      </c>
      <c r="AD47" t="str">
        <f>IF(ISTEXT(PARS!AG47),Formatted_EDITED!AG47,"--")</f>
        <v>--</v>
      </c>
    </row>
    <row r="48" spans="1:30" x14ac:dyDescent="0.3">
      <c r="A48">
        <v>43</v>
      </c>
      <c r="B48" s="2">
        <v>54</v>
      </c>
      <c r="C48" s="7" t="s">
        <v>100</v>
      </c>
      <c r="D48" t="str">
        <f>IF(ISTEXT(PARS!G48),Formatted_EDITED!G48,"--")</f>
        <v>--</v>
      </c>
      <c r="E48" t="str">
        <f>IF(ISTEXT(PARS!H48),Formatted_EDITED!H48,"--")</f>
        <v>--</v>
      </c>
      <c r="F48" t="str">
        <f>IF(ISTEXT(PARS!I48),Formatted_EDITED!I48,"--")</f>
        <v>--</v>
      </c>
      <c r="G48" t="str">
        <f>IF(ISTEXT(PARS!J48),Formatted_EDITED!J48,"--")</f>
        <v>--</v>
      </c>
      <c r="H48" t="str">
        <f>IF(ISTEXT(PARS!K48),Formatted_EDITED!K48,"--")</f>
        <v>--</v>
      </c>
      <c r="I48" t="str">
        <f>IF(ISTEXT(PARS!L48),Formatted_EDITED!L48,"--")</f>
        <v>--</v>
      </c>
      <c r="J48" t="str">
        <f>IF(ISTEXT(PARS!M48),Formatted_EDITED!M48,"--")</f>
        <v>--</v>
      </c>
      <c r="K48" t="str">
        <f>IF(ISTEXT(PARS!N48),Formatted_EDITED!N48,"--")</f>
        <v>--</v>
      </c>
      <c r="L48" t="str">
        <f>IF(ISTEXT(PARS!O48),Formatted_EDITED!O48,"--")</f>
        <v>--</v>
      </c>
      <c r="M48" t="str">
        <f>IF(ISTEXT(PARS!P48),Formatted_EDITED!P48,"--")</f>
        <v>--</v>
      </c>
      <c r="N48" t="str">
        <f>IF(ISTEXT(PARS!Q48),Formatted_EDITED!Q48,"--")</f>
        <v>--</v>
      </c>
      <c r="O48" t="str">
        <f>IF(ISTEXT(PARS!R48),Formatted_EDITED!R48,"--")</f>
        <v>--</v>
      </c>
      <c r="P48" t="str">
        <f>IF(ISTEXT(PARS!S48),Formatted_EDITED!S48,"--")</f>
        <v>--</v>
      </c>
      <c r="Q48" t="str">
        <f>IF(ISTEXT(PARS!T48),Formatted_EDITED!T48,"--")</f>
        <v>--</v>
      </c>
      <c r="R48" t="str">
        <f>IF(ISTEXT(PARS!U48),Formatted_EDITED!U48,"--")</f>
        <v>--</v>
      </c>
      <c r="S48" t="str">
        <f>IF(ISTEXT(PARS!V48),Formatted_EDITED!V48,"--")</f>
        <v>--</v>
      </c>
      <c r="T48" t="str">
        <f>IF(ISTEXT(PARS!W48),Formatted_EDITED!W48,"--")</f>
        <v>--</v>
      </c>
      <c r="U48" t="str">
        <f>IF(ISTEXT(PARS!X48),Formatted_EDITED!X48,"--")</f>
        <v>--</v>
      </c>
      <c r="V48" t="str">
        <f>IF(ISTEXT(PARS!Y48),Formatted_EDITED!Y48,"--")</f>
        <v>--</v>
      </c>
      <c r="W48" t="str">
        <f>IF(ISTEXT(PARS!Z48),Formatted_EDITED!Z48,"--")</f>
        <v>--</v>
      </c>
      <c r="X48" t="str">
        <f>IF(ISTEXT(PARS!AA48),Formatted_EDITED!AA48,"--")</f>
        <v>--</v>
      </c>
      <c r="Y48" t="str">
        <f>IF(ISTEXT(PARS!AB48),Formatted_EDITED!AB48,"--")</f>
        <v>--</v>
      </c>
      <c r="Z48" t="str">
        <f>IF(ISTEXT(PARS!AC48),Formatted_EDITED!AC48,"--")</f>
        <v>--</v>
      </c>
      <c r="AA48" t="str">
        <f>IF(ISTEXT(PARS!AD48),Formatted_EDITED!AD48,"--")</f>
        <v>--</v>
      </c>
      <c r="AB48" t="str">
        <f>IF(ISTEXT(PARS!AE48),Formatted_EDITED!AE48,"--")</f>
        <v>--</v>
      </c>
      <c r="AC48" t="str">
        <f>IF(ISTEXT(PARS!AF48),Formatted_EDITED!AF48,"--")</f>
        <v>--</v>
      </c>
      <c r="AD48" t="str">
        <f>IF(ISTEXT(PARS!AG48),Formatted_EDITED!AG48,"--")</f>
        <v>--</v>
      </c>
    </row>
    <row r="49" spans="1:30" x14ac:dyDescent="0.3">
      <c r="A49">
        <v>44</v>
      </c>
      <c r="B49" s="2">
        <v>55</v>
      </c>
      <c r="C49" s="7" t="s">
        <v>101</v>
      </c>
      <c r="D49" t="str">
        <f>IF(ISTEXT(PARS!G49),Formatted_EDITED!G49,"--")</f>
        <v>--</v>
      </c>
      <c r="E49" t="str">
        <f>IF(ISTEXT(PARS!H49),Formatted_EDITED!H49,"--")</f>
        <v>--</v>
      </c>
      <c r="F49" t="str">
        <f>IF(ISTEXT(PARS!I49),Formatted_EDITED!I49,"--")</f>
        <v>--</v>
      </c>
      <c r="G49" t="str">
        <f>IF(ISTEXT(PARS!J49),Formatted_EDITED!J49,"--")</f>
        <v>--</v>
      </c>
      <c r="H49" t="str">
        <f>IF(ISTEXT(PARS!K49),Formatted_EDITED!K49,"--")</f>
        <v>--</v>
      </c>
      <c r="I49" t="str">
        <f>IF(ISTEXT(PARS!L49),Formatted_EDITED!L49,"--")</f>
        <v>--</v>
      </c>
      <c r="J49" t="str">
        <f>IF(ISTEXT(PARS!M49),Formatted_EDITED!M49,"--")</f>
        <v>--</v>
      </c>
      <c r="K49" t="str">
        <f>IF(ISTEXT(PARS!N49),Formatted_EDITED!N49,"--")</f>
        <v>--</v>
      </c>
      <c r="L49" t="str">
        <f>IF(ISTEXT(PARS!O49),Formatted_EDITED!O49,"--")</f>
        <v>--</v>
      </c>
      <c r="M49" t="str">
        <f>IF(ISTEXT(PARS!P49),Formatted_EDITED!P49,"--")</f>
        <v>--</v>
      </c>
      <c r="N49" t="str">
        <f>IF(ISTEXT(PARS!Q49),Formatted_EDITED!Q49,"--")</f>
        <v>--</v>
      </c>
      <c r="O49" t="str">
        <f>IF(ISTEXT(PARS!R49),Formatted_EDITED!R49,"--")</f>
        <v>--</v>
      </c>
      <c r="P49" t="str">
        <f>IF(ISTEXT(PARS!S49),Formatted_EDITED!S49,"--")</f>
        <v>--</v>
      </c>
      <c r="Q49" t="str">
        <f>IF(ISTEXT(PARS!T49),Formatted_EDITED!T49,"--")</f>
        <v>--</v>
      </c>
      <c r="R49" t="str">
        <f>IF(ISTEXT(PARS!U49),Formatted_EDITED!U49,"--")</f>
        <v>--</v>
      </c>
      <c r="S49" t="str">
        <f>IF(ISTEXT(PARS!V49),Formatted_EDITED!V49,"--")</f>
        <v>--</v>
      </c>
      <c r="T49" t="str">
        <f>IF(ISTEXT(PARS!W49),Formatted_EDITED!W49,"--")</f>
        <v>--</v>
      </c>
      <c r="U49" t="str">
        <f>IF(ISTEXT(PARS!X49),Formatted_EDITED!X49,"--")</f>
        <v>--</v>
      </c>
      <c r="V49" t="str">
        <f>IF(ISTEXT(PARS!Y49),Formatted_EDITED!Y49,"--")</f>
        <v>--</v>
      </c>
      <c r="W49" t="str">
        <f>IF(ISTEXT(PARS!Z49),Formatted_EDITED!Z49,"--")</f>
        <v>--</v>
      </c>
      <c r="X49" t="str">
        <f>IF(ISTEXT(PARS!AA49),Formatted_EDITED!AA49,"--")</f>
        <v>--</v>
      </c>
      <c r="Y49" t="str">
        <f>IF(ISTEXT(PARS!AB49),Formatted_EDITED!AB49,"--")</f>
        <v>--</v>
      </c>
      <c r="Z49" t="str">
        <f>IF(ISTEXT(PARS!AC49),Formatted_EDITED!AC49,"--")</f>
        <v>--</v>
      </c>
      <c r="AA49" t="str">
        <f>IF(ISTEXT(PARS!AD49),Formatted_EDITED!AD49,"--")</f>
        <v>--</v>
      </c>
      <c r="AB49" t="str">
        <f>IF(ISTEXT(PARS!AE49),Formatted_EDITED!AE49,"--")</f>
        <v>--</v>
      </c>
      <c r="AC49" t="str">
        <f>IF(ISTEXT(PARS!AF49),Formatted_EDITED!AF49,"--")</f>
        <v>--</v>
      </c>
      <c r="AD49" t="str">
        <f>IF(ISTEXT(PARS!AG49),Formatted_EDITED!AG49,"--")</f>
        <v>--</v>
      </c>
    </row>
    <row r="50" spans="1:30" x14ac:dyDescent="0.3">
      <c r="A50">
        <v>45</v>
      </c>
      <c r="B50" s="2">
        <v>56</v>
      </c>
      <c r="C50" s="7" t="s">
        <v>102</v>
      </c>
      <c r="D50" t="str">
        <f>IF(ISTEXT(PARS!G50),Formatted_EDITED!G50,"--")</f>
        <v>--</v>
      </c>
      <c r="E50" t="str">
        <f>IF(ISTEXT(PARS!H50),Formatted_EDITED!H50,"--")</f>
        <v>--</v>
      </c>
      <c r="F50" t="str">
        <f>IF(ISTEXT(PARS!I50),Formatted_EDITED!I50,"--")</f>
        <v>--</v>
      </c>
      <c r="G50" t="str">
        <f>IF(ISTEXT(PARS!J50),Formatted_EDITED!J50,"--")</f>
        <v>--</v>
      </c>
      <c r="H50" t="str">
        <f>IF(ISTEXT(PARS!K50),Formatted_EDITED!K50,"--")</f>
        <v>--</v>
      </c>
      <c r="I50" t="str">
        <f>IF(ISTEXT(PARS!L50),Formatted_EDITED!L50,"--")</f>
        <v>--</v>
      </c>
      <c r="J50" t="str">
        <f>IF(ISTEXT(PARS!M50),Formatted_EDITED!M50,"--")</f>
        <v>--</v>
      </c>
      <c r="K50" t="str">
        <f>IF(ISTEXT(PARS!N50),Formatted_EDITED!N50,"--")</f>
        <v>--</v>
      </c>
      <c r="L50" t="str">
        <f>IF(ISTEXT(PARS!O50),Formatted_EDITED!O50,"--")</f>
        <v>--</v>
      </c>
      <c r="M50" t="str">
        <f>IF(ISTEXT(PARS!P50),Formatted_EDITED!P50,"--")</f>
        <v>--</v>
      </c>
      <c r="N50" t="str">
        <f>IF(ISTEXT(PARS!Q50),Formatted_EDITED!Q50,"--")</f>
        <v>--</v>
      </c>
      <c r="O50" t="str">
        <f>IF(ISTEXT(PARS!R50),Formatted_EDITED!R50,"--")</f>
        <v>--</v>
      </c>
      <c r="P50" t="str">
        <f>IF(ISTEXT(PARS!S50),Formatted_EDITED!S50,"--")</f>
        <v>--</v>
      </c>
      <c r="Q50" t="str">
        <f>IF(ISTEXT(PARS!T50),Formatted_EDITED!T50,"--")</f>
        <v>--</v>
      </c>
      <c r="R50" t="str">
        <f>IF(ISTEXT(PARS!U50),Formatted_EDITED!U50,"--")</f>
        <v>--</v>
      </c>
      <c r="S50" t="str">
        <f>IF(ISTEXT(PARS!V50),Formatted_EDITED!V50,"--")</f>
        <v>--</v>
      </c>
      <c r="T50" t="str">
        <f>IF(ISTEXT(PARS!W50),Formatted_EDITED!W50,"--")</f>
        <v>--</v>
      </c>
      <c r="U50" t="str">
        <f>IF(ISTEXT(PARS!X50),Formatted_EDITED!X50,"--")</f>
        <v>--</v>
      </c>
      <c r="V50" t="str">
        <f>IF(ISTEXT(PARS!Y50),Formatted_EDITED!Y50,"--")</f>
        <v>--</v>
      </c>
      <c r="W50" t="str">
        <f>IF(ISTEXT(PARS!Z50),Formatted_EDITED!Z50,"--")</f>
        <v>--</v>
      </c>
      <c r="X50" t="str">
        <f>IF(ISTEXT(PARS!AA50),Formatted_EDITED!AA50,"--")</f>
        <v>--</v>
      </c>
      <c r="Y50" t="str">
        <f>IF(ISTEXT(PARS!AB50),Formatted_EDITED!AB50,"--")</f>
        <v>--</v>
      </c>
      <c r="Z50" t="str">
        <f>IF(ISTEXT(PARS!AC50),Formatted_EDITED!AC50,"--")</f>
        <v>--</v>
      </c>
      <c r="AA50" t="str">
        <f>IF(ISTEXT(PARS!AD50),Formatted_EDITED!AD50,"--")</f>
        <v>--</v>
      </c>
      <c r="AB50" t="str">
        <f>IF(ISTEXT(PARS!AE50),Formatted_EDITED!AE50,"--")</f>
        <v>--</v>
      </c>
      <c r="AC50" t="str">
        <f>IF(ISTEXT(PARS!AF50),Formatted_EDITED!AF50,"--")</f>
        <v>--</v>
      </c>
      <c r="AD50" t="str">
        <f>IF(ISTEXT(PARS!AG50),Formatted_EDITED!AG50,"--")</f>
        <v>--</v>
      </c>
    </row>
    <row r="51" spans="1:30" x14ac:dyDescent="0.3">
      <c r="A51">
        <v>46</v>
      </c>
      <c r="B51" s="2">
        <v>57</v>
      </c>
      <c r="C51" s="7" t="s">
        <v>103</v>
      </c>
      <c r="D51" t="str">
        <f>IF(ISTEXT(PARS!G51),Formatted_EDITED!G51,"--")</f>
        <v>--</v>
      </c>
      <c r="E51" t="str">
        <f>IF(ISTEXT(PARS!H51),Formatted_EDITED!H51,"--")</f>
        <v>--</v>
      </c>
      <c r="F51" t="str">
        <f>IF(ISTEXT(PARS!I51),Formatted_EDITED!I51,"--")</f>
        <v>--</v>
      </c>
      <c r="G51" t="str">
        <f>IF(ISTEXT(PARS!J51),Formatted_EDITED!J51,"--")</f>
        <v>--</v>
      </c>
      <c r="H51" t="str">
        <f>IF(ISTEXT(PARS!K51),Formatted_EDITED!K51,"--")</f>
        <v>--</v>
      </c>
      <c r="I51" t="str">
        <f>IF(ISTEXT(PARS!L51),Formatted_EDITED!L51,"--")</f>
        <v>--</v>
      </c>
      <c r="J51" t="str">
        <f>IF(ISTEXT(PARS!M51),Formatted_EDITED!M51,"--")</f>
        <v>--</v>
      </c>
      <c r="K51" t="str">
        <f>IF(ISTEXT(PARS!N51),Formatted_EDITED!N51,"--")</f>
        <v>--</v>
      </c>
      <c r="L51" t="str">
        <f>IF(ISTEXT(PARS!O51),Formatted_EDITED!O51,"--")</f>
        <v>--</v>
      </c>
      <c r="M51" t="str">
        <f>IF(ISTEXT(PARS!P51),Formatted_EDITED!P51,"--")</f>
        <v>--</v>
      </c>
      <c r="N51" t="str">
        <f>IF(ISTEXT(PARS!Q51),Formatted_EDITED!Q51,"--")</f>
        <v>--</v>
      </c>
      <c r="O51" t="str">
        <f>IF(ISTEXT(PARS!R51),Formatted_EDITED!R51,"--")</f>
        <v>--</v>
      </c>
      <c r="P51" t="str">
        <f>IF(ISTEXT(PARS!S51),Formatted_EDITED!S51,"--")</f>
        <v>--</v>
      </c>
      <c r="Q51" t="str">
        <f>IF(ISTEXT(PARS!T51),Formatted_EDITED!T51,"--")</f>
        <v>--</v>
      </c>
      <c r="R51" t="str">
        <f>IF(ISTEXT(PARS!U51),Formatted_EDITED!U51,"--")</f>
        <v>--</v>
      </c>
      <c r="S51" t="str">
        <f>IF(ISTEXT(PARS!V51),Formatted_EDITED!V51,"--")</f>
        <v>--</v>
      </c>
      <c r="T51" t="str">
        <f>IF(ISTEXT(PARS!W51),Formatted_EDITED!W51,"--")</f>
        <v>--</v>
      </c>
      <c r="U51" t="str">
        <f>IF(ISTEXT(PARS!X51),Formatted_EDITED!X51,"--")</f>
        <v>--</v>
      </c>
      <c r="V51" t="str">
        <f>IF(ISTEXT(PARS!Y51),Formatted_EDITED!Y51,"--")</f>
        <v>--</v>
      </c>
      <c r="W51" t="str">
        <f>IF(ISTEXT(PARS!Z51),Formatted_EDITED!Z51,"--")</f>
        <v>--</v>
      </c>
      <c r="X51" t="str">
        <f>IF(ISTEXT(PARS!AA51),Formatted_EDITED!AA51,"--")</f>
        <v>--</v>
      </c>
      <c r="Y51" t="str">
        <f>IF(ISTEXT(PARS!AB51),Formatted_EDITED!AB51,"--")</f>
        <v>--</v>
      </c>
      <c r="Z51" t="str">
        <f>IF(ISTEXT(PARS!AC51),Formatted_EDITED!AC51,"--")</f>
        <v>--</v>
      </c>
      <c r="AA51" t="str">
        <f>IF(ISTEXT(PARS!AD51),Formatted_EDITED!AD51,"--")</f>
        <v>--</v>
      </c>
      <c r="AB51" t="str">
        <f>IF(ISTEXT(PARS!AE51),Formatted_EDITED!AE51,"--")</f>
        <v>--</v>
      </c>
      <c r="AC51" t="str">
        <f>IF(ISTEXT(PARS!AF51),Formatted_EDITED!AF51,"--")</f>
        <v>--</v>
      </c>
      <c r="AD51" t="str">
        <f>IF(ISTEXT(PARS!AG51),Formatted_EDITED!AG51,"--")</f>
        <v>--</v>
      </c>
    </row>
    <row r="52" spans="1:30" x14ac:dyDescent="0.3">
      <c r="A52">
        <v>47</v>
      </c>
      <c r="B52" s="2">
        <v>58</v>
      </c>
      <c r="C52" s="7" t="s">
        <v>104</v>
      </c>
      <c r="D52" t="str">
        <f>IF(ISTEXT(PARS!G52),Formatted_EDITED!G52,"--")</f>
        <v>--</v>
      </c>
      <c r="E52" t="str">
        <f>IF(ISTEXT(PARS!H52),Formatted_EDITED!H52,"--")</f>
        <v>--</v>
      </c>
      <c r="F52" t="str">
        <f>IF(ISTEXT(PARS!I52),Formatted_EDITED!I52,"--")</f>
        <v>--</v>
      </c>
      <c r="G52" t="str">
        <f>IF(ISTEXT(PARS!J52),Formatted_EDITED!J52,"--")</f>
        <v>--</v>
      </c>
      <c r="H52" t="str">
        <f>IF(ISTEXT(PARS!K52),Formatted_EDITED!K52,"--")</f>
        <v>--</v>
      </c>
      <c r="I52" t="str">
        <f>IF(ISTEXT(PARS!L52),Formatted_EDITED!L52,"--")</f>
        <v>--</v>
      </c>
      <c r="J52" t="str">
        <f>IF(ISTEXT(PARS!M52),Formatted_EDITED!M52,"--")</f>
        <v>--</v>
      </c>
      <c r="K52" t="str">
        <f>IF(ISTEXT(PARS!N52),Formatted_EDITED!N52,"--")</f>
        <v>--</v>
      </c>
      <c r="L52" t="str">
        <f>IF(ISTEXT(PARS!O52),Formatted_EDITED!O52,"--")</f>
        <v>--</v>
      </c>
      <c r="M52" t="str">
        <f>IF(ISTEXT(PARS!P52),Formatted_EDITED!P52,"--")</f>
        <v>--</v>
      </c>
      <c r="N52" t="str">
        <f>IF(ISTEXT(PARS!Q52),Formatted_EDITED!Q52,"--")</f>
        <v>--</v>
      </c>
      <c r="O52" t="str">
        <f>IF(ISTEXT(PARS!R52),Formatted_EDITED!R52,"--")</f>
        <v>--</v>
      </c>
      <c r="P52" t="str">
        <f>IF(ISTEXT(PARS!S52),Formatted_EDITED!S52,"--")</f>
        <v>--</v>
      </c>
      <c r="Q52" t="str">
        <f>IF(ISTEXT(PARS!T52),Formatted_EDITED!T52,"--")</f>
        <v>--</v>
      </c>
      <c r="R52" t="str">
        <f>IF(ISTEXT(PARS!U52),Formatted_EDITED!U52,"--")</f>
        <v>--</v>
      </c>
      <c r="S52" t="str">
        <f>IF(ISTEXT(PARS!V52),Formatted_EDITED!V52,"--")</f>
        <v>--</v>
      </c>
      <c r="T52" t="str">
        <f>IF(ISTEXT(PARS!W52),Formatted_EDITED!W52,"--")</f>
        <v>--</v>
      </c>
      <c r="U52" t="str">
        <f>IF(ISTEXT(PARS!X52),Formatted_EDITED!X52,"--")</f>
        <v>--</v>
      </c>
      <c r="V52" t="str">
        <f>IF(ISTEXT(PARS!Y52),Formatted_EDITED!Y52,"--")</f>
        <v>--</v>
      </c>
      <c r="W52" t="str">
        <f>IF(ISTEXT(PARS!Z52),Formatted_EDITED!Z52,"--")</f>
        <v>--</v>
      </c>
      <c r="X52" t="str">
        <f>IF(ISTEXT(PARS!AA52),Formatted_EDITED!AA52,"--")</f>
        <v>--</v>
      </c>
      <c r="Y52" t="str">
        <f>IF(ISTEXT(PARS!AB52),Formatted_EDITED!AB52,"--")</f>
        <v>--</v>
      </c>
      <c r="Z52" t="str">
        <f>IF(ISTEXT(PARS!AC52),Formatted_EDITED!AC52,"--")</f>
        <v>--</v>
      </c>
      <c r="AA52" t="str">
        <f>IF(ISTEXT(PARS!AD52),Formatted_EDITED!AD52,"--")</f>
        <v>--</v>
      </c>
      <c r="AB52" t="str">
        <f>IF(ISTEXT(PARS!AE52),Formatted_EDITED!AE52,"--")</f>
        <v>--</v>
      </c>
      <c r="AC52" t="str">
        <f>IF(ISTEXT(PARS!AF52),Formatted_EDITED!AF52,"--")</f>
        <v>--</v>
      </c>
      <c r="AD52" t="str">
        <f>IF(ISTEXT(PARS!AG52),Formatted_EDITED!AG52,"--")</f>
        <v>--</v>
      </c>
    </row>
    <row r="53" spans="1:30" x14ac:dyDescent="0.3">
      <c r="A53">
        <v>48</v>
      </c>
      <c r="B53" s="2">
        <v>59</v>
      </c>
      <c r="C53" s="7" t="s">
        <v>106</v>
      </c>
      <c r="D53">
        <f>IF(ISTEXT(PARS!G53),Formatted_EDITED!G53,"--")</f>
        <v>53.393999999999998</v>
      </c>
      <c r="E53">
        <f>IF(ISTEXT(PARS!H53),Formatted_EDITED!H53,"--")</f>
        <v>71.011099999999999</v>
      </c>
      <c r="F53">
        <f>IF(ISTEXT(PARS!I53),Formatted_EDITED!I53,"--")</f>
        <v>80.844999999999999</v>
      </c>
      <c r="G53">
        <f>IF(ISTEXT(PARS!J53),Formatted_EDITED!J53,"--")</f>
        <v>84.713200000000001</v>
      </c>
      <c r="H53">
        <f>IF(ISTEXT(PARS!K53),Formatted_EDITED!K53,"--")</f>
        <v>53.393999999999998</v>
      </c>
      <c r="I53">
        <f>IF(ISTEXT(PARS!L53),Formatted_EDITED!L53,"--")</f>
        <v>71.011099999999999</v>
      </c>
      <c r="J53">
        <f>IF(ISTEXT(PARS!M53),Formatted_EDITED!M53,"--")</f>
        <v>80.844999999999999</v>
      </c>
      <c r="K53">
        <f>IF(ISTEXT(PARS!N53),Formatted_EDITED!N53,"--")</f>
        <v>3.75</v>
      </c>
      <c r="L53">
        <f>IF(ISTEXT(PARS!O53),Formatted_EDITED!O53,"--")</f>
        <v>2</v>
      </c>
      <c r="M53">
        <f>IF(ISTEXT(PARS!P53),Formatted_EDITED!P53,"--")</f>
        <v>0.2213</v>
      </c>
      <c r="N53">
        <f>IF(ISTEXT(PARS!Q53),Formatted_EDITED!Q53,"--")</f>
        <v>9.8100000000000007E-2</v>
      </c>
      <c r="O53">
        <f>IF(ISTEXT(PARS!R53),Formatted_EDITED!R53,"--")</f>
        <v>3</v>
      </c>
      <c r="P53">
        <f>IF(ISTEXT(PARS!S53),Formatted_EDITED!S53,"--")</f>
        <v>0.75</v>
      </c>
      <c r="Q53">
        <f>IF(ISTEXT(PARS!T53),Formatted_EDITED!T53,"--")</f>
        <v>0.06</v>
      </c>
      <c r="R53" t="str">
        <f>IF(ISTEXT(PARS!U53),Formatted_EDITED!U53,"--")</f>
        <v>--</v>
      </c>
      <c r="S53" t="str">
        <f>IF(ISTEXT(PARS!V53),Formatted_EDITED!V53,"--")</f>
        <v>--</v>
      </c>
      <c r="T53" t="str">
        <f>IF(ISTEXT(PARS!W53),Formatted_EDITED!W53,"--")</f>
        <v>--</v>
      </c>
      <c r="U53" t="str">
        <f>IF(ISTEXT(PARS!X53),Formatted_EDITED!X53,"--")</f>
        <v>--</v>
      </c>
      <c r="V53" t="str">
        <f>IF(ISTEXT(PARS!Y53),Formatted_EDITED!Y53,"--")</f>
        <v>--</v>
      </c>
      <c r="W53" t="str">
        <f>IF(ISTEXT(PARS!Z53),Formatted_EDITED!Z53,"--")</f>
        <v>--</v>
      </c>
      <c r="X53">
        <f>IF(ISTEXT(PARS!AA53),Formatted_EDITED!AA53,"--")</f>
        <v>2.7690814000000001</v>
      </c>
      <c r="Y53">
        <f>IF(ISTEXT(PARS!AB53),Formatted_EDITED!AB53,"--")</f>
        <v>1.67</v>
      </c>
      <c r="Z53">
        <f>IF(ISTEXT(PARS!AC53),Formatted_EDITED!AC53,"--")</f>
        <v>1.67</v>
      </c>
      <c r="AA53">
        <f>IF(ISTEXT(PARS!AD53),Formatted_EDITED!AD53,"--")</f>
        <v>1.67</v>
      </c>
      <c r="AB53">
        <f>IF(ISTEXT(PARS!AE53),Formatted_EDITED!AE53,"--")</f>
        <v>2.7690814000000001</v>
      </c>
      <c r="AC53">
        <f>IF(ISTEXT(PARS!AF53),Formatted_EDITED!AF53,"--")</f>
        <v>1.67</v>
      </c>
      <c r="AD53">
        <f>IF(ISTEXT(PARS!AG53),Formatted_EDITED!AG53,"--")</f>
        <v>1.67</v>
      </c>
    </row>
    <row r="54" spans="1:30" x14ac:dyDescent="0.3">
      <c r="A54">
        <v>49</v>
      </c>
      <c r="B54" s="2">
        <v>60</v>
      </c>
      <c r="C54" s="7" t="s">
        <v>108</v>
      </c>
      <c r="D54" t="str">
        <f>IF(ISTEXT(PARS!G54),Formatted_EDITED!G54,"--")</f>
        <v>--</v>
      </c>
      <c r="E54" t="str">
        <f>IF(ISTEXT(PARS!H54),Formatted_EDITED!H54,"--")</f>
        <v>--</v>
      </c>
      <c r="F54" t="str">
        <f>IF(ISTEXT(PARS!I54),Formatted_EDITED!I54,"--")</f>
        <v>--</v>
      </c>
      <c r="G54" t="str">
        <f>IF(ISTEXT(PARS!J54),Formatted_EDITED!J54,"--")</f>
        <v>--</v>
      </c>
      <c r="H54" t="str">
        <f>IF(ISTEXT(PARS!K54),Formatted_EDITED!K54,"--")</f>
        <v>--</v>
      </c>
      <c r="I54" t="str">
        <f>IF(ISTEXT(PARS!L54),Formatted_EDITED!L54,"--")</f>
        <v>--</v>
      </c>
      <c r="J54" t="str">
        <f>IF(ISTEXT(PARS!M54),Formatted_EDITED!M54,"--")</f>
        <v>--</v>
      </c>
      <c r="K54" t="str">
        <f>IF(ISTEXT(PARS!N54),Formatted_EDITED!N54,"--")</f>
        <v>--</v>
      </c>
      <c r="L54" t="str">
        <f>IF(ISTEXT(PARS!O54),Formatted_EDITED!O54,"--")</f>
        <v>--</v>
      </c>
      <c r="M54" t="str">
        <f>IF(ISTEXT(PARS!P54),Formatted_EDITED!P54,"--")</f>
        <v>--</v>
      </c>
      <c r="N54" t="str">
        <f>IF(ISTEXT(PARS!Q54),Formatted_EDITED!Q54,"--")</f>
        <v>--</v>
      </c>
      <c r="O54" t="str">
        <f>IF(ISTEXT(PARS!R54),Formatted_EDITED!R54,"--")</f>
        <v>--</v>
      </c>
      <c r="P54" t="str">
        <f>IF(ISTEXT(PARS!S54),Formatted_EDITED!S54,"--")</f>
        <v>--</v>
      </c>
      <c r="Q54" t="str">
        <f>IF(ISTEXT(PARS!T54),Formatted_EDITED!T54,"--")</f>
        <v>--</v>
      </c>
      <c r="R54" t="str">
        <f>IF(ISTEXT(PARS!U54),Formatted_EDITED!U54,"--")</f>
        <v>--</v>
      </c>
      <c r="S54" t="str">
        <f>IF(ISTEXT(PARS!V54),Formatted_EDITED!V54,"--")</f>
        <v>--</v>
      </c>
      <c r="T54" t="str">
        <f>IF(ISTEXT(PARS!W54),Formatted_EDITED!W54,"--")</f>
        <v>--</v>
      </c>
      <c r="U54" t="str">
        <f>IF(ISTEXT(PARS!X54),Formatted_EDITED!X54,"--")</f>
        <v>--</v>
      </c>
      <c r="V54" t="str">
        <f>IF(ISTEXT(PARS!Y54),Formatted_EDITED!Y54,"--")</f>
        <v>--</v>
      </c>
      <c r="W54" t="str">
        <f>IF(ISTEXT(PARS!Z54),Formatted_EDITED!Z54,"--")</f>
        <v>--</v>
      </c>
      <c r="X54" t="str">
        <f>IF(ISTEXT(PARS!AA54),Formatted_EDITED!AA54,"--")</f>
        <v>--</v>
      </c>
      <c r="Y54" t="str">
        <f>IF(ISTEXT(PARS!AB54),Formatted_EDITED!AB54,"--")</f>
        <v>--</v>
      </c>
      <c r="Z54" t="str">
        <f>IF(ISTEXT(PARS!AC54),Formatted_EDITED!AC54,"--")</f>
        <v>--</v>
      </c>
      <c r="AA54" t="str">
        <f>IF(ISTEXT(PARS!AD54),Formatted_EDITED!AD54,"--")</f>
        <v>--</v>
      </c>
      <c r="AB54" t="str">
        <f>IF(ISTEXT(PARS!AE54),Formatted_EDITED!AE54,"--")</f>
        <v>--</v>
      </c>
      <c r="AC54" t="str">
        <f>IF(ISTEXT(PARS!AF54),Formatted_EDITED!AF54,"--")</f>
        <v>--</v>
      </c>
      <c r="AD54" t="str">
        <f>IF(ISTEXT(PARS!AG54),Formatted_EDITED!AG54,"--")</f>
        <v>--</v>
      </c>
    </row>
    <row r="55" spans="1:30" x14ac:dyDescent="0.3">
      <c r="A55">
        <v>50</v>
      </c>
      <c r="B55" s="2">
        <v>61</v>
      </c>
      <c r="C55" s="7" t="s">
        <v>110</v>
      </c>
      <c r="D55">
        <f>IF(ISTEXT(PARS!G55),Formatted_EDITED!G55,"--")</f>
        <v>53.393999999999998</v>
      </c>
      <c r="E55">
        <f>IF(ISTEXT(PARS!H55),Formatted_EDITED!H55,"--")</f>
        <v>71.011099999999999</v>
      </c>
      <c r="F55">
        <f>IF(ISTEXT(PARS!I55),Formatted_EDITED!I55,"--")</f>
        <v>80.844999999999999</v>
      </c>
      <c r="G55">
        <f>IF(ISTEXT(PARS!J55),Formatted_EDITED!J55,"--")</f>
        <v>84.713200000000001</v>
      </c>
      <c r="H55">
        <f>IF(ISTEXT(PARS!K55),Formatted_EDITED!K55,"--")</f>
        <v>53.393999999999998</v>
      </c>
      <c r="I55">
        <f>IF(ISTEXT(PARS!L55),Formatted_EDITED!L55,"--")</f>
        <v>71.011099999999999</v>
      </c>
      <c r="J55">
        <f>IF(ISTEXT(PARS!M55),Formatted_EDITED!M55,"--")</f>
        <v>80.844999999999999</v>
      </c>
      <c r="K55">
        <f>IF(ISTEXT(PARS!N55),Formatted_EDITED!N55,"--")</f>
        <v>3.75</v>
      </c>
      <c r="L55">
        <f>IF(ISTEXT(PARS!O55),Formatted_EDITED!O55,"--")</f>
        <v>2</v>
      </c>
      <c r="M55">
        <f>IF(ISTEXT(PARS!P55),Formatted_EDITED!P55,"--")</f>
        <v>0.2213</v>
      </c>
      <c r="N55">
        <f>IF(ISTEXT(PARS!Q55),Formatted_EDITED!Q55,"--")</f>
        <v>9.8100000000000007E-2</v>
      </c>
      <c r="O55">
        <f>IF(ISTEXT(PARS!R55),Formatted_EDITED!R55,"--")</f>
        <v>3</v>
      </c>
      <c r="P55">
        <f>IF(ISTEXT(PARS!S55),Formatted_EDITED!S55,"--")</f>
        <v>0.75</v>
      </c>
      <c r="Q55">
        <f>IF(ISTEXT(PARS!T55),Formatted_EDITED!T55,"--")</f>
        <v>0.06</v>
      </c>
      <c r="R55" t="str">
        <f>IF(ISTEXT(PARS!U55),Formatted_EDITED!U55,"--")</f>
        <v>--</v>
      </c>
      <c r="S55" t="str">
        <f>IF(ISTEXT(PARS!V55),Formatted_EDITED!V55,"--")</f>
        <v>--</v>
      </c>
      <c r="T55" t="str">
        <f>IF(ISTEXT(PARS!W55),Formatted_EDITED!W55,"--")</f>
        <v>--</v>
      </c>
      <c r="U55" t="str">
        <f>IF(ISTEXT(PARS!X55),Formatted_EDITED!X55,"--")</f>
        <v>--</v>
      </c>
      <c r="V55" t="str">
        <f>IF(ISTEXT(PARS!Y55),Formatted_EDITED!Y55,"--")</f>
        <v>--</v>
      </c>
      <c r="W55" t="str">
        <f>IF(ISTEXT(PARS!Z55),Formatted_EDITED!Z55,"--")</f>
        <v>--</v>
      </c>
      <c r="X55">
        <f>IF(ISTEXT(PARS!AA55),Formatted_EDITED!AA55,"--")</f>
        <v>1</v>
      </c>
      <c r="Y55">
        <f>IF(ISTEXT(PARS!AB55),Formatted_EDITED!AB55,"--")</f>
        <v>1</v>
      </c>
      <c r="Z55">
        <f>IF(ISTEXT(PARS!AC55),Formatted_EDITED!AC55,"--")</f>
        <v>1</v>
      </c>
      <c r="AA55">
        <f>IF(ISTEXT(PARS!AD55),Formatted_EDITED!AD55,"--")</f>
        <v>1</v>
      </c>
      <c r="AB55">
        <f>IF(ISTEXT(PARS!AE55),Formatted_EDITED!AE55,"--")</f>
        <v>1</v>
      </c>
      <c r="AC55">
        <f>IF(ISTEXT(PARS!AF55),Formatted_EDITED!AF55,"--")</f>
        <v>1</v>
      </c>
      <c r="AD55">
        <f>IF(ISTEXT(PARS!AG55),Formatted_EDITED!AG55,"--")</f>
        <v>1</v>
      </c>
    </row>
    <row r="56" spans="1:30" x14ac:dyDescent="0.3">
      <c r="A56">
        <v>51</v>
      </c>
      <c r="B56" s="2">
        <v>66</v>
      </c>
      <c r="C56" s="7" t="s">
        <v>112</v>
      </c>
      <c r="D56" t="str">
        <f>IF(ISTEXT(PARS!G56),Formatted_EDITED!G56,"--")</f>
        <v>--</v>
      </c>
      <c r="E56" t="str">
        <f>IF(ISTEXT(PARS!H56),Formatted_EDITED!H56,"--")</f>
        <v>--</v>
      </c>
      <c r="F56" t="str">
        <f>IF(ISTEXT(PARS!I56),Formatted_EDITED!I56,"--")</f>
        <v>--</v>
      </c>
      <c r="G56" t="str">
        <f>IF(ISTEXT(PARS!J56),Formatted_EDITED!J56,"--")</f>
        <v>--</v>
      </c>
      <c r="H56" t="str">
        <f>IF(ISTEXT(PARS!K56),Formatted_EDITED!K56,"--")</f>
        <v>--</v>
      </c>
      <c r="I56" t="str">
        <f>IF(ISTEXT(PARS!L56),Formatted_EDITED!L56,"--")</f>
        <v>--</v>
      </c>
      <c r="J56" t="str">
        <f>IF(ISTEXT(PARS!M56),Formatted_EDITED!M56,"--")</f>
        <v>--</v>
      </c>
      <c r="K56" t="str">
        <f>IF(ISTEXT(PARS!N56),Formatted_EDITED!N56,"--")</f>
        <v>--</v>
      </c>
      <c r="L56" t="str">
        <f>IF(ISTEXT(PARS!O56),Formatted_EDITED!O56,"--")</f>
        <v>--</v>
      </c>
      <c r="M56" t="str">
        <f>IF(ISTEXT(PARS!P56),Formatted_EDITED!P56,"--")</f>
        <v>--</v>
      </c>
      <c r="N56" t="str">
        <f>IF(ISTEXT(PARS!Q56),Formatted_EDITED!Q56,"--")</f>
        <v>--</v>
      </c>
      <c r="O56" t="str">
        <f>IF(ISTEXT(PARS!R56),Formatted_EDITED!R56,"--")</f>
        <v>--</v>
      </c>
      <c r="P56" t="str">
        <f>IF(ISTEXT(PARS!S56),Formatted_EDITED!S56,"--")</f>
        <v>--</v>
      </c>
      <c r="Q56" t="str">
        <f>IF(ISTEXT(PARS!T56),Formatted_EDITED!T56,"--")</f>
        <v>--</v>
      </c>
      <c r="R56" t="str">
        <f>IF(ISTEXT(PARS!U56),Formatted_EDITED!U56,"--")</f>
        <v>--</v>
      </c>
      <c r="S56" t="str">
        <f>IF(ISTEXT(PARS!V56),Formatted_EDITED!V56,"--")</f>
        <v>--</v>
      </c>
      <c r="T56" t="str">
        <f>IF(ISTEXT(PARS!W56),Formatted_EDITED!W56,"--")</f>
        <v>--</v>
      </c>
      <c r="U56" t="str">
        <f>IF(ISTEXT(PARS!X56),Formatted_EDITED!X56,"--")</f>
        <v>--</v>
      </c>
      <c r="V56" t="str">
        <f>IF(ISTEXT(PARS!Y56),Formatted_EDITED!Y56,"--")</f>
        <v>--</v>
      </c>
      <c r="W56" t="str">
        <f>IF(ISTEXT(PARS!Z56),Formatted_EDITED!Z56,"--")</f>
        <v>--</v>
      </c>
      <c r="X56" t="str">
        <f>IF(ISTEXT(PARS!AA56),Formatted_EDITED!AA56,"--")</f>
        <v>--</v>
      </c>
      <c r="Y56" t="str">
        <f>IF(ISTEXT(PARS!AB56),Formatted_EDITED!AB56,"--")</f>
        <v>--</v>
      </c>
      <c r="Z56" t="str">
        <f>IF(ISTEXT(PARS!AC56),Formatted_EDITED!AC56,"--")</f>
        <v>--</v>
      </c>
      <c r="AA56" t="str">
        <f>IF(ISTEXT(PARS!AD56),Formatted_EDITED!AD56,"--")</f>
        <v>--</v>
      </c>
      <c r="AB56" t="str">
        <f>IF(ISTEXT(PARS!AE56),Formatted_EDITED!AE56,"--")</f>
        <v>--</v>
      </c>
      <c r="AC56" t="str">
        <f>IF(ISTEXT(PARS!AF56),Formatted_EDITED!AF56,"--")</f>
        <v>--</v>
      </c>
      <c r="AD56" t="str">
        <f>IF(ISTEXT(PARS!AG56),Formatted_EDITED!AG56,"--")</f>
        <v>--</v>
      </c>
    </row>
    <row r="57" spans="1:30" x14ac:dyDescent="0.3">
      <c r="A57">
        <v>52</v>
      </c>
      <c r="B57" s="2">
        <v>67</v>
      </c>
      <c r="C57" s="7" t="s">
        <v>115</v>
      </c>
      <c r="D57" t="str">
        <f>IF(ISTEXT(PARS!G57),Formatted_EDITED!G57,"--")</f>
        <v>--</v>
      </c>
      <c r="E57" t="str">
        <f>IF(ISTEXT(PARS!H57),Formatted_EDITED!H57,"--")</f>
        <v>--</v>
      </c>
      <c r="F57" t="str">
        <f>IF(ISTEXT(PARS!I57),Formatted_EDITED!I57,"--")</f>
        <v>--</v>
      </c>
      <c r="G57" t="str">
        <f>IF(ISTEXT(PARS!J57),Formatted_EDITED!J57,"--")</f>
        <v>--</v>
      </c>
      <c r="H57" t="str">
        <f>IF(ISTEXT(PARS!K57),Formatted_EDITED!K57,"--")</f>
        <v>--</v>
      </c>
      <c r="I57" t="str">
        <f>IF(ISTEXT(PARS!L57),Formatted_EDITED!L57,"--")</f>
        <v>--</v>
      </c>
      <c r="J57" t="str">
        <f>IF(ISTEXT(PARS!M57),Formatted_EDITED!M57,"--")</f>
        <v>--</v>
      </c>
      <c r="K57" t="str">
        <f>IF(ISTEXT(PARS!N57),Formatted_EDITED!N57,"--")</f>
        <v>--</v>
      </c>
      <c r="L57" t="str">
        <f>IF(ISTEXT(PARS!O57),Formatted_EDITED!O57,"--")</f>
        <v>--</v>
      </c>
      <c r="M57" t="str">
        <f>IF(ISTEXT(PARS!P57),Formatted_EDITED!P57,"--")</f>
        <v>--</v>
      </c>
      <c r="N57" t="str">
        <f>IF(ISTEXT(PARS!Q57),Formatted_EDITED!Q57,"--")</f>
        <v>--</v>
      </c>
      <c r="O57" t="str">
        <f>IF(ISTEXT(PARS!R57),Formatted_EDITED!R57,"--")</f>
        <v>--</v>
      </c>
      <c r="P57" t="str">
        <f>IF(ISTEXT(PARS!S57),Formatted_EDITED!S57,"--")</f>
        <v>--</v>
      </c>
      <c r="Q57" t="str">
        <f>IF(ISTEXT(PARS!T57),Formatted_EDITED!T57,"--")</f>
        <v>--</v>
      </c>
      <c r="R57" t="str">
        <f>IF(ISTEXT(PARS!U57),Formatted_EDITED!U57,"--")</f>
        <v>--</v>
      </c>
      <c r="S57" t="str">
        <f>IF(ISTEXT(PARS!V57),Formatted_EDITED!V57,"--")</f>
        <v>--</v>
      </c>
      <c r="T57" t="str">
        <f>IF(ISTEXT(PARS!W57),Formatted_EDITED!W57,"--")</f>
        <v>--</v>
      </c>
      <c r="U57" t="str">
        <f>IF(ISTEXT(PARS!X57),Formatted_EDITED!X57,"--")</f>
        <v>--</v>
      </c>
      <c r="V57" t="str">
        <f>IF(ISTEXT(PARS!Y57),Formatted_EDITED!Y57,"--")</f>
        <v>--</v>
      </c>
      <c r="W57" t="str">
        <f>IF(ISTEXT(PARS!Z57),Formatted_EDITED!Z57,"--")</f>
        <v>--</v>
      </c>
      <c r="X57" t="str">
        <f>IF(ISTEXT(PARS!AA57),Formatted_EDITED!AA57,"--")</f>
        <v>--</v>
      </c>
      <c r="Y57" t="str">
        <f>IF(ISTEXT(PARS!AB57),Formatted_EDITED!AB57,"--")</f>
        <v>--</v>
      </c>
      <c r="Z57" t="str">
        <f>IF(ISTEXT(PARS!AC57),Formatted_EDITED!AC57,"--")</f>
        <v>--</v>
      </c>
      <c r="AA57" t="str">
        <f>IF(ISTEXT(PARS!AD57),Formatted_EDITED!AD57,"--")</f>
        <v>--</v>
      </c>
      <c r="AB57" t="str">
        <f>IF(ISTEXT(PARS!AE57),Formatted_EDITED!AE57,"--")</f>
        <v>--</v>
      </c>
      <c r="AC57" t="str">
        <f>IF(ISTEXT(PARS!AF57),Formatted_EDITED!AF57,"--")</f>
        <v>--</v>
      </c>
      <c r="AD57" t="str">
        <f>IF(ISTEXT(PARS!AG57),Formatted_EDITED!AG57,"--")</f>
        <v>--</v>
      </c>
    </row>
    <row r="58" spans="1:30" x14ac:dyDescent="0.3">
      <c r="A58">
        <v>53</v>
      </c>
      <c r="B58" s="2">
        <v>68</v>
      </c>
      <c r="C58" s="7" t="s">
        <v>116</v>
      </c>
      <c r="D58" t="str">
        <f>IF(ISTEXT(PARS!G58),Formatted_EDITED!G58,"--")</f>
        <v>--</v>
      </c>
      <c r="E58" t="str">
        <f>IF(ISTEXT(PARS!H58),Formatted_EDITED!H58,"--")</f>
        <v>--</v>
      </c>
      <c r="F58" t="str">
        <f>IF(ISTEXT(PARS!I58),Formatted_EDITED!I58,"--")</f>
        <v>--</v>
      </c>
      <c r="G58" t="str">
        <f>IF(ISTEXT(PARS!J58),Formatted_EDITED!J58,"--")</f>
        <v>--</v>
      </c>
      <c r="H58" t="str">
        <f>IF(ISTEXT(PARS!K58),Formatted_EDITED!K58,"--")</f>
        <v>--</v>
      </c>
      <c r="I58" t="str">
        <f>IF(ISTEXT(PARS!L58),Formatted_EDITED!L58,"--")</f>
        <v>--</v>
      </c>
      <c r="J58" t="str">
        <f>IF(ISTEXT(PARS!M58),Formatted_EDITED!M58,"--")</f>
        <v>--</v>
      </c>
      <c r="K58" t="str">
        <f>IF(ISTEXT(PARS!N58),Formatted_EDITED!N58,"--")</f>
        <v>--</v>
      </c>
      <c r="L58" t="str">
        <f>IF(ISTEXT(PARS!O58),Formatted_EDITED!O58,"--")</f>
        <v>--</v>
      </c>
      <c r="M58" t="str">
        <f>IF(ISTEXT(PARS!P58),Formatted_EDITED!P58,"--")</f>
        <v>--</v>
      </c>
      <c r="N58" t="str">
        <f>IF(ISTEXT(PARS!Q58),Formatted_EDITED!Q58,"--")</f>
        <v>--</v>
      </c>
      <c r="O58" t="str">
        <f>IF(ISTEXT(PARS!R58),Formatted_EDITED!R58,"--")</f>
        <v>--</v>
      </c>
      <c r="P58" t="str">
        <f>IF(ISTEXT(PARS!S58),Formatted_EDITED!S58,"--")</f>
        <v>--</v>
      </c>
      <c r="Q58" t="str">
        <f>IF(ISTEXT(PARS!T58),Formatted_EDITED!T58,"--")</f>
        <v>--</v>
      </c>
      <c r="R58" t="str">
        <f>IF(ISTEXT(PARS!U58),Formatted_EDITED!U58,"--")</f>
        <v>--</v>
      </c>
      <c r="S58" t="str">
        <f>IF(ISTEXT(PARS!V58),Formatted_EDITED!V58,"--")</f>
        <v>--</v>
      </c>
      <c r="T58" t="str">
        <f>IF(ISTEXT(PARS!W58),Formatted_EDITED!W58,"--")</f>
        <v>--</v>
      </c>
      <c r="U58" t="str">
        <f>IF(ISTEXT(PARS!X58),Formatted_EDITED!X58,"--")</f>
        <v>--</v>
      </c>
      <c r="V58" t="str">
        <f>IF(ISTEXT(PARS!Y58),Formatted_EDITED!Y58,"--")</f>
        <v>--</v>
      </c>
      <c r="W58" t="str">
        <f>IF(ISTEXT(PARS!Z58),Formatted_EDITED!Z58,"--")</f>
        <v>--</v>
      </c>
      <c r="X58" t="str">
        <f>IF(ISTEXT(PARS!AA58),Formatted_EDITED!AA58,"--")</f>
        <v>--</v>
      </c>
      <c r="Y58" t="str">
        <f>IF(ISTEXT(PARS!AB58),Formatted_EDITED!AB58,"--")</f>
        <v>--</v>
      </c>
      <c r="Z58" t="str">
        <f>IF(ISTEXT(PARS!AC58),Formatted_EDITED!AC58,"--")</f>
        <v>--</v>
      </c>
      <c r="AA58" t="str">
        <f>IF(ISTEXT(PARS!AD58),Formatted_EDITED!AD58,"--")</f>
        <v>--</v>
      </c>
      <c r="AB58" t="str">
        <f>IF(ISTEXT(PARS!AE58),Formatted_EDITED!AE58,"--")</f>
        <v>--</v>
      </c>
      <c r="AC58" t="str">
        <f>IF(ISTEXT(PARS!AF58),Formatted_EDITED!AF58,"--")</f>
        <v>--</v>
      </c>
      <c r="AD58" t="str">
        <f>IF(ISTEXT(PARS!AG58),Formatted_EDITED!AG58,"--")</f>
        <v>--</v>
      </c>
    </row>
    <row r="59" spans="1:30" x14ac:dyDescent="0.3">
      <c r="A59">
        <v>54</v>
      </c>
      <c r="B59" s="2">
        <v>69</v>
      </c>
      <c r="C59" s="7" t="s">
        <v>117</v>
      </c>
      <c r="D59" t="str">
        <f>IF(ISTEXT(PARS!G59),Formatted_EDITED!G59,"--")</f>
        <v>--</v>
      </c>
      <c r="E59" t="str">
        <f>IF(ISTEXT(PARS!H59),Formatted_EDITED!H59,"--")</f>
        <v>--</v>
      </c>
      <c r="F59" t="str">
        <f>IF(ISTEXT(PARS!I59),Formatted_EDITED!I59,"--")</f>
        <v>--</v>
      </c>
      <c r="G59" t="str">
        <f>IF(ISTEXT(PARS!J59),Formatted_EDITED!J59,"--")</f>
        <v>--</v>
      </c>
      <c r="H59" t="str">
        <f>IF(ISTEXT(PARS!K59),Formatted_EDITED!K59,"--")</f>
        <v>--</v>
      </c>
      <c r="I59" t="str">
        <f>IF(ISTEXT(PARS!L59),Formatted_EDITED!L59,"--")</f>
        <v>--</v>
      </c>
      <c r="J59" t="str">
        <f>IF(ISTEXT(PARS!M59),Formatted_EDITED!M59,"--")</f>
        <v>--</v>
      </c>
      <c r="K59" t="str">
        <f>IF(ISTEXT(PARS!N59),Formatted_EDITED!N59,"--")</f>
        <v>--</v>
      </c>
      <c r="L59" t="str">
        <f>IF(ISTEXT(PARS!O59),Formatted_EDITED!O59,"--")</f>
        <v>--</v>
      </c>
      <c r="M59" t="str">
        <f>IF(ISTEXT(PARS!P59),Formatted_EDITED!P59,"--")</f>
        <v>--</v>
      </c>
      <c r="N59" t="str">
        <f>IF(ISTEXT(PARS!Q59),Formatted_EDITED!Q59,"--")</f>
        <v>--</v>
      </c>
      <c r="O59" t="str">
        <f>IF(ISTEXT(PARS!R59),Formatted_EDITED!R59,"--")</f>
        <v>--</v>
      </c>
      <c r="P59" t="str">
        <f>IF(ISTEXT(PARS!S59),Formatted_EDITED!S59,"--")</f>
        <v>--</v>
      </c>
      <c r="Q59" t="str">
        <f>IF(ISTEXT(PARS!T59),Formatted_EDITED!T59,"--")</f>
        <v>--</v>
      </c>
      <c r="R59" t="str">
        <f>IF(ISTEXT(PARS!U59),Formatted_EDITED!U59,"--")</f>
        <v>--</v>
      </c>
      <c r="S59" t="str">
        <f>IF(ISTEXT(PARS!V59),Formatted_EDITED!V59,"--")</f>
        <v>--</v>
      </c>
      <c r="T59" t="str">
        <f>IF(ISTEXT(PARS!W59),Formatted_EDITED!W59,"--")</f>
        <v>--</v>
      </c>
      <c r="U59" t="str">
        <f>IF(ISTEXT(PARS!X59),Formatted_EDITED!X59,"--")</f>
        <v>--</v>
      </c>
      <c r="V59" t="str">
        <f>IF(ISTEXT(PARS!Y59),Formatted_EDITED!Y59,"--")</f>
        <v>--</v>
      </c>
      <c r="W59" t="str">
        <f>IF(ISTEXT(PARS!Z59),Formatted_EDITED!Z59,"--")</f>
        <v>--</v>
      </c>
      <c r="X59" t="str">
        <f>IF(ISTEXT(PARS!AA59),Formatted_EDITED!AA59,"--")</f>
        <v>--</v>
      </c>
      <c r="Y59" t="str">
        <f>IF(ISTEXT(PARS!AB59),Formatted_EDITED!AB59,"--")</f>
        <v>--</v>
      </c>
      <c r="Z59" t="str">
        <f>IF(ISTEXT(PARS!AC59),Formatted_EDITED!AC59,"--")</f>
        <v>--</v>
      </c>
      <c r="AA59" t="str">
        <f>IF(ISTEXT(PARS!AD59),Formatted_EDITED!AD59,"--")</f>
        <v>--</v>
      </c>
      <c r="AB59" t="str">
        <f>IF(ISTEXT(PARS!AE59),Formatted_EDITED!AE59,"--")</f>
        <v>--</v>
      </c>
      <c r="AC59" t="str">
        <f>IF(ISTEXT(PARS!AF59),Formatted_EDITED!AF59,"--")</f>
        <v>--</v>
      </c>
      <c r="AD59" t="str">
        <f>IF(ISTEXT(PARS!AG59),Formatted_EDITED!AG59,"--")</f>
        <v>--</v>
      </c>
    </row>
    <row r="60" spans="1:30" x14ac:dyDescent="0.3">
      <c r="A60">
        <v>55</v>
      </c>
      <c r="B60" s="2">
        <v>70</v>
      </c>
      <c r="C60" s="7" t="s">
        <v>118</v>
      </c>
      <c r="D60" t="str">
        <f>IF(ISTEXT(PARS!G60),Formatted_EDITED!G60,"--")</f>
        <v>--</v>
      </c>
      <c r="E60" t="str">
        <f>IF(ISTEXT(PARS!H60),Formatted_EDITED!H60,"--")</f>
        <v>--</v>
      </c>
      <c r="F60" t="str">
        <f>IF(ISTEXT(PARS!I60),Formatted_EDITED!I60,"--")</f>
        <v>--</v>
      </c>
      <c r="G60" t="str">
        <f>IF(ISTEXT(PARS!J60),Formatted_EDITED!J60,"--")</f>
        <v>--</v>
      </c>
      <c r="H60" t="str">
        <f>IF(ISTEXT(PARS!K60),Formatted_EDITED!K60,"--")</f>
        <v>--</v>
      </c>
      <c r="I60" t="str">
        <f>IF(ISTEXT(PARS!L60),Formatted_EDITED!L60,"--")</f>
        <v>--</v>
      </c>
      <c r="J60" t="str">
        <f>IF(ISTEXT(PARS!M60),Formatted_EDITED!M60,"--")</f>
        <v>--</v>
      </c>
      <c r="K60" t="str">
        <f>IF(ISTEXT(PARS!N60),Formatted_EDITED!N60,"--")</f>
        <v>--</v>
      </c>
      <c r="L60" t="str">
        <f>IF(ISTEXT(PARS!O60),Formatted_EDITED!O60,"--")</f>
        <v>--</v>
      </c>
      <c r="M60" t="str">
        <f>IF(ISTEXT(PARS!P60),Formatted_EDITED!P60,"--")</f>
        <v>--</v>
      </c>
      <c r="N60" t="str">
        <f>IF(ISTEXT(PARS!Q60),Formatted_EDITED!Q60,"--")</f>
        <v>--</v>
      </c>
      <c r="O60" t="str">
        <f>IF(ISTEXT(PARS!R60),Formatted_EDITED!R60,"--")</f>
        <v>--</v>
      </c>
      <c r="P60" t="str">
        <f>IF(ISTEXT(PARS!S60),Formatted_EDITED!S60,"--")</f>
        <v>--</v>
      </c>
      <c r="Q60" t="str">
        <f>IF(ISTEXT(PARS!T60),Formatted_EDITED!T60,"--")</f>
        <v>--</v>
      </c>
      <c r="R60" t="str">
        <f>IF(ISTEXT(PARS!U60),Formatted_EDITED!U60,"--")</f>
        <v>--</v>
      </c>
      <c r="S60" t="str">
        <f>IF(ISTEXT(PARS!V60),Formatted_EDITED!V60,"--")</f>
        <v>--</v>
      </c>
      <c r="T60" t="str">
        <f>IF(ISTEXT(PARS!W60),Formatted_EDITED!W60,"--")</f>
        <v>--</v>
      </c>
      <c r="U60" t="str">
        <f>IF(ISTEXT(PARS!X60),Formatted_EDITED!X60,"--")</f>
        <v>--</v>
      </c>
      <c r="V60" t="str">
        <f>IF(ISTEXT(PARS!Y60),Formatted_EDITED!Y60,"--")</f>
        <v>--</v>
      </c>
      <c r="W60" t="str">
        <f>IF(ISTEXT(PARS!Z60),Formatted_EDITED!Z60,"--")</f>
        <v>--</v>
      </c>
      <c r="X60" t="str">
        <f>IF(ISTEXT(PARS!AA60),Formatted_EDITED!AA60,"--")</f>
        <v>--</v>
      </c>
      <c r="Y60" t="str">
        <f>IF(ISTEXT(PARS!AB60),Formatted_EDITED!AB60,"--")</f>
        <v>--</v>
      </c>
      <c r="Z60" t="str">
        <f>IF(ISTEXT(PARS!AC60),Formatted_EDITED!AC60,"--")</f>
        <v>--</v>
      </c>
      <c r="AA60" t="str">
        <f>IF(ISTEXT(PARS!AD60),Formatted_EDITED!AD60,"--")</f>
        <v>--</v>
      </c>
      <c r="AB60" t="str">
        <f>IF(ISTEXT(PARS!AE60),Formatted_EDITED!AE60,"--")</f>
        <v>--</v>
      </c>
      <c r="AC60" t="str">
        <f>IF(ISTEXT(PARS!AF60),Formatted_EDITED!AF60,"--")</f>
        <v>--</v>
      </c>
      <c r="AD60" t="str">
        <f>IF(ISTEXT(PARS!AG60),Formatted_EDITED!AG60,"--")</f>
        <v>--</v>
      </c>
    </row>
    <row r="61" spans="1:30" x14ac:dyDescent="0.3">
      <c r="A61">
        <v>56</v>
      </c>
      <c r="B61" s="2">
        <v>71</v>
      </c>
      <c r="C61" s="7" t="s">
        <v>121</v>
      </c>
      <c r="D61" t="str">
        <f>IF(ISTEXT(PARS!G61),Formatted_EDITED!G61,"--")</f>
        <v>--</v>
      </c>
      <c r="E61" t="str">
        <f>IF(ISTEXT(PARS!H61),Formatted_EDITED!H61,"--")</f>
        <v>--</v>
      </c>
      <c r="F61" t="str">
        <f>IF(ISTEXT(PARS!I61),Formatted_EDITED!I61,"--")</f>
        <v>--</v>
      </c>
      <c r="G61" t="str">
        <f>IF(ISTEXT(PARS!J61),Formatted_EDITED!J61,"--")</f>
        <v>--</v>
      </c>
      <c r="H61" t="str">
        <f>IF(ISTEXT(PARS!K61),Formatted_EDITED!K61,"--")</f>
        <v>--</v>
      </c>
      <c r="I61" t="str">
        <f>IF(ISTEXT(PARS!L61),Formatted_EDITED!L61,"--")</f>
        <v>--</v>
      </c>
      <c r="J61" t="str">
        <f>IF(ISTEXT(PARS!M61),Formatted_EDITED!M61,"--")</f>
        <v>--</v>
      </c>
      <c r="K61" t="str">
        <f>IF(ISTEXT(PARS!N61),Formatted_EDITED!N61,"--")</f>
        <v>--</v>
      </c>
      <c r="L61" t="str">
        <f>IF(ISTEXT(PARS!O61),Formatted_EDITED!O61,"--")</f>
        <v>--</v>
      </c>
      <c r="M61" t="str">
        <f>IF(ISTEXT(PARS!P61),Formatted_EDITED!P61,"--")</f>
        <v>--</v>
      </c>
      <c r="N61" t="str">
        <f>IF(ISTEXT(PARS!Q61),Formatted_EDITED!Q61,"--")</f>
        <v>--</v>
      </c>
      <c r="O61" t="str">
        <f>IF(ISTEXT(PARS!R61),Formatted_EDITED!R61,"--")</f>
        <v>--</v>
      </c>
      <c r="P61" t="str">
        <f>IF(ISTEXT(PARS!S61),Formatted_EDITED!S61,"--")</f>
        <v>--</v>
      </c>
      <c r="Q61" t="str">
        <f>IF(ISTEXT(PARS!T61),Formatted_EDITED!T61,"--")</f>
        <v>--</v>
      </c>
      <c r="R61" t="str">
        <f>IF(ISTEXT(PARS!U61),Formatted_EDITED!U61,"--")</f>
        <v>--</v>
      </c>
      <c r="S61" t="str">
        <f>IF(ISTEXT(PARS!V61),Formatted_EDITED!V61,"--")</f>
        <v>--</v>
      </c>
      <c r="T61" t="str">
        <f>IF(ISTEXT(PARS!W61),Formatted_EDITED!W61,"--")</f>
        <v>--</v>
      </c>
      <c r="U61" t="str">
        <f>IF(ISTEXT(PARS!X61),Formatted_EDITED!X61,"--")</f>
        <v>--</v>
      </c>
      <c r="V61" t="str">
        <f>IF(ISTEXT(PARS!Y61),Formatted_EDITED!Y61,"--")</f>
        <v>--</v>
      </c>
      <c r="W61" t="str">
        <f>IF(ISTEXT(PARS!Z61),Formatted_EDITED!Z61,"--")</f>
        <v>--</v>
      </c>
      <c r="X61" t="str">
        <f>IF(ISTEXT(PARS!AA61),Formatted_EDITED!AA61,"--")</f>
        <v>--</v>
      </c>
      <c r="Y61" t="str">
        <f>IF(ISTEXT(PARS!AB61),Formatted_EDITED!AB61,"--")</f>
        <v>--</v>
      </c>
      <c r="Z61" t="str">
        <f>IF(ISTEXT(PARS!AC61),Formatted_EDITED!AC61,"--")</f>
        <v>--</v>
      </c>
      <c r="AA61" t="str">
        <f>IF(ISTEXT(PARS!AD61),Formatted_EDITED!AD61,"--")</f>
        <v>--</v>
      </c>
      <c r="AB61" t="str">
        <f>IF(ISTEXT(PARS!AE61),Formatted_EDITED!AE61,"--")</f>
        <v>--</v>
      </c>
      <c r="AC61" t="str">
        <f>IF(ISTEXT(PARS!AF61),Formatted_EDITED!AF61,"--")</f>
        <v>--</v>
      </c>
      <c r="AD61" t="str">
        <f>IF(ISTEXT(PARS!AG61),Formatted_EDITED!AG61,"--")</f>
        <v>--</v>
      </c>
    </row>
    <row r="62" spans="1:30" x14ac:dyDescent="0.3">
      <c r="A62">
        <v>57</v>
      </c>
      <c r="B62" s="2">
        <v>72</v>
      </c>
      <c r="C62" s="7" t="s">
        <v>122</v>
      </c>
      <c r="D62" t="str">
        <f>IF(ISTEXT(PARS!G62),Formatted_EDITED!G62,"--")</f>
        <v>--</v>
      </c>
      <c r="E62" t="str">
        <f>IF(ISTEXT(PARS!H62),Formatted_EDITED!H62,"--")</f>
        <v>--</v>
      </c>
      <c r="F62" t="str">
        <f>IF(ISTEXT(PARS!I62),Formatted_EDITED!I62,"--")</f>
        <v>--</v>
      </c>
      <c r="G62" t="str">
        <f>IF(ISTEXT(PARS!J62),Formatted_EDITED!J62,"--")</f>
        <v>--</v>
      </c>
      <c r="H62" t="str">
        <f>IF(ISTEXT(PARS!K62),Formatted_EDITED!K62,"--")</f>
        <v>--</v>
      </c>
      <c r="I62" t="str">
        <f>IF(ISTEXT(PARS!L62),Formatted_EDITED!L62,"--")</f>
        <v>--</v>
      </c>
      <c r="J62" t="str">
        <f>IF(ISTEXT(PARS!M62),Formatted_EDITED!M62,"--")</f>
        <v>--</v>
      </c>
      <c r="K62" t="str">
        <f>IF(ISTEXT(PARS!N62),Formatted_EDITED!N62,"--")</f>
        <v>--</v>
      </c>
      <c r="L62" t="str">
        <f>IF(ISTEXT(PARS!O62),Formatted_EDITED!O62,"--")</f>
        <v>--</v>
      </c>
      <c r="M62" t="str">
        <f>IF(ISTEXT(PARS!P62),Formatted_EDITED!P62,"--")</f>
        <v>--</v>
      </c>
      <c r="N62" t="str">
        <f>IF(ISTEXT(PARS!Q62),Formatted_EDITED!Q62,"--")</f>
        <v>--</v>
      </c>
      <c r="O62" t="str">
        <f>IF(ISTEXT(PARS!R62),Formatted_EDITED!R62,"--")</f>
        <v>--</v>
      </c>
      <c r="P62" t="str">
        <f>IF(ISTEXT(PARS!S62),Formatted_EDITED!S62,"--")</f>
        <v>--</v>
      </c>
      <c r="Q62" t="str">
        <f>IF(ISTEXT(PARS!T62),Formatted_EDITED!T62,"--")</f>
        <v>--</v>
      </c>
      <c r="R62" t="str">
        <f>IF(ISTEXT(PARS!U62),Formatted_EDITED!U62,"--")</f>
        <v>--</v>
      </c>
      <c r="S62" t="str">
        <f>IF(ISTEXT(PARS!V62),Formatted_EDITED!V62,"--")</f>
        <v>--</v>
      </c>
      <c r="T62" t="str">
        <f>IF(ISTEXT(PARS!W62),Formatted_EDITED!W62,"--")</f>
        <v>--</v>
      </c>
      <c r="U62" t="str">
        <f>IF(ISTEXT(PARS!X62),Formatted_EDITED!X62,"--")</f>
        <v>--</v>
      </c>
      <c r="V62" t="str">
        <f>IF(ISTEXT(PARS!Y62),Formatted_EDITED!Y62,"--")</f>
        <v>--</v>
      </c>
      <c r="W62" t="str">
        <f>IF(ISTEXT(PARS!Z62),Formatted_EDITED!Z62,"--")</f>
        <v>--</v>
      </c>
      <c r="X62" t="str">
        <f>IF(ISTEXT(PARS!AA62),Formatted_EDITED!AA62,"--")</f>
        <v>--</v>
      </c>
      <c r="Y62" t="str">
        <f>IF(ISTEXT(PARS!AB62),Formatted_EDITED!AB62,"--")</f>
        <v>--</v>
      </c>
      <c r="Z62" t="str">
        <f>IF(ISTEXT(PARS!AC62),Formatted_EDITED!AC62,"--")</f>
        <v>--</v>
      </c>
      <c r="AA62" t="str">
        <f>IF(ISTEXT(PARS!AD62),Formatted_EDITED!AD62,"--")</f>
        <v>--</v>
      </c>
      <c r="AB62" t="str">
        <f>IF(ISTEXT(PARS!AE62),Formatted_EDITED!AE62,"--")</f>
        <v>--</v>
      </c>
      <c r="AC62" t="str">
        <f>IF(ISTEXT(PARS!AF62),Formatted_EDITED!AF62,"--")</f>
        <v>--</v>
      </c>
      <c r="AD62" t="str">
        <f>IF(ISTEXT(PARS!AG62),Formatted_EDITED!AG62,"--")</f>
        <v>--</v>
      </c>
    </row>
    <row r="63" spans="1:30" x14ac:dyDescent="0.3">
      <c r="A63">
        <v>58</v>
      </c>
      <c r="B63" s="2">
        <v>74</v>
      </c>
      <c r="C63" s="7" t="s">
        <v>123</v>
      </c>
      <c r="D63" t="str">
        <f>IF(ISTEXT(PARS!G63),Formatted_EDITED!G63,"--")</f>
        <v>--</v>
      </c>
      <c r="E63" t="str">
        <f>IF(ISTEXT(PARS!H63),Formatted_EDITED!H63,"--")</f>
        <v>--</v>
      </c>
      <c r="F63" t="str">
        <f>IF(ISTEXT(PARS!I63),Formatted_EDITED!I63,"--")</f>
        <v>--</v>
      </c>
      <c r="G63" t="str">
        <f>IF(ISTEXT(PARS!J63),Formatted_EDITED!J63,"--")</f>
        <v>--</v>
      </c>
      <c r="H63" t="str">
        <f>IF(ISTEXT(PARS!K63),Formatted_EDITED!K63,"--")</f>
        <v>--</v>
      </c>
      <c r="I63" t="str">
        <f>IF(ISTEXT(PARS!L63),Formatted_EDITED!L63,"--")</f>
        <v>--</v>
      </c>
      <c r="J63" t="str">
        <f>IF(ISTEXT(PARS!M63),Formatted_EDITED!M63,"--")</f>
        <v>--</v>
      </c>
      <c r="K63" t="str">
        <f>IF(ISTEXT(PARS!N63),Formatted_EDITED!N63,"--")</f>
        <v>--</v>
      </c>
      <c r="L63" t="str">
        <f>IF(ISTEXT(PARS!O63),Formatted_EDITED!O63,"--")</f>
        <v>--</v>
      </c>
      <c r="M63" t="str">
        <f>IF(ISTEXT(PARS!P63),Formatted_EDITED!P63,"--")</f>
        <v>--</v>
      </c>
      <c r="N63" t="str">
        <f>IF(ISTEXT(PARS!Q63),Formatted_EDITED!Q63,"--")</f>
        <v>--</v>
      </c>
      <c r="O63" t="str">
        <f>IF(ISTEXT(PARS!R63),Formatted_EDITED!R63,"--")</f>
        <v>--</v>
      </c>
      <c r="P63" t="str">
        <f>IF(ISTEXT(PARS!S63),Formatted_EDITED!S63,"--")</f>
        <v>--</v>
      </c>
      <c r="Q63" t="str">
        <f>IF(ISTEXT(PARS!T63),Formatted_EDITED!T63,"--")</f>
        <v>--</v>
      </c>
      <c r="R63" t="str">
        <f>IF(ISTEXT(PARS!U63),Formatted_EDITED!U63,"--")</f>
        <v>--</v>
      </c>
      <c r="S63" t="str">
        <f>IF(ISTEXT(PARS!V63),Formatted_EDITED!V63,"--")</f>
        <v>--</v>
      </c>
      <c r="T63" t="str">
        <f>IF(ISTEXT(PARS!W63),Formatted_EDITED!W63,"--")</f>
        <v>--</v>
      </c>
      <c r="U63" t="str">
        <f>IF(ISTEXT(PARS!X63),Formatted_EDITED!X63,"--")</f>
        <v>--</v>
      </c>
      <c r="V63" t="str">
        <f>IF(ISTEXT(PARS!Y63),Formatted_EDITED!Y63,"--")</f>
        <v>--</v>
      </c>
      <c r="W63" t="str">
        <f>IF(ISTEXT(PARS!Z63),Formatted_EDITED!Z63,"--")</f>
        <v>--</v>
      </c>
      <c r="X63" t="str">
        <f>IF(ISTEXT(PARS!AA63),Formatted_EDITED!AA63,"--")</f>
        <v>--</v>
      </c>
      <c r="Y63" t="str">
        <f>IF(ISTEXT(PARS!AB63),Formatted_EDITED!AB63,"--")</f>
        <v>--</v>
      </c>
      <c r="Z63" t="str">
        <f>IF(ISTEXT(PARS!AC63),Formatted_EDITED!AC63,"--")</f>
        <v>--</v>
      </c>
      <c r="AA63" t="str">
        <f>IF(ISTEXT(PARS!AD63),Formatted_EDITED!AD63,"--")</f>
        <v>--</v>
      </c>
      <c r="AB63" t="str">
        <f>IF(ISTEXT(PARS!AE63),Formatted_EDITED!AE63,"--")</f>
        <v>--</v>
      </c>
      <c r="AC63" t="str">
        <f>IF(ISTEXT(PARS!AF63),Formatted_EDITED!AF63,"--")</f>
        <v>--</v>
      </c>
      <c r="AD63" t="str">
        <f>IF(ISTEXT(PARS!AG63),Formatted_EDITED!AG63,"--")</f>
        <v>--</v>
      </c>
    </row>
    <row r="64" spans="1:30" x14ac:dyDescent="0.3">
      <c r="A64">
        <v>59</v>
      </c>
      <c r="B64" s="2">
        <v>75</v>
      </c>
      <c r="C64" s="7" t="s">
        <v>124</v>
      </c>
      <c r="D64" t="str">
        <f>IF(ISTEXT(PARS!G64),Formatted_EDITED!G64,"--")</f>
        <v>--</v>
      </c>
      <c r="E64" t="str">
        <f>IF(ISTEXT(PARS!H64),Formatted_EDITED!H64,"--")</f>
        <v>--</v>
      </c>
      <c r="F64" t="str">
        <f>IF(ISTEXT(PARS!I64),Formatted_EDITED!I64,"--")</f>
        <v>--</v>
      </c>
      <c r="G64" t="str">
        <f>IF(ISTEXT(PARS!J64),Formatted_EDITED!J64,"--")</f>
        <v>--</v>
      </c>
      <c r="H64" t="str">
        <f>IF(ISTEXT(PARS!K64),Formatted_EDITED!K64,"--")</f>
        <v>--</v>
      </c>
      <c r="I64" t="str">
        <f>IF(ISTEXT(PARS!L64),Formatted_EDITED!L64,"--")</f>
        <v>--</v>
      </c>
      <c r="J64" t="str">
        <f>IF(ISTEXT(PARS!M64),Formatted_EDITED!M64,"--")</f>
        <v>--</v>
      </c>
      <c r="K64" t="str">
        <f>IF(ISTEXT(PARS!N64),Formatted_EDITED!N64,"--")</f>
        <v>--</v>
      </c>
      <c r="L64" t="str">
        <f>IF(ISTEXT(PARS!O64),Formatted_EDITED!O64,"--")</f>
        <v>--</v>
      </c>
      <c r="M64" t="str">
        <f>IF(ISTEXT(PARS!P64),Formatted_EDITED!P64,"--")</f>
        <v>--</v>
      </c>
      <c r="N64" t="str">
        <f>IF(ISTEXT(PARS!Q64),Formatted_EDITED!Q64,"--")</f>
        <v>--</v>
      </c>
      <c r="O64" t="str">
        <f>IF(ISTEXT(PARS!R64),Formatted_EDITED!R64,"--")</f>
        <v>--</v>
      </c>
      <c r="P64" t="str">
        <f>IF(ISTEXT(PARS!S64),Formatted_EDITED!S64,"--")</f>
        <v>--</v>
      </c>
      <c r="Q64" t="str">
        <f>IF(ISTEXT(PARS!T64),Formatted_EDITED!T64,"--")</f>
        <v>--</v>
      </c>
      <c r="R64" t="str">
        <f>IF(ISTEXT(PARS!U64),Formatted_EDITED!U64,"--")</f>
        <v>--</v>
      </c>
      <c r="S64" t="str">
        <f>IF(ISTEXT(PARS!V64),Formatted_EDITED!V64,"--")</f>
        <v>--</v>
      </c>
      <c r="T64" t="str">
        <f>IF(ISTEXT(PARS!W64),Formatted_EDITED!W64,"--")</f>
        <v>--</v>
      </c>
      <c r="U64" t="str">
        <f>IF(ISTEXT(PARS!X64),Formatted_EDITED!X64,"--")</f>
        <v>--</v>
      </c>
      <c r="V64" t="str">
        <f>IF(ISTEXT(PARS!Y64),Formatted_EDITED!Y64,"--")</f>
        <v>--</v>
      </c>
      <c r="W64" t="str">
        <f>IF(ISTEXT(PARS!Z64),Formatted_EDITED!Z64,"--")</f>
        <v>--</v>
      </c>
      <c r="X64" t="str">
        <f>IF(ISTEXT(PARS!AA64),Formatted_EDITED!AA64,"--")</f>
        <v>--</v>
      </c>
      <c r="Y64" t="str">
        <f>IF(ISTEXT(PARS!AB64),Formatted_EDITED!AB64,"--")</f>
        <v>--</v>
      </c>
      <c r="Z64" t="str">
        <f>IF(ISTEXT(PARS!AC64),Formatted_EDITED!AC64,"--")</f>
        <v>--</v>
      </c>
      <c r="AA64" t="str">
        <f>IF(ISTEXT(PARS!AD64),Formatted_EDITED!AD64,"--")</f>
        <v>--</v>
      </c>
      <c r="AB64" t="str">
        <f>IF(ISTEXT(PARS!AE64),Formatted_EDITED!AE64,"--")</f>
        <v>--</v>
      </c>
      <c r="AC64" t="str">
        <f>IF(ISTEXT(PARS!AF64),Formatted_EDITED!AF64,"--")</f>
        <v>--</v>
      </c>
      <c r="AD64" t="str">
        <f>IF(ISTEXT(PARS!AG64),Formatted_EDITED!AG64,"--")</f>
        <v>--</v>
      </c>
    </row>
    <row r="65" spans="1:30" x14ac:dyDescent="0.3">
      <c r="A65">
        <v>60</v>
      </c>
      <c r="B65" s="2">
        <v>76</v>
      </c>
      <c r="C65" s="7" t="s">
        <v>125</v>
      </c>
      <c r="D65" t="str">
        <f>IF(ISTEXT(PARS!G65),Formatted_EDITED!G65,"--")</f>
        <v>--</v>
      </c>
      <c r="E65" t="str">
        <f>IF(ISTEXT(PARS!H65),Formatted_EDITED!H65,"--")</f>
        <v>--</v>
      </c>
      <c r="F65" t="str">
        <f>IF(ISTEXT(PARS!I65),Formatted_EDITED!I65,"--")</f>
        <v>--</v>
      </c>
      <c r="G65" t="str">
        <f>IF(ISTEXT(PARS!J65),Formatted_EDITED!J65,"--")</f>
        <v>--</v>
      </c>
      <c r="H65" t="str">
        <f>IF(ISTEXT(PARS!K65),Formatted_EDITED!K65,"--")</f>
        <v>--</v>
      </c>
      <c r="I65" t="str">
        <f>IF(ISTEXT(PARS!L65),Formatted_EDITED!L65,"--")</f>
        <v>--</v>
      </c>
      <c r="J65" t="str">
        <f>IF(ISTEXT(PARS!M65),Formatted_EDITED!M65,"--")</f>
        <v>--</v>
      </c>
      <c r="K65" t="str">
        <f>IF(ISTEXT(PARS!N65),Formatted_EDITED!N65,"--")</f>
        <v>--</v>
      </c>
      <c r="L65" t="str">
        <f>IF(ISTEXT(PARS!O65),Formatted_EDITED!O65,"--")</f>
        <v>--</v>
      </c>
      <c r="M65" t="str">
        <f>IF(ISTEXT(PARS!P65),Formatted_EDITED!P65,"--")</f>
        <v>--</v>
      </c>
      <c r="N65" t="str">
        <f>IF(ISTEXT(PARS!Q65),Formatted_EDITED!Q65,"--")</f>
        <v>--</v>
      </c>
      <c r="O65" t="str">
        <f>IF(ISTEXT(PARS!R65),Formatted_EDITED!R65,"--")</f>
        <v>--</v>
      </c>
      <c r="P65" t="str">
        <f>IF(ISTEXT(PARS!S65),Formatted_EDITED!S65,"--")</f>
        <v>--</v>
      </c>
      <c r="Q65" t="str">
        <f>IF(ISTEXT(PARS!T65),Formatted_EDITED!T65,"--")</f>
        <v>--</v>
      </c>
      <c r="R65" t="str">
        <f>IF(ISTEXT(PARS!U65),Formatted_EDITED!U65,"--")</f>
        <v>--</v>
      </c>
      <c r="S65" t="str">
        <f>IF(ISTEXT(PARS!V65),Formatted_EDITED!V65,"--")</f>
        <v>--</v>
      </c>
      <c r="T65" t="str">
        <f>IF(ISTEXT(PARS!W65),Formatted_EDITED!W65,"--")</f>
        <v>--</v>
      </c>
      <c r="U65" t="str">
        <f>IF(ISTEXT(PARS!X65),Formatted_EDITED!X65,"--")</f>
        <v>--</v>
      </c>
      <c r="V65" t="str">
        <f>IF(ISTEXT(PARS!Y65),Formatted_EDITED!Y65,"--")</f>
        <v>--</v>
      </c>
      <c r="W65" t="str">
        <f>IF(ISTEXT(PARS!Z65),Formatted_EDITED!Z65,"--")</f>
        <v>--</v>
      </c>
      <c r="X65" t="str">
        <f>IF(ISTEXT(PARS!AA65),Formatted_EDITED!AA65,"--")</f>
        <v>--</v>
      </c>
      <c r="Y65" t="str">
        <f>IF(ISTEXT(PARS!AB65),Formatted_EDITED!AB65,"--")</f>
        <v>--</v>
      </c>
      <c r="Z65" t="str">
        <f>IF(ISTEXT(PARS!AC65),Formatted_EDITED!AC65,"--")</f>
        <v>--</v>
      </c>
      <c r="AA65" t="str">
        <f>IF(ISTEXT(PARS!AD65),Formatted_EDITED!AD65,"--")</f>
        <v>--</v>
      </c>
      <c r="AB65" t="str">
        <f>IF(ISTEXT(PARS!AE65),Formatted_EDITED!AE65,"--")</f>
        <v>--</v>
      </c>
      <c r="AC65" t="str">
        <f>IF(ISTEXT(PARS!AF65),Formatted_EDITED!AF65,"--")</f>
        <v>--</v>
      </c>
      <c r="AD65" t="str">
        <f>IF(ISTEXT(PARS!AG65),Formatted_EDITED!AG65,"--")</f>
        <v>--</v>
      </c>
    </row>
    <row r="66" spans="1:30" x14ac:dyDescent="0.3">
      <c r="A66">
        <v>61</v>
      </c>
      <c r="B66" s="2">
        <v>77</v>
      </c>
      <c r="C66" s="7" t="s">
        <v>126</v>
      </c>
      <c r="D66" t="str">
        <f>IF(ISTEXT(PARS!G66),Formatted_EDITED!G66,"--")</f>
        <v>--</v>
      </c>
      <c r="E66" t="str">
        <f>IF(ISTEXT(PARS!H66),Formatted_EDITED!H66,"--")</f>
        <v>--</v>
      </c>
      <c r="F66" t="str">
        <f>IF(ISTEXT(PARS!I66),Formatted_EDITED!I66,"--")</f>
        <v>--</v>
      </c>
      <c r="G66" t="str">
        <f>IF(ISTEXT(PARS!J66),Formatted_EDITED!J66,"--")</f>
        <v>--</v>
      </c>
      <c r="H66" t="str">
        <f>IF(ISTEXT(PARS!K66),Formatted_EDITED!K66,"--")</f>
        <v>--</v>
      </c>
      <c r="I66" t="str">
        <f>IF(ISTEXT(PARS!L66),Formatted_EDITED!L66,"--")</f>
        <v>--</v>
      </c>
      <c r="J66" t="str">
        <f>IF(ISTEXT(PARS!M66),Formatted_EDITED!M66,"--")</f>
        <v>--</v>
      </c>
      <c r="K66" t="str">
        <f>IF(ISTEXT(PARS!N66),Formatted_EDITED!N66,"--")</f>
        <v>--</v>
      </c>
      <c r="L66" t="str">
        <f>IF(ISTEXT(PARS!O66),Formatted_EDITED!O66,"--")</f>
        <v>--</v>
      </c>
      <c r="M66" t="str">
        <f>IF(ISTEXT(PARS!P66),Formatted_EDITED!P66,"--")</f>
        <v>--</v>
      </c>
      <c r="N66" t="str">
        <f>IF(ISTEXT(PARS!Q66),Formatted_EDITED!Q66,"--")</f>
        <v>--</v>
      </c>
      <c r="O66" t="str">
        <f>IF(ISTEXT(PARS!R66),Formatted_EDITED!R66,"--")</f>
        <v>--</v>
      </c>
      <c r="P66" t="str">
        <f>IF(ISTEXT(PARS!S66),Formatted_EDITED!S66,"--")</f>
        <v>--</v>
      </c>
      <c r="Q66" t="str">
        <f>IF(ISTEXT(PARS!T66),Formatted_EDITED!T66,"--")</f>
        <v>--</v>
      </c>
      <c r="R66" t="str">
        <f>IF(ISTEXT(PARS!U66),Formatted_EDITED!U66,"--")</f>
        <v>--</v>
      </c>
      <c r="S66" t="str">
        <f>IF(ISTEXT(PARS!V66),Formatted_EDITED!V66,"--")</f>
        <v>--</v>
      </c>
      <c r="T66" t="str">
        <f>IF(ISTEXT(PARS!W66),Formatted_EDITED!W66,"--")</f>
        <v>--</v>
      </c>
      <c r="U66" t="str">
        <f>IF(ISTEXT(PARS!X66),Formatted_EDITED!X66,"--")</f>
        <v>--</v>
      </c>
      <c r="V66" t="str">
        <f>IF(ISTEXT(PARS!Y66),Formatted_EDITED!Y66,"--")</f>
        <v>--</v>
      </c>
      <c r="W66" t="str">
        <f>IF(ISTEXT(PARS!Z66),Formatted_EDITED!Z66,"--")</f>
        <v>--</v>
      </c>
      <c r="X66" t="str">
        <f>IF(ISTEXT(PARS!AA66),Formatted_EDITED!AA66,"--")</f>
        <v>--</v>
      </c>
      <c r="Y66" t="str">
        <f>IF(ISTEXT(PARS!AB66),Formatted_EDITED!AB66,"--")</f>
        <v>--</v>
      </c>
      <c r="Z66" t="str">
        <f>IF(ISTEXT(PARS!AC66),Formatted_EDITED!AC66,"--")</f>
        <v>--</v>
      </c>
      <c r="AA66" t="str">
        <f>IF(ISTEXT(PARS!AD66),Formatted_EDITED!AD66,"--")</f>
        <v>--</v>
      </c>
      <c r="AB66" t="str">
        <f>IF(ISTEXT(PARS!AE66),Formatted_EDITED!AE66,"--")</f>
        <v>--</v>
      </c>
      <c r="AC66" t="str">
        <f>IF(ISTEXT(PARS!AF66),Formatted_EDITED!AF66,"--")</f>
        <v>--</v>
      </c>
      <c r="AD66" t="str">
        <f>IF(ISTEXT(PARS!AG66),Formatted_EDITED!AG66,"--")</f>
        <v>--</v>
      </c>
    </row>
    <row r="67" spans="1:30" x14ac:dyDescent="0.3">
      <c r="A67">
        <v>62</v>
      </c>
      <c r="B67" s="2">
        <v>87</v>
      </c>
      <c r="C67" s="44" t="s">
        <v>253</v>
      </c>
      <c r="D67">
        <f>IF(ISTEXT(PARS!G67),Formatted_EDITED!G67,"--")</f>
        <v>53.769799999999996</v>
      </c>
      <c r="E67">
        <f>IF(ISTEXT(PARS!H67),Formatted_EDITED!H67,"--")</f>
        <v>71.244799999999998</v>
      </c>
      <c r="F67">
        <f>IF(ISTEXT(PARS!I67),Formatted_EDITED!I67,"--")</f>
        <v>80.999399999999994</v>
      </c>
      <c r="G67">
        <f>IF(ISTEXT(PARS!J67),Formatted_EDITED!J67,"--")</f>
        <v>84.836500000000001</v>
      </c>
      <c r="H67">
        <f>IF(ISTEXT(PARS!K67),Formatted_EDITED!K67,"--")</f>
        <v>53.769799999999996</v>
      </c>
      <c r="I67">
        <f>IF(ISTEXT(PARS!L67),Formatted_EDITED!L67,"--")</f>
        <v>71.244799999999998</v>
      </c>
      <c r="J67">
        <f>IF(ISTEXT(PARS!M67),Formatted_EDITED!M67,"--")</f>
        <v>80.999399999999994</v>
      </c>
      <c r="K67">
        <f>IF(ISTEXT(PARS!N67),Formatted_EDITED!N67,"--")</f>
        <v>3.75</v>
      </c>
      <c r="L67">
        <f>IF(ISTEXT(PARS!O67),Formatted_EDITED!O67,"--")</f>
        <v>2</v>
      </c>
      <c r="M67">
        <f>IF(ISTEXT(PARS!P67),Formatted_EDITED!P67,"--")</f>
        <v>0.2213</v>
      </c>
      <c r="N67">
        <f>IF(ISTEXT(PARS!Q67),Formatted_EDITED!Q67,"--")</f>
        <v>9.8100000000000007E-2</v>
      </c>
      <c r="O67">
        <f>IF(ISTEXT(PARS!R67),Formatted_EDITED!R67,"--")</f>
        <v>3</v>
      </c>
      <c r="P67">
        <f>IF(ISTEXT(PARS!S67),Formatted_EDITED!S67,"--")</f>
        <v>0.75</v>
      </c>
      <c r="Q67">
        <f>IF(ISTEXT(PARS!T67),Formatted_EDITED!T67,"--")</f>
        <v>0.06</v>
      </c>
      <c r="R67" t="str">
        <f>IF(ISTEXT(PARS!U67),Formatted_EDITED!U67,"--")</f>
        <v>--</v>
      </c>
      <c r="S67" t="str">
        <f>IF(ISTEXT(PARS!V67),Formatted_EDITED!V67,"--")</f>
        <v>--</v>
      </c>
      <c r="T67" t="str">
        <f>IF(ISTEXT(PARS!W67),Formatted_EDITED!W67,"--")</f>
        <v>--</v>
      </c>
      <c r="U67" t="str">
        <f>IF(ISTEXT(PARS!X67),Formatted_EDITED!X67,"--")</f>
        <v>--</v>
      </c>
      <c r="V67" t="str">
        <f>IF(ISTEXT(PARS!Y67),Formatted_EDITED!Y67,"--")</f>
        <v>--</v>
      </c>
      <c r="W67" t="str">
        <f>IF(ISTEXT(PARS!Z67),Formatted_EDITED!Z67,"--")</f>
        <v>--</v>
      </c>
      <c r="X67">
        <f>IF(ISTEXT(PARS!AA67),Formatted_EDITED!AA67,"--")</f>
        <v>2.7690814000000001</v>
      </c>
      <c r="Y67">
        <f>IF(ISTEXT(PARS!AB67),Formatted_EDITED!AB67,"--")</f>
        <v>1.67</v>
      </c>
      <c r="Z67">
        <f>IF(ISTEXT(PARS!AC67),Formatted_EDITED!AC67,"--")</f>
        <v>1.67</v>
      </c>
      <c r="AA67">
        <f>IF(ISTEXT(PARS!AD67),Formatted_EDITED!AD67,"--")</f>
        <v>1.67</v>
      </c>
      <c r="AB67">
        <f>IF(ISTEXT(PARS!AE67),Formatted_EDITED!AE67,"--")</f>
        <v>2.7690814000000001</v>
      </c>
      <c r="AC67">
        <f>IF(ISTEXT(PARS!AF67),Formatted_EDITED!AF67,"--")</f>
        <v>1.67</v>
      </c>
      <c r="AD67">
        <f>IF(ISTEXT(PARS!AG67),Formatted_EDITED!AG67,"--")</f>
        <v>1.67</v>
      </c>
    </row>
    <row r="68" spans="1:30" x14ac:dyDescent="0.3">
      <c r="A68">
        <v>63</v>
      </c>
      <c r="B68" s="2">
        <v>92</v>
      </c>
      <c r="C68" s="7" t="s">
        <v>127</v>
      </c>
      <c r="D68" t="str">
        <f>IF(ISTEXT(PARS!G68),Formatted_EDITED!G68,"--")</f>
        <v>--</v>
      </c>
      <c r="E68" t="str">
        <f>IF(ISTEXT(PARS!H68),Formatted_EDITED!H68,"--")</f>
        <v>--</v>
      </c>
      <c r="F68" t="str">
        <f>IF(ISTEXT(PARS!I68),Formatted_EDITED!I68,"--")</f>
        <v>--</v>
      </c>
      <c r="G68" t="str">
        <f>IF(ISTEXT(PARS!J68),Formatted_EDITED!J68,"--")</f>
        <v>--</v>
      </c>
      <c r="H68" t="str">
        <f>IF(ISTEXT(PARS!K68),Formatted_EDITED!K68,"--")</f>
        <v>--</v>
      </c>
      <c r="I68" t="str">
        <f>IF(ISTEXT(PARS!L68),Formatted_EDITED!L68,"--")</f>
        <v>--</v>
      </c>
      <c r="J68" t="str">
        <f>IF(ISTEXT(PARS!M68),Formatted_EDITED!M68,"--")</f>
        <v>--</v>
      </c>
      <c r="K68" t="str">
        <f>IF(ISTEXT(PARS!N68),Formatted_EDITED!N68,"--")</f>
        <v>--</v>
      </c>
      <c r="L68" t="str">
        <f>IF(ISTEXT(PARS!O68),Formatted_EDITED!O68,"--")</f>
        <v>--</v>
      </c>
      <c r="M68" t="str">
        <f>IF(ISTEXT(PARS!P68),Formatted_EDITED!P68,"--")</f>
        <v>--</v>
      </c>
      <c r="N68" t="str">
        <f>IF(ISTEXT(PARS!Q68),Formatted_EDITED!Q68,"--")</f>
        <v>--</v>
      </c>
      <c r="O68" t="str">
        <f>IF(ISTEXT(PARS!R68),Formatted_EDITED!R68,"--")</f>
        <v>--</v>
      </c>
      <c r="P68" t="str">
        <f>IF(ISTEXT(PARS!S68),Formatted_EDITED!S68,"--")</f>
        <v>--</v>
      </c>
      <c r="Q68" t="str">
        <f>IF(ISTEXT(PARS!T68),Formatted_EDITED!T68,"--")</f>
        <v>--</v>
      </c>
      <c r="R68" t="str">
        <f>IF(ISTEXT(PARS!U68),Formatted_EDITED!U68,"--")</f>
        <v>--</v>
      </c>
      <c r="S68" t="str">
        <f>IF(ISTEXT(PARS!V68),Formatted_EDITED!V68,"--")</f>
        <v>--</v>
      </c>
      <c r="T68" t="str">
        <f>IF(ISTEXT(PARS!W68),Formatted_EDITED!W68,"--")</f>
        <v>--</v>
      </c>
      <c r="U68" t="str">
        <f>IF(ISTEXT(PARS!X68),Formatted_EDITED!X68,"--")</f>
        <v>--</v>
      </c>
      <c r="V68" t="str">
        <f>IF(ISTEXT(PARS!Y68),Formatted_EDITED!Y68,"--")</f>
        <v>--</v>
      </c>
      <c r="W68" t="str">
        <f>IF(ISTEXT(PARS!Z68),Formatted_EDITED!Z68,"--")</f>
        <v>--</v>
      </c>
      <c r="X68" t="str">
        <f>IF(ISTEXT(PARS!AA68),Formatted_EDITED!AA68,"--")</f>
        <v>--</v>
      </c>
      <c r="Y68" t="str">
        <f>IF(ISTEXT(PARS!AB68),Formatted_EDITED!AB68,"--")</f>
        <v>--</v>
      </c>
      <c r="Z68" t="str">
        <f>IF(ISTEXT(PARS!AC68),Formatted_EDITED!AC68,"--")</f>
        <v>--</v>
      </c>
      <c r="AA68" t="str">
        <f>IF(ISTEXT(PARS!AD68),Formatted_EDITED!AD68,"--")</f>
        <v>--</v>
      </c>
      <c r="AB68" t="str">
        <f>IF(ISTEXT(PARS!AE68),Formatted_EDITED!AE68,"--")</f>
        <v>--</v>
      </c>
      <c r="AC68" t="str">
        <f>IF(ISTEXT(PARS!AF68),Formatted_EDITED!AF68,"--")</f>
        <v>--</v>
      </c>
      <c r="AD68" t="str">
        <f>IF(ISTEXT(PARS!AG68),Formatted_EDITED!AG68,"--")</f>
        <v>--</v>
      </c>
    </row>
    <row r="69" spans="1:30" x14ac:dyDescent="0.3">
      <c r="A69">
        <v>64</v>
      </c>
      <c r="B69" s="2">
        <v>111</v>
      </c>
      <c r="C69" s="7" t="s">
        <v>129</v>
      </c>
      <c r="D69" t="str">
        <f>IF(ISTEXT(PARS!G69),Formatted_EDITED!G69,"--")</f>
        <v>--</v>
      </c>
      <c r="E69" t="str">
        <f>IF(ISTEXT(PARS!H69),Formatted_EDITED!H69,"--")</f>
        <v>--</v>
      </c>
      <c r="F69" t="str">
        <f>IF(ISTEXT(PARS!I69),Formatted_EDITED!I69,"--")</f>
        <v>--</v>
      </c>
      <c r="G69" t="str">
        <f>IF(ISTEXT(PARS!J69),Formatted_EDITED!J69,"--")</f>
        <v>--</v>
      </c>
      <c r="H69" t="str">
        <f>IF(ISTEXT(PARS!K69),Formatted_EDITED!K69,"--")</f>
        <v>--</v>
      </c>
      <c r="I69" t="str">
        <f>IF(ISTEXT(PARS!L69),Formatted_EDITED!L69,"--")</f>
        <v>--</v>
      </c>
      <c r="J69" t="str">
        <f>IF(ISTEXT(PARS!M69),Formatted_EDITED!M69,"--")</f>
        <v>--</v>
      </c>
      <c r="K69" t="str">
        <f>IF(ISTEXT(PARS!N69),Formatted_EDITED!N69,"--")</f>
        <v>--</v>
      </c>
      <c r="L69" t="str">
        <f>IF(ISTEXT(PARS!O69),Formatted_EDITED!O69,"--")</f>
        <v>--</v>
      </c>
      <c r="M69" t="str">
        <f>IF(ISTEXT(PARS!P69),Formatted_EDITED!P69,"--")</f>
        <v>--</v>
      </c>
      <c r="N69" t="str">
        <f>IF(ISTEXT(PARS!Q69),Formatted_EDITED!Q69,"--")</f>
        <v>--</v>
      </c>
      <c r="O69" t="str">
        <f>IF(ISTEXT(PARS!R69),Formatted_EDITED!R69,"--")</f>
        <v>--</v>
      </c>
      <c r="P69" t="str">
        <f>IF(ISTEXT(PARS!S69),Formatted_EDITED!S69,"--")</f>
        <v>--</v>
      </c>
      <c r="Q69" t="str">
        <f>IF(ISTEXT(PARS!T69),Formatted_EDITED!T69,"--")</f>
        <v>--</v>
      </c>
      <c r="R69" t="str">
        <f>IF(ISTEXT(PARS!U69),Formatted_EDITED!U69,"--")</f>
        <v>--</v>
      </c>
      <c r="S69" t="str">
        <f>IF(ISTEXT(PARS!V69),Formatted_EDITED!V69,"--")</f>
        <v>--</v>
      </c>
      <c r="T69" t="str">
        <f>IF(ISTEXT(PARS!W69),Formatted_EDITED!W69,"--")</f>
        <v>--</v>
      </c>
      <c r="U69" t="str">
        <f>IF(ISTEXT(PARS!X69),Formatted_EDITED!X69,"--")</f>
        <v>--</v>
      </c>
      <c r="V69" t="str">
        <f>IF(ISTEXT(PARS!Y69),Formatted_EDITED!Y69,"--")</f>
        <v>--</v>
      </c>
      <c r="W69" t="str">
        <f>IF(ISTEXT(PARS!Z69),Formatted_EDITED!Z69,"--")</f>
        <v>--</v>
      </c>
      <c r="X69" t="str">
        <f>IF(ISTEXT(PARS!AA69),Formatted_EDITED!AA69,"--")</f>
        <v>--</v>
      </c>
      <c r="Y69" t="str">
        <f>IF(ISTEXT(PARS!AB69),Formatted_EDITED!AB69,"--")</f>
        <v>--</v>
      </c>
      <c r="Z69" t="str">
        <f>IF(ISTEXT(PARS!AC69),Formatted_EDITED!AC69,"--")</f>
        <v>--</v>
      </c>
      <c r="AA69" t="str">
        <f>IF(ISTEXT(PARS!AD69),Formatted_EDITED!AD69,"--")</f>
        <v>--</v>
      </c>
      <c r="AB69" t="str">
        <f>IF(ISTEXT(PARS!AE69),Formatted_EDITED!AE69,"--")</f>
        <v>--</v>
      </c>
      <c r="AC69" t="str">
        <f>IF(ISTEXT(PARS!AF69),Formatted_EDITED!AF69,"--")</f>
        <v>--</v>
      </c>
      <c r="AD69" t="str">
        <f>IF(ISTEXT(PARS!AG69),Formatted_EDITED!AG69,"--")</f>
        <v>--</v>
      </c>
    </row>
    <row r="70" spans="1:30" x14ac:dyDescent="0.3">
      <c r="A70">
        <v>65</v>
      </c>
      <c r="B70" s="2">
        <v>121</v>
      </c>
      <c r="C70" s="7" t="s">
        <v>131</v>
      </c>
      <c r="D70">
        <f>IF(ISTEXT(PARS!G70),Formatted_EDITED!G70,"--")</f>
        <v>44.366300000000003</v>
      </c>
      <c r="E70">
        <f>IF(ISTEXT(PARS!H70),Formatted_EDITED!H70,"--")</f>
        <v>65.395799999999994</v>
      </c>
      <c r="F70">
        <f>IF(ISTEXT(PARS!I70),Formatted_EDITED!I70,"--")</f>
        <v>77.134500000000003</v>
      </c>
      <c r="G70">
        <f>IF(ISTEXT(PARS!J70),Formatted_EDITED!J70,"--")</f>
        <v>81.752099999999999</v>
      </c>
      <c r="H70">
        <f>IF(ISTEXT(PARS!K70),Formatted_EDITED!K70,"--")</f>
        <v>44.366300000000003</v>
      </c>
      <c r="I70">
        <f>IF(ISTEXT(PARS!L70),Formatted_EDITED!L70,"--")</f>
        <v>65.395799999999994</v>
      </c>
      <c r="J70">
        <f>IF(ISTEXT(PARS!M70),Formatted_EDITED!M70,"--")</f>
        <v>77.134500000000003</v>
      </c>
      <c r="K70">
        <f>IF(ISTEXT(PARS!N70),Formatted_EDITED!N70,"--")</f>
        <v>3.75</v>
      </c>
      <c r="L70">
        <f>IF(ISTEXT(PARS!O70),Formatted_EDITED!O70,"--")</f>
        <v>2</v>
      </c>
      <c r="M70">
        <f>IF(ISTEXT(PARS!P70),Formatted_EDITED!P70,"--")</f>
        <v>0.2213</v>
      </c>
      <c r="N70">
        <f>IF(ISTEXT(PARS!Q70),Formatted_EDITED!Q70,"--")</f>
        <v>9.8100000000000007E-2</v>
      </c>
      <c r="O70">
        <f>IF(ISTEXT(PARS!R70),Formatted_EDITED!R70,"--")</f>
        <v>3</v>
      </c>
      <c r="P70">
        <f>IF(ISTEXT(PARS!S70),Formatted_EDITED!S70,"--")</f>
        <v>0.75</v>
      </c>
      <c r="Q70">
        <f>IF(ISTEXT(PARS!T70),Formatted_EDITED!T70,"--")</f>
        <v>0.06</v>
      </c>
      <c r="R70" t="str">
        <f>IF(ISTEXT(PARS!U70),Formatted_EDITED!U70,"--")</f>
        <v>--</v>
      </c>
      <c r="S70" t="str">
        <f>IF(ISTEXT(PARS!V70),Formatted_EDITED!V70,"--")</f>
        <v>--</v>
      </c>
      <c r="T70" t="str">
        <f>IF(ISTEXT(PARS!W70),Formatted_EDITED!W70,"--")</f>
        <v>--</v>
      </c>
      <c r="U70" t="str">
        <f>IF(ISTEXT(PARS!X70),Formatted_EDITED!X70,"--")</f>
        <v>--</v>
      </c>
      <c r="V70" t="str">
        <f>IF(ISTEXT(PARS!Y70),Formatted_EDITED!Y70,"--")</f>
        <v>--</v>
      </c>
      <c r="W70" t="str">
        <f>IF(ISTEXT(PARS!Z70),Formatted_EDITED!Z70,"--")</f>
        <v>--</v>
      </c>
      <c r="X70">
        <f>IF(ISTEXT(PARS!AA70),Formatted_EDITED!AA70,"--")</f>
        <v>2.440315</v>
      </c>
      <c r="Y70">
        <f>IF(ISTEXT(PARS!AB70),Formatted_EDITED!AB70,"--")</f>
        <v>1.21</v>
      </c>
      <c r="Z70">
        <f>IF(ISTEXT(PARS!AC70),Formatted_EDITED!AC70,"--")</f>
        <v>1.21</v>
      </c>
      <c r="AA70">
        <f>IF(ISTEXT(PARS!AD70),Formatted_EDITED!AD70,"--")</f>
        <v>1.21</v>
      </c>
      <c r="AB70">
        <f>IF(ISTEXT(PARS!AE70),Formatted_EDITED!AE70,"--")</f>
        <v>2.440315</v>
      </c>
      <c r="AC70">
        <f>IF(ISTEXT(PARS!AF70),Formatted_EDITED!AF70,"--")</f>
        <v>1.21</v>
      </c>
      <c r="AD70">
        <f>IF(ISTEXT(PARS!AG70),Formatted_EDITED!AG70,"--")</f>
        <v>1.21</v>
      </c>
    </row>
    <row r="71" spans="1:30" x14ac:dyDescent="0.3">
      <c r="A71">
        <v>66</v>
      </c>
      <c r="B71" s="2">
        <v>122</v>
      </c>
      <c r="C71" s="7" t="s">
        <v>134</v>
      </c>
      <c r="D71">
        <f>IF(ISTEXT(PARS!G71),Formatted_EDITED!G71,"--")</f>
        <v>44.366300000000003</v>
      </c>
      <c r="E71">
        <f>IF(ISTEXT(PARS!H71),Formatted_EDITED!H71,"--")</f>
        <v>65.395799999999994</v>
      </c>
      <c r="F71">
        <f>IF(ISTEXT(PARS!I71),Formatted_EDITED!I71,"--")</f>
        <v>77.134500000000003</v>
      </c>
      <c r="G71">
        <f>IF(ISTEXT(PARS!J71),Formatted_EDITED!J71,"--")</f>
        <v>81.752099999999999</v>
      </c>
      <c r="H71">
        <f>IF(ISTEXT(PARS!K71),Formatted_EDITED!K71,"--")</f>
        <v>44.366300000000003</v>
      </c>
      <c r="I71">
        <f>IF(ISTEXT(PARS!L71),Formatted_EDITED!L71,"--")</f>
        <v>65.395799999999994</v>
      </c>
      <c r="J71">
        <f>IF(ISTEXT(PARS!M71),Formatted_EDITED!M71,"--")</f>
        <v>77.134500000000003</v>
      </c>
      <c r="K71">
        <f>IF(ISTEXT(PARS!N71),Formatted_EDITED!N71,"--")</f>
        <v>3.75</v>
      </c>
      <c r="L71">
        <f>IF(ISTEXT(PARS!O71),Formatted_EDITED!O71,"--")</f>
        <v>2</v>
      </c>
      <c r="M71">
        <f>IF(ISTEXT(PARS!P71),Formatted_EDITED!P71,"--")</f>
        <v>0.2213</v>
      </c>
      <c r="N71">
        <f>IF(ISTEXT(PARS!Q71),Formatted_EDITED!Q71,"--")</f>
        <v>9.8100000000000007E-2</v>
      </c>
      <c r="O71">
        <f>IF(ISTEXT(PARS!R71),Formatted_EDITED!R71,"--")</f>
        <v>3</v>
      </c>
      <c r="P71">
        <f>IF(ISTEXT(PARS!S71),Formatted_EDITED!S71,"--")</f>
        <v>0.75</v>
      </c>
      <c r="Q71">
        <f>IF(ISTEXT(PARS!T71),Formatted_EDITED!T71,"--")</f>
        <v>0.06</v>
      </c>
      <c r="R71" t="str">
        <f>IF(ISTEXT(PARS!U71),Formatted_EDITED!U71,"--")</f>
        <v>--</v>
      </c>
      <c r="S71" t="str">
        <f>IF(ISTEXT(PARS!V71),Formatted_EDITED!V71,"--")</f>
        <v>--</v>
      </c>
      <c r="T71" t="str">
        <f>IF(ISTEXT(PARS!W71),Formatted_EDITED!W71,"--")</f>
        <v>--</v>
      </c>
      <c r="U71" t="str">
        <f>IF(ISTEXT(PARS!X71),Formatted_EDITED!X71,"--")</f>
        <v>--</v>
      </c>
      <c r="V71" t="str">
        <f>IF(ISTEXT(PARS!Y71),Formatted_EDITED!Y71,"--")</f>
        <v>--</v>
      </c>
      <c r="W71" t="str">
        <f>IF(ISTEXT(PARS!Z71),Formatted_EDITED!Z71,"--")</f>
        <v>--</v>
      </c>
      <c r="X71">
        <f>IF(ISTEXT(PARS!AA71),Formatted_EDITED!AA71,"--")</f>
        <v>2.440315</v>
      </c>
      <c r="Y71">
        <f>IF(ISTEXT(PARS!AB71),Formatted_EDITED!AB71,"--")</f>
        <v>1.21</v>
      </c>
      <c r="Z71">
        <f>IF(ISTEXT(PARS!AC71),Formatted_EDITED!AC71,"--")</f>
        <v>1.21</v>
      </c>
      <c r="AA71">
        <f>IF(ISTEXT(PARS!AD71),Formatted_EDITED!AD71,"--")</f>
        <v>1.21</v>
      </c>
      <c r="AB71">
        <f>IF(ISTEXT(PARS!AE71),Formatted_EDITED!AE71,"--")</f>
        <v>2.440315</v>
      </c>
      <c r="AC71">
        <f>IF(ISTEXT(PARS!AF71),Formatted_EDITED!AF71,"--")</f>
        <v>1.21</v>
      </c>
      <c r="AD71">
        <f>IF(ISTEXT(PARS!AG71),Formatted_EDITED!AG71,"--")</f>
        <v>1.21</v>
      </c>
    </row>
    <row r="72" spans="1:30" x14ac:dyDescent="0.3">
      <c r="A72">
        <v>67</v>
      </c>
      <c r="B72" s="2">
        <v>123</v>
      </c>
      <c r="C72" s="7" t="s">
        <v>137</v>
      </c>
      <c r="D72">
        <f>IF(ISTEXT(PARS!G72),Formatted_EDITED!G72,"--")</f>
        <v>83.953599999999994</v>
      </c>
      <c r="E72">
        <f>IF(ISTEXT(PARS!H72),Formatted_EDITED!H72,"--")</f>
        <v>90.019199999999998</v>
      </c>
      <c r="F72">
        <f>IF(ISTEXT(PARS!I72),Formatted_EDITED!I72,"--")</f>
        <v>93.404899999999998</v>
      </c>
      <c r="G72">
        <f>IF(ISTEXT(PARS!J72),Formatted_EDITED!J72,"--")</f>
        <v>94.736800000000002</v>
      </c>
      <c r="H72">
        <f>IF(ISTEXT(PARS!K72),Formatted_EDITED!K72,"--")</f>
        <v>83.953599999999994</v>
      </c>
      <c r="I72">
        <f>IF(ISTEXT(PARS!L72),Formatted_EDITED!L72,"--")</f>
        <v>90.019199999999998</v>
      </c>
      <c r="J72">
        <f>IF(ISTEXT(PARS!M72),Formatted_EDITED!M72,"--")</f>
        <v>93.404899999999998</v>
      </c>
      <c r="K72">
        <f>IF(ISTEXT(PARS!N72),Formatted_EDITED!N72,"--")</f>
        <v>3.75</v>
      </c>
      <c r="L72">
        <f>IF(ISTEXT(PARS!O72),Formatted_EDITED!O72,"--")</f>
        <v>2</v>
      </c>
      <c r="M72">
        <f>IF(ISTEXT(PARS!P72),Formatted_EDITED!P72,"--")</f>
        <v>0.2213</v>
      </c>
      <c r="N72">
        <f>IF(ISTEXT(PARS!Q72),Formatted_EDITED!Q72,"--")</f>
        <v>9.8100000000000007E-2</v>
      </c>
      <c r="O72">
        <f>IF(ISTEXT(PARS!R72),Formatted_EDITED!R72,"--")</f>
        <v>3</v>
      </c>
      <c r="P72">
        <f>IF(ISTEXT(PARS!S72),Formatted_EDITED!S72,"--")</f>
        <v>0.75</v>
      </c>
      <c r="Q72">
        <f>IF(ISTEXT(PARS!T72),Formatted_EDITED!T72,"--")</f>
        <v>0.06</v>
      </c>
      <c r="R72" t="str">
        <f>IF(ISTEXT(PARS!U72),Formatted_EDITED!U72,"--")</f>
        <v>--</v>
      </c>
      <c r="S72" t="str">
        <f>IF(ISTEXT(PARS!V72),Formatted_EDITED!V72,"--")</f>
        <v>--</v>
      </c>
      <c r="T72" t="str">
        <f>IF(ISTEXT(PARS!W72),Formatted_EDITED!W72,"--")</f>
        <v>--</v>
      </c>
      <c r="U72" t="str">
        <f>IF(ISTEXT(PARS!X72),Formatted_EDITED!X72,"--")</f>
        <v>--</v>
      </c>
      <c r="V72" t="str">
        <f>IF(ISTEXT(PARS!Y72),Formatted_EDITED!Y72,"--")</f>
        <v>--</v>
      </c>
      <c r="W72" t="str">
        <f>IF(ISTEXT(PARS!Z72),Formatted_EDITED!Z72,"--")</f>
        <v>--</v>
      </c>
      <c r="X72">
        <f>IF(ISTEXT(PARS!AA72),Formatted_EDITED!AA72,"--")</f>
        <v>2.440315</v>
      </c>
      <c r="Y72">
        <f>IF(ISTEXT(PARS!AB72),Formatted_EDITED!AB72,"--")</f>
        <v>1.21</v>
      </c>
      <c r="Z72">
        <f>IF(ISTEXT(PARS!AC72),Formatted_EDITED!AC72,"--")</f>
        <v>1.21</v>
      </c>
      <c r="AA72">
        <f>IF(ISTEXT(PARS!AD72),Formatted_EDITED!AD72,"--")</f>
        <v>1.21</v>
      </c>
      <c r="AB72">
        <f>IF(ISTEXT(PARS!AE72),Formatted_EDITED!AE72,"--")</f>
        <v>2.440315</v>
      </c>
      <c r="AC72">
        <f>IF(ISTEXT(PARS!AF72),Formatted_EDITED!AF72,"--")</f>
        <v>1.21</v>
      </c>
      <c r="AD72">
        <f>IF(ISTEXT(PARS!AG72),Formatted_EDITED!AG72,"--")</f>
        <v>1.21</v>
      </c>
    </row>
    <row r="73" spans="1:30" x14ac:dyDescent="0.3">
      <c r="A73">
        <v>68</v>
      </c>
      <c r="B73" s="2">
        <v>124</v>
      </c>
      <c r="C73" s="7" t="s">
        <v>140</v>
      </c>
      <c r="D73">
        <f>IF(ISTEXT(PARS!G73),Formatted_EDITED!G73,"--")</f>
        <v>83.953599999999994</v>
      </c>
      <c r="E73">
        <f>IF(ISTEXT(PARS!H73),Formatted_EDITED!H73,"--")</f>
        <v>90.019199999999998</v>
      </c>
      <c r="F73">
        <f>IF(ISTEXT(PARS!I73),Formatted_EDITED!I73,"--")</f>
        <v>93.404899999999998</v>
      </c>
      <c r="G73">
        <f>IF(ISTEXT(PARS!J73),Formatted_EDITED!J73,"--")</f>
        <v>94.736800000000002</v>
      </c>
      <c r="H73">
        <f>IF(ISTEXT(PARS!K73),Formatted_EDITED!K73,"--")</f>
        <v>83.953599999999994</v>
      </c>
      <c r="I73">
        <f>IF(ISTEXT(PARS!L73),Formatted_EDITED!L73,"--")</f>
        <v>90.019199999999998</v>
      </c>
      <c r="J73">
        <f>IF(ISTEXT(PARS!M73),Formatted_EDITED!M73,"--")</f>
        <v>93.404899999999998</v>
      </c>
      <c r="K73">
        <f>IF(ISTEXT(PARS!N73),Formatted_EDITED!N73,"--")</f>
        <v>3.75</v>
      </c>
      <c r="L73">
        <f>IF(ISTEXT(PARS!O73),Formatted_EDITED!O73,"--")</f>
        <v>2</v>
      </c>
      <c r="M73">
        <f>IF(ISTEXT(PARS!P73),Formatted_EDITED!P73,"--")</f>
        <v>0.2213</v>
      </c>
      <c r="N73">
        <f>IF(ISTEXT(PARS!Q73),Formatted_EDITED!Q73,"--")</f>
        <v>9.8100000000000007E-2</v>
      </c>
      <c r="O73">
        <f>IF(ISTEXT(PARS!R73),Formatted_EDITED!R73,"--")</f>
        <v>3</v>
      </c>
      <c r="P73">
        <f>IF(ISTEXT(PARS!S73),Formatted_EDITED!S73,"--")</f>
        <v>0.75</v>
      </c>
      <c r="Q73">
        <f>IF(ISTEXT(PARS!T73),Formatted_EDITED!T73,"--")</f>
        <v>0.06</v>
      </c>
      <c r="R73" t="str">
        <f>IF(ISTEXT(PARS!U73),Formatted_EDITED!U73,"--")</f>
        <v>--</v>
      </c>
      <c r="S73" t="str">
        <f>IF(ISTEXT(PARS!V73),Formatted_EDITED!V73,"--")</f>
        <v>--</v>
      </c>
      <c r="T73" t="str">
        <f>IF(ISTEXT(PARS!W73),Formatted_EDITED!W73,"--")</f>
        <v>--</v>
      </c>
      <c r="U73" t="str">
        <f>IF(ISTEXT(PARS!X73),Formatted_EDITED!X73,"--")</f>
        <v>--</v>
      </c>
      <c r="V73" t="str">
        <f>IF(ISTEXT(PARS!Y73),Formatted_EDITED!Y73,"--")</f>
        <v>--</v>
      </c>
      <c r="W73" t="str">
        <f>IF(ISTEXT(PARS!Z73),Formatted_EDITED!Z73,"--")</f>
        <v>--</v>
      </c>
      <c r="X73">
        <f>IF(ISTEXT(PARS!AA73),Formatted_EDITED!AA73,"--")</f>
        <v>2.440315</v>
      </c>
      <c r="Y73">
        <f>IF(ISTEXT(PARS!AB73),Formatted_EDITED!AB73,"--")</f>
        <v>1.21</v>
      </c>
      <c r="Z73">
        <f>IF(ISTEXT(PARS!AC73),Formatted_EDITED!AC73,"--")</f>
        <v>1.21</v>
      </c>
      <c r="AA73">
        <f>IF(ISTEXT(PARS!AD73),Formatted_EDITED!AD73,"--")</f>
        <v>1.21</v>
      </c>
      <c r="AB73">
        <f>IF(ISTEXT(PARS!AE73),Formatted_EDITED!AE73,"--")</f>
        <v>2.440315</v>
      </c>
      <c r="AC73">
        <f>IF(ISTEXT(PARS!AF73),Formatted_EDITED!AF73,"--")</f>
        <v>1.21</v>
      </c>
      <c r="AD73">
        <f>IF(ISTEXT(PARS!AG73),Formatted_EDITED!AG73,"--")</f>
        <v>1.21</v>
      </c>
    </row>
    <row r="74" spans="1:30" x14ac:dyDescent="0.3">
      <c r="A74">
        <v>69</v>
      </c>
      <c r="B74" s="2">
        <v>131</v>
      </c>
      <c r="C74" s="7" t="s">
        <v>143</v>
      </c>
      <c r="D74">
        <f>IF(ISTEXT(PARS!G74),Formatted_EDITED!G74,"--")</f>
        <v>81.400000000000006</v>
      </c>
      <c r="E74">
        <f>IF(ISTEXT(PARS!H74),Formatted_EDITED!H74,"--")</f>
        <v>88.430800000000005</v>
      </c>
      <c r="F74">
        <f>IF(ISTEXT(PARS!I74),Formatted_EDITED!I74,"--")</f>
        <v>92.355400000000003</v>
      </c>
      <c r="G74">
        <f>IF(ISTEXT(PARS!J74),Formatted_EDITED!J74,"--")</f>
        <v>93.899199999999993</v>
      </c>
      <c r="H74">
        <f>IF(ISTEXT(PARS!K74),Formatted_EDITED!K74,"--")</f>
        <v>81.400000000000006</v>
      </c>
      <c r="I74">
        <f>IF(ISTEXT(PARS!L74),Formatted_EDITED!L74,"--")</f>
        <v>88.430800000000005</v>
      </c>
      <c r="J74">
        <f>IF(ISTEXT(PARS!M74),Formatted_EDITED!M74,"--")</f>
        <v>92.355400000000003</v>
      </c>
      <c r="K74">
        <f>IF(ISTEXT(PARS!N74),Formatted_EDITED!N74,"--")</f>
        <v>3.75</v>
      </c>
      <c r="L74">
        <f>IF(ISTEXT(PARS!O74),Formatted_EDITED!O74,"--")</f>
        <v>2</v>
      </c>
      <c r="M74">
        <f>IF(ISTEXT(PARS!P74),Formatted_EDITED!P74,"--")</f>
        <v>0.2213</v>
      </c>
      <c r="N74">
        <f>IF(ISTEXT(PARS!Q74),Formatted_EDITED!Q74,"--")</f>
        <v>9.8100000000000007E-2</v>
      </c>
      <c r="O74">
        <f>IF(ISTEXT(PARS!R74),Formatted_EDITED!R74,"--")</f>
        <v>3</v>
      </c>
      <c r="P74">
        <f>IF(ISTEXT(PARS!S74),Formatted_EDITED!S74,"--")</f>
        <v>0.75</v>
      </c>
      <c r="Q74">
        <f>IF(ISTEXT(PARS!T74),Formatted_EDITED!T74,"--")</f>
        <v>0.06</v>
      </c>
      <c r="R74" t="str">
        <f>IF(ISTEXT(PARS!U74),Formatted_EDITED!U74,"--")</f>
        <v>--</v>
      </c>
      <c r="S74" t="str">
        <f>IF(ISTEXT(PARS!V74),Formatted_EDITED!V74,"--")</f>
        <v>--</v>
      </c>
      <c r="T74" t="str">
        <f>IF(ISTEXT(PARS!W74),Formatted_EDITED!W74,"--")</f>
        <v>--</v>
      </c>
      <c r="U74" t="str">
        <f>IF(ISTEXT(PARS!X74),Formatted_EDITED!X74,"--")</f>
        <v>--</v>
      </c>
      <c r="V74" t="str">
        <f>IF(ISTEXT(PARS!Y74),Formatted_EDITED!Y74,"--")</f>
        <v>--</v>
      </c>
      <c r="W74" t="str">
        <f>IF(ISTEXT(PARS!Z74),Formatted_EDITED!Z74,"--")</f>
        <v>--</v>
      </c>
      <c r="X74">
        <f>IF(ISTEXT(PARS!AA74),Formatted_EDITED!AA74,"--")</f>
        <v>2.440315</v>
      </c>
      <c r="Y74">
        <f>IF(ISTEXT(PARS!AB74),Formatted_EDITED!AB74,"--")</f>
        <v>1.21</v>
      </c>
      <c r="Z74">
        <f>IF(ISTEXT(PARS!AC74),Formatted_EDITED!AC74,"--")</f>
        <v>1.21</v>
      </c>
      <c r="AA74">
        <f>IF(ISTEXT(PARS!AD74),Formatted_EDITED!AD74,"--")</f>
        <v>1.21</v>
      </c>
      <c r="AB74">
        <f>IF(ISTEXT(PARS!AE74),Formatted_EDITED!AE74,"--")</f>
        <v>2.440315</v>
      </c>
      <c r="AC74">
        <f>IF(ISTEXT(PARS!AF74),Formatted_EDITED!AF74,"--")</f>
        <v>1.21</v>
      </c>
      <c r="AD74">
        <f>IF(ISTEXT(PARS!AG74),Formatted_EDITED!AG74,"--")</f>
        <v>1.21</v>
      </c>
    </row>
    <row r="75" spans="1:30" x14ac:dyDescent="0.3">
      <c r="A75">
        <v>70</v>
      </c>
      <c r="B75" s="2">
        <v>141</v>
      </c>
      <c r="C75" s="7" t="s">
        <v>145</v>
      </c>
      <c r="D75">
        <f>IF(ISTEXT(PARS!G75),Formatted_EDITED!G75,"--")</f>
        <v>44.2</v>
      </c>
      <c r="E75">
        <f>IF(ISTEXT(PARS!H75),Formatted_EDITED!H75,"--")</f>
        <v>65.292400000000001</v>
      </c>
      <c r="F75">
        <f>IF(ISTEXT(PARS!I75),Formatted_EDITED!I75,"--")</f>
        <v>77.066199999999995</v>
      </c>
      <c r="G75">
        <f>IF(ISTEXT(PARS!J75),Formatted_EDITED!J75,"--")</f>
        <v>81.697599999999994</v>
      </c>
      <c r="H75">
        <f>IF(ISTEXT(PARS!K75),Formatted_EDITED!K75,"--")</f>
        <v>44.2</v>
      </c>
      <c r="I75">
        <f>IF(ISTEXT(PARS!L75),Formatted_EDITED!L75,"--")</f>
        <v>65.292400000000001</v>
      </c>
      <c r="J75">
        <f>IF(ISTEXT(PARS!M75),Formatted_EDITED!M75,"--")</f>
        <v>77.066199999999995</v>
      </c>
      <c r="K75">
        <f>IF(ISTEXT(PARS!N75),Formatted_EDITED!N75,"--")</f>
        <v>3.75</v>
      </c>
      <c r="L75">
        <f>IF(ISTEXT(PARS!O75),Formatted_EDITED!O75,"--")</f>
        <v>2</v>
      </c>
      <c r="M75">
        <f>IF(ISTEXT(PARS!P75),Formatted_EDITED!P75,"--")</f>
        <v>0.2213</v>
      </c>
      <c r="N75">
        <f>IF(ISTEXT(PARS!Q75),Formatted_EDITED!Q75,"--")</f>
        <v>9.8100000000000007E-2</v>
      </c>
      <c r="O75">
        <f>IF(ISTEXT(PARS!R75),Formatted_EDITED!R75,"--")</f>
        <v>3</v>
      </c>
      <c r="P75">
        <f>IF(ISTEXT(PARS!S75),Formatted_EDITED!S75,"--")</f>
        <v>0.75</v>
      </c>
      <c r="Q75">
        <f>IF(ISTEXT(PARS!T75),Formatted_EDITED!T75,"--")</f>
        <v>0.06</v>
      </c>
      <c r="R75" t="str">
        <f>IF(ISTEXT(PARS!U75),Formatted_EDITED!U75,"--")</f>
        <v>--</v>
      </c>
      <c r="S75" t="str">
        <f>IF(ISTEXT(PARS!V75),Formatted_EDITED!V75,"--")</f>
        <v>--</v>
      </c>
      <c r="T75" t="str">
        <f>IF(ISTEXT(PARS!W75),Formatted_EDITED!W75,"--")</f>
        <v>--</v>
      </c>
      <c r="U75" t="str">
        <f>IF(ISTEXT(PARS!X75),Formatted_EDITED!X75,"--")</f>
        <v>--</v>
      </c>
      <c r="V75" t="str">
        <f>IF(ISTEXT(PARS!Y75),Formatted_EDITED!Y75,"--")</f>
        <v>--</v>
      </c>
      <c r="W75" t="str">
        <f>IF(ISTEXT(PARS!Z75),Formatted_EDITED!Z75,"--")</f>
        <v>--</v>
      </c>
      <c r="X75">
        <f>IF(ISTEXT(PARS!AA75),Formatted_EDITED!AA75,"--")</f>
        <v>5.1832283999999991</v>
      </c>
      <c r="Y75">
        <f>IF(ISTEXT(PARS!AB75),Formatted_EDITED!AB75,"--")</f>
        <v>3.51</v>
      </c>
      <c r="Z75">
        <f>IF(ISTEXT(PARS!AC75),Formatted_EDITED!AC75,"--")</f>
        <v>3.51</v>
      </c>
      <c r="AA75">
        <f>IF(ISTEXT(PARS!AD75),Formatted_EDITED!AD75,"--")</f>
        <v>3.51</v>
      </c>
      <c r="AB75">
        <f>IF(ISTEXT(PARS!AE75),Formatted_EDITED!AE75,"--")</f>
        <v>5.1832283999999991</v>
      </c>
      <c r="AC75">
        <f>IF(ISTEXT(PARS!AF75),Formatted_EDITED!AF75,"--")</f>
        <v>3.51</v>
      </c>
      <c r="AD75">
        <f>IF(ISTEXT(PARS!AG75),Formatted_EDITED!AG75,"--")</f>
        <v>3.51</v>
      </c>
    </row>
    <row r="76" spans="1:30" x14ac:dyDescent="0.3">
      <c r="A76">
        <v>71</v>
      </c>
      <c r="B76" s="2">
        <v>142</v>
      </c>
      <c r="C76" s="7" t="s">
        <v>148</v>
      </c>
      <c r="D76">
        <f>IF(ISTEXT(PARS!G76),Formatted_EDITED!G76,"--")</f>
        <v>42.952800000000003</v>
      </c>
      <c r="E76">
        <f>IF(ISTEXT(PARS!H76),Formatted_EDITED!H76,"--")</f>
        <v>64.516599999999997</v>
      </c>
      <c r="F76">
        <f>IF(ISTEXT(PARS!I76),Formatted_EDITED!I76,"--")</f>
        <v>76.553600000000003</v>
      </c>
      <c r="G76">
        <f>IF(ISTEXT(PARS!J76),Formatted_EDITED!J76,"--")</f>
        <v>81.288499999999999</v>
      </c>
      <c r="H76">
        <f>IF(ISTEXT(PARS!K76),Formatted_EDITED!K76,"--")</f>
        <v>42.952800000000003</v>
      </c>
      <c r="I76">
        <f>IF(ISTEXT(PARS!L76),Formatted_EDITED!L76,"--")</f>
        <v>64.516599999999997</v>
      </c>
      <c r="J76">
        <f>IF(ISTEXT(PARS!M76),Formatted_EDITED!M76,"--")</f>
        <v>76.553600000000003</v>
      </c>
      <c r="K76">
        <f>IF(ISTEXT(PARS!N76),Formatted_EDITED!N76,"--")</f>
        <v>3.75</v>
      </c>
      <c r="L76">
        <f>IF(ISTEXT(PARS!O76),Formatted_EDITED!O76,"--")</f>
        <v>2</v>
      </c>
      <c r="M76">
        <f>IF(ISTEXT(PARS!P76),Formatted_EDITED!P76,"--")</f>
        <v>0.2213</v>
      </c>
      <c r="N76">
        <f>IF(ISTEXT(PARS!Q76),Formatted_EDITED!Q76,"--")</f>
        <v>9.8100000000000007E-2</v>
      </c>
      <c r="O76">
        <f>IF(ISTEXT(PARS!R76),Formatted_EDITED!R76,"--")</f>
        <v>3</v>
      </c>
      <c r="P76">
        <f>IF(ISTEXT(PARS!S76),Formatted_EDITED!S76,"--")</f>
        <v>0.75</v>
      </c>
      <c r="Q76">
        <f>IF(ISTEXT(PARS!T76),Formatted_EDITED!T76,"--")</f>
        <v>0.06</v>
      </c>
      <c r="R76" t="str">
        <f>IF(ISTEXT(PARS!U76),Formatted_EDITED!U76,"--")</f>
        <v>--</v>
      </c>
      <c r="S76" t="str">
        <f>IF(ISTEXT(PARS!V76),Formatted_EDITED!V76,"--")</f>
        <v>--</v>
      </c>
      <c r="T76" t="str">
        <f>IF(ISTEXT(PARS!W76),Formatted_EDITED!W76,"--")</f>
        <v>--</v>
      </c>
      <c r="U76" t="str">
        <f>IF(ISTEXT(PARS!X76),Formatted_EDITED!X76,"--")</f>
        <v>--</v>
      </c>
      <c r="V76" t="str">
        <f>IF(ISTEXT(PARS!Y76),Formatted_EDITED!Y76,"--")</f>
        <v>--</v>
      </c>
      <c r="W76" t="str">
        <f>IF(ISTEXT(PARS!Z76),Formatted_EDITED!Z76,"--")</f>
        <v>--</v>
      </c>
      <c r="X76">
        <f>IF(ISTEXT(PARS!AA76),Formatted_EDITED!AA76,"--")</f>
        <v>2.9027821999999999</v>
      </c>
      <c r="Y76">
        <f>IF(ISTEXT(PARS!AB76),Formatted_EDITED!AB76,"--")</f>
        <v>1.41</v>
      </c>
      <c r="Z76">
        <f>IF(ISTEXT(PARS!AC76),Formatted_EDITED!AC76,"--")</f>
        <v>1.41</v>
      </c>
      <c r="AA76">
        <f>IF(ISTEXT(PARS!AD76),Formatted_EDITED!AD76,"--")</f>
        <v>1.41</v>
      </c>
      <c r="AB76">
        <f>IF(ISTEXT(PARS!AE76),Formatted_EDITED!AE76,"--")</f>
        <v>2.9027821999999999</v>
      </c>
      <c r="AC76">
        <f>IF(ISTEXT(PARS!AF76),Formatted_EDITED!AF76,"--")</f>
        <v>1.41</v>
      </c>
      <c r="AD76">
        <f>IF(ISTEXT(PARS!AG76),Formatted_EDITED!AG76,"--")</f>
        <v>1.41</v>
      </c>
    </row>
    <row r="77" spans="1:30" x14ac:dyDescent="0.3">
      <c r="A77">
        <v>72</v>
      </c>
      <c r="B77" s="2">
        <v>143</v>
      </c>
      <c r="C77" s="7" t="s">
        <v>150</v>
      </c>
      <c r="D77">
        <f>IF(ISTEXT(PARS!G77),Formatted_EDITED!G77,"--")</f>
        <v>52.307499999999997</v>
      </c>
      <c r="E77">
        <f>IF(ISTEXT(PARS!H77),Formatted_EDITED!H77,"--")</f>
        <v>70.335300000000004</v>
      </c>
      <c r="F77">
        <f>IF(ISTEXT(PARS!I77),Formatted_EDITED!I77,"--")</f>
        <v>80.398399999999995</v>
      </c>
      <c r="G77">
        <f>IF(ISTEXT(PARS!J77),Formatted_EDITED!J77,"--")</f>
        <v>84.356899999999996</v>
      </c>
      <c r="H77">
        <f>IF(ISTEXT(PARS!K77),Formatted_EDITED!K77,"--")</f>
        <v>52.307499999999997</v>
      </c>
      <c r="I77">
        <f>IF(ISTEXT(PARS!L77),Formatted_EDITED!L77,"--")</f>
        <v>70.335300000000004</v>
      </c>
      <c r="J77">
        <f>IF(ISTEXT(PARS!M77),Formatted_EDITED!M77,"--")</f>
        <v>80.398399999999995</v>
      </c>
      <c r="K77">
        <f>IF(ISTEXT(PARS!N77),Formatted_EDITED!N77,"--")</f>
        <v>3.75</v>
      </c>
      <c r="L77">
        <f>IF(ISTEXT(PARS!O77),Formatted_EDITED!O77,"--")</f>
        <v>2</v>
      </c>
      <c r="M77">
        <f>IF(ISTEXT(PARS!P77),Formatted_EDITED!P77,"--")</f>
        <v>0.2213</v>
      </c>
      <c r="N77">
        <f>IF(ISTEXT(PARS!Q77),Formatted_EDITED!Q77,"--")</f>
        <v>9.8100000000000007E-2</v>
      </c>
      <c r="O77">
        <f>IF(ISTEXT(PARS!R77),Formatted_EDITED!R77,"--")</f>
        <v>3</v>
      </c>
      <c r="P77">
        <f>IF(ISTEXT(PARS!S77),Formatted_EDITED!S77,"--")</f>
        <v>0.75</v>
      </c>
      <c r="Q77">
        <f>IF(ISTEXT(PARS!T77),Formatted_EDITED!T77,"--")</f>
        <v>0.06</v>
      </c>
      <c r="R77" t="str">
        <f>IF(ISTEXT(PARS!U77),Formatted_EDITED!U77,"--")</f>
        <v>--</v>
      </c>
      <c r="S77" t="str">
        <f>IF(ISTEXT(PARS!V77),Formatted_EDITED!V77,"--")</f>
        <v>--</v>
      </c>
      <c r="T77" t="str">
        <f>IF(ISTEXT(PARS!W77),Formatted_EDITED!W77,"--")</f>
        <v>--</v>
      </c>
      <c r="U77" t="str">
        <f>IF(ISTEXT(PARS!X77),Formatted_EDITED!X77,"--")</f>
        <v>--</v>
      </c>
      <c r="V77" t="str">
        <f>IF(ISTEXT(PARS!Y77),Formatted_EDITED!Y77,"--")</f>
        <v>--</v>
      </c>
      <c r="W77" t="str">
        <f>IF(ISTEXT(PARS!Z77),Formatted_EDITED!Z77,"--")</f>
        <v>--</v>
      </c>
      <c r="X77">
        <f>IF(ISTEXT(PARS!AA77),Formatted_EDITED!AA77,"--")</f>
        <v>4.1322048000000002</v>
      </c>
      <c r="Y77">
        <f>IF(ISTEXT(PARS!AB77),Formatted_EDITED!AB77,"--")</f>
        <v>1.77</v>
      </c>
      <c r="Z77">
        <f>IF(ISTEXT(PARS!AC77),Formatted_EDITED!AC77,"--")</f>
        <v>1.77</v>
      </c>
      <c r="AA77">
        <f>IF(ISTEXT(PARS!AD77),Formatted_EDITED!AD77,"--")</f>
        <v>1.77</v>
      </c>
      <c r="AB77">
        <f>IF(ISTEXT(PARS!AE77),Formatted_EDITED!AE77,"--")</f>
        <v>4.1322048000000002</v>
      </c>
      <c r="AC77">
        <f>IF(ISTEXT(PARS!AF77),Formatted_EDITED!AF77,"--")</f>
        <v>1.77</v>
      </c>
      <c r="AD77">
        <f>IF(ISTEXT(PARS!AG77),Formatted_EDITED!AG77,"--")</f>
        <v>1.77</v>
      </c>
    </row>
    <row r="78" spans="1:30" x14ac:dyDescent="0.3">
      <c r="A78">
        <v>73</v>
      </c>
      <c r="B78" s="2">
        <v>151</v>
      </c>
      <c r="C78" s="7" t="s">
        <v>152</v>
      </c>
      <c r="D78" t="str">
        <f>IF(ISTEXT(PARS!G78),Formatted_EDITED!G78,"--")</f>
        <v>--</v>
      </c>
      <c r="E78" t="str">
        <f>IF(ISTEXT(PARS!H78),Formatted_EDITED!H78,"--")</f>
        <v>--</v>
      </c>
      <c r="F78" t="str">
        <f>IF(ISTEXT(PARS!I78),Formatted_EDITED!I78,"--")</f>
        <v>--</v>
      </c>
      <c r="G78" t="str">
        <f>IF(ISTEXT(PARS!J78),Formatted_EDITED!J78,"--")</f>
        <v>--</v>
      </c>
      <c r="H78" t="str">
        <f>IF(ISTEXT(PARS!K78),Formatted_EDITED!K78,"--")</f>
        <v>--</v>
      </c>
      <c r="I78" t="str">
        <f>IF(ISTEXT(PARS!L78),Formatted_EDITED!L78,"--")</f>
        <v>--</v>
      </c>
      <c r="J78" t="str">
        <f>IF(ISTEXT(PARS!M78),Formatted_EDITED!M78,"--")</f>
        <v>--</v>
      </c>
      <c r="K78" t="str">
        <f>IF(ISTEXT(PARS!N78),Formatted_EDITED!N78,"--")</f>
        <v>--</v>
      </c>
      <c r="L78" t="str">
        <f>IF(ISTEXT(PARS!O78),Formatted_EDITED!O78,"--")</f>
        <v>--</v>
      </c>
      <c r="M78" t="str">
        <f>IF(ISTEXT(PARS!P78),Formatted_EDITED!P78,"--")</f>
        <v>--</v>
      </c>
      <c r="N78" t="str">
        <f>IF(ISTEXT(PARS!Q78),Formatted_EDITED!Q78,"--")</f>
        <v>--</v>
      </c>
      <c r="O78" t="str">
        <f>IF(ISTEXT(PARS!R78),Formatted_EDITED!R78,"--")</f>
        <v>--</v>
      </c>
      <c r="P78" t="str">
        <f>IF(ISTEXT(PARS!S78),Formatted_EDITED!S78,"--")</f>
        <v>--</v>
      </c>
      <c r="Q78" t="str">
        <f>IF(ISTEXT(PARS!T78),Formatted_EDITED!T78,"--")</f>
        <v>--</v>
      </c>
      <c r="R78" t="str">
        <f>IF(ISTEXT(PARS!U78),Formatted_EDITED!U78,"--")</f>
        <v>--</v>
      </c>
      <c r="S78" t="str">
        <f>IF(ISTEXT(PARS!V78),Formatted_EDITED!V78,"--")</f>
        <v>--</v>
      </c>
      <c r="T78" t="str">
        <f>IF(ISTEXT(PARS!W78),Formatted_EDITED!W78,"--")</f>
        <v>--</v>
      </c>
      <c r="U78" t="str">
        <f>IF(ISTEXT(PARS!X78),Formatted_EDITED!X78,"--")</f>
        <v>--</v>
      </c>
      <c r="V78" t="str">
        <f>IF(ISTEXT(PARS!Y78),Formatted_EDITED!Y78,"--")</f>
        <v>--</v>
      </c>
      <c r="W78" t="str">
        <f>IF(ISTEXT(PARS!Z78),Formatted_EDITED!Z78,"--")</f>
        <v>--</v>
      </c>
      <c r="X78" t="str">
        <f>IF(ISTEXT(PARS!AA78),Formatted_EDITED!AA78,"--")</f>
        <v>--</v>
      </c>
      <c r="Y78" t="str">
        <f>IF(ISTEXT(PARS!AB78),Formatted_EDITED!AB78,"--")</f>
        <v>--</v>
      </c>
      <c r="Z78" t="str">
        <f>IF(ISTEXT(PARS!AC78),Formatted_EDITED!AC78,"--")</f>
        <v>--</v>
      </c>
      <c r="AA78" t="str">
        <f>IF(ISTEXT(PARS!AD78),Formatted_EDITED!AD78,"--")</f>
        <v>--</v>
      </c>
      <c r="AB78" t="str">
        <f>IF(ISTEXT(PARS!AE78),Formatted_EDITED!AE78,"--")</f>
        <v>--</v>
      </c>
      <c r="AC78" t="str">
        <f>IF(ISTEXT(PARS!AF78),Formatted_EDITED!AF78,"--")</f>
        <v>--</v>
      </c>
      <c r="AD78" t="str">
        <f>IF(ISTEXT(PARS!AG78),Formatted_EDITED!AG78,"--")</f>
        <v>--</v>
      </c>
    </row>
    <row r="79" spans="1:30" x14ac:dyDescent="0.3">
      <c r="A79">
        <v>74</v>
      </c>
      <c r="B79" s="2">
        <v>152</v>
      </c>
      <c r="C79" s="7" t="s">
        <v>155</v>
      </c>
      <c r="D79">
        <f>IF(ISTEXT(PARS!G79),Formatted_EDITED!G79,"--")</f>
        <v>52.274999999999999</v>
      </c>
      <c r="E79">
        <f>IF(ISTEXT(PARS!H79),Formatted_EDITED!H79,"--")</f>
        <v>70.314999999999998</v>
      </c>
      <c r="F79">
        <f>IF(ISTEXT(PARS!I79),Formatted_EDITED!I79,"--")</f>
        <v>80.385000000000005</v>
      </c>
      <c r="G79">
        <f>IF(ISTEXT(PARS!J79),Formatted_EDITED!J79,"--")</f>
        <v>84.346199999999996</v>
      </c>
      <c r="H79">
        <f>IF(ISTEXT(PARS!K79),Formatted_EDITED!K79,"--")</f>
        <v>52.274999999999999</v>
      </c>
      <c r="I79">
        <f>IF(ISTEXT(PARS!L79),Formatted_EDITED!L79,"--")</f>
        <v>70.314999999999998</v>
      </c>
      <c r="J79">
        <f>IF(ISTEXT(PARS!M79),Formatted_EDITED!M79,"--")</f>
        <v>80.385000000000005</v>
      </c>
      <c r="K79">
        <f>IF(ISTEXT(PARS!N79),Formatted_EDITED!N79,"--")</f>
        <v>3.75</v>
      </c>
      <c r="L79">
        <f>IF(ISTEXT(PARS!O79),Formatted_EDITED!O79,"--")</f>
        <v>2</v>
      </c>
      <c r="M79">
        <f>IF(ISTEXT(PARS!P79),Formatted_EDITED!P79,"--")</f>
        <v>0.2213</v>
      </c>
      <c r="N79">
        <f>IF(ISTEXT(PARS!Q79),Formatted_EDITED!Q79,"--")</f>
        <v>9.8100000000000007E-2</v>
      </c>
      <c r="O79">
        <f>IF(ISTEXT(PARS!R79),Formatted_EDITED!R79,"--")</f>
        <v>3</v>
      </c>
      <c r="P79">
        <f>IF(ISTEXT(PARS!S79),Formatted_EDITED!S79,"--")</f>
        <v>0.75</v>
      </c>
      <c r="Q79">
        <f>IF(ISTEXT(PARS!T79),Formatted_EDITED!T79,"--")</f>
        <v>0.06</v>
      </c>
      <c r="R79" t="str">
        <f>IF(ISTEXT(PARS!U79),Formatted_EDITED!U79,"--")</f>
        <v>--</v>
      </c>
      <c r="S79" t="str">
        <f>IF(ISTEXT(PARS!V79),Formatted_EDITED!V79,"--")</f>
        <v>--</v>
      </c>
      <c r="T79" t="str">
        <f>IF(ISTEXT(PARS!W79),Formatted_EDITED!W79,"--")</f>
        <v>--</v>
      </c>
      <c r="U79" t="str">
        <f>IF(ISTEXT(PARS!X79),Formatted_EDITED!X79,"--")</f>
        <v>--</v>
      </c>
      <c r="V79" t="str">
        <f>IF(ISTEXT(PARS!Y79),Formatted_EDITED!Y79,"--")</f>
        <v>--</v>
      </c>
      <c r="W79" t="str">
        <f>IF(ISTEXT(PARS!Z79),Formatted_EDITED!Z79,"--")</f>
        <v>--</v>
      </c>
      <c r="X79">
        <f>IF(ISTEXT(PARS!AA79),Formatted_EDITED!AA79,"--")</f>
        <v>2.440315</v>
      </c>
      <c r="Y79">
        <f>IF(ISTEXT(PARS!AB79),Formatted_EDITED!AB79,"--")</f>
        <v>1.21</v>
      </c>
      <c r="Z79">
        <f>IF(ISTEXT(PARS!AC79),Formatted_EDITED!AC79,"--")</f>
        <v>1.21</v>
      </c>
      <c r="AA79">
        <f>IF(ISTEXT(PARS!AD79),Formatted_EDITED!AD79,"--")</f>
        <v>1.21</v>
      </c>
      <c r="AB79">
        <f>IF(ISTEXT(PARS!AE79),Formatted_EDITED!AE79,"--")</f>
        <v>2.440315</v>
      </c>
      <c r="AC79">
        <f>IF(ISTEXT(PARS!AF79),Formatted_EDITED!AF79,"--")</f>
        <v>1.21</v>
      </c>
      <c r="AD79">
        <f>IF(ISTEXT(PARS!AG79),Formatted_EDITED!AG79,"--")</f>
        <v>1.21</v>
      </c>
    </row>
    <row r="80" spans="1:30" x14ac:dyDescent="0.3">
      <c r="A80">
        <v>75</v>
      </c>
      <c r="B80" s="2">
        <v>171</v>
      </c>
      <c r="C80" s="7" t="s">
        <v>157</v>
      </c>
      <c r="D80" t="str">
        <f>IF(ISTEXT(PARS!G80),Formatted_EDITED!G80,"--")</f>
        <v>--</v>
      </c>
      <c r="E80" t="str">
        <f>IF(ISTEXT(PARS!H80),Formatted_EDITED!H80,"--")</f>
        <v>--</v>
      </c>
      <c r="F80" t="str">
        <f>IF(ISTEXT(PARS!I80),Formatted_EDITED!I80,"--")</f>
        <v>--</v>
      </c>
      <c r="G80" t="str">
        <f>IF(ISTEXT(PARS!J80),Formatted_EDITED!J80,"--")</f>
        <v>--</v>
      </c>
      <c r="H80" t="str">
        <f>IF(ISTEXT(PARS!K80),Formatted_EDITED!K80,"--")</f>
        <v>--</v>
      </c>
      <c r="I80" t="str">
        <f>IF(ISTEXT(PARS!L80),Formatted_EDITED!L80,"--")</f>
        <v>--</v>
      </c>
      <c r="J80" t="str">
        <f>IF(ISTEXT(PARS!M80),Formatted_EDITED!M80,"--")</f>
        <v>--</v>
      </c>
      <c r="K80" t="str">
        <f>IF(ISTEXT(PARS!N80),Formatted_EDITED!N80,"--")</f>
        <v>--</v>
      </c>
      <c r="L80" t="str">
        <f>IF(ISTEXT(PARS!O80),Formatted_EDITED!O80,"--")</f>
        <v>--</v>
      </c>
      <c r="M80" t="str">
        <f>IF(ISTEXT(PARS!P80),Formatted_EDITED!P80,"--")</f>
        <v>--</v>
      </c>
      <c r="N80" t="str">
        <f>IF(ISTEXT(PARS!Q80),Formatted_EDITED!Q80,"--")</f>
        <v>--</v>
      </c>
      <c r="O80" t="str">
        <f>IF(ISTEXT(PARS!R80),Formatted_EDITED!R80,"--")</f>
        <v>--</v>
      </c>
      <c r="P80" t="str">
        <f>IF(ISTEXT(PARS!S80),Formatted_EDITED!S80,"--")</f>
        <v>--</v>
      </c>
      <c r="Q80" t="str">
        <f>IF(ISTEXT(PARS!T80),Formatted_EDITED!T80,"--")</f>
        <v>--</v>
      </c>
      <c r="R80" t="str">
        <f>IF(ISTEXT(PARS!U80),Formatted_EDITED!U80,"--")</f>
        <v>--</v>
      </c>
      <c r="S80" t="str">
        <f>IF(ISTEXT(PARS!V80),Formatted_EDITED!V80,"--")</f>
        <v>--</v>
      </c>
      <c r="T80" t="str">
        <f>IF(ISTEXT(PARS!W80),Formatted_EDITED!W80,"--")</f>
        <v>--</v>
      </c>
      <c r="U80" t="str">
        <f>IF(ISTEXT(PARS!X80),Formatted_EDITED!X80,"--")</f>
        <v>--</v>
      </c>
      <c r="V80" t="str">
        <f>IF(ISTEXT(PARS!Y80),Formatted_EDITED!Y80,"--")</f>
        <v>--</v>
      </c>
      <c r="W80" t="str">
        <f>IF(ISTEXT(PARS!Z80),Formatted_EDITED!Z80,"--")</f>
        <v>--</v>
      </c>
      <c r="X80" t="str">
        <f>IF(ISTEXT(PARS!AA80),Formatted_EDITED!AA80,"--")</f>
        <v>--</v>
      </c>
      <c r="Y80" t="str">
        <f>IF(ISTEXT(PARS!AB80),Formatted_EDITED!AB80,"--")</f>
        <v>--</v>
      </c>
      <c r="Z80" t="str">
        <f>IF(ISTEXT(PARS!AC80),Formatted_EDITED!AC80,"--")</f>
        <v>--</v>
      </c>
      <c r="AA80" t="str">
        <f>IF(ISTEXT(PARS!AD80),Formatted_EDITED!AD80,"--")</f>
        <v>--</v>
      </c>
      <c r="AB80" t="str">
        <f>IF(ISTEXT(PARS!AE80),Formatted_EDITED!AE80,"--")</f>
        <v>--</v>
      </c>
      <c r="AC80" t="str">
        <f>IF(ISTEXT(PARS!AF80),Formatted_EDITED!AF80,"--")</f>
        <v>--</v>
      </c>
      <c r="AD80" t="str">
        <f>IF(ISTEXT(PARS!AG80),Formatted_EDITED!AG80,"--")</f>
        <v>--</v>
      </c>
    </row>
    <row r="81" spans="1:30" x14ac:dyDescent="0.3">
      <c r="A81">
        <v>76</v>
      </c>
      <c r="B81" s="2">
        <v>176</v>
      </c>
      <c r="C81" s="7" t="s">
        <v>254</v>
      </c>
      <c r="D81">
        <f>IF(ISTEXT(PARS!G81),Formatted_EDITED!G81,"--")</f>
        <v>53.393999999999998</v>
      </c>
      <c r="E81">
        <f>IF(ISTEXT(PARS!H81),Formatted_EDITED!H81,"--")</f>
        <v>71.011099999999999</v>
      </c>
      <c r="F81">
        <f>IF(ISTEXT(PARS!I81),Formatted_EDITED!I81,"--")</f>
        <v>80.844999999999999</v>
      </c>
      <c r="G81">
        <f>IF(ISTEXT(PARS!J81),Formatted_EDITED!J81,"--")</f>
        <v>84.713200000000001</v>
      </c>
      <c r="H81">
        <f>IF(ISTEXT(PARS!K81),Formatted_EDITED!K81,"--")</f>
        <v>53.393999999999998</v>
      </c>
      <c r="I81">
        <f>IF(ISTEXT(PARS!L81),Formatted_EDITED!L81,"--")</f>
        <v>71.011099999999999</v>
      </c>
      <c r="J81">
        <f>IF(ISTEXT(PARS!M81),Formatted_EDITED!M81,"--")</f>
        <v>80.844999999999999</v>
      </c>
      <c r="K81">
        <f>IF(ISTEXT(PARS!N81),Formatted_EDITED!N81,"--")</f>
        <v>3.75</v>
      </c>
      <c r="L81">
        <f>IF(ISTEXT(PARS!O81),Formatted_EDITED!O81,"--")</f>
        <v>2</v>
      </c>
      <c r="M81">
        <f>IF(ISTEXT(PARS!P81),Formatted_EDITED!P81,"--")</f>
        <v>0.2213</v>
      </c>
      <c r="N81">
        <f>IF(ISTEXT(PARS!Q81),Formatted_EDITED!Q81,"--")</f>
        <v>9.8100000000000007E-2</v>
      </c>
      <c r="O81">
        <f>IF(ISTEXT(PARS!R81),Formatted_EDITED!R81,"--")</f>
        <v>3</v>
      </c>
      <c r="P81">
        <f>IF(ISTEXT(PARS!S81),Formatted_EDITED!S81,"--")</f>
        <v>0.75</v>
      </c>
      <c r="Q81">
        <f>IF(ISTEXT(PARS!T81),Formatted_EDITED!T81,"--")</f>
        <v>0.06</v>
      </c>
      <c r="R81" t="str">
        <f>IF(ISTEXT(PARS!U81),Formatted_EDITED!U81,"--")</f>
        <v>--</v>
      </c>
      <c r="S81" t="str">
        <f>IF(ISTEXT(PARS!V81),Formatted_EDITED!V81,"--")</f>
        <v>--</v>
      </c>
      <c r="T81" t="str">
        <f>IF(ISTEXT(PARS!W81),Formatted_EDITED!W81,"--")</f>
        <v>--</v>
      </c>
      <c r="U81" t="str">
        <f>IF(ISTEXT(PARS!X81),Formatted_EDITED!X81,"--")</f>
        <v>--</v>
      </c>
      <c r="V81" t="str">
        <f>IF(ISTEXT(PARS!Y81),Formatted_EDITED!Y81,"--")</f>
        <v>--</v>
      </c>
      <c r="W81" t="str">
        <f>IF(ISTEXT(PARS!Z81),Formatted_EDITED!Z81,"--")</f>
        <v>--</v>
      </c>
      <c r="X81">
        <f>IF(ISTEXT(PARS!AA81),Formatted_EDITED!AA81,"--")</f>
        <v>2.7690814000000001</v>
      </c>
      <c r="Y81">
        <f>IF(ISTEXT(PARS!AB81),Formatted_EDITED!AB81,"--")</f>
        <v>1.67</v>
      </c>
      <c r="Z81">
        <f>IF(ISTEXT(PARS!AC81),Formatted_EDITED!AC81,"--")</f>
        <v>1.67</v>
      </c>
      <c r="AA81">
        <f>IF(ISTEXT(PARS!AD81),Formatted_EDITED!AD81,"--")</f>
        <v>1.67</v>
      </c>
      <c r="AB81">
        <f>IF(ISTEXT(PARS!AE81),Formatted_EDITED!AE81,"--")</f>
        <v>2.7690814000000001</v>
      </c>
      <c r="AC81">
        <f>IF(ISTEXT(PARS!AF81),Formatted_EDITED!AF81,"--")</f>
        <v>1.67</v>
      </c>
      <c r="AD81">
        <f>IF(ISTEXT(PARS!AG81),Formatted_EDITED!AG81,"--")</f>
        <v>1.67</v>
      </c>
    </row>
    <row r="82" spans="1:30" x14ac:dyDescent="0.3">
      <c r="A82">
        <v>77</v>
      </c>
      <c r="B82" s="2">
        <v>181</v>
      </c>
      <c r="C82" s="7" t="s">
        <v>163</v>
      </c>
      <c r="D82" t="str">
        <f>IF(ISTEXT(PARS!G82),Formatted_EDITED!G82,"--")</f>
        <v>--</v>
      </c>
      <c r="E82" t="str">
        <f>IF(ISTEXT(PARS!H82),Formatted_EDITED!H82,"--")</f>
        <v>--</v>
      </c>
      <c r="F82" t="str">
        <f>IF(ISTEXT(PARS!I82),Formatted_EDITED!I82,"--")</f>
        <v>--</v>
      </c>
      <c r="G82" t="str">
        <f>IF(ISTEXT(PARS!J82),Formatted_EDITED!J82,"--")</f>
        <v>--</v>
      </c>
      <c r="H82" t="str">
        <f>IF(ISTEXT(PARS!K82),Formatted_EDITED!K82,"--")</f>
        <v>--</v>
      </c>
      <c r="I82" t="str">
        <f>IF(ISTEXT(PARS!L82),Formatted_EDITED!L82,"--")</f>
        <v>--</v>
      </c>
      <c r="J82" t="str">
        <f>IF(ISTEXT(PARS!M82),Formatted_EDITED!M82,"--")</f>
        <v>--</v>
      </c>
      <c r="K82" t="str">
        <f>IF(ISTEXT(PARS!N82),Formatted_EDITED!N82,"--")</f>
        <v>--</v>
      </c>
      <c r="L82" t="str">
        <f>IF(ISTEXT(PARS!O82),Formatted_EDITED!O82,"--")</f>
        <v>--</v>
      </c>
      <c r="M82" t="str">
        <f>IF(ISTEXT(PARS!P82),Formatted_EDITED!P82,"--")</f>
        <v>--</v>
      </c>
      <c r="N82" t="str">
        <f>IF(ISTEXT(PARS!Q82),Formatted_EDITED!Q82,"--")</f>
        <v>--</v>
      </c>
      <c r="O82" t="str">
        <f>IF(ISTEXT(PARS!R82),Formatted_EDITED!R82,"--")</f>
        <v>--</v>
      </c>
      <c r="P82" t="str">
        <f>IF(ISTEXT(PARS!S82),Formatted_EDITED!S82,"--")</f>
        <v>--</v>
      </c>
      <c r="Q82" t="str">
        <f>IF(ISTEXT(PARS!T82),Formatted_EDITED!T82,"--")</f>
        <v>--</v>
      </c>
      <c r="R82" t="str">
        <f>IF(ISTEXT(PARS!U82),Formatted_EDITED!U82,"--")</f>
        <v>--</v>
      </c>
      <c r="S82" t="str">
        <f>IF(ISTEXT(PARS!V82),Formatted_EDITED!V82,"--")</f>
        <v>--</v>
      </c>
      <c r="T82" t="str">
        <f>IF(ISTEXT(PARS!W82),Formatted_EDITED!W82,"--")</f>
        <v>--</v>
      </c>
      <c r="U82" t="str">
        <f>IF(ISTEXT(PARS!X82),Formatted_EDITED!X82,"--")</f>
        <v>--</v>
      </c>
      <c r="V82" t="str">
        <f>IF(ISTEXT(PARS!Y82),Formatted_EDITED!Y82,"--")</f>
        <v>--</v>
      </c>
      <c r="W82" t="str">
        <f>IF(ISTEXT(PARS!Z82),Formatted_EDITED!Z82,"--")</f>
        <v>--</v>
      </c>
      <c r="X82" t="str">
        <f>IF(ISTEXT(PARS!AA82),Formatted_EDITED!AA82,"--")</f>
        <v>--</v>
      </c>
      <c r="Y82" t="str">
        <f>IF(ISTEXT(PARS!AB82),Formatted_EDITED!AB82,"--")</f>
        <v>--</v>
      </c>
      <c r="Z82" t="str">
        <f>IF(ISTEXT(PARS!AC82),Formatted_EDITED!AC82,"--")</f>
        <v>--</v>
      </c>
      <c r="AA82" t="str">
        <f>IF(ISTEXT(PARS!AD82),Formatted_EDITED!AD82,"--")</f>
        <v>--</v>
      </c>
      <c r="AB82" t="str">
        <f>IF(ISTEXT(PARS!AE82),Formatted_EDITED!AE82,"--")</f>
        <v>--</v>
      </c>
      <c r="AC82" t="str">
        <f>IF(ISTEXT(PARS!AF82),Formatted_EDITED!AF82,"--")</f>
        <v>--</v>
      </c>
      <c r="AD82" t="str">
        <f>IF(ISTEXT(PARS!AG82),Formatted_EDITED!AG82,"--")</f>
        <v>--</v>
      </c>
    </row>
    <row r="83" spans="1:30" x14ac:dyDescent="0.3">
      <c r="A83">
        <v>78</v>
      </c>
      <c r="B83" s="2">
        <v>182</v>
      </c>
      <c r="C83" s="7" t="s">
        <v>165</v>
      </c>
      <c r="D83" t="str">
        <f>IF(ISTEXT(PARS!G83),Formatted_EDITED!G83,"--")</f>
        <v>--</v>
      </c>
      <c r="E83" t="str">
        <f>IF(ISTEXT(PARS!H83),Formatted_EDITED!H83,"--")</f>
        <v>--</v>
      </c>
      <c r="F83" t="str">
        <f>IF(ISTEXT(PARS!I83),Formatted_EDITED!I83,"--")</f>
        <v>--</v>
      </c>
      <c r="G83" t="str">
        <f>IF(ISTEXT(PARS!J83),Formatted_EDITED!J83,"--")</f>
        <v>--</v>
      </c>
      <c r="H83" t="str">
        <f>IF(ISTEXT(PARS!K83),Formatted_EDITED!K83,"--")</f>
        <v>--</v>
      </c>
      <c r="I83" t="str">
        <f>IF(ISTEXT(PARS!L83),Formatted_EDITED!L83,"--")</f>
        <v>--</v>
      </c>
      <c r="J83" t="str">
        <f>IF(ISTEXT(PARS!M83),Formatted_EDITED!M83,"--")</f>
        <v>--</v>
      </c>
      <c r="K83" t="str">
        <f>IF(ISTEXT(PARS!N83),Formatted_EDITED!N83,"--")</f>
        <v>--</v>
      </c>
      <c r="L83" t="str">
        <f>IF(ISTEXT(PARS!O83),Formatted_EDITED!O83,"--")</f>
        <v>--</v>
      </c>
      <c r="M83" t="str">
        <f>IF(ISTEXT(PARS!P83),Formatted_EDITED!P83,"--")</f>
        <v>--</v>
      </c>
      <c r="N83" t="str">
        <f>IF(ISTEXT(PARS!Q83),Formatted_EDITED!Q83,"--")</f>
        <v>--</v>
      </c>
      <c r="O83" t="str">
        <f>IF(ISTEXT(PARS!R83),Formatted_EDITED!R83,"--")</f>
        <v>--</v>
      </c>
      <c r="P83" t="str">
        <f>IF(ISTEXT(PARS!S83),Formatted_EDITED!S83,"--")</f>
        <v>--</v>
      </c>
      <c r="Q83" t="str">
        <f>IF(ISTEXT(PARS!T83),Formatted_EDITED!T83,"--")</f>
        <v>--</v>
      </c>
      <c r="R83" t="str">
        <f>IF(ISTEXT(PARS!U83),Formatted_EDITED!U83,"--")</f>
        <v>--</v>
      </c>
      <c r="S83" t="str">
        <f>IF(ISTEXT(PARS!V83),Formatted_EDITED!V83,"--")</f>
        <v>--</v>
      </c>
      <c r="T83" t="str">
        <f>IF(ISTEXT(PARS!W83),Formatted_EDITED!W83,"--")</f>
        <v>--</v>
      </c>
      <c r="U83" t="str">
        <f>IF(ISTEXT(PARS!X83),Formatted_EDITED!X83,"--")</f>
        <v>--</v>
      </c>
      <c r="V83" t="str">
        <f>IF(ISTEXT(PARS!Y83),Formatted_EDITED!Y83,"--")</f>
        <v>--</v>
      </c>
      <c r="W83" t="str">
        <f>IF(ISTEXT(PARS!Z83),Formatted_EDITED!Z83,"--")</f>
        <v>--</v>
      </c>
      <c r="X83" t="str">
        <f>IF(ISTEXT(PARS!AA83),Formatted_EDITED!AA83,"--")</f>
        <v>--</v>
      </c>
      <c r="Y83" t="str">
        <f>IF(ISTEXT(PARS!AB83),Formatted_EDITED!AB83,"--")</f>
        <v>--</v>
      </c>
      <c r="Z83" t="str">
        <f>IF(ISTEXT(PARS!AC83),Formatted_EDITED!AC83,"--")</f>
        <v>--</v>
      </c>
      <c r="AA83" t="str">
        <f>IF(ISTEXT(PARS!AD83),Formatted_EDITED!AD83,"--")</f>
        <v>--</v>
      </c>
      <c r="AB83" t="str">
        <f>IF(ISTEXT(PARS!AE83),Formatted_EDITED!AE83,"--")</f>
        <v>--</v>
      </c>
      <c r="AC83" t="str">
        <f>IF(ISTEXT(PARS!AF83),Formatted_EDITED!AF83,"--")</f>
        <v>--</v>
      </c>
      <c r="AD83" t="str">
        <f>IF(ISTEXT(PARS!AG83),Formatted_EDITED!AG83,"--")</f>
        <v>--</v>
      </c>
    </row>
    <row r="84" spans="1:30" x14ac:dyDescent="0.3">
      <c r="A84">
        <v>79</v>
      </c>
      <c r="B84" s="2">
        <v>190</v>
      </c>
      <c r="C84" s="7" t="s">
        <v>167</v>
      </c>
      <c r="D84">
        <f>IF(ISTEXT(PARS!G84),Formatted_EDITED!G84,"--")</f>
        <v>47.857900000000001</v>
      </c>
      <c r="E84">
        <f>IF(ISTEXT(PARS!H84),Formatted_EDITED!H84,"--")</f>
        <v>67.567599999999999</v>
      </c>
      <c r="F84">
        <f>IF(ISTEXT(PARS!I84),Formatted_EDITED!I84,"--")</f>
        <v>78.569599999999994</v>
      </c>
      <c r="G84">
        <f>IF(ISTEXT(PARS!J84),Formatted_EDITED!J84,"--")</f>
        <v>82.897400000000005</v>
      </c>
      <c r="H84">
        <f>IF(ISTEXT(PARS!K84),Formatted_EDITED!K84,"--")</f>
        <v>47.857900000000001</v>
      </c>
      <c r="I84">
        <f>IF(ISTEXT(PARS!L84),Formatted_EDITED!L84,"--")</f>
        <v>67.567599999999999</v>
      </c>
      <c r="J84">
        <f>IF(ISTEXT(PARS!M84),Formatted_EDITED!M84,"--")</f>
        <v>78.569599999999994</v>
      </c>
      <c r="K84">
        <f>IF(ISTEXT(PARS!N84),Formatted_EDITED!N84,"--")</f>
        <v>3.75</v>
      </c>
      <c r="L84">
        <f>IF(ISTEXT(PARS!O84),Formatted_EDITED!O84,"--")</f>
        <v>2</v>
      </c>
      <c r="M84">
        <f>IF(ISTEXT(PARS!P84),Formatted_EDITED!P84,"--")</f>
        <v>0.2213</v>
      </c>
      <c r="N84">
        <f>IF(ISTEXT(PARS!Q84),Formatted_EDITED!Q84,"--")</f>
        <v>9.8100000000000007E-2</v>
      </c>
      <c r="O84">
        <f>IF(ISTEXT(PARS!R84),Formatted_EDITED!R84,"--")</f>
        <v>3</v>
      </c>
      <c r="P84">
        <f>IF(ISTEXT(PARS!S84),Formatted_EDITED!S84,"--")</f>
        <v>0.75</v>
      </c>
      <c r="Q84">
        <f>IF(ISTEXT(PARS!T84),Formatted_EDITED!T84,"--")</f>
        <v>0.06</v>
      </c>
      <c r="R84" t="str">
        <f>IF(ISTEXT(PARS!U84),Formatted_EDITED!U84,"--")</f>
        <v>--</v>
      </c>
      <c r="S84" t="str">
        <f>IF(ISTEXT(PARS!V84),Formatted_EDITED!V84,"--")</f>
        <v>--</v>
      </c>
      <c r="T84" t="str">
        <f>IF(ISTEXT(PARS!W84),Formatted_EDITED!W84,"--")</f>
        <v>--</v>
      </c>
      <c r="U84" t="str">
        <f>IF(ISTEXT(PARS!X84),Formatted_EDITED!X84,"--")</f>
        <v>--</v>
      </c>
      <c r="V84" t="str">
        <f>IF(ISTEXT(PARS!Y84),Formatted_EDITED!Y84,"--")</f>
        <v>--</v>
      </c>
      <c r="W84" t="str">
        <f>IF(ISTEXT(PARS!Z84),Formatted_EDITED!Z84,"--")</f>
        <v>--</v>
      </c>
      <c r="X84">
        <f>IF(ISTEXT(PARS!AA84),Formatted_EDITED!AA84,"--")</f>
        <v>2.440315</v>
      </c>
      <c r="Y84">
        <f>IF(ISTEXT(PARS!AB84),Formatted_EDITED!AB84,"--")</f>
        <v>1.21</v>
      </c>
      <c r="Z84">
        <f>IF(ISTEXT(PARS!AC84),Formatted_EDITED!AC84,"--")</f>
        <v>1.21</v>
      </c>
      <c r="AA84">
        <f>IF(ISTEXT(PARS!AD84),Formatted_EDITED!AD84,"--")</f>
        <v>1.21</v>
      </c>
      <c r="AB84">
        <f>IF(ISTEXT(PARS!AE84),Formatted_EDITED!AE84,"--")</f>
        <v>2.440315</v>
      </c>
      <c r="AC84">
        <f>IF(ISTEXT(PARS!AF84),Formatted_EDITED!AF84,"--")</f>
        <v>1.21</v>
      </c>
      <c r="AD84">
        <f>IF(ISTEXT(PARS!AG84),Formatted_EDITED!AG84,"--")</f>
        <v>1.21</v>
      </c>
    </row>
    <row r="85" spans="1:30" x14ac:dyDescent="0.3">
      <c r="A85">
        <v>80</v>
      </c>
      <c r="B85" s="2">
        <v>195</v>
      </c>
      <c r="C85" s="7" t="s">
        <v>169</v>
      </c>
      <c r="D85">
        <f>IF(ISTEXT(PARS!G85),Formatted_EDITED!G85,"--")</f>
        <v>53.769799999999996</v>
      </c>
      <c r="E85">
        <f>IF(ISTEXT(PARS!H85),Formatted_EDITED!H85,"--")</f>
        <v>71.244799999999998</v>
      </c>
      <c r="F85">
        <f>IF(ISTEXT(PARS!I85),Formatted_EDITED!I85,"--")</f>
        <v>80.999399999999994</v>
      </c>
      <c r="G85">
        <f>IF(ISTEXT(PARS!J85),Formatted_EDITED!J85,"--")</f>
        <v>84.836500000000001</v>
      </c>
      <c r="H85">
        <f>IF(ISTEXT(PARS!K85),Formatted_EDITED!K85,"--")</f>
        <v>53.769799999999996</v>
      </c>
      <c r="I85">
        <f>IF(ISTEXT(PARS!L85),Formatted_EDITED!L85,"--")</f>
        <v>71.244799999999998</v>
      </c>
      <c r="J85">
        <f>IF(ISTEXT(PARS!M85),Formatted_EDITED!M85,"--")</f>
        <v>80.999399999999994</v>
      </c>
      <c r="K85">
        <f>IF(ISTEXT(PARS!N85),Formatted_EDITED!N85,"--")</f>
        <v>3.75</v>
      </c>
      <c r="L85">
        <f>IF(ISTEXT(PARS!O85),Formatted_EDITED!O85,"--")</f>
        <v>2</v>
      </c>
      <c r="M85">
        <f>IF(ISTEXT(PARS!P85),Formatted_EDITED!P85,"--")</f>
        <v>0.2213</v>
      </c>
      <c r="N85">
        <f>IF(ISTEXT(PARS!Q85),Formatted_EDITED!Q85,"--")</f>
        <v>9.8100000000000007E-2</v>
      </c>
      <c r="O85">
        <f>IF(ISTEXT(PARS!R85),Formatted_EDITED!R85,"--")</f>
        <v>3</v>
      </c>
      <c r="P85">
        <f>IF(ISTEXT(PARS!S85),Formatted_EDITED!S85,"--")</f>
        <v>0.75</v>
      </c>
      <c r="Q85">
        <f>IF(ISTEXT(PARS!T85),Formatted_EDITED!T85,"--")</f>
        <v>0.06</v>
      </c>
      <c r="R85" t="str">
        <f>IF(ISTEXT(PARS!U85),Formatted_EDITED!U85,"--")</f>
        <v>--</v>
      </c>
      <c r="S85" t="str">
        <f>IF(ISTEXT(PARS!V85),Formatted_EDITED!V85,"--")</f>
        <v>--</v>
      </c>
      <c r="T85" t="str">
        <f>IF(ISTEXT(PARS!W85),Formatted_EDITED!W85,"--")</f>
        <v>--</v>
      </c>
      <c r="U85" t="str">
        <f>IF(ISTEXT(PARS!X85),Formatted_EDITED!X85,"--")</f>
        <v>--</v>
      </c>
      <c r="V85" t="str">
        <f>IF(ISTEXT(PARS!Y85),Formatted_EDITED!Y85,"--")</f>
        <v>--</v>
      </c>
      <c r="W85" t="str">
        <f>IF(ISTEXT(PARS!Z85),Formatted_EDITED!Z85,"--")</f>
        <v>--</v>
      </c>
      <c r="X85">
        <f>IF(ISTEXT(PARS!AA85),Formatted_EDITED!AA85,"--")</f>
        <v>2.7690814000000001</v>
      </c>
      <c r="Y85">
        <f>IF(ISTEXT(PARS!AB85),Formatted_EDITED!AB85,"--")</f>
        <v>1.67</v>
      </c>
      <c r="Z85">
        <f>IF(ISTEXT(PARS!AC85),Formatted_EDITED!AC85,"--")</f>
        <v>1.67</v>
      </c>
      <c r="AA85">
        <f>IF(ISTEXT(PARS!AD85),Formatted_EDITED!AD85,"--")</f>
        <v>1.67</v>
      </c>
      <c r="AB85">
        <f>IF(ISTEXT(PARS!AE85),Formatted_EDITED!AE85,"--")</f>
        <v>2.7690814000000001</v>
      </c>
      <c r="AC85">
        <f>IF(ISTEXT(PARS!AF85),Formatted_EDITED!AF85,"--")</f>
        <v>1.67</v>
      </c>
      <c r="AD85">
        <f>IF(ISTEXT(PARS!AG85),Formatted_EDITED!AG85,"--")</f>
        <v>1.67</v>
      </c>
    </row>
    <row r="86" spans="1:30" x14ac:dyDescent="0.3">
      <c r="A86">
        <v>81</v>
      </c>
      <c r="B86" s="2">
        <v>204</v>
      </c>
      <c r="C86" s="7" t="s">
        <v>171</v>
      </c>
      <c r="D86" t="str">
        <f>IF(ISTEXT(PARS!G86),Formatted_EDITED!G86,"--")</f>
        <v>--</v>
      </c>
      <c r="E86" t="str">
        <f>IF(ISTEXT(PARS!H86),Formatted_EDITED!H86,"--")</f>
        <v>--</v>
      </c>
      <c r="F86" t="str">
        <f>IF(ISTEXT(PARS!I86),Formatted_EDITED!I86,"--")</f>
        <v>--</v>
      </c>
      <c r="G86" t="str">
        <f>IF(ISTEXT(PARS!J86),Formatted_EDITED!J86,"--")</f>
        <v>--</v>
      </c>
      <c r="H86" t="str">
        <f>IF(ISTEXT(PARS!K86),Formatted_EDITED!K86,"--")</f>
        <v>--</v>
      </c>
      <c r="I86" t="str">
        <f>IF(ISTEXT(PARS!L86),Formatted_EDITED!L86,"--")</f>
        <v>--</v>
      </c>
      <c r="J86" t="str">
        <f>IF(ISTEXT(PARS!M86),Formatted_EDITED!M86,"--")</f>
        <v>--</v>
      </c>
      <c r="K86" t="str">
        <f>IF(ISTEXT(PARS!N86),Formatted_EDITED!N86,"--")</f>
        <v>--</v>
      </c>
      <c r="L86" t="str">
        <f>IF(ISTEXT(PARS!O86),Formatted_EDITED!O86,"--")</f>
        <v>--</v>
      </c>
      <c r="M86" t="str">
        <f>IF(ISTEXT(PARS!P86),Formatted_EDITED!P86,"--")</f>
        <v>--</v>
      </c>
      <c r="N86" t="str">
        <f>IF(ISTEXT(PARS!Q86),Formatted_EDITED!Q86,"--")</f>
        <v>--</v>
      </c>
      <c r="O86" t="str">
        <f>IF(ISTEXT(PARS!R86),Formatted_EDITED!R86,"--")</f>
        <v>--</v>
      </c>
      <c r="P86" t="str">
        <f>IF(ISTEXT(PARS!S86),Formatted_EDITED!S86,"--")</f>
        <v>--</v>
      </c>
      <c r="Q86" t="str">
        <f>IF(ISTEXT(PARS!T86),Formatted_EDITED!T86,"--")</f>
        <v>--</v>
      </c>
      <c r="R86" t="str">
        <f>IF(ISTEXT(PARS!U86),Formatted_EDITED!U86,"--")</f>
        <v>--</v>
      </c>
      <c r="S86" t="str">
        <f>IF(ISTEXT(PARS!V86),Formatted_EDITED!V86,"--")</f>
        <v>--</v>
      </c>
      <c r="T86" t="str">
        <f>IF(ISTEXT(PARS!W86),Formatted_EDITED!W86,"--")</f>
        <v>--</v>
      </c>
      <c r="U86" t="str">
        <f>IF(ISTEXT(PARS!X86),Formatted_EDITED!X86,"--")</f>
        <v>--</v>
      </c>
      <c r="V86" t="str">
        <f>IF(ISTEXT(PARS!Y86),Formatted_EDITED!Y86,"--")</f>
        <v>--</v>
      </c>
      <c r="W86" t="str">
        <f>IF(ISTEXT(PARS!Z86),Formatted_EDITED!Z86,"--")</f>
        <v>--</v>
      </c>
      <c r="X86" t="str">
        <f>IF(ISTEXT(PARS!AA86),Formatted_EDITED!AA86,"--")</f>
        <v>--</v>
      </c>
      <c r="Y86" t="str">
        <f>IF(ISTEXT(PARS!AB86),Formatted_EDITED!AB86,"--")</f>
        <v>--</v>
      </c>
      <c r="Z86" t="str">
        <f>IF(ISTEXT(PARS!AC86),Formatted_EDITED!AC86,"--")</f>
        <v>--</v>
      </c>
      <c r="AA86" t="str">
        <f>IF(ISTEXT(PARS!AD86),Formatted_EDITED!AD86,"--")</f>
        <v>--</v>
      </c>
      <c r="AB86" t="str">
        <f>IF(ISTEXT(PARS!AE86),Formatted_EDITED!AE86,"--")</f>
        <v>--</v>
      </c>
      <c r="AC86" t="str">
        <f>IF(ISTEXT(PARS!AF86),Formatted_EDITED!AF86,"--")</f>
        <v>--</v>
      </c>
      <c r="AD86" t="str">
        <f>IF(ISTEXT(PARS!AG86),Formatted_EDITED!AG86,"--")</f>
        <v>--</v>
      </c>
    </row>
    <row r="87" spans="1:30" x14ac:dyDescent="0.3">
      <c r="A87">
        <v>82</v>
      </c>
      <c r="B87" s="2">
        <v>205</v>
      </c>
      <c r="C87" s="7" t="s">
        <v>172</v>
      </c>
      <c r="D87" t="str">
        <f>IF(ISTEXT(PARS!G87),Formatted_EDITED!G87,"--")</f>
        <v>--</v>
      </c>
      <c r="E87" t="str">
        <f>IF(ISTEXT(PARS!H87),Formatted_EDITED!H87,"--")</f>
        <v>--</v>
      </c>
      <c r="F87" t="str">
        <f>IF(ISTEXT(PARS!I87),Formatted_EDITED!I87,"--")</f>
        <v>--</v>
      </c>
      <c r="G87" t="str">
        <f>IF(ISTEXT(PARS!J87),Formatted_EDITED!J87,"--")</f>
        <v>--</v>
      </c>
      <c r="H87" t="str">
        <f>IF(ISTEXT(PARS!K87),Formatted_EDITED!K87,"--")</f>
        <v>--</v>
      </c>
      <c r="I87" t="str">
        <f>IF(ISTEXT(PARS!L87),Formatted_EDITED!L87,"--")</f>
        <v>--</v>
      </c>
      <c r="J87" t="str">
        <f>IF(ISTEXT(PARS!M87),Formatted_EDITED!M87,"--")</f>
        <v>--</v>
      </c>
      <c r="K87" t="str">
        <f>IF(ISTEXT(PARS!N87),Formatted_EDITED!N87,"--")</f>
        <v>--</v>
      </c>
      <c r="L87" t="str">
        <f>IF(ISTEXT(PARS!O87),Formatted_EDITED!O87,"--")</f>
        <v>--</v>
      </c>
      <c r="M87" t="str">
        <f>IF(ISTEXT(PARS!P87),Formatted_EDITED!P87,"--")</f>
        <v>--</v>
      </c>
      <c r="N87" t="str">
        <f>IF(ISTEXT(PARS!Q87),Formatted_EDITED!Q87,"--")</f>
        <v>--</v>
      </c>
      <c r="O87" t="str">
        <f>IF(ISTEXT(PARS!R87),Formatted_EDITED!R87,"--")</f>
        <v>--</v>
      </c>
      <c r="P87" t="str">
        <f>IF(ISTEXT(PARS!S87),Formatted_EDITED!S87,"--")</f>
        <v>--</v>
      </c>
      <c r="Q87" t="str">
        <f>IF(ISTEXT(PARS!T87),Formatted_EDITED!T87,"--")</f>
        <v>--</v>
      </c>
      <c r="R87" t="str">
        <f>IF(ISTEXT(PARS!U87),Formatted_EDITED!U87,"--")</f>
        <v>--</v>
      </c>
      <c r="S87" t="str">
        <f>IF(ISTEXT(PARS!V87),Formatted_EDITED!V87,"--")</f>
        <v>--</v>
      </c>
      <c r="T87" t="str">
        <f>IF(ISTEXT(PARS!W87),Formatted_EDITED!W87,"--")</f>
        <v>--</v>
      </c>
      <c r="U87" t="str">
        <f>IF(ISTEXT(PARS!X87),Formatted_EDITED!X87,"--")</f>
        <v>--</v>
      </c>
      <c r="V87" t="str">
        <f>IF(ISTEXT(PARS!Y87),Formatted_EDITED!Y87,"--")</f>
        <v>--</v>
      </c>
      <c r="W87" t="str">
        <f>IF(ISTEXT(PARS!Z87),Formatted_EDITED!Z87,"--")</f>
        <v>--</v>
      </c>
      <c r="X87" t="str">
        <f>IF(ISTEXT(PARS!AA87),Formatted_EDITED!AA87,"--")</f>
        <v>--</v>
      </c>
      <c r="Y87" t="str">
        <f>IF(ISTEXT(PARS!AB87),Formatted_EDITED!AB87,"--")</f>
        <v>--</v>
      </c>
      <c r="Z87" t="str">
        <f>IF(ISTEXT(PARS!AC87),Formatted_EDITED!AC87,"--")</f>
        <v>--</v>
      </c>
      <c r="AA87" t="str">
        <f>IF(ISTEXT(PARS!AD87),Formatted_EDITED!AD87,"--")</f>
        <v>--</v>
      </c>
      <c r="AB87" t="str">
        <f>IF(ISTEXT(PARS!AE87),Formatted_EDITED!AE87,"--")</f>
        <v>--</v>
      </c>
      <c r="AC87" t="str">
        <f>IF(ISTEXT(PARS!AF87),Formatted_EDITED!AF87,"--")</f>
        <v>--</v>
      </c>
      <c r="AD87" t="str">
        <f>IF(ISTEXT(PARS!AG87),Formatted_EDITED!AG87,"--")</f>
        <v>--</v>
      </c>
    </row>
    <row r="88" spans="1:30" x14ac:dyDescent="0.3">
      <c r="A88">
        <v>83</v>
      </c>
      <c r="B88" s="2">
        <v>206</v>
      </c>
      <c r="C88" s="7" t="s">
        <v>173</v>
      </c>
      <c r="D88" t="str">
        <f>IF(ISTEXT(PARS!G88),Formatted_EDITED!G88,"--")</f>
        <v>--</v>
      </c>
      <c r="E88" t="str">
        <f>IF(ISTEXT(PARS!H88),Formatted_EDITED!H88,"--")</f>
        <v>--</v>
      </c>
      <c r="F88" t="str">
        <f>IF(ISTEXT(PARS!I88),Formatted_EDITED!I88,"--")</f>
        <v>--</v>
      </c>
      <c r="G88" t="str">
        <f>IF(ISTEXT(PARS!J88),Formatted_EDITED!J88,"--")</f>
        <v>--</v>
      </c>
      <c r="H88" t="str">
        <f>IF(ISTEXT(PARS!K88),Formatted_EDITED!K88,"--")</f>
        <v>--</v>
      </c>
      <c r="I88" t="str">
        <f>IF(ISTEXT(PARS!L88),Formatted_EDITED!L88,"--")</f>
        <v>--</v>
      </c>
      <c r="J88" t="str">
        <f>IF(ISTEXT(PARS!M88),Formatted_EDITED!M88,"--")</f>
        <v>--</v>
      </c>
      <c r="K88" t="str">
        <f>IF(ISTEXT(PARS!N88),Formatted_EDITED!N88,"--")</f>
        <v>--</v>
      </c>
      <c r="L88" t="str">
        <f>IF(ISTEXT(PARS!O88),Formatted_EDITED!O88,"--")</f>
        <v>--</v>
      </c>
      <c r="M88" t="str">
        <f>IF(ISTEXT(PARS!P88),Formatted_EDITED!P88,"--")</f>
        <v>--</v>
      </c>
      <c r="N88" t="str">
        <f>IF(ISTEXT(PARS!Q88),Formatted_EDITED!Q88,"--")</f>
        <v>--</v>
      </c>
      <c r="O88" t="str">
        <f>IF(ISTEXT(PARS!R88),Formatted_EDITED!R88,"--")</f>
        <v>--</v>
      </c>
      <c r="P88" t="str">
        <f>IF(ISTEXT(PARS!S88),Formatted_EDITED!S88,"--")</f>
        <v>--</v>
      </c>
      <c r="Q88" t="str">
        <f>IF(ISTEXT(PARS!T88),Formatted_EDITED!T88,"--")</f>
        <v>--</v>
      </c>
      <c r="R88" t="str">
        <f>IF(ISTEXT(PARS!U88),Formatted_EDITED!U88,"--")</f>
        <v>--</v>
      </c>
      <c r="S88" t="str">
        <f>IF(ISTEXT(PARS!V88),Formatted_EDITED!V88,"--")</f>
        <v>--</v>
      </c>
      <c r="T88" t="str">
        <f>IF(ISTEXT(PARS!W88),Formatted_EDITED!W88,"--")</f>
        <v>--</v>
      </c>
      <c r="U88" t="str">
        <f>IF(ISTEXT(PARS!X88),Formatted_EDITED!X88,"--")</f>
        <v>--</v>
      </c>
      <c r="V88" t="str">
        <f>IF(ISTEXT(PARS!Y88),Formatted_EDITED!Y88,"--")</f>
        <v>--</v>
      </c>
      <c r="W88" t="str">
        <f>IF(ISTEXT(PARS!Z88),Formatted_EDITED!Z88,"--")</f>
        <v>--</v>
      </c>
      <c r="X88" t="str">
        <f>IF(ISTEXT(PARS!AA88),Formatted_EDITED!AA88,"--")</f>
        <v>--</v>
      </c>
      <c r="Y88" t="str">
        <f>IF(ISTEXT(PARS!AB88),Formatted_EDITED!AB88,"--")</f>
        <v>--</v>
      </c>
      <c r="Z88" t="str">
        <f>IF(ISTEXT(PARS!AC88),Formatted_EDITED!AC88,"--")</f>
        <v>--</v>
      </c>
      <c r="AA88" t="str">
        <f>IF(ISTEXT(PARS!AD88),Formatted_EDITED!AD88,"--")</f>
        <v>--</v>
      </c>
      <c r="AB88" t="str">
        <f>IF(ISTEXT(PARS!AE88),Formatted_EDITED!AE88,"--")</f>
        <v>--</v>
      </c>
      <c r="AC88" t="str">
        <f>IF(ISTEXT(PARS!AF88),Formatted_EDITED!AF88,"--")</f>
        <v>--</v>
      </c>
      <c r="AD88" t="str">
        <f>IF(ISTEXT(PARS!AG88),Formatted_EDITED!AG88,"--")</f>
        <v>--</v>
      </c>
    </row>
    <row r="89" spans="1:30" x14ac:dyDescent="0.3">
      <c r="A89">
        <v>84</v>
      </c>
      <c r="B89" s="2">
        <v>207</v>
      </c>
      <c r="C89" s="7" t="s">
        <v>174</v>
      </c>
      <c r="D89" t="str">
        <f>IF(ISTEXT(PARS!G89),Formatted_EDITED!G89,"--")</f>
        <v>--</v>
      </c>
      <c r="E89" t="str">
        <f>IF(ISTEXT(PARS!H89),Formatted_EDITED!H89,"--")</f>
        <v>--</v>
      </c>
      <c r="F89" t="str">
        <f>IF(ISTEXT(PARS!I89),Formatted_EDITED!I89,"--")</f>
        <v>--</v>
      </c>
      <c r="G89" t="str">
        <f>IF(ISTEXT(PARS!J89),Formatted_EDITED!J89,"--")</f>
        <v>--</v>
      </c>
      <c r="H89" t="str">
        <f>IF(ISTEXT(PARS!K89),Formatted_EDITED!K89,"--")</f>
        <v>--</v>
      </c>
      <c r="I89" t="str">
        <f>IF(ISTEXT(PARS!L89),Formatted_EDITED!L89,"--")</f>
        <v>--</v>
      </c>
      <c r="J89" t="str">
        <f>IF(ISTEXT(PARS!M89),Formatted_EDITED!M89,"--")</f>
        <v>--</v>
      </c>
      <c r="K89" t="str">
        <f>IF(ISTEXT(PARS!N89),Formatted_EDITED!N89,"--")</f>
        <v>--</v>
      </c>
      <c r="L89" t="str">
        <f>IF(ISTEXT(PARS!O89),Formatted_EDITED!O89,"--")</f>
        <v>--</v>
      </c>
      <c r="M89" t="str">
        <f>IF(ISTEXT(PARS!P89),Formatted_EDITED!P89,"--")</f>
        <v>--</v>
      </c>
      <c r="N89" t="str">
        <f>IF(ISTEXT(PARS!Q89),Formatted_EDITED!Q89,"--")</f>
        <v>--</v>
      </c>
      <c r="O89" t="str">
        <f>IF(ISTEXT(PARS!R89),Formatted_EDITED!R89,"--")</f>
        <v>--</v>
      </c>
      <c r="P89" t="str">
        <f>IF(ISTEXT(PARS!S89),Formatted_EDITED!S89,"--")</f>
        <v>--</v>
      </c>
      <c r="Q89" t="str">
        <f>IF(ISTEXT(PARS!T89),Formatted_EDITED!T89,"--")</f>
        <v>--</v>
      </c>
      <c r="R89" t="str">
        <f>IF(ISTEXT(PARS!U89),Formatted_EDITED!U89,"--")</f>
        <v>--</v>
      </c>
      <c r="S89" t="str">
        <f>IF(ISTEXT(PARS!V89),Formatted_EDITED!V89,"--")</f>
        <v>--</v>
      </c>
      <c r="T89" t="str">
        <f>IF(ISTEXT(PARS!W89),Formatted_EDITED!W89,"--")</f>
        <v>--</v>
      </c>
      <c r="U89" t="str">
        <f>IF(ISTEXT(PARS!X89),Formatted_EDITED!X89,"--")</f>
        <v>--</v>
      </c>
      <c r="V89" t="str">
        <f>IF(ISTEXT(PARS!Y89),Formatted_EDITED!Y89,"--")</f>
        <v>--</v>
      </c>
      <c r="W89" t="str">
        <f>IF(ISTEXT(PARS!Z89),Formatted_EDITED!Z89,"--")</f>
        <v>--</v>
      </c>
      <c r="X89" t="str">
        <f>IF(ISTEXT(PARS!AA89),Formatted_EDITED!AA89,"--")</f>
        <v>--</v>
      </c>
      <c r="Y89" t="str">
        <f>IF(ISTEXT(PARS!AB89),Formatted_EDITED!AB89,"--")</f>
        <v>--</v>
      </c>
      <c r="Z89" t="str">
        <f>IF(ISTEXT(PARS!AC89),Formatted_EDITED!AC89,"--")</f>
        <v>--</v>
      </c>
      <c r="AA89" t="str">
        <f>IF(ISTEXT(PARS!AD89),Formatted_EDITED!AD89,"--")</f>
        <v>--</v>
      </c>
      <c r="AB89" t="str">
        <f>IF(ISTEXT(PARS!AE89),Formatted_EDITED!AE89,"--")</f>
        <v>--</v>
      </c>
      <c r="AC89" t="str">
        <f>IF(ISTEXT(PARS!AF89),Formatted_EDITED!AF89,"--")</f>
        <v>--</v>
      </c>
      <c r="AD89" t="str">
        <f>IF(ISTEXT(PARS!AG89),Formatted_EDITED!AG89,"--")</f>
        <v>--</v>
      </c>
    </row>
    <row r="90" spans="1:30" x14ac:dyDescent="0.3">
      <c r="A90">
        <v>85</v>
      </c>
      <c r="B90" s="2">
        <v>208</v>
      </c>
      <c r="C90" s="7" t="s">
        <v>175</v>
      </c>
      <c r="D90" t="str">
        <f>IF(ISTEXT(PARS!G90),Formatted_EDITED!G90,"--")</f>
        <v>--</v>
      </c>
      <c r="E90" t="str">
        <f>IF(ISTEXT(PARS!H90),Formatted_EDITED!H90,"--")</f>
        <v>--</v>
      </c>
      <c r="F90" t="str">
        <f>IF(ISTEXT(PARS!I90),Formatted_EDITED!I90,"--")</f>
        <v>--</v>
      </c>
      <c r="G90" t="str">
        <f>IF(ISTEXT(PARS!J90),Formatted_EDITED!J90,"--")</f>
        <v>--</v>
      </c>
      <c r="H90" t="str">
        <f>IF(ISTEXT(PARS!K90),Formatted_EDITED!K90,"--")</f>
        <v>--</v>
      </c>
      <c r="I90" t="str">
        <f>IF(ISTEXT(PARS!L90),Formatted_EDITED!L90,"--")</f>
        <v>--</v>
      </c>
      <c r="J90" t="str">
        <f>IF(ISTEXT(PARS!M90),Formatted_EDITED!M90,"--")</f>
        <v>--</v>
      </c>
      <c r="K90" t="str">
        <f>IF(ISTEXT(PARS!N90),Formatted_EDITED!N90,"--")</f>
        <v>--</v>
      </c>
      <c r="L90" t="str">
        <f>IF(ISTEXT(PARS!O90),Formatted_EDITED!O90,"--")</f>
        <v>--</v>
      </c>
      <c r="M90" t="str">
        <f>IF(ISTEXT(PARS!P90),Formatted_EDITED!P90,"--")</f>
        <v>--</v>
      </c>
      <c r="N90" t="str">
        <f>IF(ISTEXT(PARS!Q90),Formatted_EDITED!Q90,"--")</f>
        <v>--</v>
      </c>
      <c r="O90" t="str">
        <f>IF(ISTEXT(PARS!R90),Formatted_EDITED!R90,"--")</f>
        <v>--</v>
      </c>
      <c r="P90" t="str">
        <f>IF(ISTEXT(PARS!S90),Formatted_EDITED!S90,"--")</f>
        <v>--</v>
      </c>
      <c r="Q90" t="str">
        <f>IF(ISTEXT(PARS!T90),Formatted_EDITED!T90,"--")</f>
        <v>--</v>
      </c>
      <c r="R90" t="str">
        <f>IF(ISTEXT(PARS!U90),Formatted_EDITED!U90,"--")</f>
        <v>--</v>
      </c>
      <c r="S90" t="str">
        <f>IF(ISTEXT(PARS!V90),Formatted_EDITED!V90,"--")</f>
        <v>--</v>
      </c>
      <c r="T90" t="str">
        <f>IF(ISTEXT(PARS!W90),Formatted_EDITED!W90,"--")</f>
        <v>--</v>
      </c>
      <c r="U90" t="str">
        <f>IF(ISTEXT(PARS!X90),Formatted_EDITED!X90,"--")</f>
        <v>--</v>
      </c>
      <c r="V90" t="str">
        <f>IF(ISTEXT(PARS!Y90),Formatted_EDITED!Y90,"--")</f>
        <v>--</v>
      </c>
      <c r="W90" t="str">
        <f>IF(ISTEXT(PARS!Z90),Formatted_EDITED!Z90,"--")</f>
        <v>--</v>
      </c>
      <c r="X90" t="str">
        <f>IF(ISTEXT(PARS!AA90),Formatted_EDITED!AA90,"--")</f>
        <v>--</v>
      </c>
      <c r="Y90" t="str">
        <f>IF(ISTEXT(PARS!AB90),Formatted_EDITED!AB90,"--")</f>
        <v>--</v>
      </c>
      <c r="Z90" t="str">
        <f>IF(ISTEXT(PARS!AC90),Formatted_EDITED!AC90,"--")</f>
        <v>--</v>
      </c>
      <c r="AA90" t="str">
        <f>IF(ISTEXT(PARS!AD90),Formatted_EDITED!AD90,"--")</f>
        <v>--</v>
      </c>
      <c r="AB90" t="str">
        <f>IF(ISTEXT(PARS!AE90),Formatted_EDITED!AE90,"--")</f>
        <v>--</v>
      </c>
      <c r="AC90" t="str">
        <f>IF(ISTEXT(PARS!AF90),Formatted_EDITED!AF90,"--")</f>
        <v>--</v>
      </c>
      <c r="AD90" t="str">
        <f>IF(ISTEXT(PARS!AG90),Formatted_EDITED!AG90,"--")</f>
        <v>--</v>
      </c>
    </row>
    <row r="91" spans="1:30" x14ac:dyDescent="0.3">
      <c r="A91">
        <v>86</v>
      </c>
      <c r="B91" s="2">
        <v>209</v>
      </c>
      <c r="C91" s="7" t="s">
        <v>176</v>
      </c>
      <c r="D91" t="str">
        <f>IF(ISTEXT(PARS!G91),Formatted_EDITED!G91,"--")</f>
        <v>--</v>
      </c>
      <c r="E91" t="str">
        <f>IF(ISTEXT(PARS!H91),Formatted_EDITED!H91,"--")</f>
        <v>--</v>
      </c>
      <c r="F91" t="str">
        <f>IF(ISTEXT(PARS!I91),Formatted_EDITED!I91,"--")</f>
        <v>--</v>
      </c>
      <c r="G91" t="str">
        <f>IF(ISTEXT(PARS!J91),Formatted_EDITED!J91,"--")</f>
        <v>--</v>
      </c>
      <c r="H91" t="str">
        <f>IF(ISTEXT(PARS!K91),Formatted_EDITED!K91,"--")</f>
        <v>--</v>
      </c>
      <c r="I91" t="str">
        <f>IF(ISTEXT(PARS!L91),Formatted_EDITED!L91,"--")</f>
        <v>--</v>
      </c>
      <c r="J91" t="str">
        <f>IF(ISTEXT(PARS!M91),Formatted_EDITED!M91,"--")</f>
        <v>--</v>
      </c>
      <c r="K91" t="str">
        <f>IF(ISTEXT(PARS!N91),Formatted_EDITED!N91,"--")</f>
        <v>--</v>
      </c>
      <c r="L91" t="str">
        <f>IF(ISTEXT(PARS!O91),Formatted_EDITED!O91,"--")</f>
        <v>--</v>
      </c>
      <c r="M91" t="str">
        <f>IF(ISTEXT(PARS!P91),Formatted_EDITED!P91,"--")</f>
        <v>--</v>
      </c>
      <c r="N91" t="str">
        <f>IF(ISTEXT(PARS!Q91),Formatted_EDITED!Q91,"--")</f>
        <v>--</v>
      </c>
      <c r="O91" t="str">
        <f>IF(ISTEXT(PARS!R91),Formatted_EDITED!R91,"--")</f>
        <v>--</v>
      </c>
      <c r="P91" t="str">
        <f>IF(ISTEXT(PARS!S91),Formatted_EDITED!S91,"--")</f>
        <v>--</v>
      </c>
      <c r="Q91" t="str">
        <f>IF(ISTEXT(PARS!T91),Formatted_EDITED!T91,"--")</f>
        <v>--</v>
      </c>
      <c r="R91" t="str">
        <f>IF(ISTEXT(PARS!U91),Formatted_EDITED!U91,"--")</f>
        <v>--</v>
      </c>
      <c r="S91" t="str">
        <f>IF(ISTEXT(PARS!V91),Formatted_EDITED!V91,"--")</f>
        <v>--</v>
      </c>
      <c r="T91" t="str">
        <f>IF(ISTEXT(PARS!W91),Formatted_EDITED!W91,"--")</f>
        <v>--</v>
      </c>
      <c r="U91" t="str">
        <f>IF(ISTEXT(PARS!X91),Formatted_EDITED!X91,"--")</f>
        <v>--</v>
      </c>
      <c r="V91" t="str">
        <f>IF(ISTEXT(PARS!Y91),Formatted_EDITED!Y91,"--")</f>
        <v>--</v>
      </c>
      <c r="W91" t="str">
        <f>IF(ISTEXT(PARS!Z91),Formatted_EDITED!Z91,"--")</f>
        <v>--</v>
      </c>
      <c r="X91" t="str">
        <f>IF(ISTEXT(PARS!AA91),Formatted_EDITED!AA91,"--")</f>
        <v>--</v>
      </c>
      <c r="Y91" t="str">
        <f>IF(ISTEXT(PARS!AB91),Formatted_EDITED!AB91,"--")</f>
        <v>--</v>
      </c>
      <c r="Z91" t="str">
        <f>IF(ISTEXT(PARS!AC91),Formatted_EDITED!AC91,"--")</f>
        <v>--</v>
      </c>
      <c r="AA91" t="str">
        <f>IF(ISTEXT(PARS!AD91),Formatted_EDITED!AD91,"--")</f>
        <v>--</v>
      </c>
      <c r="AB91" t="str">
        <f>IF(ISTEXT(PARS!AE91),Formatted_EDITED!AE91,"--")</f>
        <v>--</v>
      </c>
      <c r="AC91" t="str">
        <f>IF(ISTEXT(PARS!AF91),Formatted_EDITED!AF91,"--")</f>
        <v>--</v>
      </c>
      <c r="AD91" t="str">
        <f>IF(ISTEXT(PARS!AG91),Formatted_EDITED!AG91,"--")</f>
        <v>--</v>
      </c>
    </row>
    <row r="92" spans="1:30" x14ac:dyDescent="0.3">
      <c r="A92">
        <v>87</v>
      </c>
      <c r="B92" s="2">
        <v>210</v>
      </c>
      <c r="C92" s="7" t="s">
        <v>177</v>
      </c>
      <c r="D92" t="str">
        <f>IF(ISTEXT(PARS!G92),Formatted_EDITED!G92,"--")</f>
        <v>--</v>
      </c>
      <c r="E92" t="str">
        <f>IF(ISTEXT(PARS!H92),Formatted_EDITED!H92,"--")</f>
        <v>--</v>
      </c>
      <c r="F92" t="str">
        <f>IF(ISTEXT(PARS!I92),Formatted_EDITED!I92,"--")</f>
        <v>--</v>
      </c>
      <c r="G92" t="str">
        <f>IF(ISTEXT(PARS!J92),Formatted_EDITED!J92,"--")</f>
        <v>--</v>
      </c>
      <c r="H92" t="str">
        <f>IF(ISTEXT(PARS!K92),Formatted_EDITED!K92,"--")</f>
        <v>--</v>
      </c>
      <c r="I92" t="str">
        <f>IF(ISTEXT(PARS!L92),Formatted_EDITED!L92,"--")</f>
        <v>--</v>
      </c>
      <c r="J92" t="str">
        <f>IF(ISTEXT(PARS!M92),Formatted_EDITED!M92,"--")</f>
        <v>--</v>
      </c>
      <c r="K92" t="str">
        <f>IF(ISTEXT(PARS!N92),Formatted_EDITED!N92,"--")</f>
        <v>--</v>
      </c>
      <c r="L92" t="str">
        <f>IF(ISTEXT(PARS!O92),Formatted_EDITED!O92,"--")</f>
        <v>--</v>
      </c>
      <c r="M92" t="str">
        <f>IF(ISTEXT(PARS!P92),Formatted_EDITED!P92,"--")</f>
        <v>--</v>
      </c>
      <c r="N92" t="str">
        <f>IF(ISTEXT(PARS!Q92),Formatted_EDITED!Q92,"--")</f>
        <v>--</v>
      </c>
      <c r="O92" t="str">
        <f>IF(ISTEXT(PARS!R92),Formatted_EDITED!R92,"--")</f>
        <v>--</v>
      </c>
      <c r="P92" t="str">
        <f>IF(ISTEXT(PARS!S92),Formatted_EDITED!S92,"--")</f>
        <v>--</v>
      </c>
      <c r="Q92" t="str">
        <f>IF(ISTEXT(PARS!T92),Formatted_EDITED!T92,"--")</f>
        <v>--</v>
      </c>
      <c r="R92" t="str">
        <f>IF(ISTEXT(PARS!U92),Formatted_EDITED!U92,"--")</f>
        <v>--</v>
      </c>
      <c r="S92" t="str">
        <f>IF(ISTEXT(PARS!V92),Formatted_EDITED!V92,"--")</f>
        <v>--</v>
      </c>
      <c r="T92" t="str">
        <f>IF(ISTEXT(PARS!W92),Formatted_EDITED!W92,"--")</f>
        <v>--</v>
      </c>
      <c r="U92" t="str">
        <f>IF(ISTEXT(PARS!X92),Formatted_EDITED!X92,"--")</f>
        <v>--</v>
      </c>
      <c r="V92" t="str">
        <f>IF(ISTEXT(PARS!Y92),Formatted_EDITED!Y92,"--")</f>
        <v>--</v>
      </c>
      <c r="W92" t="str">
        <f>IF(ISTEXT(PARS!Z92),Formatted_EDITED!Z92,"--")</f>
        <v>--</v>
      </c>
      <c r="X92" t="str">
        <f>IF(ISTEXT(PARS!AA92),Formatted_EDITED!AA92,"--")</f>
        <v>--</v>
      </c>
      <c r="Y92" t="str">
        <f>IF(ISTEXT(PARS!AB92),Formatted_EDITED!AB92,"--")</f>
        <v>--</v>
      </c>
      <c r="Z92" t="str">
        <f>IF(ISTEXT(PARS!AC92),Formatted_EDITED!AC92,"--")</f>
        <v>--</v>
      </c>
      <c r="AA92" t="str">
        <f>IF(ISTEXT(PARS!AD92),Formatted_EDITED!AD92,"--")</f>
        <v>--</v>
      </c>
      <c r="AB92" t="str">
        <f>IF(ISTEXT(PARS!AE92),Formatted_EDITED!AE92,"--")</f>
        <v>--</v>
      </c>
      <c r="AC92" t="str">
        <f>IF(ISTEXT(PARS!AF92),Formatted_EDITED!AF92,"--")</f>
        <v>--</v>
      </c>
      <c r="AD92" t="str">
        <f>IF(ISTEXT(PARS!AG92),Formatted_EDITED!AG92,"--")</f>
        <v>--</v>
      </c>
    </row>
    <row r="93" spans="1:30" x14ac:dyDescent="0.3">
      <c r="A93">
        <v>88</v>
      </c>
      <c r="B93" s="2">
        <v>211</v>
      </c>
      <c r="C93" s="7" t="s">
        <v>178</v>
      </c>
      <c r="D93" t="str">
        <f>IF(ISTEXT(PARS!G93),Formatted_EDITED!G93,"--")</f>
        <v>--</v>
      </c>
      <c r="E93" t="str">
        <f>IF(ISTEXT(PARS!H93),Formatted_EDITED!H93,"--")</f>
        <v>--</v>
      </c>
      <c r="F93" t="str">
        <f>IF(ISTEXT(PARS!I93),Formatted_EDITED!I93,"--")</f>
        <v>--</v>
      </c>
      <c r="G93" t="str">
        <f>IF(ISTEXT(PARS!J93),Formatted_EDITED!J93,"--")</f>
        <v>--</v>
      </c>
      <c r="H93" t="str">
        <f>IF(ISTEXT(PARS!K93),Formatted_EDITED!K93,"--")</f>
        <v>--</v>
      </c>
      <c r="I93" t="str">
        <f>IF(ISTEXT(PARS!L93),Formatted_EDITED!L93,"--")</f>
        <v>--</v>
      </c>
      <c r="J93" t="str">
        <f>IF(ISTEXT(PARS!M93),Formatted_EDITED!M93,"--")</f>
        <v>--</v>
      </c>
      <c r="K93" t="str">
        <f>IF(ISTEXT(PARS!N93),Formatted_EDITED!N93,"--")</f>
        <v>--</v>
      </c>
      <c r="L93" t="str">
        <f>IF(ISTEXT(PARS!O93),Formatted_EDITED!O93,"--")</f>
        <v>--</v>
      </c>
      <c r="M93" t="str">
        <f>IF(ISTEXT(PARS!P93),Formatted_EDITED!P93,"--")</f>
        <v>--</v>
      </c>
      <c r="N93" t="str">
        <f>IF(ISTEXT(PARS!Q93),Formatted_EDITED!Q93,"--")</f>
        <v>--</v>
      </c>
      <c r="O93" t="str">
        <f>IF(ISTEXT(PARS!R93),Formatted_EDITED!R93,"--")</f>
        <v>--</v>
      </c>
      <c r="P93" t="str">
        <f>IF(ISTEXT(PARS!S93),Formatted_EDITED!S93,"--")</f>
        <v>--</v>
      </c>
      <c r="Q93" t="str">
        <f>IF(ISTEXT(PARS!T93),Formatted_EDITED!T93,"--")</f>
        <v>--</v>
      </c>
      <c r="R93" t="str">
        <f>IF(ISTEXT(PARS!U93),Formatted_EDITED!U93,"--")</f>
        <v>--</v>
      </c>
      <c r="S93" t="str">
        <f>IF(ISTEXT(PARS!V93),Formatted_EDITED!V93,"--")</f>
        <v>--</v>
      </c>
      <c r="T93" t="str">
        <f>IF(ISTEXT(PARS!W93),Formatted_EDITED!W93,"--")</f>
        <v>--</v>
      </c>
      <c r="U93" t="str">
        <f>IF(ISTEXT(PARS!X93),Formatted_EDITED!X93,"--")</f>
        <v>--</v>
      </c>
      <c r="V93" t="str">
        <f>IF(ISTEXT(PARS!Y93),Formatted_EDITED!Y93,"--")</f>
        <v>--</v>
      </c>
      <c r="W93" t="str">
        <f>IF(ISTEXT(PARS!Z93),Formatted_EDITED!Z93,"--")</f>
        <v>--</v>
      </c>
      <c r="X93" t="str">
        <f>IF(ISTEXT(PARS!AA93),Formatted_EDITED!AA93,"--")</f>
        <v>--</v>
      </c>
      <c r="Y93" t="str">
        <f>IF(ISTEXT(PARS!AB93),Formatted_EDITED!AB93,"--")</f>
        <v>--</v>
      </c>
      <c r="Z93" t="str">
        <f>IF(ISTEXT(PARS!AC93),Formatted_EDITED!AC93,"--")</f>
        <v>--</v>
      </c>
      <c r="AA93" t="str">
        <f>IF(ISTEXT(PARS!AD93),Formatted_EDITED!AD93,"--")</f>
        <v>--</v>
      </c>
      <c r="AB93" t="str">
        <f>IF(ISTEXT(PARS!AE93),Formatted_EDITED!AE93,"--")</f>
        <v>--</v>
      </c>
      <c r="AC93" t="str">
        <f>IF(ISTEXT(PARS!AF93),Formatted_EDITED!AF93,"--")</f>
        <v>--</v>
      </c>
      <c r="AD93" t="str">
        <f>IF(ISTEXT(PARS!AG93),Formatted_EDITED!AG93,"--")</f>
        <v>--</v>
      </c>
    </row>
    <row r="94" spans="1:30" x14ac:dyDescent="0.3">
      <c r="A94">
        <v>89</v>
      </c>
      <c r="B94" s="2">
        <v>212</v>
      </c>
      <c r="C94" s="7" t="s">
        <v>179</v>
      </c>
      <c r="D94" t="str">
        <f>IF(ISTEXT(PARS!G94),Formatted_EDITED!G94,"--")</f>
        <v>--</v>
      </c>
      <c r="E94" t="str">
        <f>IF(ISTEXT(PARS!H94),Formatted_EDITED!H94,"--")</f>
        <v>--</v>
      </c>
      <c r="F94" t="str">
        <f>IF(ISTEXT(PARS!I94),Formatted_EDITED!I94,"--")</f>
        <v>--</v>
      </c>
      <c r="G94" t="str">
        <f>IF(ISTEXT(PARS!J94),Formatted_EDITED!J94,"--")</f>
        <v>--</v>
      </c>
      <c r="H94" t="str">
        <f>IF(ISTEXT(PARS!K94),Formatted_EDITED!K94,"--")</f>
        <v>--</v>
      </c>
      <c r="I94" t="str">
        <f>IF(ISTEXT(PARS!L94),Formatted_EDITED!L94,"--")</f>
        <v>--</v>
      </c>
      <c r="J94" t="str">
        <f>IF(ISTEXT(PARS!M94),Formatted_EDITED!M94,"--")</f>
        <v>--</v>
      </c>
      <c r="K94" t="str">
        <f>IF(ISTEXT(PARS!N94),Formatted_EDITED!N94,"--")</f>
        <v>--</v>
      </c>
      <c r="L94" t="str">
        <f>IF(ISTEXT(PARS!O94),Formatted_EDITED!O94,"--")</f>
        <v>--</v>
      </c>
      <c r="M94" t="str">
        <f>IF(ISTEXT(PARS!P94),Formatted_EDITED!P94,"--")</f>
        <v>--</v>
      </c>
      <c r="N94" t="str">
        <f>IF(ISTEXT(PARS!Q94),Formatted_EDITED!Q94,"--")</f>
        <v>--</v>
      </c>
      <c r="O94" t="str">
        <f>IF(ISTEXT(PARS!R94),Formatted_EDITED!R94,"--")</f>
        <v>--</v>
      </c>
      <c r="P94" t="str">
        <f>IF(ISTEXT(PARS!S94),Formatted_EDITED!S94,"--")</f>
        <v>--</v>
      </c>
      <c r="Q94" t="str">
        <f>IF(ISTEXT(PARS!T94),Formatted_EDITED!T94,"--")</f>
        <v>--</v>
      </c>
      <c r="R94" t="str">
        <f>IF(ISTEXT(PARS!U94),Formatted_EDITED!U94,"--")</f>
        <v>--</v>
      </c>
      <c r="S94" t="str">
        <f>IF(ISTEXT(PARS!V94),Formatted_EDITED!V94,"--")</f>
        <v>--</v>
      </c>
      <c r="T94" t="str">
        <f>IF(ISTEXT(PARS!W94),Formatted_EDITED!W94,"--")</f>
        <v>--</v>
      </c>
      <c r="U94" t="str">
        <f>IF(ISTEXT(PARS!X94),Formatted_EDITED!X94,"--")</f>
        <v>--</v>
      </c>
      <c r="V94" t="str">
        <f>IF(ISTEXT(PARS!Y94),Formatted_EDITED!Y94,"--")</f>
        <v>--</v>
      </c>
      <c r="W94" t="str">
        <f>IF(ISTEXT(PARS!Z94),Formatted_EDITED!Z94,"--")</f>
        <v>--</v>
      </c>
      <c r="X94" t="str">
        <f>IF(ISTEXT(PARS!AA94),Formatted_EDITED!AA94,"--")</f>
        <v>--</v>
      </c>
      <c r="Y94" t="str">
        <f>IF(ISTEXT(PARS!AB94),Formatted_EDITED!AB94,"--")</f>
        <v>--</v>
      </c>
      <c r="Z94" t="str">
        <f>IF(ISTEXT(PARS!AC94),Formatted_EDITED!AC94,"--")</f>
        <v>--</v>
      </c>
      <c r="AA94" t="str">
        <f>IF(ISTEXT(PARS!AD94),Formatted_EDITED!AD94,"--")</f>
        <v>--</v>
      </c>
      <c r="AB94" t="str">
        <f>IF(ISTEXT(PARS!AE94),Formatted_EDITED!AE94,"--")</f>
        <v>--</v>
      </c>
      <c r="AC94" t="str">
        <f>IF(ISTEXT(PARS!AF94),Formatted_EDITED!AF94,"--")</f>
        <v>--</v>
      </c>
      <c r="AD94" t="str">
        <f>IF(ISTEXT(PARS!AG94),Formatted_EDITED!AG94,"--")</f>
        <v>--</v>
      </c>
    </row>
    <row r="95" spans="1:30" x14ac:dyDescent="0.3">
      <c r="A95">
        <v>90</v>
      </c>
      <c r="B95" s="2">
        <v>213</v>
      </c>
      <c r="C95" s="7" t="s">
        <v>180</v>
      </c>
      <c r="D95" t="str">
        <f>IF(ISTEXT(PARS!G95),Formatted_EDITED!G95,"--")</f>
        <v>--</v>
      </c>
      <c r="E95" t="str">
        <f>IF(ISTEXT(PARS!H95),Formatted_EDITED!H95,"--")</f>
        <v>--</v>
      </c>
      <c r="F95" t="str">
        <f>IF(ISTEXT(PARS!I95),Formatted_EDITED!I95,"--")</f>
        <v>--</v>
      </c>
      <c r="G95" t="str">
        <f>IF(ISTEXT(PARS!J95),Formatted_EDITED!J95,"--")</f>
        <v>--</v>
      </c>
      <c r="H95" t="str">
        <f>IF(ISTEXT(PARS!K95),Formatted_EDITED!K95,"--")</f>
        <v>--</v>
      </c>
      <c r="I95" t="str">
        <f>IF(ISTEXT(PARS!L95),Formatted_EDITED!L95,"--")</f>
        <v>--</v>
      </c>
      <c r="J95" t="str">
        <f>IF(ISTEXT(PARS!M95),Formatted_EDITED!M95,"--")</f>
        <v>--</v>
      </c>
      <c r="K95" t="str">
        <f>IF(ISTEXT(PARS!N95),Formatted_EDITED!N95,"--")</f>
        <v>--</v>
      </c>
      <c r="L95" t="str">
        <f>IF(ISTEXT(PARS!O95),Formatted_EDITED!O95,"--")</f>
        <v>--</v>
      </c>
      <c r="M95" t="str">
        <f>IF(ISTEXT(PARS!P95),Formatted_EDITED!P95,"--")</f>
        <v>--</v>
      </c>
      <c r="N95" t="str">
        <f>IF(ISTEXT(PARS!Q95),Formatted_EDITED!Q95,"--")</f>
        <v>--</v>
      </c>
      <c r="O95" t="str">
        <f>IF(ISTEXT(PARS!R95),Formatted_EDITED!R95,"--")</f>
        <v>--</v>
      </c>
      <c r="P95" t="str">
        <f>IF(ISTEXT(PARS!S95),Formatted_EDITED!S95,"--")</f>
        <v>--</v>
      </c>
      <c r="Q95" t="str">
        <f>IF(ISTEXT(PARS!T95),Formatted_EDITED!T95,"--")</f>
        <v>--</v>
      </c>
      <c r="R95" t="str">
        <f>IF(ISTEXT(PARS!U95),Formatted_EDITED!U95,"--")</f>
        <v>--</v>
      </c>
      <c r="S95" t="str">
        <f>IF(ISTEXT(PARS!V95),Formatted_EDITED!V95,"--")</f>
        <v>--</v>
      </c>
      <c r="T95" t="str">
        <f>IF(ISTEXT(PARS!W95),Formatted_EDITED!W95,"--")</f>
        <v>--</v>
      </c>
      <c r="U95" t="str">
        <f>IF(ISTEXT(PARS!X95),Formatted_EDITED!X95,"--")</f>
        <v>--</v>
      </c>
      <c r="V95" t="str">
        <f>IF(ISTEXT(PARS!Y95),Formatted_EDITED!Y95,"--")</f>
        <v>--</v>
      </c>
      <c r="W95" t="str">
        <f>IF(ISTEXT(PARS!Z95),Formatted_EDITED!Z95,"--")</f>
        <v>--</v>
      </c>
      <c r="X95" t="str">
        <f>IF(ISTEXT(PARS!AA95),Formatted_EDITED!AA95,"--")</f>
        <v>--</v>
      </c>
      <c r="Y95" t="str">
        <f>IF(ISTEXT(PARS!AB95),Formatted_EDITED!AB95,"--")</f>
        <v>--</v>
      </c>
      <c r="Z95" t="str">
        <f>IF(ISTEXT(PARS!AC95),Formatted_EDITED!AC95,"--")</f>
        <v>--</v>
      </c>
      <c r="AA95" t="str">
        <f>IF(ISTEXT(PARS!AD95),Formatted_EDITED!AD95,"--")</f>
        <v>--</v>
      </c>
      <c r="AB95" t="str">
        <f>IF(ISTEXT(PARS!AE95),Formatted_EDITED!AE95,"--")</f>
        <v>--</v>
      </c>
      <c r="AC95" t="str">
        <f>IF(ISTEXT(PARS!AF95),Formatted_EDITED!AF95,"--")</f>
        <v>--</v>
      </c>
      <c r="AD95" t="str">
        <f>IF(ISTEXT(PARS!AG95),Formatted_EDITED!AG95,"--")</f>
        <v>--</v>
      </c>
    </row>
    <row r="96" spans="1:30" x14ac:dyDescent="0.3">
      <c r="A96">
        <v>91</v>
      </c>
      <c r="B96" s="2">
        <v>214</v>
      </c>
      <c r="C96" s="7" t="s">
        <v>181</v>
      </c>
      <c r="D96" t="str">
        <f>IF(ISTEXT(PARS!G96),Formatted_EDITED!G96,"--")</f>
        <v>--</v>
      </c>
      <c r="E96" t="str">
        <f>IF(ISTEXT(PARS!H96),Formatted_EDITED!H96,"--")</f>
        <v>--</v>
      </c>
      <c r="F96" t="str">
        <f>IF(ISTEXT(PARS!I96),Formatted_EDITED!I96,"--")</f>
        <v>--</v>
      </c>
      <c r="G96" t="str">
        <f>IF(ISTEXT(PARS!J96),Formatted_EDITED!J96,"--")</f>
        <v>--</v>
      </c>
      <c r="H96" t="str">
        <f>IF(ISTEXT(PARS!K96),Formatted_EDITED!K96,"--")</f>
        <v>--</v>
      </c>
      <c r="I96" t="str">
        <f>IF(ISTEXT(PARS!L96),Formatted_EDITED!L96,"--")</f>
        <v>--</v>
      </c>
      <c r="J96" t="str">
        <f>IF(ISTEXT(PARS!M96),Formatted_EDITED!M96,"--")</f>
        <v>--</v>
      </c>
      <c r="K96" t="str">
        <f>IF(ISTEXT(PARS!N96),Formatted_EDITED!N96,"--")</f>
        <v>--</v>
      </c>
      <c r="L96" t="str">
        <f>IF(ISTEXT(PARS!O96),Formatted_EDITED!O96,"--")</f>
        <v>--</v>
      </c>
      <c r="M96" t="str">
        <f>IF(ISTEXT(PARS!P96),Formatted_EDITED!P96,"--")</f>
        <v>--</v>
      </c>
      <c r="N96" t="str">
        <f>IF(ISTEXT(PARS!Q96),Formatted_EDITED!Q96,"--")</f>
        <v>--</v>
      </c>
      <c r="O96" t="str">
        <f>IF(ISTEXT(PARS!R96),Formatted_EDITED!R96,"--")</f>
        <v>--</v>
      </c>
      <c r="P96" t="str">
        <f>IF(ISTEXT(PARS!S96),Formatted_EDITED!S96,"--")</f>
        <v>--</v>
      </c>
      <c r="Q96" t="str">
        <f>IF(ISTEXT(PARS!T96),Formatted_EDITED!T96,"--")</f>
        <v>--</v>
      </c>
      <c r="R96" t="str">
        <f>IF(ISTEXT(PARS!U96),Formatted_EDITED!U96,"--")</f>
        <v>--</v>
      </c>
      <c r="S96" t="str">
        <f>IF(ISTEXT(PARS!V96),Formatted_EDITED!V96,"--")</f>
        <v>--</v>
      </c>
      <c r="T96" t="str">
        <f>IF(ISTEXT(PARS!W96),Formatted_EDITED!W96,"--")</f>
        <v>--</v>
      </c>
      <c r="U96" t="str">
        <f>IF(ISTEXT(PARS!X96),Formatted_EDITED!X96,"--")</f>
        <v>--</v>
      </c>
      <c r="V96" t="str">
        <f>IF(ISTEXT(PARS!Y96),Formatted_EDITED!Y96,"--")</f>
        <v>--</v>
      </c>
      <c r="W96" t="str">
        <f>IF(ISTEXT(PARS!Z96),Formatted_EDITED!Z96,"--")</f>
        <v>--</v>
      </c>
      <c r="X96" t="str">
        <f>IF(ISTEXT(PARS!AA96),Formatted_EDITED!AA96,"--")</f>
        <v>--</v>
      </c>
      <c r="Y96" t="str">
        <f>IF(ISTEXT(PARS!AB96),Formatted_EDITED!AB96,"--")</f>
        <v>--</v>
      </c>
      <c r="Z96" t="str">
        <f>IF(ISTEXT(PARS!AC96),Formatted_EDITED!AC96,"--")</f>
        <v>--</v>
      </c>
      <c r="AA96" t="str">
        <f>IF(ISTEXT(PARS!AD96),Formatted_EDITED!AD96,"--")</f>
        <v>--</v>
      </c>
      <c r="AB96" t="str">
        <f>IF(ISTEXT(PARS!AE96),Formatted_EDITED!AE96,"--")</f>
        <v>--</v>
      </c>
      <c r="AC96" t="str">
        <f>IF(ISTEXT(PARS!AF96),Formatted_EDITED!AF96,"--")</f>
        <v>--</v>
      </c>
      <c r="AD96" t="str">
        <f>IF(ISTEXT(PARS!AG96),Formatted_EDITED!AG96,"--")</f>
        <v>--</v>
      </c>
    </row>
    <row r="97" spans="1:30" x14ac:dyDescent="0.3">
      <c r="A97">
        <v>92</v>
      </c>
      <c r="B97" s="2">
        <v>216</v>
      </c>
      <c r="C97" s="7" t="s">
        <v>182</v>
      </c>
      <c r="D97" t="str">
        <f>IF(ISTEXT(PARS!G97),Formatted_EDITED!G97,"--")</f>
        <v>--</v>
      </c>
      <c r="E97" t="str">
        <f>IF(ISTEXT(PARS!H97),Formatted_EDITED!H97,"--")</f>
        <v>--</v>
      </c>
      <c r="F97" t="str">
        <f>IF(ISTEXT(PARS!I97),Formatted_EDITED!I97,"--")</f>
        <v>--</v>
      </c>
      <c r="G97" t="str">
        <f>IF(ISTEXT(PARS!J97),Formatted_EDITED!J97,"--")</f>
        <v>--</v>
      </c>
      <c r="H97" t="str">
        <f>IF(ISTEXT(PARS!K97),Formatted_EDITED!K97,"--")</f>
        <v>--</v>
      </c>
      <c r="I97" t="str">
        <f>IF(ISTEXT(PARS!L97),Formatted_EDITED!L97,"--")</f>
        <v>--</v>
      </c>
      <c r="J97" t="str">
        <f>IF(ISTEXT(PARS!M97),Formatted_EDITED!M97,"--")</f>
        <v>--</v>
      </c>
      <c r="K97" t="str">
        <f>IF(ISTEXT(PARS!N97),Formatted_EDITED!N97,"--")</f>
        <v>--</v>
      </c>
      <c r="L97" t="str">
        <f>IF(ISTEXT(PARS!O97),Formatted_EDITED!O97,"--")</f>
        <v>--</v>
      </c>
      <c r="M97" t="str">
        <f>IF(ISTEXT(PARS!P97),Formatted_EDITED!P97,"--")</f>
        <v>--</v>
      </c>
      <c r="N97" t="str">
        <f>IF(ISTEXT(PARS!Q97),Formatted_EDITED!Q97,"--")</f>
        <v>--</v>
      </c>
      <c r="O97" t="str">
        <f>IF(ISTEXT(PARS!R97),Formatted_EDITED!R97,"--")</f>
        <v>--</v>
      </c>
      <c r="P97" t="str">
        <f>IF(ISTEXT(PARS!S97),Formatted_EDITED!S97,"--")</f>
        <v>--</v>
      </c>
      <c r="Q97" t="str">
        <f>IF(ISTEXT(PARS!T97),Formatted_EDITED!T97,"--")</f>
        <v>--</v>
      </c>
      <c r="R97" t="str">
        <f>IF(ISTEXT(PARS!U97),Formatted_EDITED!U97,"--")</f>
        <v>--</v>
      </c>
      <c r="S97" t="str">
        <f>IF(ISTEXT(PARS!V97),Formatted_EDITED!V97,"--")</f>
        <v>--</v>
      </c>
      <c r="T97" t="str">
        <f>IF(ISTEXT(PARS!W97),Formatted_EDITED!W97,"--")</f>
        <v>--</v>
      </c>
      <c r="U97" t="str">
        <f>IF(ISTEXT(PARS!X97),Formatted_EDITED!X97,"--")</f>
        <v>--</v>
      </c>
      <c r="V97" t="str">
        <f>IF(ISTEXT(PARS!Y97),Formatted_EDITED!Y97,"--")</f>
        <v>--</v>
      </c>
      <c r="W97" t="str">
        <f>IF(ISTEXT(PARS!Z97),Formatted_EDITED!Z97,"--")</f>
        <v>--</v>
      </c>
      <c r="X97" t="str">
        <f>IF(ISTEXT(PARS!AA97),Formatted_EDITED!AA97,"--")</f>
        <v>--</v>
      </c>
      <c r="Y97" t="str">
        <f>IF(ISTEXT(PARS!AB97),Formatted_EDITED!AB97,"--")</f>
        <v>--</v>
      </c>
      <c r="Z97" t="str">
        <f>IF(ISTEXT(PARS!AC97),Formatted_EDITED!AC97,"--")</f>
        <v>--</v>
      </c>
      <c r="AA97" t="str">
        <f>IF(ISTEXT(PARS!AD97),Formatted_EDITED!AD97,"--")</f>
        <v>--</v>
      </c>
      <c r="AB97" t="str">
        <f>IF(ISTEXT(PARS!AE97),Formatted_EDITED!AE97,"--")</f>
        <v>--</v>
      </c>
      <c r="AC97" t="str">
        <f>IF(ISTEXT(PARS!AF97),Formatted_EDITED!AF97,"--")</f>
        <v>--</v>
      </c>
      <c r="AD97" t="str">
        <f>IF(ISTEXT(PARS!AG97),Formatted_EDITED!AG97,"--")</f>
        <v>--</v>
      </c>
    </row>
    <row r="98" spans="1:30" x14ac:dyDescent="0.3">
      <c r="A98">
        <v>93</v>
      </c>
      <c r="B98" s="2">
        <v>217</v>
      </c>
      <c r="C98" s="7" t="s">
        <v>183</v>
      </c>
      <c r="D98" t="str">
        <f>IF(ISTEXT(PARS!G98),Formatted_EDITED!G98,"--")</f>
        <v>--</v>
      </c>
      <c r="E98" t="str">
        <f>IF(ISTEXT(PARS!H98),Formatted_EDITED!H98,"--")</f>
        <v>--</v>
      </c>
      <c r="F98" t="str">
        <f>IF(ISTEXT(PARS!I98),Formatted_EDITED!I98,"--")</f>
        <v>--</v>
      </c>
      <c r="G98" t="str">
        <f>IF(ISTEXT(PARS!J98),Formatted_EDITED!J98,"--")</f>
        <v>--</v>
      </c>
      <c r="H98" t="str">
        <f>IF(ISTEXT(PARS!K98),Formatted_EDITED!K98,"--")</f>
        <v>--</v>
      </c>
      <c r="I98" t="str">
        <f>IF(ISTEXT(PARS!L98),Formatted_EDITED!L98,"--")</f>
        <v>--</v>
      </c>
      <c r="J98" t="str">
        <f>IF(ISTEXT(PARS!M98),Formatted_EDITED!M98,"--")</f>
        <v>--</v>
      </c>
      <c r="K98" t="str">
        <f>IF(ISTEXT(PARS!N98),Formatted_EDITED!N98,"--")</f>
        <v>--</v>
      </c>
      <c r="L98" t="str">
        <f>IF(ISTEXT(PARS!O98),Formatted_EDITED!O98,"--")</f>
        <v>--</v>
      </c>
      <c r="M98" t="str">
        <f>IF(ISTEXT(PARS!P98),Formatted_EDITED!P98,"--")</f>
        <v>--</v>
      </c>
      <c r="N98" t="str">
        <f>IF(ISTEXT(PARS!Q98),Formatted_EDITED!Q98,"--")</f>
        <v>--</v>
      </c>
      <c r="O98" t="str">
        <f>IF(ISTEXT(PARS!R98),Formatted_EDITED!R98,"--")</f>
        <v>--</v>
      </c>
      <c r="P98" t="str">
        <f>IF(ISTEXT(PARS!S98),Formatted_EDITED!S98,"--")</f>
        <v>--</v>
      </c>
      <c r="Q98" t="str">
        <f>IF(ISTEXT(PARS!T98),Formatted_EDITED!T98,"--")</f>
        <v>--</v>
      </c>
      <c r="R98" t="str">
        <f>IF(ISTEXT(PARS!U98),Formatted_EDITED!U98,"--")</f>
        <v>--</v>
      </c>
      <c r="S98" t="str">
        <f>IF(ISTEXT(PARS!V98),Formatted_EDITED!V98,"--")</f>
        <v>--</v>
      </c>
      <c r="T98" t="str">
        <f>IF(ISTEXT(PARS!W98),Formatted_EDITED!W98,"--")</f>
        <v>--</v>
      </c>
      <c r="U98" t="str">
        <f>IF(ISTEXT(PARS!X98),Formatted_EDITED!X98,"--")</f>
        <v>--</v>
      </c>
      <c r="V98" t="str">
        <f>IF(ISTEXT(PARS!Y98),Formatted_EDITED!Y98,"--")</f>
        <v>--</v>
      </c>
      <c r="W98" t="str">
        <f>IF(ISTEXT(PARS!Z98),Formatted_EDITED!Z98,"--")</f>
        <v>--</v>
      </c>
      <c r="X98" t="str">
        <f>IF(ISTEXT(PARS!AA98),Formatted_EDITED!AA98,"--")</f>
        <v>--</v>
      </c>
      <c r="Y98" t="str">
        <f>IF(ISTEXT(PARS!AB98),Formatted_EDITED!AB98,"--")</f>
        <v>--</v>
      </c>
      <c r="Z98" t="str">
        <f>IF(ISTEXT(PARS!AC98),Formatted_EDITED!AC98,"--")</f>
        <v>--</v>
      </c>
      <c r="AA98" t="str">
        <f>IF(ISTEXT(PARS!AD98),Formatted_EDITED!AD98,"--")</f>
        <v>--</v>
      </c>
      <c r="AB98" t="str">
        <f>IF(ISTEXT(PARS!AE98),Formatted_EDITED!AE98,"--")</f>
        <v>--</v>
      </c>
      <c r="AC98" t="str">
        <f>IF(ISTEXT(PARS!AF98),Formatted_EDITED!AF98,"--")</f>
        <v>--</v>
      </c>
      <c r="AD98" t="str">
        <f>IF(ISTEXT(PARS!AG98),Formatted_EDITED!AG98,"--")</f>
        <v>--</v>
      </c>
    </row>
    <row r="99" spans="1:30" x14ac:dyDescent="0.3">
      <c r="A99">
        <v>94</v>
      </c>
      <c r="B99" s="2">
        <v>218</v>
      </c>
      <c r="C99" s="7" t="s">
        <v>184</v>
      </c>
      <c r="D99" t="str">
        <f>IF(ISTEXT(PARS!G99),Formatted_EDITED!G99,"--")</f>
        <v>--</v>
      </c>
      <c r="E99" t="str">
        <f>IF(ISTEXT(PARS!H99),Formatted_EDITED!H99,"--")</f>
        <v>--</v>
      </c>
      <c r="F99" t="str">
        <f>IF(ISTEXT(PARS!I99),Formatted_EDITED!I99,"--")</f>
        <v>--</v>
      </c>
      <c r="G99" t="str">
        <f>IF(ISTEXT(PARS!J99),Formatted_EDITED!J99,"--")</f>
        <v>--</v>
      </c>
      <c r="H99" t="str">
        <f>IF(ISTEXT(PARS!K99),Formatted_EDITED!K99,"--")</f>
        <v>--</v>
      </c>
      <c r="I99" t="str">
        <f>IF(ISTEXT(PARS!L99),Formatted_EDITED!L99,"--")</f>
        <v>--</v>
      </c>
      <c r="J99" t="str">
        <f>IF(ISTEXT(PARS!M99),Formatted_EDITED!M99,"--")</f>
        <v>--</v>
      </c>
      <c r="K99" t="str">
        <f>IF(ISTEXT(PARS!N99),Formatted_EDITED!N99,"--")</f>
        <v>--</v>
      </c>
      <c r="L99" t="str">
        <f>IF(ISTEXT(PARS!O99),Formatted_EDITED!O99,"--")</f>
        <v>--</v>
      </c>
      <c r="M99" t="str">
        <f>IF(ISTEXT(PARS!P99),Formatted_EDITED!P99,"--")</f>
        <v>--</v>
      </c>
      <c r="N99" t="str">
        <f>IF(ISTEXT(PARS!Q99),Formatted_EDITED!Q99,"--")</f>
        <v>--</v>
      </c>
      <c r="O99" t="str">
        <f>IF(ISTEXT(PARS!R99),Formatted_EDITED!R99,"--")</f>
        <v>--</v>
      </c>
      <c r="P99" t="str">
        <f>IF(ISTEXT(PARS!S99),Formatted_EDITED!S99,"--")</f>
        <v>--</v>
      </c>
      <c r="Q99" t="str">
        <f>IF(ISTEXT(PARS!T99),Formatted_EDITED!T99,"--")</f>
        <v>--</v>
      </c>
      <c r="R99" t="str">
        <f>IF(ISTEXT(PARS!U99),Formatted_EDITED!U99,"--")</f>
        <v>--</v>
      </c>
      <c r="S99" t="str">
        <f>IF(ISTEXT(PARS!V99),Formatted_EDITED!V99,"--")</f>
        <v>--</v>
      </c>
      <c r="T99" t="str">
        <f>IF(ISTEXT(PARS!W99),Formatted_EDITED!W99,"--")</f>
        <v>--</v>
      </c>
      <c r="U99" t="str">
        <f>IF(ISTEXT(PARS!X99),Formatted_EDITED!X99,"--")</f>
        <v>--</v>
      </c>
      <c r="V99" t="str">
        <f>IF(ISTEXT(PARS!Y99),Formatted_EDITED!Y99,"--")</f>
        <v>--</v>
      </c>
      <c r="W99" t="str">
        <f>IF(ISTEXT(PARS!Z99),Formatted_EDITED!Z99,"--")</f>
        <v>--</v>
      </c>
      <c r="X99" t="str">
        <f>IF(ISTEXT(PARS!AA99),Formatted_EDITED!AA99,"--")</f>
        <v>--</v>
      </c>
      <c r="Y99" t="str">
        <f>IF(ISTEXT(PARS!AB99),Formatted_EDITED!AB99,"--")</f>
        <v>--</v>
      </c>
      <c r="Z99" t="str">
        <f>IF(ISTEXT(PARS!AC99),Formatted_EDITED!AC99,"--")</f>
        <v>--</v>
      </c>
      <c r="AA99" t="str">
        <f>IF(ISTEXT(PARS!AD99),Formatted_EDITED!AD99,"--")</f>
        <v>--</v>
      </c>
      <c r="AB99" t="str">
        <f>IF(ISTEXT(PARS!AE99),Formatted_EDITED!AE99,"--")</f>
        <v>--</v>
      </c>
      <c r="AC99" t="str">
        <f>IF(ISTEXT(PARS!AF99),Formatted_EDITED!AF99,"--")</f>
        <v>--</v>
      </c>
      <c r="AD99" t="str">
        <f>IF(ISTEXT(PARS!AG99),Formatted_EDITED!AG99,"--")</f>
        <v>--</v>
      </c>
    </row>
    <row r="100" spans="1:30" x14ac:dyDescent="0.3">
      <c r="A100">
        <v>95</v>
      </c>
      <c r="B100" s="2">
        <v>219</v>
      </c>
      <c r="C100" s="7" t="s">
        <v>185</v>
      </c>
      <c r="D100" t="str">
        <f>IF(ISTEXT(PARS!G100),Formatted_EDITED!G100,"--")</f>
        <v>--</v>
      </c>
      <c r="E100" t="str">
        <f>IF(ISTEXT(PARS!H100),Formatted_EDITED!H100,"--")</f>
        <v>--</v>
      </c>
      <c r="F100" t="str">
        <f>IF(ISTEXT(PARS!I100),Formatted_EDITED!I100,"--")</f>
        <v>--</v>
      </c>
      <c r="G100" t="str">
        <f>IF(ISTEXT(PARS!J100),Formatted_EDITED!J100,"--")</f>
        <v>--</v>
      </c>
      <c r="H100" t="str">
        <f>IF(ISTEXT(PARS!K100),Formatted_EDITED!K100,"--")</f>
        <v>--</v>
      </c>
      <c r="I100" t="str">
        <f>IF(ISTEXT(PARS!L100),Formatted_EDITED!L100,"--")</f>
        <v>--</v>
      </c>
      <c r="J100" t="str">
        <f>IF(ISTEXT(PARS!M100),Formatted_EDITED!M100,"--")</f>
        <v>--</v>
      </c>
      <c r="K100" t="str">
        <f>IF(ISTEXT(PARS!N100),Formatted_EDITED!N100,"--")</f>
        <v>--</v>
      </c>
      <c r="L100" t="str">
        <f>IF(ISTEXT(PARS!O100),Formatted_EDITED!O100,"--")</f>
        <v>--</v>
      </c>
      <c r="M100" t="str">
        <f>IF(ISTEXT(PARS!P100),Formatted_EDITED!P100,"--")</f>
        <v>--</v>
      </c>
      <c r="N100" t="str">
        <f>IF(ISTEXT(PARS!Q100),Formatted_EDITED!Q100,"--")</f>
        <v>--</v>
      </c>
      <c r="O100" t="str">
        <f>IF(ISTEXT(PARS!R100),Formatted_EDITED!R100,"--")</f>
        <v>--</v>
      </c>
      <c r="P100" t="str">
        <f>IF(ISTEXT(PARS!S100),Formatted_EDITED!S100,"--")</f>
        <v>--</v>
      </c>
      <c r="Q100" t="str">
        <f>IF(ISTEXT(PARS!T100),Formatted_EDITED!T100,"--")</f>
        <v>--</v>
      </c>
      <c r="R100" t="str">
        <f>IF(ISTEXT(PARS!U100),Formatted_EDITED!U100,"--")</f>
        <v>--</v>
      </c>
      <c r="S100" t="str">
        <f>IF(ISTEXT(PARS!V100),Formatted_EDITED!V100,"--")</f>
        <v>--</v>
      </c>
      <c r="T100" t="str">
        <f>IF(ISTEXT(PARS!W100),Formatted_EDITED!W100,"--")</f>
        <v>--</v>
      </c>
      <c r="U100" t="str">
        <f>IF(ISTEXT(PARS!X100),Formatted_EDITED!X100,"--")</f>
        <v>--</v>
      </c>
      <c r="V100" t="str">
        <f>IF(ISTEXT(PARS!Y100),Formatted_EDITED!Y100,"--")</f>
        <v>--</v>
      </c>
      <c r="W100" t="str">
        <f>IF(ISTEXT(PARS!Z100),Formatted_EDITED!Z100,"--")</f>
        <v>--</v>
      </c>
      <c r="X100" t="str">
        <f>IF(ISTEXT(PARS!AA100),Formatted_EDITED!AA100,"--")</f>
        <v>--</v>
      </c>
      <c r="Y100" t="str">
        <f>IF(ISTEXT(PARS!AB100),Formatted_EDITED!AB100,"--")</f>
        <v>--</v>
      </c>
      <c r="Z100" t="str">
        <f>IF(ISTEXT(PARS!AC100),Formatted_EDITED!AC100,"--")</f>
        <v>--</v>
      </c>
      <c r="AA100" t="str">
        <f>IF(ISTEXT(PARS!AD100),Formatted_EDITED!AD100,"--")</f>
        <v>--</v>
      </c>
      <c r="AB100" t="str">
        <f>IF(ISTEXT(PARS!AE100),Formatted_EDITED!AE100,"--")</f>
        <v>--</v>
      </c>
      <c r="AC100" t="str">
        <f>IF(ISTEXT(PARS!AF100),Formatted_EDITED!AF100,"--")</f>
        <v>--</v>
      </c>
      <c r="AD100" t="str">
        <f>IF(ISTEXT(PARS!AG100),Formatted_EDITED!AG100,"--")</f>
        <v>--</v>
      </c>
    </row>
    <row r="101" spans="1:30" x14ac:dyDescent="0.3">
      <c r="A101">
        <v>96</v>
      </c>
      <c r="B101" s="2">
        <v>220</v>
      </c>
      <c r="C101" s="7" t="s">
        <v>186</v>
      </c>
      <c r="D101" t="str">
        <f>IF(ISTEXT(PARS!G101),Formatted_EDITED!G101,"--")</f>
        <v>--</v>
      </c>
      <c r="E101" t="str">
        <f>IF(ISTEXT(PARS!H101),Formatted_EDITED!H101,"--")</f>
        <v>--</v>
      </c>
      <c r="F101" t="str">
        <f>IF(ISTEXT(PARS!I101),Formatted_EDITED!I101,"--")</f>
        <v>--</v>
      </c>
      <c r="G101" t="str">
        <f>IF(ISTEXT(PARS!J101),Formatted_EDITED!J101,"--")</f>
        <v>--</v>
      </c>
      <c r="H101" t="str">
        <f>IF(ISTEXT(PARS!K101),Formatted_EDITED!K101,"--")</f>
        <v>--</v>
      </c>
      <c r="I101" t="str">
        <f>IF(ISTEXT(PARS!L101),Formatted_EDITED!L101,"--")</f>
        <v>--</v>
      </c>
      <c r="J101" t="str">
        <f>IF(ISTEXT(PARS!M101),Formatted_EDITED!M101,"--")</f>
        <v>--</v>
      </c>
      <c r="K101" t="str">
        <f>IF(ISTEXT(PARS!N101),Formatted_EDITED!N101,"--")</f>
        <v>--</v>
      </c>
      <c r="L101" t="str">
        <f>IF(ISTEXT(PARS!O101),Formatted_EDITED!O101,"--")</f>
        <v>--</v>
      </c>
      <c r="M101" t="str">
        <f>IF(ISTEXT(PARS!P101),Formatted_EDITED!P101,"--")</f>
        <v>--</v>
      </c>
      <c r="N101" t="str">
        <f>IF(ISTEXT(PARS!Q101),Formatted_EDITED!Q101,"--")</f>
        <v>--</v>
      </c>
      <c r="O101" t="str">
        <f>IF(ISTEXT(PARS!R101),Formatted_EDITED!R101,"--")</f>
        <v>--</v>
      </c>
      <c r="P101" t="str">
        <f>IF(ISTEXT(PARS!S101),Formatted_EDITED!S101,"--")</f>
        <v>--</v>
      </c>
      <c r="Q101" t="str">
        <f>IF(ISTEXT(PARS!T101),Formatted_EDITED!T101,"--")</f>
        <v>--</v>
      </c>
      <c r="R101" t="str">
        <f>IF(ISTEXT(PARS!U101),Formatted_EDITED!U101,"--")</f>
        <v>--</v>
      </c>
      <c r="S101" t="str">
        <f>IF(ISTEXT(PARS!V101),Formatted_EDITED!V101,"--")</f>
        <v>--</v>
      </c>
      <c r="T101" t="str">
        <f>IF(ISTEXT(PARS!W101),Formatted_EDITED!W101,"--")</f>
        <v>--</v>
      </c>
      <c r="U101" t="str">
        <f>IF(ISTEXT(PARS!X101),Formatted_EDITED!X101,"--")</f>
        <v>--</v>
      </c>
      <c r="V101" t="str">
        <f>IF(ISTEXT(PARS!Y101),Formatted_EDITED!Y101,"--")</f>
        <v>--</v>
      </c>
      <c r="W101" t="str">
        <f>IF(ISTEXT(PARS!Z101),Formatted_EDITED!Z101,"--")</f>
        <v>--</v>
      </c>
      <c r="X101" t="str">
        <f>IF(ISTEXT(PARS!AA101),Formatted_EDITED!AA101,"--")</f>
        <v>--</v>
      </c>
      <c r="Y101" t="str">
        <f>IF(ISTEXT(PARS!AB101),Formatted_EDITED!AB101,"--")</f>
        <v>--</v>
      </c>
      <c r="Z101" t="str">
        <f>IF(ISTEXT(PARS!AC101),Formatted_EDITED!AC101,"--")</f>
        <v>--</v>
      </c>
      <c r="AA101" t="str">
        <f>IF(ISTEXT(PARS!AD101),Formatted_EDITED!AD101,"--")</f>
        <v>--</v>
      </c>
      <c r="AB101" t="str">
        <f>IF(ISTEXT(PARS!AE101),Formatted_EDITED!AE101,"--")</f>
        <v>--</v>
      </c>
      <c r="AC101" t="str">
        <f>IF(ISTEXT(PARS!AF101),Formatted_EDITED!AF101,"--")</f>
        <v>--</v>
      </c>
      <c r="AD101" t="str">
        <f>IF(ISTEXT(PARS!AG101),Formatted_EDITED!AG101,"--")</f>
        <v>--</v>
      </c>
    </row>
    <row r="102" spans="1:30" x14ac:dyDescent="0.3">
      <c r="A102">
        <v>97</v>
      </c>
      <c r="B102" s="2">
        <v>221</v>
      </c>
      <c r="C102" s="7" t="s">
        <v>187</v>
      </c>
      <c r="D102" t="str">
        <f>IF(ISTEXT(PARS!G102),Formatted_EDITED!G102,"--")</f>
        <v>--</v>
      </c>
      <c r="E102" t="str">
        <f>IF(ISTEXT(PARS!H102),Formatted_EDITED!H102,"--")</f>
        <v>--</v>
      </c>
      <c r="F102" t="str">
        <f>IF(ISTEXT(PARS!I102),Formatted_EDITED!I102,"--")</f>
        <v>--</v>
      </c>
      <c r="G102" t="str">
        <f>IF(ISTEXT(PARS!J102),Formatted_EDITED!J102,"--")</f>
        <v>--</v>
      </c>
      <c r="H102" t="str">
        <f>IF(ISTEXT(PARS!K102),Formatted_EDITED!K102,"--")</f>
        <v>--</v>
      </c>
      <c r="I102" t="str">
        <f>IF(ISTEXT(PARS!L102),Formatted_EDITED!L102,"--")</f>
        <v>--</v>
      </c>
      <c r="J102" t="str">
        <f>IF(ISTEXT(PARS!M102),Formatted_EDITED!M102,"--")</f>
        <v>--</v>
      </c>
      <c r="K102" t="str">
        <f>IF(ISTEXT(PARS!N102),Formatted_EDITED!N102,"--")</f>
        <v>--</v>
      </c>
      <c r="L102" t="str">
        <f>IF(ISTEXT(PARS!O102),Formatted_EDITED!O102,"--")</f>
        <v>--</v>
      </c>
      <c r="M102" t="str">
        <f>IF(ISTEXT(PARS!P102),Formatted_EDITED!P102,"--")</f>
        <v>--</v>
      </c>
      <c r="N102" t="str">
        <f>IF(ISTEXT(PARS!Q102),Formatted_EDITED!Q102,"--")</f>
        <v>--</v>
      </c>
      <c r="O102" t="str">
        <f>IF(ISTEXT(PARS!R102),Formatted_EDITED!R102,"--")</f>
        <v>--</v>
      </c>
      <c r="P102" t="str">
        <f>IF(ISTEXT(PARS!S102),Formatted_EDITED!S102,"--")</f>
        <v>--</v>
      </c>
      <c r="Q102" t="str">
        <f>IF(ISTEXT(PARS!T102),Formatted_EDITED!T102,"--")</f>
        <v>--</v>
      </c>
      <c r="R102" t="str">
        <f>IF(ISTEXT(PARS!U102),Formatted_EDITED!U102,"--")</f>
        <v>--</v>
      </c>
      <c r="S102" t="str">
        <f>IF(ISTEXT(PARS!V102),Formatted_EDITED!V102,"--")</f>
        <v>--</v>
      </c>
      <c r="T102" t="str">
        <f>IF(ISTEXT(PARS!W102),Formatted_EDITED!W102,"--")</f>
        <v>--</v>
      </c>
      <c r="U102" t="str">
        <f>IF(ISTEXT(PARS!X102),Formatted_EDITED!X102,"--")</f>
        <v>--</v>
      </c>
      <c r="V102" t="str">
        <f>IF(ISTEXT(PARS!Y102),Formatted_EDITED!Y102,"--")</f>
        <v>--</v>
      </c>
      <c r="W102" t="str">
        <f>IF(ISTEXT(PARS!Z102),Formatted_EDITED!Z102,"--")</f>
        <v>--</v>
      </c>
      <c r="X102" t="str">
        <f>IF(ISTEXT(PARS!AA102),Formatted_EDITED!AA102,"--")</f>
        <v>--</v>
      </c>
      <c r="Y102" t="str">
        <f>IF(ISTEXT(PARS!AB102),Formatted_EDITED!AB102,"--")</f>
        <v>--</v>
      </c>
      <c r="Z102" t="str">
        <f>IF(ISTEXT(PARS!AC102),Formatted_EDITED!AC102,"--")</f>
        <v>--</v>
      </c>
      <c r="AA102" t="str">
        <f>IF(ISTEXT(PARS!AD102),Formatted_EDITED!AD102,"--")</f>
        <v>--</v>
      </c>
      <c r="AB102" t="str">
        <f>IF(ISTEXT(PARS!AE102),Formatted_EDITED!AE102,"--")</f>
        <v>--</v>
      </c>
      <c r="AC102" t="str">
        <f>IF(ISTEXT(PARS!AF102),Formatted_EDITED!AF102,"--")</f>
        <v>--</v>
      </c>
      <c r="AD102" t="str">
        <f>IF(ISTEXT(PARS!AG102),Formatted_EDITED!AG102,"--")</f>
        <v>--</v>
      </c>
    </row>
    <row r="103" spans="1:30" x14ac:dyDescent="0.3">
      <c r="A103">
        <v>98</v>
      </c>
      <c r="B103" s="2">
        <v>222</v>
      </c>
      <c r="C103" s="7" t="s">
        <v>188</v>
      </c>
      <c r="D103" t="str">
        <f>IF(ISTEXT(PARS!G103),Formatted_EDITED!G103,"--")</f>
        <v>--</v>
      </c>
      <c r="E103" t="str">
        <f>IF(ISTEXT(PARS!H103),Formatted_EDITED!H103,"--")</f>
        <v>--</v>
      </c>
      <c r="F103" t="str">
        <f>IF(ISTEXT(PARS!I103),Formatted_EDITED!I103,"--")</f>
        <v>--</v>
      </c>
      <c r="G103" t="str">
        <f>IF(ISTEXT(PARS!J103),Formatted_EDITED!J103,"--")</f>
        <v>--</v>
      </c>
      <c r="H103" t="str">
        <f>IF(ISTEXT(PARS!K103),Formatted_EDITED!K103,"--")</f>
        <v>--</v>
      </c>
      <c r="I103" t="str">
        <f>IF(ISTEXT(PARS!L103),Formatted_EDITED!L103,"--")</f>
        <v>--</v>
      </c>
      <c r="J103" t="str">
        <f>IF(ISTEXT(PARS!M103),Formatted_EDITED!M103,"--")</f>
        <v>--</v>
      </c>
      <c r="K103" t="str">
        <f>IF(ISTEXT(PARS!N103),Formatted_EDITED!N103,"--")</f>
        <v>--</v>
      </c>
      <c r="L103" t="str">
        <f>IF(ISTEXT(PARS!O103),Formatted_EDITED!O103,"--")</f>
        <v>--</v>
      </c>
      <c r="M103" t="str">
        <f>IF(ISTEXT(PARS!P103),Formatted_EDITED!P103,"--")</f>
        <v>--</v>
      </c>
      <c r="N103" t="str">
        <f>IF(ISTEXT(PARS!Q103),Formatted_EDITED!Q103,"--")</f>
        <v>--</v>
      </c>
      <c r="O103" t="str">
        <f>IF(ISTEXT(PARS!R103),Formatted_EDITED!R103,"--")</f>
        <v>--</v>
      </c>
      <c r="P103" t="str">
        <f>IF(ISTEXT(PARS!S103),Formatted_EDITED!S103,"--")</f>
        <v>--</v>
      </c>
      <c r="Q103" t="str">
        <f>IF(ISTEXT(PARS!T103),Formatted_EDITED!T103,"--")</f>
        <v>--</v>
      </c>
      <c r="R103" t="str">
        <f>IF(ISTEXT(PARS!U103),Formatted_EDITED!U103,"--")</f>
        <v>--</v>
      </c>
      <c r="S103" t="str">
        <f>IF(ISTEXT(PARS!V103),Formatted_EDITED!V103,"--")</f>
        <v>--</v>
      </c>
      <c r="T103" t="str">
        <f>IF(ISTEXT(PARS!W103),Formatted_EDITED!W103,"--")</f>
        <v>--</v>
      </c>
      <c r="U103" t="str">
        <f>IF(ISTEXT(PARS!X103),Formatted_EDITED!X103,"--")</f>
        <v>--</v>
      </c>
      <c r="V103" t="str">
        <f>IF(ISTEXT(PARS!Y103),Formatted_EDITED!Y103,"--")</f>
        <v>--</v>
      </c>
      <c r="W103" t="str">
        <f>IF(ISTEXT(PARS!Z103),Formatted_EDITED!Z103,"--")</f>
        <v>--</v>
      </c>
      <c r="X103" t="str">
        <f>IF(ISTEXT(PARS!AA103),Formatted_EDITED!AA103,"--")</f>
        <v>--</v>
      </c>
      <c r="Y103" t="str">
        <f>IF(ISTEXT(PARS!AB103),Formatted_EDITED!AB103,"--")</f>
        <v>--</v>
      </c>
      <c r="Z103" t="str">
        <f>IF(ISTEXT(PARS!AC103),Formatted_EDITED!AC103,"--")</f>
        <v>--</v>
      </c>
      <c r="AA103" t="str">
        <f>IF(ISTEXT(PARS!AD103),Formatted_EDITED!AD103,"--")</f>
        <v>--</v>
      </c>
      <c r="AB103" t="str">
        <f>IF(ISTEXT(PARS!AE103),Formatted_EDITED!AE103,"--")</f>
        <v>--</v>
      </c>
      <c r="AC103" t="str">
        <f>IF(ISTEXT(PARS!AF103),Formatted_EDITED!AF103,"--")</f>
        <v>--</v>
      </c>
      <c r="AD103" t="str">
        <f>IF(ISTEXT(PARS!AG103),Formatted_EDITED!AG103,"--")</f>
        <v>--</v>
      </c>
    </row>
    <row r="104" spans="1:30" x14ac:dyDescent="0.3">
      <c r="A104">
        <v>99</v>
      </c>
      <c r="B104" s="2">
        <v>223</v>
      </c>
      <c r="C104" s="7" t="s">
        <v>189</v>
      </c>
      <c r="D104" t="str">
        <f>IF(ISTEXT(PARS!G104),Formatted_EDITED!G104,"--")</f>
        <v>--</v>
      </c>
      <c r="E104" t="str">
        <f>IF(ISTEXT(PARS!H104),Formatted_EDITED!H104,"--")</f>
        <v>--</v>
      </c>
      <c r="F104" t="str">
        <f>IF(ISTEXT(PARS!I104),Formatted_EDITED!I104,"--")</f>
        <v>--</v>
      </c>
      <c r="G104" t="str">
        <f>IF(ISTEXT(PARS!J104),Formatted_EDITED!J104,"--")</f>
        <v>--</v>
      </c>
      <c r="H104" t="str">
        <f>IF(ISTEXT(PARS!K104),Formatted_EDITED!K104,"--")</f>
        <v>--</v>
      </c>
      <c r="I104" t="str">
        <f>IF(ISTEXT(PARS!L104),Formatted_EDITED!L104,"--")</f>
        <v>--</v>
      </c>
      <c r="J104" t="str">
        <f>IF(ISTEXT(PARS!M104),Formatted_EDITED!M104,"--")</f>
        <v>--</v>
      </c>
      <c r="K104" t="str">
        <f>IF(ISTEXT(PARS!N104),Formatted_EDITED!N104,"--")</f>
        <v>--</v>
      </c>
      <c r="L104" t="str">
        <f>IF(ISTEXT(PARS!O104),Formatted_EDITED!O104,"--")</f>
        <v>--</v>
      </c>
      <c r="M104" t="str">
        <f>IF(ISTEXT(PARS!P104),Formatted_EDITED!P104,"--")</f>
        <v>--</v>
      </c>
      <c r="N104" t="str">
        <f>IF(ISTEXT(PARS!Q104),Formatted_EDITED!Q104,"--")</f>
        <v>--</v>
      </c>
      <c r="O104" t="str">
        <f>IF(ISTEXT(PARS!R104),Formatted_EDITED!R104,"--")</f>
        <v>--</v>
      </c>
      <c r="P104" t="str">
        <f>IF(ISTEXT(PARS!S104),Formatted_EDITED!S104,"--")</f>
        <v>--</v>
      </c>
      <c r="Q104" t="str">
        <f>IF(ISTEXT(PARS!T104),Formatted_EDITED!T104,"--")</f>
        <v>--</v>
      </c>
      <c r="R104" t="str">
        <f>IF(ISTEXT(PARS!U104),Formatted_EDITED!U104,"--")</f>
        <v>--</v>
      </c>
      <c r="S104" t="str">
        <f>IF(ISTEXT(PARS!V104),Formatted_EDITED!V104,"--")</f>
        <v>--</v>
      </c>
      <c r="T104" t="str">
        <f>IF(ISTEXT(PARS!W104),Formatted_EDITED!W104,"--")</f>
        <v>--</v>
      </c>
      <c r="U104" t="str">
        <f>IF(ISTEXT(PARS!X104),Formatted_EDITED!X104,"--")</f>
        <v>--</v>
      </c>
      <c r="V104" t="str">
        <f>IF(ISTEXT(PARS!Y104),Formatted_EDITED!Y104,"--")</f>
        <v>--</v>
      </c>
      <c r="W104" t="str">
        <f>IF(ISTEXT(PARS!Z104),Formatted_EDITED!Z104,"--")</f>
        <v>--</v>
      </c>
      <c r="X104" t="str">
        <f>IF(ISTEXT(PARS!AA104),Formatted_EDITED!AA104,"--")</f>
        <v>--</v>
      </c>
      <c r="Y104" t="str">
        <f>IF(ISTEXT(PARS!AB104),Formatted_EDITED!AB104,"--")</f>
        <v>--</v>
      </c>
      <c r="Z104" t="str">
        <f>IF(ISTEXT(PARS!AC104),Formatted_EDITED!AC104,"--")</f>
        <v>--</v>
      </c>
      <c r="AA104" t="str">
        <f>IF(ISTEXT(PARS!AD104),Formatted_EDITED!AD104,"--")</f>
        <v>--</v>
      </c>
      <c r="AB104" t="str">
        <f>IF(ISTEXT(PARS!AE104),Formatted_EDITED!AE104,"--")</f>
        <v>--</v>
      </c>
      <c r="AC104" t="str">
        <f>IF(ISTEXT(PARS!AF104),Formatted_EDITED!AF104,"--")</f>
        <v>--</v>
      </c>
      <c r="AD104" t="str">
        <f>IF(ISTEXT(PARS!AG104),Formatted_EDITED!AG104,"--")</f>
        <v>--</v>
      </c>
    </row>
    <row r="105" spans="1:30" x14ac:dyDescent="0.3">
      <c r="A105">
        <v>100</v>
      </c>
      <c r="B105" s="2">
        <v>224</v>
      </c>
      <c r="C105" s="7" t="s">
        <v>190</v>
      </c>
      <c r="D105" t="str">
        <f>IF(ISTEXT(PARS!G105),Formatted_EDITED!G105,"--")</f>
        <v>--</v>
      </c>
      <c r="E105" t="str">
        <f>IF(ISTEXT(PARS!H105),Formatted_EDITED!H105,"--")</f>
        <v>--</v>
      </c>
      <c r="F105" t="str">
        <f>IF(ISTEXT(PARS!I105),Formatted_EDITED!I105,"--")</f>
        <v>--</v>
      </c>
      <c r="G105" t="str">
        <f>IF(ISTEXT(PARS!J105),Formatted_EDITED!J105,"--")</f>
        <v>--</v>
      </c>
      <c r="H105" t="str">
        <f>IF(ISTEXT(PARS!K105),Formatted_EDITED!K105,"--")</f>
        <v>--</v>
      </c>
      <c r="I105" t="str">
        <f>IF(ISTEXT(PARS!L105),Formatted_EDITED!L105,"--")</f>
        <v>--</v>
      </c>
      <c r="J105" t="str">
        <f>IF(ISTEXT(PARS!M105),Formatted_EDITED!M105,"--")</f>
        <v>--</v>
      </c>
      <c r="K105" t="str">
        <f>IF(ISTEXT(PARS!N105),Formatted_EDITED!N105,"--")</f>
        <v>--</v>
      </c>
      <c r="L105" t="str">
        <f>IF(ISTEXT(PARS!O105),Formatted_EDITED!O105,"--")</f>
        <v>--</v>
      </c>
      <c r="M105" t="str">
        <f>IF(ISTEXT(PARS!P105),Formatted_EDITED!P105,"--")</f>
        <v>--</v>
      </c>
      <c r="N105" t="str">
        <f>IF(ISTEXT(PARS!Q105),Formatted_EDITED!Q105,"--")</f>
        <v>--</v>
      </c>
      <c r="O105" t="str">
        <f>IF(ISTEXT(PARS!R105),Formatted_EDITED!R105,"--")</f>
        <v>--</v>
      </c>
      <c r="P105" t="str">
        <f>IF(ISTEXT(PARS!S105),Formatted_EDITED!S105,"--")</f>
        <v>--</v>
      </c>
      <c r="Q105" t="str">
        <f>IF(ISTEXT(PARS!T105),Formatted_EDITED!T105,"--")</f>
        <v>--</v>
      </c>
      <c r="R105" t="str">
        <f>IF(ISTEXT(PARS!U105),Formatted_EDITED!U105,"--")</f>
        <v>--</v>
      </c>
      <c r="S105" t="str">
        <f>IF(ISTEXT(PARS!V105),Formatted_EDITED!V105,"--")</f>
        <v>--</v>
      </c>
      <c r="T105" t="str">
        <f>IF(ISTEXT(PARS!W105),Formatted_EDITED!W105,"--")</f>
        <v>--</v>
      </c>
      <c r="U105" t="str">
        <f>IF(ISTEXT(PARS!X105),Formatted_EDITED!X105,"--")</f>
        <v>--</v>
      </c>
      <c r="V105" t="str">
        <f>IF(ISTEXT(PARS!Y105),Formatted_EDITED!Y105,"--")</f>
        <v>--</v>
      </c>
      <c r="W105" t="str">
        <f>IF(ISTEXT(PARS!Z105),Formatted_EDITED!Z105,"--")</f>
        <v>--</v>
      </c>
      <c r="X105" t="str">
        <f>IF(ISTEXT(PARS!AA105),Formatted_EDITED!AA105,"--")</f>
        <v>--</v>
      </c>
      <c r="Y105" t="str">
        <f>IF(ISTEXT(PARS!AB105),Formatted_EDITED!AB105,"--")</f>
        <v>--</v>
      </c>
      <c r="Z105" t="str">
        <f>IF(ISTEXT(PARS!AC105),Formatted_EDITED!AC105,"--")</f>
        <v>--</v>
      </c>
      <c r="AA105" t="str">
        <f>IF(ISTEXT(PARS!AD105),Formatted_EDITED!AD105,"--")</f>
        <v>--</v>
      </c>
      <c r="AB105" t="str">
        <f>IF(ISTEXT(PARS!AE105),Formatted_EDITED!AE105,"--")</f>
        <v>--</v>
      </c>
      <c r="AC105" t="str">
        <f>IF(ISTEXT(PARS!AF105),Formatted_EDITED!AF105,"--")</f>
        <v>--</v>
      </c>
      <c r="AD105" t="str">
        <f>IF(ISTEXT(PARS!AG105),Formatted_EDITED!AG105,"--")</f>
        <v>--</v>
      </c>
    </row>
    <row r="106" spans="1:30" x14ac:dyDescent="0.3">
      <c r="A106">
        <v>101</v>
      </c>
      <c r="B106" s="2">
        <v>225</v>
      </c>
      <c r="C106" s="7" t="s">
        <v>192</v>
      </c>
      <c r="D106" t="str">
        <f>IF(ISTEXT(PARS!G106),Formatted_EDITED!G106,"--")</f>
        <v>--</v>
      </c>
      <c r="E106" t="str">
        <f>IF(ISTEXT(PARS!H106),Formatted_EDITED!H106,"--")</f>
        <v>--</v>
      </c>
      <c r="F106" t="str">
        <f>IF(ISTEXT(PARS!I106),Formatted_EDITED!I106,"--")</f>
        <v>--</v>
      </c>
      <c r="G106" t="str">
        <f>IF(ISTEXT(PARS!J106),Formatted_EDITED!J106,"--")</f>
        <v>--</v>
      </c>
      <c r="H106" t="str">
        <f>IF(ISTEXT(PARS!K106),Formatted_EDITED!K106,"--")</f>
        <v>--</v>
      </c>
      <c r="I106" t="str">
        <f>IF(ISTEXT(PARS!L106),Formatted_EDITED!L106,"--")</f>
        <v>--</v>
      </c>
      <c r="J106" t="str">
        <f>IF(ISTEXT(PARS!M106),Formatted_EDITED!M106,"--")</f>
        <v>--</v>
      </c>
      <c r="K106" t="str">
        <f>IF(ISTEXT(PARS!N106),Formatted_EDITED!N106,"--")</f>
        <v>--</v>
      </c>
      <c r="L106" t="str">
        <f>IF(ISTEXT(PARS!O106),Formatted_EDITED!O106,"--")</f>
        <v>--</v>
      </c>
      <c r="M106" t="str">
        <f>IF(ISTEXT(PARS!P106),Formatted_EDITED!P106,"--")</f>
        <v>--</v>
      </c>
      <c r="N106" t="str">
        <f>IF(ISTEXT(PARS!Q106),Formatted_EDITED!Q106,"--")</f>
        <v>--</v>
      </c>
      <c r="O106" t="str">
        <f>IF(ISTEXT(PARS!R106),Formatted_EDITED!R106,"--")</f>
        <v>--</v>
      </c>
      <c r="P106" t="str">
        <f>IF(ISTEXT(PARS!S106),Formatted_EDITED!S106,"--")</f>
        <v>--</v>
      </c>
      <c r="Q106" t="str">
        <f>IF(ISTEXT(PARS!T106),Formatted_EDITED!T106,"--")</f>
        <v>--</v>
      </c>
      <c r="R106" t="str">
        <f>IF(ISTEXT(PARS!U106),Formatted_EDITED!U106,"--")</f>
        <v>--</v>
      </c>
      <c r="S106" t="str">
        <f>IF(ISTEXT(PARS!V106),Formatted_EDITED!V106,"--")</f>
        <v>--</v>
      </c>
      <c r="T106" t="str">
        <f>IF(ISTEXT(PARS!W106),Formatted_EDITED!W106,"--")</f>
        <v>--</v>
      </c>
      <c r="U106" t="str">
        <f>IF(ISTEXT(PARS!X106),Formatted_EDITED!X106,"--")</f>
        <v>--</v>
      </c>
      <c r="V106" t="str">
        <f>IF(ISTEXT(PARS!Y106),Formatted_EDITED!Y106,"--")</f>
        <v>--</v>
      </c>
      <c r="W106" t="str">
        <f>IF(ISTEXT(PARS!Z106),Formatted_EDITED!Z106,"--")</f>
        <v>--</v>
      </c>
      <c r="X106" t="str">
        <f>IF(ISTEXT(PARS!AA106),Formatted_EDITED!AA106,"--")</f>
        <v>--</v>
      </c>
      <c r="Y106" t="str">
        <f>IF(ISTEXT(PARS!AB106),Formatted_EDITED!AB106,"--")</f>
        <v>--</v>
      </c>
      <c r="Z106" t="str">
        <f>IF(ISTEXT(PARS!AC106),Formatted_EDITED!AC106,"--")</f>
        <v>--</v>
      </c>
      <c r="AA106" t="str">
        <f>IF(ISTEXT(PARS!AD106),Formatted_EDITED!AD106,"--")</f>
        <v>--</v>
      </c>
      <c r="AB106" t="str">
        <f>IF(ISTEXT(PARS!AE106),Formatted_EDITED!AE106,"--")</f>
        <v>--</v>
      </c>
      <c r="AC106" t="str">
        <f>IF(ISTEXT(PARS!AF106),Formatted_EDITED!AF106,"--")</f>
        <v>--</v>
      </c>
      <c r="AD106" t="str">
        <f>IF(ISTEXT(PARS!AG106),Formatted_EDITED!AG106,"--")</f>
        <v>--</v>
      </c>
    </row>
    <row r="107" spans="1:30" x14ac:dyDescent="0.3">
      <c r="A107">
        <v>102</v>
      </c>
      <c r="B107" s="2">
        <v>226</v>
      </c>
      <c r="C107" s="7" t="s">
        <v>195</v>
      </c>
      <c r="D107" t="str">
        <f>IF(ISTEXT(PARS!G107),Formatted_EDITED!G107,"--")</f>
        <v>--</v>
      </c>
      <c r="E107" t="str">
        <f>IF(ISTEXT(PARS!H107),Formatted_EDITED!H107,"--")</f>
        <v>--</v>
      </c>
      <c r="F107" t="str">
        <f>IF(ISTEXT(PARS!I107),Formatted_EDITED!I107,"--")</f>
        <v>--</v>
      </c>
      <c r="G107" t="str">
        <f>IF(ISTEXT(PARS!J107),Formatted_EDITED!J107,"--")</f>
        <v>--</v>
      </c>
      <c r="H107" t="str">
        <f>IF(ISTEXT(PARS!K107),Formatted_EDITED!K107,"--")</f>
        <v>--</v>
      </c>
      <c r="I107" t="str">
        <f>IF(ISTEXT(PARS!L107),Formatted_EDITED!L107,"--")</f>
        <v>--</v>
      </c>
      <c r="J107" t="str">
        <f>IF(ISTEXT(PARS!M107),Formatted_EDITED!M107,"--")</f>
        <v>--</v>
      </c>
      <c r="K107" t="str">
        <f>IF(ISTEXT(PARS!N107),Formatted_EDITED!N107,"--")</f>
        <v>--</v>
      </c>
      <c r="L107" t="str">
        <f>IF(ISTEXT(PARS!O107),Formatted_EDITED!O107,"--")</f>
        <v>--</v>
      </c>
      <c r="M107" t="str">
        <f>IF(ISTEXT(PARS!P107),Formatted_EDITED!P107,"--")</f>
        <v>--</v>
      </c>
      <c r="N107" t="str">
        <f>IF(ISTEXT(PARS!Q107),Formatted_EDITED!Q107,"--")</f>
        <v>--</v>
      </c>
      <c r="O107" t="str">
        <f>IF(ISTEXT(PARS!R107),Formatted_EDITED!R107,"--")</f>
        <v>--</v>
      </c>
      <c r="P107" t="str">
        <f>IF(ISTEXT(PARS!S107),Formatted_EDITED!S107,"--")</f>
        <v>--</v>
      </c>
      <c r="Q107" t="str">
        <f>IF(ISTEXT(PARS!T107),Formatted_EDITED!T107,"--")</f>
        <v>--</v>
      </c>
      <c r="R107" t="str">
        <f>IF(ISTEXT(PARS!U107),Formatted_EDITED!U107,"--")</f>
        <v>--</v>
      </c>
      <c r="S107" t="str">
        <f>IF(ISTEXT(PARS!V107),Formatted_EDITED!V107,"--")</f>
        <v>--</v>
      </c>
      <c r="T107" t="str">
        <f>IF(ISTEXT(PARS!W107),Formatted_EDITED!W107,"--")</f>
        <v>--</v>
      </c>
      <c r="U107" t="str">
        <f>IF(ISTEXT(PARS!X107),Formatted_EDITED!X107,"--")</f>
        <v>--</v>
      </c>
      <c r="V107" t="str">
        <f>IF(ISTEXT(PARS!Y107),Formatted_EDITED!Y107,"--")</f>
        <v>--</v>
      </c>
      <c r="W107" t="str">
        <f>IF(ISTEXT(PARS!Z107),Formatted_EDITED!Z107,"--")</f>
        <v>--</v>
      </c>
      <c r="X107" t="str">
        <f>IF(ISTEXT(PARS!AA107),Formatted_EDITED!AA107,"--")</f>
        <v>--</v>
      </c>
      <c r="Y107" t="str">
        <f>IF(ISTEXT(PARS!AB107),Formatted_EDITED!AB107,"--")</f>
        <v>--</v>
      </c>
      <c r="Z107" t="str">
        <f>IF(ISTEXT(PARS!AC107),Formatted_EDITED!AC107,"--")</f>
        <v>--</v>
      </c>
      <c r="AA107" t="str">
        <f>IF(ISTEXT(PARS!AD107),Formatted_EDITED!AD107,"--")</f>
        <v>--</v>
      </c>
      <c r="AB107" t="str">
        <f>IF(ISTEXT(PARS!AE107),Formatted_EDITED!AE107,"--")</f>
        <v>--</v>
      </c>
      <c r="AC107" t="str">
        <f>IF(ISTEXT(PARS!AF107),Formatted_EDITED!AF107,"--")</f>
        <v>--</v>
      </c>
      <c r="AD107" t="str">
        <f>IF(ISTEXT(PARS!AG107),Formatted_EDITED!AG107,"--")</f>
        <v>--</v>
      </c>
    </row>
    <row r="108" spans="1:30" x14ac:dyDescent="0.3">
      <c r="A108">
        <v>103</v>
      </c>
      <c r="B108" s="2">
        <v>227</v>
      </c>
      <c r="C108" s="7" t="s">
        <v>196</v>
      </c>
      <c r="D108" t="str">
        <f>IF(ISTEXT(PARS!G108),Formatted_EDITED!G108,"--")</f>
        <v>--</v>
      </c>
      <c r="E108" t="str">
        <f>IF(ISTEXT(PARS!H108),Formatted_EDITED!H108,"--")</f>
        <v>--</v>
      </c>
      <c r="F108" t="str">
        <f>IF(ISTEXT(PARS!I108),Formatted_EDITED!I108,"--")</f>
        <v>--</v>
      </c>
      <c r="G108" t="str">
        <f>IF(ISTEXT(PARS!J108),Formatted_EDITED!J108,"--")</f>
        <v>--</v>
      </c>
      <c r="H108" t="str">
        <f>IF(ISTEXT(PARS!K108),Formatted_EDITED!K108,"--")</f>
        <v>--</v>
      </c>
      <c r="I108" t="str">
        <f>IF(ISTEXT(PARS!L108),Formatted_EDITED!L108,"--")</f>
        <v>--</v>
      </c>
      <c r="J108" t="str">
        <f>IF(ISTEXT(PARS!M108),Formatted_EDITED!M108,"--")</f>
        <v>--</v>
      </c>
      <c r="K108" t="str">
        <f>IF(ISTEXT(PARS!N108),Formatted_EDITED!N108,"--")</f>
        <v>--</v>
      </c>
      <c r="L108" t="str">
        <f>IF(ISTEXT(PARS!O108),Formatted_EDITED!O108,"--")</f>
        <v>--</v>
      </c>
      <c r="M108" t="str">
        <f>IF(ISTEXT(PARS!P108),Formatted_EDITED!P108,"--")</f>
        <v>--</v>
      </c>
      <c r="N108" t="str">
        <f>IF(ISTEXT(PARS!Q108),Formatted_EDITED!Q108,"--")</f>
        <v>--</v>
      </c>
      <c r="O108" t="str">
        <f>IF(ISTEXT(PARS!R108),Formatted_EDITED!R108,"--")</f>
        <v>--</v>
      </c>
      <c r="P108" t="str">
        <f>IF(ISTEXT(PARS!S108),Formatted_EDITED!S108,"--")</f>
        <v>--</v>
      </c>
      <c r="Q108" t="str">
        <f>IF(ISTEXT(PARS!T108),Formatted_EDITED!T108,"--")</f>
        <v>--</v>
      </c>
      <c r="R108" t="str">
        <f>IF(ISTEXT(PARS!U108),Formatted_EDITED!U108,"--")</f>
        <v>--</v>
      </c>
      <c r="S108" t="str">
        <f>IF(ISTEXT(PARS!V108),Formatted_EDITED!V108,"--")</f>
        <v>--</v>
      </c>
      <c r="T108" t="str">
        <f>IF(ISTEXT(PARS!W108),Formatted_EDITED!W108,"--")</f>
        <v>--</v>
      </c>
      <c r="U108" t="str">
        <f>IF(ISTEXT(PARS!X108),Formatted_EDITED!X108,"--")</f>
        <v>--</v>
      </c>
      <c r="V108" t="str">
        <f>IF(ISTEXT(PARS!Y108),Formatted_EDITED!Y108,"--")</f>
        <v>--</v>
      </c>
      <c r="W108" t="str">
        <f>IF(ISTEXT(PARS!Z108),Formatted_EDITED!Z108,"--")</f>
        <v>--</v>
      </c>
      <c r="X108" t="str">
        <f>IF(ISTEXT(PARS!AA108),Formatted_EDITED!AA108,"--")</f>
        <v>--</v>
      </c>
      <c r="Y108" t="str">
        <f>IF(ISTEXT(PARS!AB108),Formatted_EDITED!AB108,"--")</f>
        <v>--</v>
      </c>
      <c r="Z108" t="str">
        <f>IF(ISTEXT(PARS!AC108),Formatted_EDITED!AC108,"--")</f>
        <v>--</v>
      </c>
      <c r="AA108" t="str">
        <f>IF(ISTEXT(PARS!AD108),Formatted_EDITED!AD108,"--")</f>
        <v>--</v>
      </c>
      <c r="AB108" t="str">
        <f>IF(ISTEXT(PARS!AE108),Formatted_EDITED!AE108,"--")</f>
        <v>--</v>
      </c>
      <c r="AC108" t="str">
        <f>IF(ISTEXT(PARS!AF108),Formatted_EDITED!AF108,"--")</f>
        <v>--</v>
      </c>
      <c r="AD108" t="str">
        <f>IF(ISTEXT(PARS!AG108),Formatted_EDITED!AG108,"--")</f>
        <v>--</v>
      </c>
    </row>
    <row r="109" spans="1:30" x14ac:dyDescent="0.3">
      <c r="A109">
        <v>104</v>
      </c>
      <c r="B109" s="2">
        <v>229</v>
      </c>
      <c r="C109" s="7" t="s">
        <v>197</v>
      </c>
      <c r="D109" t="str">
        <f>IF(ISTEXT(PARS!G109),Formatted_EDITED!G109,"--")</f>
        <v>--</v>
      </c>
      <c r="E109" t="str">
        <f>IF(ISTEXT(PARS!H109),Formatted_EDITED!H109,"--")</f>
        <v>--</v>
      </c>
      <c r="F109" t="str">
        <f>IF(ISTEXT(PARS!I109),Formatted_EDITED!I109,"--")</f>
        <v>--</v>
      </c>
      <c r="G109" t="str">
        <f>IF(ISTEXT(PARS!J109),Formatted_EDITED!J109,"--")</f>
        <v>--</v>
      </c>
      <c r="H109" t="str">
        <f>IF(ISTEXT(PARS!K109),Formatted_EDITED!K109,"--")</f>
        <v>--</v>
      </c>
      <c r="I109" t="str">
        <f>IF(ISTEXT(PARS!L109),Formatted_EDITED!L109,"--")</f>
        <v>--</v>
      </c>
      <c r="J109" t="str">
        <f>IF(ISTEXT(PARS!M109),Formatted_EDITED!M109,"--")</f>
        <v>--</v>
      </c>
      <c r="K109" t="str">
        <f>IF(ISTEXT(PARS!N109),Formatted_EDITED!N109,"--")</f>
        <v>--</v>
      </c>
      <c r="L109" t="str">
        <f>IF(ISTEXT(PARS!O109),Formatted_EDITED!O109,"--")</f>
        <v>--</v>
      </c>
      <c r="M109" t="str">
        <f>IF(ISTEXT(PARS!P109),Formatted_EDITED!P109,"--")</f>
        <v>--</v>
      </c>
      <c r="N109" t="str">
        <f>IF(ISTEXT(PARS!Q109),Formatted_EDITED!Q109,"--")</f>
        <v>--</v>
      </c>
      <c r="O109" t="str">
        <f>IF(ISTEXT(PARS!R109),Formatted_EDITED!R109,"--")</f>
        <v>--</v>
      </c>
      <c r="P109" t="str">
        <f>IF(ISTEXT(PARS!S109),Formatted_EDITED!S109,"--")</f>
        <v>--</v>
      </c>
      <c r="Q109" t="str">
        <f>IF(ISTEXT(PARS!T109),Formatted_EDITED!T109,"--")</f>
        <v>--</v>
      </c>
      <c r="R109" t="str">
        <f>IF(ISTEXT(PARS!U109),Formatted_EDITED!U109,"--")</f>
        <v>--</v>
      </c>
      <c r="S109" t="str">
        <f>IF(ISTEXT(PARS!V109),Formatted_EDITED!V109,"--")</f>
        <v>--</v>
      </c>
      <c r="T109" t="str">
        <f>IF(ISTEXT(PARS!W109),Formatted_EDITED!W109,"--")</f>
        <v>--</v>
      </c>
      <c r="U109" t="str">
        <f>IF(ISTEXT(PARS!X109),Formatted_EDITED!X109,"--")</f>
        <v>--</v>
      </c>
      <c r="V109" t="str">
        <f>IF(ISTEXT(PARS!Y109),Formatted_EDITED!Y109,"--")</f>
        <v>--</v>
      </c>
      <c r="W109" t="str">
        <f>IF(ISTEXT(PARS!Z109),Formatted_EDITED!Z109,"--")</f>
        <v>--</v>
      </c>
      <c r="X109" t="str">
        <f>IF(ISTEXT(PARS!AA109),Formatted_EDITED!AA109,"--")</f>
        <v>--</v>
      </c>
      <c r="Y109" t="str">
        <f>IF(ISTEXT(PARS!AB109),Formatted_EDITED!AB109,"--")</f>
        <v>--</v>
      </c>
      <c r="Z109" t="str">
        <f>IF(ISTEXT(PARS!AC109),Formatted_EDITED!AC109,"--")</f>
        <v>--</v>
      </c>
      <c r="AA109" t="str">
        <f>IF(ISTEXT(PARS!AD109),Formatted_EDITED!AD109,"--")</f>
        <v>--</v>
      </c>
      <c r="AB109" t="str">
        <f>IF(ISTEXT(PARS!AE109),Formatted_EDITED!AE109,"--")</f>
        <v>--</v>
      </c>
      <c r="AC109" t="str">
        <f>IF(ISTEXT(PARS!AF109),Formatted_EDITED!AF109,"--")</f>
        <v>--</v>
      </c>
      <c r="AD109" t="str">
        <f>IF(ISTEXT(PARS!AG109),Formatted_EDITED!AG109,"--")</f>
        <v>--</v>
      </c>
    </row>
    <row r="110" spans="1:30" x14ac:dyDescent="0.3">
      <c r="A110">
        <v>105</v>
      </c>
      <c r="B110" s="2">
        <v>230</v>
      </c>
      <c r="C110" s="7" t="s">
        <v>198</v>
      </c>
      <c r="D110" t="str">
        <f>IF(ISTEXT(PARS!G110),Formatted_EDITED!G110,"--")</f>
        <v>--</v>
      </c>
      <c r="E110" t="str">
        <f>IF(ISTEXT(PARS!H110),Formatted_EDITED!H110,"--")</f>
        <v>--</v>
      </c>
      <c r="F110" t="str">
        <f>IF(ISTEXT(PARS!I110),Formatted_EDITED!I110,"--")</f>
        <v>--</v>
      </c>
      <c r="G110" t="str">
        <f>IF(ISTEXT(PARS!J110),Formatted_EDITED!J110,"--")</f>
        <v>--</v>
      </c>
      <c r="H110" t="str">
        <f>IF(ISTEXT(PARS!K110),Formatted_EDITED!K110,"--")</f>
        <v>--</v>
      </c>
      <c r="I110" t="str">
        <f>IF(ISTEXT(PARS!L110),Formatted_EDITED!L110,"--")</f>
        <v>--</v>
      </c>
      <c r="J110" t="str">
        <f>IF(ISTEXT(PARS!M110),Formatted_EDITED!M110,"--")</f>
        <v>--</v>
      </c>
      <c r="K110" t="str">
        <f>IF(ISTEXT(PARS!N110),Formatted_EDITED!N110,"--")</f>
        <v>--</v>
      </c>
      <c r="L110" t="str">
        <f>IF(ISTEXT(PARS!O110),Formatted_EDITED!O110,"--")</f>
        <v>--</v>
      </c>
      <c r="M110" t="str">
        <f>IF(ISTEXT(PARS!P110),Formatted_EDITED!P110,"--")</f>
        <v>--</v>
      </c>
      <c r="N110" t="str">
        <f>IF(ISTEXT(PARS!Q110),Formatted_EDITED!Q110,"--")</f>
        <v>--</v>
      </c>
      <c r="O110" t="str">
        <f>IF(ISTEXT(PARS!R110),Formatted_EDITED!R110,"--")</f>
        <v>--</v>
      </c>
      <c r="P110" t="str">
        <f>IF(ISTEXT(PARS!S110),Formatted_EDITED!S110,"--")</f>
        <v>--</v>
      </c>
      <c r="Q110" t="str">
        <f>IF(ISTEXT(PARS!T110),Formatted_EDITED!T110,"--")</f>
        <v>--</v>
      </c>
      <c r="R110" t="str">
        <f>IF(ISTEXT(PARS!U110),Formatted_EDITED!U110,"--")</f>
        <v>--</v>
      </c>
      <c r="S110" t="str">
        <f>IF(ISTEXT(PARS!V110),Formatted_EDITED!V110,"--")</f>
        <v>--</v>
      </c>
      <c r="T110" t="str">
        <f>IF(ISTEXT(PARS!W110),Formatted_EDITED!W110,"--")</f>
        <v>--</v>
      </c>
      <c r="U110" t="str">
        <f>IF(ISTEXT(PARS!X110),Formatted_EDITED!X110,"--")</f>
        <v>--</v>
      </c>
      <c r="V110" t="str">
        <f>IF(ISTEXT(PARS!Y110),Formatted_EDITED!Y110,"--")</f>
        <v>--</v>
      </c>
      <c r="W110" t="str">
        <f>IF(ISTEXT(PARS!Z110),Formatted_EDITED!Z110,"--")</f>
        <v>--</v>
      </c>
      <c r="X110" t="str">
        <f>IF(ISTEXT(PARS!AA110),Formatted_EDITED!AA110,"--")</f>
        <v>--</v>
      </c>
      <c r="Y110" t="str">
        <f>IF(ISTEXT(PARS!AB110),Formatted_EDITED!AB110,"--")</f>
        <v>--</v>
      </c>
      <c r="Z110" t="str">
        <f>IF(ISTEXT(PARS!AC110),Formatted_EDITED!AC110,"--")</f>
        <v>--</v>
      </c>
      <c r="AA110" t="str">
        <f>IF(ISTEXT(PARS!AD110),Formatted_EDITED!AD110,"--")</f>
        <v>--</v>
      </c>
      <c r="AB110" t="str">
        <f>IF(ISTEXT(PARS!AE110),Formatted_EDITED!AE110,"--")</f>
        <v>--</v>
      </c>
      <c r="AC110" t="str">
        <f>IF(ISTEXT(PARS!AF110),Formatted_EDITED!AF110,"--")</f>
        <v>--</v>
      </c>
      <c r="AD110" t="str">
        <f>IF(ISTEXT(PARS!AG110),Formatted_EDITED!AG110,"--")</f>
        <v>--</v>
      </c>
    </row>
    <row r="111" spans="1:30" x14ac:dyDescent="0.3">
      <c r="A111">
        <v>106</v>
      </c>
      <c r="B111" s="2">
        <v>231</v>
      </c>
      <c r="C111" s="7" t="s">
        <v>199</v>
      </c>
      <c r="D111" t="str">
        <f>IF(ISTEXT(PARS!G111),Formatted_EDITED!G111,"--")</f>
        <v>--</v>
      </c>
      <c r="E111" t="str">
        <f>IF(ISTEXT(PARS!H111),Formatted_EDITED!H111,"--")</f>
        <v>--</v>
      </c>
      <c r="F111" t="str">
        <f>IF(ISTEXT(PARS!I111),Formatted_EDITED!I111,"--")</f>
        <v>--</v>
      </c>
      <c r="G111" t="str">
        <f>IF(ISTEXT(PARS!J111),Formatted_EDITED!J111,"--")</f>
        <v>--</v>
      </c>
      <c r="H111" t="str">
        <f>IF(ISTEXT(PARS!K111),Formatted_EDITED!K111,"--")</f>
        <v>--</v>
      </c>
      <c r="I111" t="str">
        <f>IF(ISTEXT(PARS!L111),Formatted_EDITED!L111,"--")</f>
        <v>--</v>
      </c>
      <c r="J111" t="str">
        <f>IF(ISTEXT(PARS!M111),Formatted_EDITED!M111,"--")</f>
        <v>--</v>
      </c>
      <c r="K111" t="str">
        <f>IF(ISTEXT(PARS!N111),Formatted_EDITED!N111,"--")</f>
        <v>--</v>
      </c>
      <c r="L111" t="str">
        <f>IF(ISTEXT(PARS!O111),Formatted_EDITED!O111,"--")</f>
        <v>--</v>
      </c>
      <c r="M111" t="str">
        <f>IF(ISTEXT(PARS!P111),Formatted_EDITED!P111,"--")</f>
        <v>--</v>
      </c>
      <c r="N111" t="str">
        <f>IF(ISTEXT(PARS!Q111),Formatted_EDITED!Q111,"--")</f>
        <v>--</v>
      </c>
      <c r="O111" t="str">
        <f>IF(ISTEXT(PARS!R111),Formatted_EDITED!R111,"--")</f>
        <v>--</v>
      </c>
      <c r="P111" t="str">
        <f>IF(ISTEXT(PARS!S111),Formatted_EDITED!S111,"--")</f>
        <v>--</v>
      </c>
      <c r="Q111" t="str">
        <f>IF(ISTEXT(PARS!T111),Formatted_EDITED!T111,"--")</f>
        <v>--</v>
      </c>
      <c r="R111" t="str">
        <f>IF(ISTEXT(PARS!U111),Formatted_EDITED!U111,"--")</f>
        <v>--</v>
      </c>
      <c r="S111" t="str">
        <f>IF(ISTEXT(PARS!V111),Formatted_EDITED!V111,"--")</f>
        <v>--</v>
      </c>
      <c r="T111" t="str">
        <f>IF(ISTEXT(PARS!W111),Formatted_EDITED!W111,"--")</f>
        <v>--</v>
      </c>
      <c r="U111" t="str">
        <f>IF(ISTEXT(PARS!X111),Formatted_EDITED!X111,"--")</f>
        <v>--</v>
      </c>
      <c r="V111" t="str">
        <f>IF(ISTEXT(PARS!Y111),Formatted_EDITED!Y111,"--")</f>
        <v>--</v>
      </c>
      <c r="W111" t="str">
        <f>IF(ISTEXT(PARS!Z111),Formatted_EDITED!Z111,"--")</f>
        <v>--</v>
      </c>
      <c r="X111" t="str">
        <f>IF(ISTEXT(PARS!AA111),Formatted_EDITED!AA111,"--")</f>
        <v>--</v>
      </c>
      <c r="Y111" t="str">
        <f>IF(ISTEXT(PARS!AB111),Formatted_EDITED!AB111,"--")</f>
        <v>--</v>
      </c>
      <c r="Z111" t="str">
        <f>IF(ISTEXT(PARS!AC111),Formatted_EDITED!AC111,"--")</f>
        <v>--</v>
      </c>
      <c r="AA111" t="str">
        <f>IF(ISTEXT(PARS!AD111),Formatted_EDITED!AD111,"--")</f>
        <v>--</v>
      </c>
      <c r="AB111" t="str">
        <f>IF(ISTEXT(PARS!AE111),Formatted_EDITED!AE111,"--")</f>
        <v>--</v>
      </c>
      <c r="AC111" t="str">
        <f>IF(ISTEXT(PARS!AF111),Formatted_EDITED!AF111,"--")</f>
        <v>--</v>
      </c>
      <c r="AD111" t="str">
        <f>IF(ISTEXT(PARS!AG111),Formatted_EDITED!AG111,"--")</f>
        <v>--</v>
      </c>
    </row>
    <row r="112" spans="1:30" x14ac:dyDescent="0.3">
      <c r="A112">
        <v>107</v>
      </c>
      <c r="B112" s="2">
        <v>232</v>
      </c>
      <c r="C112" s="7" t="s">
        <v>200</v>
      </c>
      <c r="D112" t="str">
        <f>IF(ISTEXT(PARS!G112),Formatted_EDITED!G112,"--")</f>
        <v>--</v>
      </c>
      <c r="E112" t="str">
        <f>IF(ISTEXT(PARS!H112),Formatted_EDITED!H112,"--")</f>
        <v>--</v>
      </c>
      <c r="F112" t="str">
        <f>IF(ISTEXT(PARS!I112),Formatted_EDITED!I112,"--")</f>
        <v>--</v>
      </c>
      <c r="G112" t="str">
        <f>IF(ISTEXT(PARS!J112),Formatted_EDITED!J112,"--")</f>
        <v>--</v>
      </c>
      <c r="H112" t="str">
        <f>IF(ISTEXT(PARS!K112),Formatted_EDITED!K112,"--")</f>
        <v>--</v>
      </c>
      <c r="I112" t="str">
        <f>IF(ISTEXT(PARS!L112),Formatted_EDITED!L112,"--")</f>
        <v>--</v>
      </c>
      <c r="J112" t="str">
        <f>IF(ISTEXT(PARS!M112),Formatted_EDITED!M112,"--")</f>
        <v>--</v>
      </c>
      <c r="K112" t="str">
        <f>IF(ISTEXT(PARS!N112),Formatted_EDITED!N112,"--")</f>
        <v>--</v>
      </c>
      <c r="L112" t="str">
        <f>IF(ISTEXT(PARS!O112),Formatted_EDITED!O112,"--")</f>
        <v>--</v>
      </c>
      <c r="M112" t="str">
        <f>IF(ISTEXT(PARS!P112),Formatted_EDITED!P112,"--")</f>
        <v>--</v>
      </c>
      <c r="N112" t="str">
        <f>IF(ISTEXT(PARS!Q112),Formatted_EDITED!Q112,"--")</f>
        <v>--</v>
      </c>
      <c r="O112" t="str">
        <f>IF(ISTEXT(PARS!R112),Formatted_EDITED!R112,"--")</f>
        <v>--</v>
      </c>
      <c r="P112" t="str">
        <f>IF(ISTEXT(PARS!S112),Formatted_EDITED!S112,"--")</f>
        <v>--</v>
      </c>
      <c r="Q112" t="str">
        <f>IF(ISTEXT(PARS!T112),Formatted_EDITED!T112,"--")</f>
        <v>--</v>
      </c>
      <c r="R112" t="str">
        <f>IF(ISTEXT(PARS!U112),Formatted_EDITED!U112,"--")</f>
        <v>--</v>
      </c>
      <c r="S112" t="str">
        <f>IF(ISTEXT(PARS!V112),Formatted_EDITED!V112,"--")</f>
        <v>--</v>
      </c>
      <c r="T112" t="str">
        <f>IF(ISTEXT(PARS!W112),Formatted_EDITED!W112,"--")</f>
        <v>--</v>
      </c>
      <c r="U112" t="str">
        <f>IF(ISTEXT(PARS!X112),Formatted_EDITED!X112,"--")</f>
        <v>--</v>
      </c>
      <c r="V112" t="str">
        <f>IF(ISTEXT(PARS!Y112),Formatted_EDITED!Y112,"--")</f>
        <v>--</v>
      </c>
      <c r="W112" t="str">
        <f>IF(ISTEXT(PARS!Z112),Formatted_EDITED!Z112,"--")</f>
        <v>--</v>
      </c>
      <c r="X112" t="str">
        <f>IF(ISTEXT(PARS!AA112),Formatted_EDITED!AA112,"--")</f>
        <v>--</v>
      </c>
      <c r="Y112" t="str">
        <f>IF(ISTEXT(PARS!AB112),Formatted_EDITED!AB112,"--")</f>
        <v>--</v>
      </c>
      <c r="Z112" t="str">
        <f>IF(ISTEXT(PARS!AC112),Formatted_EDITED!AC112,"--")</f>
        <v>--</v>
      </c>
      <c r="AA112" t="str">
        <f>IF(ISTEXT(PARS!AD112),Formatted_EDITED!AD112,"--")</f>
        <v>--</v>
      </c>
      <c r="AB112" t="str">
        <f>IF(ISTEXT(PARS!AE112),Formatted_EDITED!AE112,"--")</f>
        <v>--</v>
      </c>
      <c r="AC112" t="str">
        <f>IF(ISTEXT(PARS!AF112),Formatted_EDITED!AF112,"--")</f>
        <v>--</v>
      </c>
      <c r="AD112" t="str">
        <f>IF(ISTEXT(PARS!AG112),Formatted_EDITED!AG112,"--")</f>
        <v>--</v>
      </c>
    </row>
    <row r="113" spans="1:30" x14ac:dyDescent="0.3">
      <c r="A113">
        <v>108</v>
      </c>
      <c r="B113" s="2">
        <v>233</v>
      </c>
      <c r="C113" s="7" t="s">
        <v>201</v>
      </c>
      <c r="D113" t="str">
        <f>IF(ISTEXT(PARS!G113),Formatted_EDITED!G113,"--")</f>
        <v>--</v>
      </c>
      <c r="E113" t="str">
        <f>IF(ISTEXT(PARS!H113),Formatted_EDITED!H113,"--")</f>
        <v>--</v>
      </c>
      <c r="F113" t="str">
        <f>IF(ISTEXT(PARS!I113),Formatted_EDITED!I113,"--")</f>
        <v>--</v>
      </c>
      <c r="G113" t="str">
        <f>IF(ISTEXT(PARS!J113),Formatted_EDITED!J113,"--")</f>
        <v>--</v>
      </c>
      <c r="H113" t="str">
        <f>IF(ISTEXT(PARS!K113),Formatted_EDITED!K113,"--")</f>
        <v>--</v>
      </c>
      <c r="I113" t="str">
        <f>IF(ISTEXT(PARS!L113),Formatted_EDITED!L113,"--")</f>
        <v>--</v>
      </c>
      <c r="J113" t="str">
        <f>IF(ISTEXT(PARS!M113),Formatted_EDITED!M113,"--")</f>
        <v>--</v>
      </c>
      <c r="K113" t="str">
        <f>IF(ISTEXT(PARS!N113),Formatted_EDITED!N113,"--")</f>
        <v>--</v>
      </c>
      <c r="L113" t="str">
        <f>IF(ISTEXT(PARS!O113),Formatted_EDITED!O113,"--")</f>
        <v>--</v>
      </c>
      <c r="M113" t="str">
        <f>IF(ISTEXT(PARS!P113),Formatted_EDITED!P113,"--")</f>
        <v>--</v>
      </c>
      <c r="N113" t="str">
        <f>IF(ISTEXT(PARS!Q113),Formatted_EDITED!Q113,"--")</f>
        <v>--</v>
      </c>
      <c r="O113" t="str">
        <f>IF(ISTEXT(PARS!R113),Formatted_EDITED!R113,"--")</f>
        <v>--</v>
      </c>
      <c r="P113" t="str">
        <f>IF(ISTEXT(PARS!S113),Formatted_EDITED!S113,"--")</f>
        <v>--</v>
      </c>
      <c r="Q113" t="str">
        <f>IF(ISTEXT(PARS!T113),Formatted_EDITED!T113,"--")</f>
        <v>--</v>
      </c>
      <c r="R113" t="str">
        <f>IF(ISTEXT(PARS!U113),Formatted_EDITED!U113,"--")</f>
        <v>--</v>
      </c>
      <c r="S113" t="str">
        <f>IF(ISTEXT(PARS!V113),Formatted_EDITED!V113,"--")</f>
        <v>--</v>
      </c>
      <c r="T113" t="str">
        <f>IF(ISTEXT(PARS!W113),Formatted_EDITED!W113,"--")</f>
        <v>--</v>
      </c>
      <c r="U113" t="str">
        <f>IF(ISTEXT(PARS!X113),Formatted_EDITED!X113,"--")</f>
        <v>--</v>
      </c>
      <c r="V113" t="str">
        <f>IF(ISTEXT(PARS!Y113),Formatted_EDITED!Y113,"--")</f>
        <v>--</v>
      </c>
      <c r="W113" t="str">
        <f>IF(ISTEXT(PARS!Z113),Formatted_EDITED!Z113,"--")</f>
        <v>--</v>
      </c>
      <c r="X113" t="str">
        <f>IF(ISTEXT(PARS!AA113),Formatted_EDITED!AA113,"--")</f>
        <v>--</v>
      </c>
      <c r="Y113" t="str">
        <f>IF(ISTEXT(PARS!AB113),Formatted_EDITED!AB113,"--")</f>
        <v>--</v>
      </c>
      <c r="Z113" t="str">
        <f>IF(ISTEXT(PARS!AC113),Formatted_EDITED!AC113,"--")</f>
        <v>--</v>
      </c>
      <c r="AA113" t="str">
        <f>IF(ISTEXT(PARS!AD113),Formatted_EDITED!AD113,"--")</f>
        <v>--</v>
      </c>
      <c r="AB113" t="str">
        <f>IF(ISTEXT(PARS!AE113),Formatted_EDITED!AE113,"--")</f>
        <v>--</v>
      </c>
      <c r="AC113" t="str">
        <f>IF(ISTEXT(PARS!AF113),Formatted_EDITED!AF113,"--")</f>
        <v>--</v>
      </c>
      <c r="AD113" t="str">
        <f>IF(ISTEXT(PARS!AG113),Formatted_EDITED!AG113,"--")</f>
        <v>--</v>
      </c>
    </row>
    <row r="114" spans="1:30" x14ac:dyDescent="0.3">
      <c r="A114">
        <v>109</v>
      </c>
      <c r="B114" s="2">
        <v>234</v>
      </c>
      <c r="C114" s="7" t="s">
        <v>202</v>
      </c>
      <c r="D114" t="str">
        <f>IF(ISTEXT(PARS!G114),Formatted_EDITED!G114,"--")</f>
        <v>--</v>
      </c>
      <c r="E114" t="str">
        <f>IF(ISTEXT(PARS!H114),Formatted_EDITED!H114,"--")</f>
        <v>--</v>
      </c>
      <c r="F114" t="str">
        <f>IF(ISTEXT(PARS!I114),Formatted_EDITED!I114,"--")</f>
        <v>--</v>
      </c>
      <c r="G114" t="str">
        <f>IF(ISTEXT(PARS!J114),Formatted_EDITED!J114,"--")</f>
        <v>--</v>
      </c>
      <c r="H114" t="str">
        <f>IF(ISTEXT(PARS!K114),Formatted_EDITED!K114,"--")</f>
        <v>--</v>
      </c>
      <c r="I114" t="str">
        <f>IF(ISTEXT(PARS!L114),Formatted_EDITED!L114,"--")</f>
        <v>--</v>
      </c>
      <c r="J114" t="str">
        <f>IF(ISTEXT(PARS!M114),Formatted_EDITED!M114,"--")</f>
        <v>--</v>
      </c>
      <c r="K114" t="str">
        <f>IF(ISTEXT(PARS!N114),Formatted_EDITED!N114,"--")</f>
        <v>--</v>
      </c>
      <c r="L114" t="str">
        <f>IF(ISTEXT(PARS!O114),Formatted_EDITED!O114,"--")</f>
        <v>--</v>
      </c>
      <c r="M114" t="str">
        <f>IF(ISTEXT(PARS!P114),Formatted_EDITED!P114,"--")</f>
        <v>--</v>
      </c>
      <c r="N114" t="str">
        <f>IF(ISTEXT(PARS!Q114),Formatted_EDITED!Q114,"--")</f>
        <v>--</v>
      </c>
      <c r="O114" t="str">
        <f>IF(ISTEXT(PARS!R114),Formatted_EDITED!R114,"--")</f>
        <v>--</v>
      </c>
      <c r="P114" t="str">
        <f>IF(ISTEXT(PARS!S114),Formatted_EDITED!S114,"--")</f>
        <v>--</v>
      </c>
      <c r="Q114" t="str">
        <f>IF(ISTEXT(PARS!T114),Formatted_EDITED!T114,"--")</f>
        <v>--</v>
      </c>
      <c r="R114" t="str">
        <f>IF(ISTEXT(PARS!U114),Formatted_EDITED!U114,"--")</f>
        <v>--</v>
      </c>
      <c r="S114" t="str">
        <f>IF(ISTEXT(PARS!V114),Formatted_EDITED!V114,"--")</f>
        <v>--</v>
      </c>
      <c r="T114" t="str">
        <f>IF(ISTEXT(PARS!W114),Formatted_EDITED!W114,"--")</f>
        <v>--</v>
      </c>
      <c r="U114" t="str">
        <f>IF(ISTEXT(PARS!X114),Formatted_EDITED!X114,"--")</f>
        <v>--</v>
      </c>
      <c r="V114" t="str">
        <f>IF(ISTEXT(PARS!Y114),Formatted_EDITED!Y114,"--")</f>
        <v>--</v>
      </c>
      <c r="W114" t="str">
        <f>IF(ISTEXT(PARS!Z114),Formatted_EDITED!Z114,"--")</f>
        <v>--</v>
      </c>
      <c r="X114" t="str">
        <f>IF(ISTEXT(PARS!AA114),Formatted_EDITED!AA114,"--")</f>
        <v>--</v>
      </c>
      <c r="Y114" t="str">
        <f>IF(ISTEXT(PARS!AB114),Formatted_EDITED!AB114,"--")</f>
        <v>--</v>
      </c>
      <c r="Z114" t="str">
        <f>IF(ISTEXT(PARS!AC114),Formatted_EDITED!AC114,"--")</f>
        <v>--</v>
      </c>
      <c r="AA114" t="str">
        <f>IF(ISTEXT(PARS!AD114),Formatted_EDITED!AD114,"--")</f>
        <v>--</v>
      </c>
      <c r="AB114" t="str">
        <f>IF(ISTEXT(PARS!AE114),Formatted_EDITED!AE114,"--")</f>
        <v>--</v>
      </c>
      <c r="AC114" t="str">
        <f>IF(ISTEXT(PARS!AF114),Formatted_EDITED!AF114,"--")</f>
        <v>--</v>
      </c>
      <c r="AD114" t="str">
        <f>IF(ISTEXT(PARS!AG114),Formatted_EDITED!AG114,"--")</f>
        <v>--</v>
      </c>
    </row>
    <row r="115" spans="1:30" x14ac:dyDescent="0.3">
      <c r="A115">
        <v>110</v>
      </c>
      <c r="B115" s="2">
        <v>235</v>
      </c>
      <c r="C115" s="7" t="s">
        <v>203</v>
      </c>
      <c r="D115" t="str">
        <f>IF(ISTEXT(PARS!G115),Formatted_EDITED!G115,"--")</f>
        <v>--</v>
      </c>
      <c r="E115" t="str">
        <f>IF(ISTEXT(PARS!H115),Formatted_EDITED!H115,"--")</f>
        <v>--</v>
      </c>
      <c r="F115" t="str">
        <f>IF(ISTEXT(PARS!I115),Formatted_EDITED!I115,"--")</f>
        <v>--</v>
      </c>
      <c r="G115" t="str">
        <f>IF(ISTEXT(PARS!J115),Formatted_EDITED!J115,"--")</f>
        <v>--</v>
      </c>
      <c r="H115" t="str">
        <f>IF(ISTEXT(PARS!K115),Formatted_EDITED!K115,"--")</f>
        <v>--</v>
      </c>
      <c r="I115" t="str">
        <f>IF(ISTEXT(PARS!L115),Formatted_EDITED!L115,"--")</f>
        <v>--</v>
      </c>
      <c r="J115" t="str">
        <f>IF(ISTEXT(PARS!M115),Formatted_EDITED!M115,"--")</f>
        <v>--</v>
      </c>
      <c r="K115" t="str">
        <f>IF(ISTEXT(PARS!N115),Formatted_EDITED!N115,"--")</f>
        <v>--</v>
      </c>
      <c r="L115" t="str">
        <f>IF(ISTEXT(PARS!O115),Formatted_EDITED!O115,"--")</f>
        <v>--</v>
      </c>
      <c r="M115" t="str">
        <f>IF(ISTEXT(PARS!P115),Formatted_EDITED!P115,"--")</f>
        <v>--</v>
      </c>
      <c r="N115" t="str">
        <f>IF(ISTEXT(PARS!Q115),Formatted_EDITED!Q115,"--")</f>
        <v>--</v>
      </c>
      <c r="O115" t="str">
        <f>IF(ISTEXT(PARS!R115),Formatted_EDITED!R115,"--")</f>
        <v>--</v>
      </c>
      <c r="P115" t="str">
        <f>IF(ISTEXT(PARS!S115),Formatted_EDITED!S115,"--")</f>
        <v>--</v>
      </c>
      <c r="Q115" t="str">
        <f>IF(ISTEXT(PARS!T115),Formatted_EDITED!T115,"--")</f>
        <v>--</v>
      </c>
      <c r="R115" t="str">
        <f>IF(ISTEXT(PARS!U115),Formatted_EDITED!U115,"--")</f>
        <v>--</v>
      </c>
      <c r="S115" t="str">
        <f>IF(ISTEXT(PARS!V115),Formatted_EDITED!V115,"--")</f>
        <v>--</v>
      </c>
      <c r="T115" t="str">
        <f>IF(ISTEXT(PARS!W115),Formatted_EDITED!W115,"--")</f>
        <v>--</v>
      </c>
      <c r="U115" t="str">
        <f>IF(ISTEXT(PARS!X115),Formatted_EDITED!X115,"--")</f>
        <v>--</v>
      </c>
      <c r="V115" t="str">
        <f>IF(ISTEXT(PARS!Y115),Formatted_EDITED!Y115,"--")</f>
        <v>--</v>
      </c>
      <c r="W115" t="str">
        <f>IF(ISTEXT(PARS!Z115),Formatted_EDITED!Z115,"--")</f>
        <v>--</v>
      </c>
      <c r="X115" t="str">
        <f>IF(ISTEXT(PARS!AA115),Formatted_EDITED!AA115,"--")</f>
        <v>--</v>
      </c>
      <c r="Y115" t="str">
        <f>IF(ISTEXT(PARS!AB115),Formatted_EDITED!AB115,"--")</f>
        <v>--</v>
      </c>
      <c r="Z115" t="str">
        <f>IF(ISTEXT(PARS!AC115),Formatted_EDITED!AC115,"--")</f>
        <v>--</v>
      </c>
      <c r="AA115" t="str">
        <f>IF(ISTEXT(PARS!AD115),Formatted_EDITED!AD115,"--")</f>
        <v>--</v>
      </c>
      <c r="AB115" t="str">
        <f>IF(ISTEXT(PARS!AE115),Formatted_EDITED!AE115,"--")</f>
        <v>--</v>
      </c>
      <c r="AC115" t="str">
        <f>IF(ISTEXT(PARS!AF115),Formatted_EDITED!AF115,"--")</f>
        <v>--</v>
      </c>
      <c r="AD115" t="str">
        <f>IF(ISTEXT(PARS!AG115),Formatted_EDITED!AG115,"--")</f>
        <v>--</v>
      </c>
    </row>
    <row r="116" spans="1:30" x14ac:dyDescent="0.3">
      <c r="A116">
        <v>111</v>
      </c>
      <c r="B116" s="2">
        <v>236</v>
      </c>
      <c r="C116" s="7" t="s">
        <v>204</v>
      </c>
      <c r="D116" t="str">
        <f>IF(ISTEXT(PARS!G116),Formatted_EDITED!G116,"--")</f>
        <v>--</v>
      </c>
      <c r="E116" t="str">
        <f>IF(ISTEXT(PARS!H116),Formatted_EDITED!H116,"--")</f>
        <v>--</v>
      </c>
      <c r="F116" t="str">
        <f>IF(ISTEXT(PARS!I116),Formatted_EDITED!I116,"--")</f>
        <v>--</v>
      </c>
      <c r="G116" t="str">
        <f>IF(ISTEXT(PARS!J116),Formatted_EDITED!J116,"--")</f>
        <v>--</v>
      </c>
      <c r="H116" t="str">
        <f>IF(ISTEXT(PARS!K116),Formatted_EDITED!K116,"--")</f>
        <v>--</v>
      </c>
      <c r="I116" t="str">
        <f>IF(ISTEXT(PARS!L116),Formatted_EDITED!L116,"--")</f>
        <v>--</v>
      </c>
      <c r="J116" t="str">
        <f>IF(ISTEXT(PARS!M116),Formatted_EDITED!M116,"--")</f>
        <v>--</v>
      </c>
      <c r="K116" t="str">
        <f>IF(ISTEXT(PARS!N116),Formatted_EDITED!N116,"--")</f>
        <v>--</v>
      </c>
      <c r="L116" t="str">
        <f>IF(ISTEXT(PARS!O116),Formatted_EDITED!O116,"--")</f>
        <v>--</v>
      </c>
      <c r="M116" t="str">
        <f>IF(ISTEXT(PARS!P116),Formatted_EDITED!P116,"--")</f>
        <v>--</v>
      </c>
      <c r="N116" t="str">
        <f>IF(ISTEXT(PARS!Q116),Formatted_EDITED!Q116,"--")</f>
        <v>--</v>
      </c>
      <c r="O116" t="str">
        <f>IF(ISTEXT(PARS!R116),Formatted_EDITED!R116,"--")</f>
        <v>--</v>
      </c>
      <c r="P116" t="str">
        <f>IF(ISTEXT(PARS!S116),Formatted_EDITED!S116,"--")</f>
        <v>--</v>
      </c>
      <c r="Q116" t="str">
        <f>IF(ISTEXT(PARS!T116),Formatted_EDITED!T116,"--")</f>
        <v>--</v>
      </c>
      <c r="R116" t="str">
        <f>IF(ISTEXT(PARS!U116),Formatted_EDITED!U116,"--")</f>
        <v>--</v>
      </c>
      <c r="S116" t="str">
        <f>IF(ISTEXT(PARS!V116),Formatted_EDITED!V116,"--")</f>
        <v>--</v>
      </c>
      <c r="T116" t="str">
        <f>IF(ISTEXT(PARS!W116),Formatted_EDITED!W116,"--")</f>
        <v>--</v>
      </c>
      <c r="U116" t="str">
        <f>IF(ISTEXT(PARS!X116),Formatted_EDITED!X116,"--")</f>
        <v>--</v>
      </c>
      <c r="V116" t="str">
        <f>IF(ISTEXT(PARS!Y116),Formatted_EDITED!Y116,"--")</f>
        <v>--</v>
      </c>
      <c r="W116" t="str">
        <f>IF(ISTEXT(PARS!Z116),Formatted_EDITED!Z116,"--")</f>
        <v>--</v>
      </c>
      <c r="X116" t="str">
        <f>IF(ISTEXT(PARS!AA116),Formatted_EDITED!AA116,"--")</f>
        <v>--</v>
      </c>
      <c r="Y116" t="str">
        <f>IF(ISTEXT(PARS!AB116),Formatted_EDITED!AB116,"--")</f>
        <v>--</v>
      </c>
      <c r="Z116" t="str">
        <f>IF(ISTEXT(PARS!AC116),Formatted_EDITED!AC116,"--")</f>
        <v>--</v>
      </c>
      <c r="AA116" t="str">
        <f>IF(ISTEXT(PARS!AD116),Formatted_EDITED!AD116,"--")</f>
        <v>--</v>
      </c>
      <c r="AB116" t="str">
        <f>IF(ISTEXT(PARS!AE116),Formatted_EDITED!AE116,"--")</f>
        <v>--</v>
      </c>
      <c r="AC116" t="str">
        <f>IF(ISTEXT(PARS!AF116),Formatted_EDITED!AF116,"--")</f>
        <v>--</v>
      </c>
      <c r="AD116" t="str">
        <f>IF(ISTEXT(PARS!AG116),Formatted_EDITED!AG116,"--")</f>
        <v>--</v>
      </c>
    </row>
    <row r="117" spans="1:30" x14ac:dyDescent="0.3">
      <c r="A117">
        <v>112</v>
      </c>
      <c r="B117" s="2">
        <v>237</v>
      </c>
      <c r="C117" s="7" t="s">
        <v>205</v>
      </c>
      <c r="D117" t="str">
        <f>IF(ISTEXT(PARS!G117),Formatted_EDITED!G117,"--")</f>
        <v>--</v>
      </c>
      <c r="E117" t="str">
        <f>IF(ISTEXT(PARS!H117),Formatted_EDITED!H117,"--")</f>
        <v>--</v>
      </c>
      <c r="F117" t="str">
        <f>IF(ISTEXT(PARS!I117),Formatted_EDITED!I117,"--")</f>
        <v>--</v>
      </c>
      <c r="G117" t="str">
        <f>IF(ISTEXT(PARS!J117),Formatted_EDITED!J117,"--")</f>
        <v>--</v>
      </c>
      <c r="H117" t="str">
        <f>IF(ISTEXT(PARS!K117),Formatted_EDITED!K117,"--")</f>
        <v>--</v>
      </c>
      <c r="I117" t="str">
        <f>IF(ISTEXT(PARS!L117),Formatted_EDITED!L117,"--")</f>
        <v>--</v>
      </c>
      <c r="J117" t="str">
        <f>IF(ISTEXT(PARS!M117),Formatted_EDITED!M117,"--")</f>
        <v>--</v>
      </c>
      <c r="K117" t="str">
        <f>IF(ISTEXT(PARS!N117),Formatted_EDITED!N117,"--")</f>
        <v>--</v>
      </c>
      <c r="L117" t="str">
        <f>IF(ISTEXT(PARS!O117),Formatted_EDITED!O117,"--")</f>
        <v>--</v>
      </c>
      <c r="M117" t="str">
        <f>IF(ISTEXT(PARS!P117),Formatted_EDITED!P117,"--")</f>
        <v>--</v>
      </c>
      <c r="N117" t="str">
        <f>IF(ISTEXT(PARS!Q117),Formatted_EDITED!Q117,"--")</f>
        <v>--</v>
      </c>
      <c r="O117" t="str">
        <f>IF(ISTEXT(PARS!R117),Formatted_EDITED!R117,"--")</f>
        <v>--</v>
      </c>
      <c r="P117" t="str">
        <f>IF(ISTEXT(PARS!S117),Formatted_EDITED!S117,"--")</f>
        <v>--</v>
      </c>
      <c r="Q117" t="str">
        <f>IF(ISTEXT(PARS!T117),Formatted_EDITED!T117,"--")</f>
        <v>--</v>
      </c>
      <c r="R117" t="str">
        <f>IF(ISTEXT(PARS!U117),Formatted_EDITED!U117,"--")</f>
        <v>--</v>
      </c>
      <c r="S117" t="str">
        <f>IF(ISTEXT(PARS!V117),Formatted_EDITED!V117,"--")</f>
        <v>--</v>
      </c>
      <c r="T117" t="str">
        <f>IF(ISTEXT(PARS!W117),Formatted_EDITED!W117,"--")</f>
        <v>--</v>
      </c>
      <c r="U117" t="str">
        <f>IF(ISTEXT(PARS!X117),Formatted_EDITED!X117,"--")</f>
        <v>--</v>
      </c>
      <c r="V117" t="str">
        <f>IF(ISTEXT(PARS!Y117),Formatted_EDITED!Y117,"--")</f>
        <v>--</v>
      </c>
      <c r="W117" t="str">
        <f>IF(ISTEXT(PARS!Z117),Formatted_EDITED!Z117,"--")</f>
        <v>--</v>
      </c>
      <c r="X117" t="str">
        <f>IF(ISTEXT(PARS!AA117),Formatted_EDITED!AA117,"--")</f>
        <v>--</v>
      </c>
      <c r="Y117" t="str">
        <f>IF(ISTEXT(PARS!AB117),Formatted_EDITED!AB117,"--")</f>
        <v>--</v>
      </c>
      <c r="Z117" t="str">
        <f>IF(ISTEXT(PARS!AC117),Formatted_EDITED!AC117,"--")</f>
        <v>--</v>
      </c>
      <c r="AA117" t="str">
        <f>IF(ISTEXT(PARS!AD117),Formatted_EDITED!AD117,"--")</f>
        <v>--</v>
      </c>
      <c r="AB117" t="str">
        <f>IF(ISTEXT(PARS!AE117),Formatted_EDITED!AE117,"--")</f>
        <v>--</v>
      </c>
      <c r="AC117" t="str">
        <f>IF(ISTEXT(PARS!AF117),Formatted_EDITED!AF117,"--")</f>
        <v>--</v>
      </c>
      <c r="AD117" t="str">
        <f>IF(ISTEXT(PARS!AG117),Formatted_EDITED!AG117,"--")</f>
        <v>--</v>
      </c>
    </row>
    <row r="118" spans="1:30" x14ac:dyDescent="0.3">
      <c r="A118">
        <v>113</v>
      </c>
      <c r="B118" s="2">
        <v>238</v>
      </c>
      <c r="C118" s="7" t="s">
        <v>206</v>
      </c>
      <c r="D118">
        <f>IF(ISTEXT(PARS!G118),Formatted_EDITED!G118,"--")</f>
        <v>56.95</v>
      </c>
      <c r="E118">
        <f>IF(ISTEXT(PARS!H118),Formatted_EDITED!H118,"--")</f>
        <v>71.108099999999993</v>
      </c>
      <c r="F118">
        <f>IF(ISTEXT(PARS!I118),Formatted_EDITED!I118,"--")</f>
        <v>80.909000000000006</v>
      </c>
      <c r="G118">
        <f>IF(ISTEXT(PARS!J118),Formatted_EDITED!J118,"--")</f>
        <v>84.764399999999995</v>
      </c>
      <c r="H118">
        <f>IF(ISTEXT(PARS!K118),Formatted_EDITED!K118,"--")</f>
        <v>56.95</v>
      </c>
      <c r="I118">
        <f>IF(ISTEXT(PARS!L118),Formatted_EDITED!L118,"--")</f>
        <v>71.108099999999993</v>
      </c>
      <c r="J118">
        <f>IF(ISTEXT(PARS!M118),Formatted_EDITED!M118,"--")</f>
        <v>80.909000000000006</v>
      </c>
      <c r="K118">
        <f>IF(ISTEXT(PARS!N118),Formatted_EDITED!N118,"--")</f>
        <v>3.75</v>
      </c>
      <c r="L118">
        <f>IF(ISTEXT(PARS!O118),Formatted_EDITED!O118,"--")</f>
        <v>2</v>
      </c>
      <c r="M118">
        <f>IF(ISTEXT(PARS!P118),Formatted_EDITED!P118,"--")</f>
        <v>0.2213</v>
      </c>
      <c r="N118">
        <f>IF(ISTEXT(PARS!Q118),Formatted_EDITED!Q118,"--")</f>
        <v>9.8100000000000007E-2</v>
      </c>
      <c r="O118">
        <f>IF(ISTEXT(PARS!R118),Formatted_EDITED!R118,"--")</f>
        <v>3</v>
      </c>
      <c r="P118">
        <f>IF(ISTEXT(PARS!S118),Formatted_EDITED!S118,"--")</f>
        <v>0.75</v>
      </c>
      <c r="Q118">
        <f>IF(ISTEXT(PARS!T118),Formatted_EDITED!T118,"--")</f>
        <v>0.06</v>
      </c>
      <c r="R118" t="str">
        <f>IF(ISTEXT(PARS!U118),Formatted_EDITED!U118,"--")</f>
        <v>--</v>
      </c>
      <c r="S118" t="str">
        <f>IF(ISTEXT(PARS!V118),Formatted_EDITED!V118,"--")</f>
        <v>--</v>
      </c>
      <c r="T118" t="str">
        <f>IF(ISTEXT(PARS!W118),Formatted_EDITED!W118,"--")</f>
        <v>--</v>
      </c>
      <c r="U118" t="str">
        <f>IF(ISTEXT(PARS!X118),Formatted_EDITED!X118,"--")</f>
        <v>--</v>
      </c>
      <c r="V118" t="str">
        <f>IF(ISTEXT(PARS!Y118),Formatted_EDITED!Y118,"--")</f>
        <v>--</v>
      </c>
      <c r="W118" t="str">
        <f>IF(ISTEXT(PARS!Z118),Formatted_EDITED!Z118,"--")</f>
        <v>--</v>
      </c>
      <c r="X118">
        <f>IF(ISTEXT(PARS!AA118),Formatted_EDITED!AA118,"--")</f>
        <v>2.7350394000000002</v>
      </c>
      <c r="Y118">
        <f>IF(ISTEXT(PARS!AB118),Formatted_EDITED!AB118,"--")</f>
        <v>1.8</v>
      </c>
      <c r="Z118">
        <f>IF(ISTEXT(PARS!AC118),Formatted_EDITED!AC118,"--")</f>
        <v>1.8</v>
      </c>
      <c r="AA118">
        <f>IF(ISTEXT(PARS!AD118),Formatted_EDITED!AD118,"--")</f>
        <v>1.8</v>
      </c>
      <c r="AB118">
        <f>IF(ISTEXT(PARS!AE118),Formatted_EDITED!AE118,"--")</f>
        <v>2.7350394000000002</v>
      </c>
      <c r="AC118">
        <f>IF(ISTEXT(PARS!AF118),Formatted_EDITED!AF118,"--")</f>
        <v>1.8</v>
      </c>
      <c r="AD118">
        <f>IF(ISTEXT(PARS!AG118),Formatted_EDITED!AG118,"--")</f>
        <v>1.8</v>
      </c>
    </row>
    <row r="119" spans="1:30" x14ac:dyDescent="0.3">
      <c r="A119">
        <v>114</v>
      </c>
      <c r="B119" s="2">
        <v>239</v>
      </c>
      <c r="C119" s="7" t="s">
        <v>207</v>
      </c>
      <c r="D119">
        <f>IF(ISTEXT(PARS!G119),Formatted_EDITED!G119,"--")</f>
        <v>56.95</v>
      </c>
      <c r="E119">
        <f>IF(ISTEXT(PARS!H119),Formatted_EDITED!H119,"--")</f>
        <v>71.108099999999993</v>
      </c>
      <c r="F119">
        <f>IF(ISTEXT(PARS!I119),Formatted_EDITED!I119,"--")</f>
        <v>80.909000000000006</v>
      </c>
      <c r="G119">
        <f>IF(ISTEXT(PARS!J119),Formatted_EDITED!J119,"--")</f>
        <v>84.764399999999995</v>
      </c>
      <c r="H119">
        <f>IF(ISTEXT(PARS!K119),Formatted_EDITED!K119,"--")</f>
        <v>56.95</v>
      </c>
      <c r="I119">
        <f>IF(ISTEXT(PARS!L119),Formatted_EDITED!L119,"--")</f>
        <v>71.108099999999993</v>
      </c>
      <c r="J119">
        <f>IF(ISTEXT(PARS!M119),Formatted_EDITED!M119,"--")</f>
        <v>80.909000000000006</v>
      </c>
      <c r="K119">
        <f>IF(ISTEXT(PARS!N119),Formatted_EDITED!N119,"--")</f>
        <v>3.75</v>
      </c>
      <c r="L119">
        <f>IF(ISTEXT(PARS!O119),Formatted_EDITED!O119,"--")</f>
        <v>2</v>
      </c>
      <c r="M119">
        <f>IF(ISTEXT(PARS!P119),Formatted_EDITED!P119,"--")</f>
        <v>0.2213</v>
      </c>
      <c r="N119">
        <f>IF(ISTEXT(PARS!Q119),Formatted_EDITED!Q119,"--")</f>
        <v>9.8100000000000007E-2</v>
      </c>
      <c r="O119">
        <f>IF(ISTEXT(PARS!R119),Formatted_EDITED!R119,"--")</f>
        <v>3</v>
      </c>
      <c r="P119">
        <f>IF(ISTEXT(PARS!S119),Formatted_EDITED!S119,"--")</f>
        <v>0.75</v>
      </c>
      <c r="Q119">
        <f>IF(ISTEXT(PARS!T119),Formatted_EDITED!T119,"--")</f>
        <v>0.06</v>
      </c>
      <c r="R119" t="str">
        <f>IF(ISTEXT(PARS!U119),Formatted_EDITED!U119,"--")</f>
        <v>--</v>
      </c>
      <c r="S119" t="str">
        <f>IF(ISTEXT(PARS!V119),Formatted_EDITED!V119,"--")</f>
        <v>--</v>
      </c>
      <c r="T119" t="str">
        <f>IF(ISTEXT(PARS!W119),Formatted_EDITED!W119,"--")</f>
        <v>--</v>
      </c>
      <c r="U119" t="str">
        <f>IF(ISTEXT(PARS!X119),Formatted_EDITED!X119,"--")</f>
        <v>--</v>
      </c>
      <c r="V119" t="str">
        <f>IF(ISTEXT(PARS!Y119),Formatted_EDITED!Y119,"--")</f>
        <v>--</v>
      </c>
      <c r="W119" t="str">
        <f>IF(ISTEXT(PARS!Z119),Formatted_EDITED!Z119,"--")</f>
        <v>--</v>
      </c>
      <c r="X119">
        <f>IF(ISTEXT(PARS!AA119),Formatted_EDITED!AA119,"--")</f>
        <v>2.7350394000000002</v>
      </c>
      <c r="Y119">
        <f>IF(ISTEXT(PARS!AB119),Formatted_EDITED!AB119,"--")</f>
        <v>1.8</v>
      </c>
      <c r="Z119">
        <f>IF(ISTEXT(PARS!AC119),Formatted_EDITED!AC119,"--")</f>
        <v>1.8</v>
      </c>
      <c r="AA119">
        <f>IF(ISTEXT(PARS!AD119),Formatted_EDITED!AD119,"--")</f>
        <v>1.8</v>
      </c>
      <c r="AB119">
        <f>IF(ISTEXT(PARS!AE119),Formatted_EDITED!AE119,"--")</f>
        <v>2.7350394000000002</v>
      </c>
      <c r="AC119">
        <f>IF(ISTEXT(PARS!AF119),Formatted_EDITED!AF119,"--")</f>
        <v>1.8</v>
      </c>
      <c r="AD119">
        <f>IF(ISTEXT(PARS!AG119),Formatted_EDITED!AG119,"--")</f>
        <v>1.8</v>
      </c>
    </row>
    <row r="120" spans="1:30" x14ac:dyDescent="0.3">
      <c r="A120">
        <v>115</v>
      </c>
      <c r="B120" s="2">
        <v>240</v>
      </c>
      <c r="C120" s="7" t="s">
        <v>208</v>
      </c>
      <c r="D120">
        <f>IF(ISTEXT(PARS!G120),Formatted_EDITED!G120,"--")</f>
        <v>56.95</v>
      </c>
      <c r="E120">
        <f>IF(ISTEXT(PARS!H120),Formatted_EDITED!H120,"--")</f>
        <v>71.108099999999993</v>
      </c>
      <c r="F120">
        <f>IF(ISTEXT(PARS!I120),Formatted_EDITED!I120,"--")</f>
        <v>80.909000000000006</v>
      </c>
      <c r="G120">
        <f>IF(ISTEXT(PARS!J120),Formatted_EDITED!J120,"--")</f>
        <v>84.764399999999995</v>
      </c>
      <c r="H120">
        <f>IF(ISTEXT(PARS!K120),Formatted_EDITED!K120,"--")</f>
        <v>56.95</v>
      </c>
      <c r="I120">
        <f>IF(ISTEXT(PARS!L120),Formatted_EDITED!L120,"--")</f>
        <v>71.108099999999993</v>
      </c>
      <c r="J120">
        <f>IF(ISTEXT(PARS!M120),Formatted_EDITED!M120,"--")</f>
        <v>80.909000000000006</v>
      </c>
      <c r="K120">
        <f>IF(ISTEXT(PARS!N120),Formatted_EDITED!N120,"--")</f>
        <v>3.75</v>
      </c>
      <c r="L120">
        <f>IF(ISTEXT(PARS!O120),Formatted_EDITED!O120,"--")</f>
        <v>2</v>
      </c>
      <c r="M120">
        <f>IF(ISTEXT(PARS!P120),Formatted_EDITED!P120,"--")</f>
        <v>0.2213</v>
      </c>
      <c r="N120">
        <f>IF(ISTEXT(PARS!Q120),Formatted_EDITED!Q120,"--")</f>
        <v>9.8100000000000007E-2</v>
      </c>
      <c r="O120">
        <f>IF(ISTEXT(PARS!R120),Formatted_EDITED!R120,"--")</f>
        <v>3</v>
      </c>
      <c r="P120">
        <f>IF(ISTEXT(PARS!S120),Formatted_EDITED!S120,"--")</f>
        <v>0.75</v>
      </c>
      <c r="Q120">
        <f>IF(ISTEXT(PARS!T120),Formatted_EDITED!T120,"--")</f>
        <v>0.06</v>
      </c>
      <c r="R120" t="str">
        <f>IF(ISTEXT(PARS!U120),Formatted_EDITED!U120,"--")</f>
        <v>--</v>
      </c>
      <c r="S120" t="str">
        <f>IF(ISTEXT(PARS!V120),Formatted_EDITED!V120,"--")</f>
        <v>--</v>
      </c>
      <c r="T120" t="str">
        <f>IF(ISTEXT(PARS!W120),Formatted_EDITED!W120,"--")</f>
        <v>--</v>
      </c>
      <c r="U120" t="str">
        <f>IF(ISTEXT(PARS!X120),Formatted_EDITED!X120,"--")</f>
        <v>--</v>
      </c>
      <c r="V120" t="str">
        <f>IF(ISTEXT(PARS!Y120),Formatted_EDITED!Y120,"--")</f>
        <v>--</v>
      </c>
      <c r="W120" t="str">
        <f>IF(ISTEXT(PARS!Z120),Formatted_EDITED!Z120,"--")</f>
        <v>--</v>
      </c>
      <c r="X120">
        <f>IF(ISTEXT(PARS!AA120),Formatted_EDITED!AA120,"--")</f>
        <v>2.7350394000000002</v>
      </c>
      <c r="Y120">
        <f>IF(ISTEXT(PARS!AB120),Formatted_EDITED!AB120,"--")</f>
        <v>1.8</v>
      </c>
      <c r="Z120">
        <f>IF(ISTEXT(PARS!AC120),Formatted_EDITED!AC120,"--")</f>
        <v>1.8</v>
      </c>
      <c r="AA120">
        <f>IF(ISTEXT(PARS!AD120),Formatted_EDITED!AD120,"--")</f>
        <v>1.8</v>
      </c>
      <c r="AB120">
        <f>IF(ISTEXT(PARS!AE120),Formatted_EDITED!AE120,"--")</f>
        <v>2.7350394000000002</v>
      </c>
      <c r="AC120">
        <f>IF(ISTEXT(PARS!AF120),Formatted_EDITED!AF120,"--")</f>
        <v>1.8</v>
      </c>
      <c r="AD120">
        <f>IF(ISTEXT(PARS!AG120),Formatted_EDITED!AG120,"--")</f>
        <v>1.8</v>
      </c>
    </row>
    <row r="121" spans="1:30" x14ac:dyDescent="0.3">
      <c r="A121">
        <v>116</v>
      </c>
      <c r="B121" s="2">
        <v>241</v>
      </c>
      <c r="C121" s="7" t="s">
        <v>209</v>
      </c>
      <c r="D121" t="str">
        <f>IF(ISTEXT(PARS!G121),Formatted_EDITED!G121,"--")</f>
        <v>--</v>
      </c>
      <c r="E121" t="str">
        <f>IF(ISTEXT(PARS!H121),Formatted_EDITED!H121,"--")</f>
        <v>--</v>
      </c>
      <c r="F121" t="str">
        <f>IF(ISTEXT(PARS!I121),Formatted_EDITED!I121,"--")</f>
        <v>--</v>
      </c>
      <c r="G121" t="str">
        <f>IF(ISTEXT(PARS!J121),Formatted_EDITED!J121,"--")</f>
        <v>--</v>
      </c>
      <c r="H121" t="str">
        <f>IF(ISTEXT(PARS!K121),Formatted_EDITED!K121,"--")</f>
        <v>--</v>
      </c>
      <c r="I121" t="str">
        <f>IF(ISTEXT(PARS!L121),Formatted_EDITED!L121,"--")</f>
        <v>--</v>
      </c>
      <c r="J121" t="str">
        <f>IF(ISTEXT(PARS!M121),Formatted_EDITED!M121,"--")</f>
        <v>--</v>
      </c>
      <c r="K121" t="str">
        <f>IF(ISTEXT(PARS!N121),Formatted_EDITED!N121,"--")</f>
        <v>--</v>
      </c>
      <c r="L121" t="str">
        <f>IF(ISTEXT(PARS!O121),Formatted_EDITED!O121,"--")</f>
        <v>--</v>
      </c>
      <c r="M121" t="str">
        <f>IF(ISTEXT(PARS!P121),Formatted_EDITED!P121,"--")</f>
        <v>--</v>
      </c>
      <c r="N121" t="str">
        <f>IF(ISTEXT(PARS!Q121),Formatted_EDITED!Q121,"--")</f>
        <v>--</v>
      </c>
      <c r="O121" t="str">
        <f>IF(ISTEXT(PARS!R121),Formatted_EDITED!R121,"--")</f>
        <v>--</v>
      </c>
      <c r="P121" t="str">
        <f>IF(ISTEXT(PARS!S121),Formatted_EDITED!S121,"--")</f>
        <v>--</v>
      </c>
      <c r="Q121" t="str">
        <f>IF(ISTEXT(PARS!T121),Formatted_EDITED!T121,"--")</f>
        <v>--</v>
      </c>
      <c r="R121" t="str">
        <f>IF(ISTEXT(PARS!U121),Formatted_EDITED!U121,"--")</f>
        <v>--</v>
      </c>
      <c r="S121" t="str">
        <f>IF(ISTEXT(PARS!V121),Formatted_EDITED!V121,"--")</f>
        <v>--</v>
      </c>
      <c r="T121" t="str">
        <f>IF(ISTEXT(PARS!W121),Formatted_EDITED!W121,"--")</f>
        <v>--</v>
      </c>
      <c r="U121" t="str">
        <f>IF(ISTEXT(PARS!X121),Formatted_EDITED!X121,"--")</f>
        <v>--</v>
      </c>
      <c r="V121" t="str">
        <f>IF(ISTEXT(PARS!Y121),Formatted_EDITED!Y121,"--")</f>
        <v>--</v>
      </c>
      <c r="W121" t="str">
        <f>IF(ISTEXT(PARS!Z121),Formatted_EDITED!Z121,"--")</f>
        <v>--</v>
      </c>
      <c r="X121" t="str">
        <f>IF(ISTEXT(PARS!AA121),Formatted_EDITED!AA121,"--")</f>
        <v>--</v>
      </c>
      <c r="Y121" t="str">
        <f>IF(ISTEXT(PARS!AB121),Formatted_EDITED!AB121,"--")</f>
        <v>--</v>
      </c>
      <c r="Z121" t="str">
        <f>IF(ISTEXT(PARS!AC121),Formatted_EDITED!AC121,"--")</f>
        <v>--</v>
      </c>
      <c r="AA121" t="str">
        <f>IF(ISTEXT(PARS!AD121),Formatted_EDITED!AD121,"--")</f>
        <v>--</v>
      </c>
      <c r="AB121" t="str">
        <f>IF(ISTEXT(PARS!AE121),Formatted_EDITED!AE121,"--")</f>
        <v>--</v>
      </c>
      <c r="AC121" t="str">
        <f>IF(ISTEXT(PARS!AF121),Formatted_EDITED!AF121,"--")</f>
        <v>--</v>
      </c>
      <c r="AD121" t="str">
        <f>IF(ISTEXT(PARS!AG121),Formatted_EDITED!AG121,"--")</f>
        <v>--</v>
      </c>
    </row>
    <row r="122" spans="1:30" x14ac:dyDescent="0.3">
      <c r="A122">
        <v>117</v>
      </c>
      <c r="B122" s="2">
        <v>242</v>
      </c>
      <c r="C122" s="7" t="s">
        <v>210</v>
      </c>
      <c r="D122" t="str">
        <f>IF(ISTEXT(PARS!G122),Formatted_EDITED!G122,"--")</f>
        <v>--</v>
      </c>
      <c r="E122" t="str">
        <f>IF(ISTEXT(PARS!H122),Formatted_EDITED!H122,"--")</f>
        <v>--</v>
      </c>
      <c r="F122" t="str">
        <f>IF(ISTEXT(PARS!I122),Formatted_EDITED!I122,"--")</f>
        <v>--</v>
      </c>
      <c r="G122" t="str">
        <f>IF(ISTEXT(PARS!J122),Formatted_EDITED!J122,"--")</f>
        <v>--</v>
      </c>
      <c r="H122" t="str">
        <f>IF(ISTEXT(PARS!K122),Formatted_EDITED!K122,"--")</f>
        <v>--</v>
      </c>
      <c r="I122" t="str">
        <f>IF(ISTEXT(PARS!L122),Formatted_EDITED!L122,"--")</f>
        <v>--</v>
      </c>
      <c r="J122" t="str">
        <f>IF(ISTEXT(PARS!M122),Formatted_EDITED!M122,"--")</f>
        <v>--</v>
      </c>
      <c r="K122" t="str">
        <f>IF(ISTEXT(PARS!N122),Formatted_EDITED!N122,"--")</f>
        <v>--</v>
      </c>
      <c r="L122" t="str">
        <f>IF(ISTEXT(PARS!O122),Formatted_EDITED!O122,"--")</f>
        <v>--</v>
      </c>
      <c r="M122" t="str">
        <f>IF(ISTEXT(PARS!P122),Formatted_EDITED!P122,"--")</f>
        <v>--</v>
      </c>
      <c r="N122" t="str">
        <f>IF(ISTEXT(PARS!Q122),Formatted_EDITED!Q122,"--")</f>
        <v>--</v>
      </c>
      <c r="O122" t="str">
        <f>IF(ISTEXT(PARS!R122),Formatted_EDITED!R122,"--")</f>
        <v>--</v>
      </c>
      <c r="P122" t="str">
        <f>IF(ISTEXT(PARS!S122),Formatted_EDITED!S122,"--")</f>
        <v>--</v>
      </c>
      <c r="Q122" t="str">
        <f>IF(ISTEXT(PARS!T122),Formatted_EDITED!T122,"--")</f>
        <v>--</v>
      </c>
      <c r="R122" t="str">
        <f>IF(ISTEXT(PARS!U122),Formatted_EDITED!U122,"--")</f>
        <v>--</v>
      </c>
      <c r="S122" t="str">
        <f>IF(ISTEXT(PARS!V122),Formatted_EDITED!V122,"--")</f>
        <v>--</v>
      </c>
      <c r="T122" t="str">
        <f>IF(ISTEXT(PARS!W122),Formatted_EDITED!W122,"--")</f>
        <v>--</v>
      </c>
      <c r="U122" t="str">
        <f>IF(ISTEXT(PARS!X122),Formatted_EDITED!X122,"--")</f>
        <v>--</v>
      </c>
      <c r="V122" t="str">
        <f>IF(ISTEXT(PARS!Y122),Formatted_EDITED!Y122,"--")</f>
        <v>--</v>
      </c>
      <c r="W122" t="str">
        <f>IF(ISTEXT(PARS!Z122),Formatted_EDITED!Z122,"--")</f>
        <v>--</v>
      </c>
      <c r="X122" t="str">
        <f>IF(ISTEXT(PARS!AA122),Formatted_EDITED!AA122,"--")</f>
        <v>--</v>
      </c>
      <c r="Y122" t="str">
        <f>IF(ISTEXT(PARS!AB122),Formatted_EDITED!AB122,"--")</f>
        <v>--</v>
      </c>
      <c r="Z122" t="str">
        <f>IF(ISTEXT(PARS!AC122),Formatted_EDITED!AC122,"--")</f>
        <v>--</v>
      </c>
      <c r="AA122" t="str">
        <f>IF(ISTEXT(PARS!AD122),Formatted_EDITED!AD122,"--")</f>
        <v>--</v>
      </c>
      <c r="AB122" t="str">
        <f>IF(ISTEXT(PARS!AE122),Formatted_EDITED!AE122,"--")</f>
        <v>--</v>
      </c>
      <c r="AC122" t="str">
        <f>IF(ISTEXT(PARS!AF122),Formatted_EDITED!AF122,"--")</f>
        <v>--</v>
      </c>
      <c r="AD122" t="str">
        <f>IF(ISTEXT(PARS!AG122),Formatted_EDITED!AG122,"--")</f>
        <v>--</v>
      </c>
    </row>
    <row r="123" spans="1:30" x14ac:dyDescent="0.3">
      <c r="A123">
        <v>118</v>
      </c>
      <c r="B123" s="2">
        <v>243</v>
      </c>
      <c r="C123" s="7" t="s">
        <v>211</v>
      </c>
      <c r="D123" t="str">
        <f>IF(ISTEXT(PARS!G123),Formatted_EDITED!G123,"--")</f>
        <v>--</v>
      </c>
      <c r="E123" t="str">
        <f>IF(ISTEXT(PARS!H123),Formatted_EDITED!H123,"--")</f>
        <v>--</v>
      </c>
      <c r="F123" t="str">
        <f>IF(ISTEXT(PARS!I123),Formatted_EDITED!I123,"--")</f>
        <v>--</v>
      </c>
      <c r="G123" t="str">
        <f>IF(ISTEXT(PARS!J123),Formatted_EDITED!J123,"--")</f>
        <v>--</v>
      </c>
      <c r="H123" t="str">
        <f>IF(ISTEXT(PARS!K123),Formatted_EDITED!K123,"--")</f>
        <v>--</v>
      </c>
      <c r="I123" t="str">
        <f>IF(ISTEXT(PARS!L123),Formatted_EDITED!L123,"--")</f>
        <v>--</v>
      </c>
      <c r="J123" t="str">
        <f>IF(ISTEXT(PARS!M123),Formatted_EDITED!M123,"--")</f>
        <v>--</v>
      </c>
      <c r="K123" t="str">
        <f>IF(ISTEXT(PARS!N123),Formatted_EDITED!N123,"--")</f>
        <v>--</v>
      </c>
      <c r="L123" t="str">
        <f>IF(ISTEXT(PARS!O123),Formatted_EDITED!O123,"--")</f>
        <v>--</v>
      </c>
      <c r="M123" t="str">
        <f>IF(ISTEXT(PARS!P123),Formatted_EDITED!P123,"--")</f>
        <v>--</v>
      </c>
      <c r="N123" t="str">
        <f>IF(ISTEXT(PARS!Q123),Formatted_EDITED!Q123,"--")</f>
        <v>--</v>
      </c>
      <c r="O123" t="str">
        <f>IF(ISTEXT(PARS!R123),Formatted_EDITED!R123,"--")</f>
        <v>--</v>
      </c>
      <c r="P123" t="str">
        <f>IF(ISTEXT(PARS!S123),Formatted_EDITED!S123,"--")</f>
        <v>--</v>
      </c>
      <c r="Q123" t="str">
        <f>IF(ISTEXT(PARS!T123),Formatted_EDITED!T123,"--")</f>
        <v>--</v>
      </c>
      <c r="R123" t="str">
        <f>IF(ISTEXT(PARS!U123),Formatted_EDITED!U123,"--")</f>
        <v>--</v>
      </c>
      <c r="S123" t="str">
        <f>IF(ISTEXT(PARS!V123),Formatted_EDITED!V123,"--")</f>
        <v>--</v>
      </c>
      <c r="T123" t="str">
        <f>IF(ISTEXT(PARS!W123),Formatted_EDITED!W123,"--")</f>
        <v>--</v>
      </c>
      <c r="U123" t="str">
        <f>IF(ISTEXT(PARS!X123),Formatted_EDITED!X123,"--")</f>
        <v>--</v>
      </c>
      <c r="V123" t="str">
        <f>IF(ISTEXT(PARS!Y123),Formatted_EDITED!Y123,"--")</f>
        <v>--</v>
      </c>
      <c r="W123" t="str">
        <f>IF(ISTEXT(PARS!Z123),Formatted_EDITED!Z123,"--")</f>
        <v>--</v>
      </c>
      <c r="X123" t="str">
        <f>IF(ISTEXT(PARS!AA123),Formatted_EDITED!AA123,"--")</f>
        <v>--</v>
      </c>
      <c r="Y123" t="str">
        <f>IF(ISTEXT(PARS!AB123),Formatted_EDITED!AB123,"--")</f>
        <v>--</v>
      </c>
      <c r="Z123" t="str">
        <f>IF(ISTEXT(PARS!AC123),Formatted_EDITED!AC123,"--")</f>
        <v>--</v>
      </c>
      <c r="AA123" t="str">
        <f>IF(ISTEXT(PARS!AD123),Formatted_EDITED!AD123,"--")</f>
        <v>--</v>
      </c>
      <c r="AB123" t="str">
        <f>IF(ISTEXT(PARS!AE123),Formatted_EDITED!AE123,"--")</f>
        <v>--</v>
      </c>
      <c r="AC123" t="str">
        <f>IF(ISTEXT(PARS!AF123),Formatted_EDITED!AF123,"--")</f>
        <v>--</v>
      </c>
      <c r="AD123" t="str">
        <f>IF(ISTEXT(PARS!AG123),Formatted_EDITED!AG123,"--")</f>
        <v>--</v>
      </c>
    </row>
    <row r="124" spans="1:30" x14ac:dyDescent="0.3">
      <c r="A124">
        <v>119</v>
      </c>
      <c r="B124" s="2">
        <v>244</v>
      </c>
      <c r="C124" s="7" t="s">
        <v>212</v>
      </c>
      <c r="D124" t="str">
        <f>IF(ISTEXT(PARS!G124),Formatted_EDITED!G124,"--")</f>
        <v>--</v>
      </c>
      <c r="E124" t="str">
        <f>IF(ISTEXT(PARS!H124),Formatted_EDITED!H124,"--")</f>
        <v>--</v>
      </c>
      <c r="F124" t="str">
        <f>IF(ISTEXT(PARS!I124),Formatted_EDITED!I124,"--")</f>
        <v>--</v>
      </c>
      <c r="G124" t="str">
        <f>IF(ISTEXT(PARS!J124),Formatted_EDITED!J124,"--")</f>
        <v>--</v>
      </c>
      <c r="H124" t="str">
        <f>IF(ISTEXT(PARS!K124),Formatted_EDITED!K124,"--")</f>
        <v>--</v>
      </c>
      <c r="I124" t="str">
        <f>IF(ISTEXT(PARS!L124),Formatted_EDITED!L124,"--")</f>
        <v>--</v>
      </c>
      <c r="J124" t="str">
        <f>IF(ISTEXT(PARS!M124),Formatted_EDITED!M124,"--")</f>
        <v>--</v>
      </c>
      <c r="K124" t="str">
        <f>IF(ISTEXT(PARS!N124),Formatted_EDITED!N124,"--")</f>
        <v>--</v>
      </c>
      <c r="L124" t="str">
        <f>IF(ISTEXT(PARS!O124),Formatted_EDITED!O124,"--")</f>
        <v>--</v>
      </c>
      <c r="M124" t="str">
        <f>IF(ISTEXT(PARS!P124),Formatted_EDITED!P124,"--")</f>
        <v>--</v>
      </c>
      <c r="N124" t="str">
        <f>IF(ISTEXT(PARS!Q124),Formatted_EDITED!Q124,"--")</f>
        <v>--</v>
      </c>
      <c r="O124" t="str">
        <f>IF(ISTEXT(PARS!R124),Formatted_EDITED!R124,"--")</f>
        <v>--</v>
      </c>
      <c r="P124" t="str">
        <f>IF(ISTEXT(PARS!S124),Formatted_EDITED!S124,"--")</f>
        <v>--</v>
      </c>
      <c r="Q124" t="str">
        <f>IF(ISTEXT(PARS!T124),Formatted_EDITED!T124,"--")</f>
        <v>--</v>
      </c>
      <c r="R124" t="str">
        <f>IF(ISTEXT(PARS!U124),Formatted_EDITED!U124,"--")</f>
        <v>--</v>
      </c>
      <c r="S124" t="str">
        <f>IF(ISTEXT(PARS!V124),Formatted_EDITED!V124,"--")</f>
        <v>--</v>
      </c>
      <c r="T124" t="str">
        <f>IF(ISTEXT(PARS!W124),Formatted_EDITED!W124,"--")</f>
        <v>--</v>
      </c>
      <c r="U124" t="str">
        <f>IF(ISTEXT(PARS!X124),Formatted_EDITED!X124,"--")</f>
        <v>--</v>
      </c>
      <c r="V124" t="str">
        <f>IF(ISTEXT(PARS!Y124),Formatted_EDITED!Y124,"--")</f>
        <v>--</v>
      </c>
      <c r="W124" t="str">
        <f>IF(ISTEXT(PARS!Z124),Formatted_EDITED!Z124,"--")</f>
        <v>--</v>
      </c>
      <c r="X124" t="str">
        <f>IF(ISTEXT(PARS!AA124),Formatted_EDITED!AA124,"--")</f>
        <v>--</v>
      </c>
      <c r="Y124" t="str">
        <f>IF(ISTEXT(PARS!AB124),Formatted_EDITED!AB124,"--")</f>
        <v>--</v>
      </c>
      <c r="Z124" t="str">
        <f>IF(ISTEXT(PARS!AC124),Formatted_EDITED!AC124,"--")</f>
        <v>--</v>
      </c>
      <c r="AA124" t="str">
        <f>IF(ISTEXT(PARS!AD124),Formatted_EDITED!AD124,"--")</f>
        <v>--</v>
      </c>
      <c r="AB124" t="str">
        <f>IF(ISTEXT(PARS!AE124),Formatted_EDITED!AE124,"--")</f>
        <v>--</v>
      </c>
      <c r="AC124" t="str">
        <f>IF(ISTEXT(PARS!AF124),Formatted_EDITED!AF124,"--")</f>
        <v>--</v>
      </c>
      <c r="AD124" t="str">
        <f>IF(ISTEXT(PARS!AG124),Formatted_EDITED!AG124,"--")</f>
        <v>--</v>
      </c>
    </row>
    <row r="125" spans="1:30" x14ac:dyDescent="0.3">
      <c r="A125">
        <v>120</v>
      </c>
      <c r="B125" s="2">
        <v>245</v>
      </c>
      <c r="C125" s="7" t="s">
        <v>213</v>
      </c>
      <c r="D125" t="str">
        <f>IF(ISTEXT(PARS!G125),Formatted_EDITED!G125,"--")</f>
        <v>--</v>
      </c>
      <c r="E125" t="str">
        <f>IF(ISTEXT(PARS!H125),Formatted_EDITED!H125,"--")</f>
        <v>--</v>
      </c>
      <c r="F125" t="str">
        <f>IF(ISTEXT(PARS!I125),Formatted_EDITED!I125,"--")</f>
        <v>--</v>
      </c>
      <c r="G125" t="str">
        <f>IF(ISTEXT(PARS!J125),Formatted_EDITED!J125,"--")</f>
        <v>--</v>
      </c>
      <c r="H125" t="str">
        <f>IF(ISTEXT(PARS!K125),Formatted_EDITED!K125,"--")</f>
        <v>--</v>
      </c>
      <c r="I125" t="str">
        <f>IF(ISTEXT(PARS!L125),Formatted_EDITED!L125,"--")</f>
        <v>--</v>
      </c>
      <c r="J125" t="str">
        <f>IF(ISTEXT(PARS!M125),Formatted_EDITED!M125,"--")</f>
        <v>--</v>
      </c>
      <c r="K125" t="str">
        <f>IF(ISTEXT(PARS!N125),Formatted_EDITED!N125,"--")</f>
        <v>--</v>
      </c>
      <c r="L125" t="str">
        <f>IF(ISTEXT(PARS!O125),Formatted_EDITED!O125,"--")</f>
        <v>--</v>
      </c>
      <c r="M125" t="str">
        <f>IF(ISTEXT(PARS!P125),Formatted_EDITED!P125,"--")</f>
        <v>--</v>
      </c>
      <c r="N125" t="str">
        <f>IF(ISTEXT(PARS!Q125),Formatted_EDITED!Q125,"--")</f>
        <v>--</v>
      </c>
      <c r="O125" t="str">
        <f>IF(ISTEXT(PARS!R125),Formatted_EDITED!R125,"--")</f>
        <v>--</v>
      </c>
      <c r="P125" t="str">
        <f>IF(ISTEXT(PARS!S125),Formatted_EDITED!S125,"--")</f>
        <v>--</v>
      </c>
      <c r="Q125" t="str">
        <f>IF(ISTEXT(PARS!T125),Formatted_EDITED!T125,"--")</f>
        <v>--</v>
      </c>
      <c r="R125" t="str">
        <f>IF(ISTEXT(PARS!U125),Formatted_EDITED!U125,"--")</f>
        <v>--</v>
      </c>
      <c r="S125" t="str">
        <f>IF(ISTEXT(PARS!V125),Formatted_EDITED!V125,"--")</f>
        <v>--</v>
      </c>
      <c r="T125" t="str">
        <f>IF(ISTEXT(PARS!W125),Formatted_EDITED!W125,"--")</f>
        <v>--</v>
      </c>
      <c r="U125" t="str">
        <f>IF(ISTEXT(PARS!X125),Formatted_EDITED!X125,"--")</f>
        <v>--</v>
      </c>
      <c r="V125" t="str">
        <f>IF(ISTEXT(PARS!Y125),Formatted_EDITED!Y125,"--")</f>
        <v>--</v>
      </c>
      <c r="W125" t="str">
        <f>IF(ISTEXT(PARS!Z125),Formatted_EDITED!Z125,"--")</f>
        <v>--</v>
      </c>
      <c r="X125" t="str">
        <f>IF(ISTEXT(PARS!AA125),Formatted_EDITED!AA125,"--")</f>
        <v>--</v>
      </c>
      <c r="Y125" t="str">
        <f>IF(ISTEXT(PARS!AB125),Formatted_EDITED!AB125,"--")</f>
        <v>--</v>
      </c>
      <c r="Z125" t="str">
        <f>IF(ISTEXT(PARS!AC125),Formatted_EDITED!AC125,"--")</f>
        <v>--</v>
      </c>
      <c r="AA125" t="str">
        <f>IF(ISTEXT(PARS!AD125),Formatted_EDITED!AD125,"--")</f>
        <v>--</v>
      </c>
      <c r="AB125" t="str">
        <f>IF(ISTEXT(PARS!AE125),Formatted_EDITED!AE125,"--")</f>
        <v>--</v>
      </c>
      <c r="AC125" t="str">
        <f>IF(ISTEXT(PARS!AF125),Formatted_EDITED!AF125,"--")</f>
        <v>--</v>
      </c>
      <c r="AD125" t="str">
        <f>IF(ISTEXT(PARS!AG125),Formatted_EDITED!AG125,"--")</f>
        <v>--</v>
      </c>
    </row>
    <row r="126" spans="1:30" x14ac:dyDescent="0.3">
      <c r="A126">
        <v>121</v>
      </c>
      <c r="B126" s="2">
        <v>246</v>
      </c>
      <c r="C126" s="7" t="s">
        <v>214</v>
      </c>
      <c r="D126" t="str">
        <f>IF(ISTEXT(PARS!G126),Formatted_EDITED!G126,"--")</f>
        <v>--</v>
      </c>
      <c r="E126" t="str">
        <f>IF(ISTEXT(PARS!H126),Formatted_EDITED!H126,"--")</f>
        <v>--</v>
      </c>
      <c r="F126" t="str">
        <f>IF(ISTEXT(PARS!I126),Formatted_EDITED!I126,"--")</f>
        <v>--</v>
      </c>
      <c r="G126" t="str">
        <f>IF(ISTEXT(PARS!J126),Formatted_EDITED!J126,"--")</f>
        <v>--</v>
      </c>
      <c r="H126" t="str">
        <f>IF(ISTEXT(PARS!K126),Formatted_EDITED!K126,"--")</f>
        <v>--</v>
      </c>
      <c r="I126" t="str">
        <f>IF(ISTEXT(PARS!L126),Formatted_EDITED!L126,"--")</f>
        <v>--</v>
      </c>
      <c r="J126" t="str">
        <f>IF(ISTEXT(PARS!M126),Formatted_EDITED!M126,"--")</f>
        <v>--</v>
      </c>
      <c r="K126" t="str">
        <f>IF(ISTEXT(PARS!N126),Formatted_EDITED!N126,"--")</f>
        <v>--</v>
      </c>
      <c r="L126" t="str">
        <f>IF(ISTEXT(PARS!O126),Formatted_EDITED!O126,"--")</f>
        <v>--</v>
      </c>
      <c r="M126" t="str">
        <f>IF(ISTEXT(PARS!P126),Formatted_EDITED!P126,"--")</f>
        <v>--</v>
      </c>
      <c r="N126" t="str">
        <f>IF(ISTEXT(PARS!Q126),Formatted_EDITED!Q126,"--")</f>
        <v>--</v>
      </c>
      <c r="O126" t="str">
        <f>IF(ISTEXT(PARS!R126),Formatted_EDITED!R126,"--")</f>
        <v>--</v>
      </c>
      <c r="P126" t="str">
        <f>IF(ISTEXT(PARS!S126),Formatted_EDITED!S126,"--")</f>
        <v>--</v>
      </c>
      <c r="Q126" t="str">
        <f>IF(ISTEXT(PARS!T126),Formatted_EDITED!T126,"--")</f>
        <v>--</v>
      </c>
      <c r="R126" t="str">
        <f>IF(ISTEXT(PARS!U126),Formatted_EDITED!U126,"--")</f>
        <v>--</v>
      </c>
      <c r="S126" t="str">
        <f>IF(ISTEXT(PARS!V126),Formatted_EDITED!V126,"--")</f>
        <v>--</v>
      </c>
      <c r="T126" t="str">
        <f>IF(ISTEXT(PARS!W126),Formatted_EDITED!W126,"--")</f>
        <v>--</v>
      </c>
      <c r="U126" t="str">
        <f>IF(ISTEXT(PARS!X126),Formatted_EDITED!X126,"--")</f>
        <v>--</v>
      </c>
      <c r="V126" t="str">
        <f>IF(ISTEXT(PARS!Y126),Formatted_EDITED!Y126,"--")</f>
        <v>--</v>
      </c>
      <c r="W126" t="str">
        <f>IF(ISTEXT(PARS!Z126),Formatted_EDITED!Z126,"--")</f>
        <v>--</v>
      </c>
      <c r="X126" t="str">
        <f>IF(ISTEXT(PARS!AA126),Formatted_EDITED!AA126,"--")</f>
        <v>--</v>
      </c>
      <c r="Y126" t="str">
        <f>IF(ISTEXT(PARS!AB126),Formatted_EDITED!AB126,"--")</f>
        <v>--</v>
      </c>
      <c r="Z126" t="str">
        <f>IF(ISTEXT(PARS!AC126),Formatted_EDITED!AC126,"--")</f>
        <v>--</v>
      </c>
      <c r="AA126" t="str">
        <f>IF(ISTEXT(PARS!AD126),Formatted_EDITED!AD126,"--")</f>
        <v>--</v>
      </c>
      <c r="AB126" t="str">
        <f>IF(ISTEXT(PARS!AE126),Formatted_EDITED!AE126,"--")</f>
        <v>--</v>
      </c>
      <c r="AC126" t="str">
        <f>IF(ISTEXT(PARS!AF126),Formatted_EDITED!AF126,"--")</f>
        <v>--</v>
      </c>
      <c r="AD126" t="str">
        <f>IF(ISTEXT(PARS!AG126),Formatted_EDITED!AG126,"--")</f>
        <v>--</v>
      </c>
    </row>
    <row r="127" spans="1:30" x14ac:dyDescent="0.3">
      <c r="A127">
        <v>122</v>
      </c>
      <c r="B127" s="2">
        <v>247</v>
      </c>
      <c r="C127" s="7" t="s">
        <v>215</v>
      </c>
      <c r="D127" t="str">
        <f>IF(ISTEXT(PARS!G127),Formatted_EDITED!G127,"--")</f>
        <v>--</v>
      </c>
      <c r="E127" t="str">
        <f>IF(ISTEXT(PARS!H127),Formatted_EDITED!H127,"--")</f>
        <v>--</v>
      </c>
      <c r="F127" t="str">
        <f>IF(ISTEXT(PARS!I127),Formatted_EDITED!I127,"--")</f>
        <v>--</v>
      </c>
      <c r="G127" t="str">
        <f>IF(ISTEXT(PARS!J127),Formatted_EDITED!J127,"--")</f>
        <v>--</v>
      </c>
      <c r="H127" t="str">
        <f>IF(ISTEXT(PARS!K127),Formatted_EDITED!K127,"--")</f>
        <v>--</v>
      </c>
      <c r="I127" t="str">
        <f>IF(ISTEXT(PARS!L127),Formatted_EDITED!L127,"--")</f>
        <v>--</v>
      </c>
      <c r="J127" t="str">
        <f>IF(ISTEXT(PARS!M127),Formatted_EDITED!M127,"--")</f>
        <v>--</v>
      </c>
      <c r="K127" t="str">
        <f>IF(ISTEXT(PARS!N127),Formatted_EDITED!N127,"--")</f>
        <v>--</v>
      </c>
      <c r="L127" t="str">
        <f>IF(ISTEXT(PARS!O127),Formatted_EDITED!O127,"--")</f>
        <v>--</v>
      </c>
      <c r="M127" t="str">
        <f>IF(ISTEXT(PARS!P127),Formatted_EDITED!P127,"--")</f>
        <v>--</v>
      </c>
      <c r="N127" t="str">
        <f>IF(ISTEXT(PARS!Q127),Formatted_EDITED!Q127,"--")</f>
        <v>--</v>
      </c>
      <c r="O127" t="str">
        <f>IF(ISTEXT(PARS!R127),Formatted_EDITED!R127,"--")</f>
        <v>--</v>
      </c>
      <c r="P127" t="str">
        <f>IF(ISTEXT(PARS!S127),Formatted_EDITED!S127,"--")</f>
        <v>--</v>
      </c>
      <c r="Q127" t="str">
        <f>IF(ISTEXT(PARS!T127),Formatted_EDITED!T127,"--")</f>
        <v>--</v>
      </c>
      <c r="R127" t="str">
        <f>IF(ISTEXT(PARS!U127),Formatted_EDITED!U127,"--")</f>
        <v>--</v>
      </c>
      <c r="S127" t="str">
        <f>IF(ISTEXT(PARS!V127),Formatted_EDITED!V127,"--")</f>
        <v>--</v>
      </c>
      <c r="T127" t="str">
        <f>IF(ISTEXT(PARS!W127),Formatted_EDITED!W127,"--")</f>
        <v>--</v>
      </c>
      <c r="U127" t="str">
        <f>IF(ISTEXT(PARS!X127),Formatted_EDITED!X127,"--")</f>
        <v>--</v>
      </c>
      <c r="V127" t="str">
        <f>IF(ISTEXT(PARS!Y127),Formatted_EDITED!Y127,"--")</f>
        <v>--</v>
      </c>
      <c r="W127" t="str">
        <f>IF(ISTEXT(PARS!Z127),Formatted_EDITED!Z127,"--")</f>
        <v>--</v>
      </c>
      <c r="X127" t="str">
        <f>IF(ISTEXT(PARS!AA127),Formatted_EDITED!AA127,"--")</f>
        <v>--</v>
      </c>
      <c r="Y127" t="str">
        <f>IF(ISTEXT(PARS!AB127),Formatted_EDITED!AB127,"--")</f>
        <v>--</v>
      </c>
      <c r="Z127" t="str">
        <f>IF(ISTEXT(PARS!AC127),Formatted_EDITED!AC127,"--")</f>
        <v>--</v>
      </c>
      <c r="AA127" t="str">
        <f>IF(ISTEXT(PARS!AD127),Formatted_EDITED!AD127,"--")</f>
        <v>--</v>
      </c>
      <c r="AB127" t="str">
        <f>IF(ISTEXT(PARS!AE127),Formatted_EDITED!AE127,"--")</f>
        <v>--</v>
      </c>
      <c r="AC127" t="str">
        <f>IF(ISTEXT(PARS!AF127),Formatted_EDITED!AF127,"--")</f>
        <v>--</v>
      </c>
      <c r="AD127" t="str">
        <f>IF(ISTEXT(PARS!AG127),Formatted_EDITED!AG127,"--")</f>
        <v>--</v>
      </c>
    </row>
    <row r="128" spans="1:30" x14ac:dyDescent="0.3">
      <c r="A128">
        <v>123</v>
      </c>
      <c r="B128" s="2">
        <v>248</v>
      </c>
      <c r="C128" s="7" t="s">
        <v>216</v>
      </c>
      <c r="D128" t="str">
        <f>IF(ISTEXT(PARS!G128),Formatted_EDITED!G128,"--")</f>
        <v>--</v>
      </c>
      <c r="E128" t="str">
        <f>IF(ISTEXT(PARS!H128),Formatted_EDITED!H128,"--")</f>
        <v>--</v>
      </c>
      <c r="F128" t="str">
        <f>IF(ISTEXT(PARS!I128),Formatted_EDITED!I128,"--")</f>
        <v>--</v>
      </c>
      <c r="G128" t="str">
        <f>IF(ISTEXT(PARS!J128),Formatted_EDITED!J128,"--")</f>
        <v>--</v>
      </c>
      <c r="H128" t="str">
        <f>IF(ISTEXT(PARS!K128),Formatted_EDITED!K128,"--")</f>
        <v>--</v>
      </c>
      <c r="I128" t="str">
        <f>IF(ISTEXT(PARS!L128),Formatted_EDITED!L128,"--")</f>
        <v>--</v>
      </c>
      <c r="J128" t="str">
        <f>IF(ISTEXT(PARS!M128),Formatted_EDITED!M128,"--")</f>
        <v>--</v>
      </c>
      <c r="K128" t="str">
        <f>IF(ISTEXT(PARS!N128),Formatted_EDITED!N128,"--")</f>
        <v>--</v>
      </c>
      <c r="L128" t="str">
        <f>IF(ISTEXT(PARS!O128),Formatted_EDITED!O128,"--")</f>
        <v>--</v>
      </c>
      <c r="M128" t="str">
        <f>IF(ISTEXT(PARS!P128),Formatted_EDITED!P128,"--")</f>
        <v>--</v>
      </c>
      <c r="N128" t="str">
        <f>IF(ISTEXT(PARS!Q128),Formatted_EDITED!Q128,"--")</f>
        <v>--</v>
      </c>
      <c r="O128" t="str">
        <f>IF(ISTEXT(PARS!R128),Formatted_EDITED!R128,"--")</f>
        <v>--</v>
      </c>
      <c r="P128" t="str">
        <f>IF(ISTEXT(PARS!S128),Formatted_EDITED!S128,"--")</f>
        <v>--</v>
      </c>
      <c r="Q128" t="str">
        <f>IF(ISTEXT(PARS!T128),Formatted_EDITED!T128,"--")</f>
        <v>--</v>
      </c>
      <c r="R128" t="str">
        <f>IF(ISTEXT(PARS!U128),Formatted_EDITED!U128,"--")</f>
        <v>--</v>
      </c>
      <c r="S128" t="str">
        <f>IF(ISTEXT(PARS!V128),Formatted_EDITED!V128,"--")</f>
        <v>--</v>
      </c>
      <c r="T128" t="str">
        <f>IF(ISTEXT(PARS!W128),Formatted_EDITED!W128,"--")</f>
        <v>--</v>
      </c>
      <c r="U128" t="str">
        <f>IF(ISTEXT(PARS!X128),Formatted_EDITED!X128,"--")</f>
        <v>--</v>
      </c>
      <c r="V128" t="str">
        <f>IF(ISTEXT(PARS!Y128),Formatted_EDITED!Y128,"--")</f>
        <v>--</v>
      </c>
      <c r="W128" t="str">
        <f>IF(ISTEXT(PARS!Z128),Formatted_EDITED!Z128,"--")</f>
        <v>--</v>
      </c>
      <c r="X128" t="str">
        <f>IF(ISTEXT(PARS!AA128),Formatted_EDITED!AA128,"--")</f>
        <v>--</v>
      </c>
      <c r="Y128" t="str">
        <f>IF(ISTEXT(PARS!AB128),Formatted_EDITED!AB128,"--")</f>
        <v>--</v>
      </c>
      <c r="Z128" t="str">
        <f>IF(ISTEXT(PARS!AC128),Formatted_EDITED!AC128,"--")</f>
        <v>--</v>
      </c>
      <c r="AA128" t="str">
        <f>IF(ISTEXT(PARS!AD128),Formatted_EDITED!AD128,"--")</f>
        <v>--</v>
      </c>
      <c r="AB128" t="str">
        <f>IF(ISTEXT(PARS!AE128),Formatted_EDITED!AE128,"--")</f>
        <v>--</v>
      </c>
      <c r="AC128" t="str">
        <f>IF(ISTEXT(PARS!AF128),Formatted_EDITED!AF128,"--")</f>
        <v>--</v>
      </c>
      <c r="AD128" t="str">
        <f>IF(ISTEXT(PARS!AG128),Formatted_EDITED!AG128,"--")</f>
        <v>--</v>
      </c>
    </row>
    <row r="129" spans="1:30" x14ac:dyDescent="0.3">
      <c r="A129">
        <v>124</v>
      </c>
      <c r="B129" s="2">
        <v>249</v>
      </c>
      <c r="C129" s="7" t="s">
        <v>217</v>
      </c>
      <c r="D129" t="str">
        <f>IF(ISTEXT(PARS!G129),Formatted_EDITED!G129,"--")</f>
        <v>--</v>
      </c>
      <c r="E129" t="str">
        <f>IF(ISTEXT(PARS!H129),Formatted_EDITED!H129,"--")</f>
        <v>--</v>
      </c>
      <c r="F129" t="str">
        <f>IF(ISTEXT(PARS!I129),Formatted_EDITED!I129,"--")</f>
        <v>--</v>
      </c>
      <c r="G129" t="str">
        <f>IF(ISTEXT(PARS!J129),Formatted_EDITED!J129,"--")</f>
        <v>--</v>
      </c>
      <c r="H129" t="str">
        <f>IF(ISTEXT(PARS!K129),Formatted_EDITED!K129,"--")</f>
        <v>--</v>
      </c>
      <c r="I129" t="str">
        <f>IF(ISTEXT(PARS!L129),Formatted_EDITED!L129,"--")</f>
        <v>--</v>
      </c>
      <c r="J129" t="str">
        <f>IF(ISTEXT(PARS!M129),Formatted_EDITED!M129,"--")</f>
        <v>--</v>
      </c>
      <c r="K129" t="str">
        <f>IF(ISTEXT(PARS!N129),Formatted_EDITED!N129,"--")</f>
        <v>--</v>
      </c>
      <c r="L129" t="str">
        <f>IF(ISTEXT(PARS!O129),Formatted_EDITED!O129,"--")</f>
        <v>--</v>
      </c>
      <c r="M129" t="str">
        <f>IF(ISTEXT(PARS!P129),Formatted_EDITED!P129,"--")</f>
        <v>--</v>
      </c>
      <c r="N129" t="str">
        <f>IF(ISTEXT(PARS!Q129),Formatted_EDITED!Q129,"--")</f>
        <v>--</v>
      </c>
      <c r="O129" t="str">
        <f>IF(ISTEXT(PARS!R129),Formatted_EDITED!R129,"--")</f>
        <v>--</v>
      </c>
      <c r="P129" t="str">
        <f>IF(ISTEXT(PARS!S129),Formatted_EDITED!S129,"--")</f>
        <v>--</v>
      </c>
      <c r="Q129" t="str">
        <f>IF(ISTEXT(PARS!T129),Formatted_EDITED!T129,"--")</f>
        <v>--</v>
      </c>
      <c r="R129" t="str">
        <f>IF(ISTEXT(PARS!U129),Formatted_EDITED!U129,"--")</f>
        <v>--</v>
      </c>
      <c r="S129" t="str">
        <f>IF(ISTEXT(PARS!V129),Formatted_EDITED!V129,"--")</f>
        <v>--</v>
      </c>
      <c r="T129" t="str">
        <f>IF(ISTEXT(PARS!W129),Formatted_EDITED!W129,"--")</f>
        <v>--</v>
      </c>
      <c r="U129" t="str">
        <f>IF(ISTEXT(PARS!X129),Formatted_EDITED!X129,"--")</f>
        <v>--</v>
      </c>
      <c r="V129" t="str">
        <f>IF(ISTEXT(PARS!Y129),Formatted_EDITED!Y129,"--")</f>
        <v>--</v>
      </c>
      <c r="W129" t="str">
        <f>IF(ISTEXT(PARS!Z129),Formatted_EDITED!Z129,"--")</f>
        <v>--</v>
      </c>
      <c r="X129" t="str">
        <f>IF(ISTEXT(PARS!AA129),Formatted_EDITED!AA129,"--")</f>
        <v>--</v>
      </c>
      <c r="Y129" t="str">
        <f>IF(ISTEXT(PARS!AB129),Formatted_EDITED!AB129,"--")</f>
        <v>--</v>
      </c>
      <c r="Z129" t="str">
        <f>IF(ISTEXT(PARS!AC129),Formatted_EDITED!AC129,"--")</f>
        <v>--</v>
      </c>
      <c r="AA129" t="str">
        <f>IF(ISTEXT(PARS!AD129),Formatted_EDITED!AD129,"--")</f>
        <v>--</v>
      </c>
      <c r="AB129" t="str">
        <f>IF(ISTEXT(PARS!AE129),Formatted_EDITED!AE129,"--")</f>
        <v>--</v>
      </c>
      <c r="AC129" t="str">
        <f>IF(ISTEXT(PARS!AF129),Formatted_EDITED!AF129,"--")</f>
        <v>--</v>
      </c>
      <c r="AD129" t="str">
        <f>IF(ISTEXT(PARS!AG129),Formatted_EDITED!AG129,"--")</f>
        <v>--</v>
      </c>
    </row>
    <row r="130" spans="1:30" x14ac:dyDescent="0.3">
      <c r="A130">
        <v>125</v>
      </c>
      <c r="B130" s="2">
        <v>250</v>
      </c>
      <c r="C130" s="7" t="s">
        <v>218</v>
      </c>
      <c r="D130" t="str">
        <f>IF(ISTEXT(PARS!G130),Formatted_EDITED!G130,"--")</f>
        <v>--</v>
      </c>
      <c r="E130" t="str">
        <f>IF(ISTEXT(PARS!H130),Formatted_EDITED!H130,"--")</f>
        <v>--</v>
      </c>
      <c r="F130" t="str">
        <f>IF(ISTEXT(PARS!I130),Formatted_EDITED!I130,"--")</f>
        <v>--</v>
      </c>
      <c r="G130" t="str">
        <f>IF(ISTEXT(PARS!J130),Formatted_EDITED!J130,"--")</f>
        <v>--</v>
      </c>
      <c r="H130" t="str">
        <f>IF(ISTEXT(PARS!K130),Formatted_EDITED!K130,"--")</f>
        <v>--</v>
      </c>
      <c r="I130" t="str">
        <f>IF(ISTEXT(PARS!L130),Formatted_EDITED!L130,"--")</f>
        <v>--</v>
      </c>
      <c r="J130" t="str">
        <f>IF(ISTEXT(PARS!M130),Formatted_EDITED!M130,"--")</f>
        <v>--</v>
      </c>
      <c r="K130" t="str">
        <f>IF(ISTEXT(PARS!N130),Formatted_EDITED!N130,"--")</f>
        <v>--</v>
      </c>
      <c r="L130" t="str">
        <f>IF(ISTEXT(PARS!O130),Formatted_EDITED!O130,"--")</f>
        <v>--</v>
      </c>
      <c r="M130" t="str">
        <f>IF(ISTEXT(PARS!P130),Formatted_EDITED!P130,"--")</f>
        <v>--</v>
      </c>
      <c r="N130" t="str">
        <f>IF(ISTEXT(PARS!Q130),Formatted_EDITED!Q130,"--")</f>
        <v>--</v>
      </c>
      <c r="O130" t="str">
        <f>IF(ISTEXT(PARS!R130),Formatted_EDITED!R130,"--")</f>
        <v>--</v>
      </c>
      <c r="P130" t="str">
        <f>IF(ISTEXT(PARS!S130),Formatted_EDITED!S130,"--")</f>
        <v>--</v>
      </c>
      <c r="Q130" t="str">
        <f>IF(ISTEXT(PARS!T130),Formatted_EDITED!T130,"--")</f>
        <v>--</v>
      </c>
      <c r="R130" t="str">
        <f>IF(ISTEXT(PARS!U130),Formatted_EDITED!U130,"--")</f>
        <v>--</v>
      </c>
      <c r="S130" t="str">
        <f>IF(ISTEXT(PARS!V130),Formatted_EDITED!V130,"--")</f>
        <v>--</v>
      </c>
      <c r="T130" t="str">
        <f>IF(ISTEXT(PARS!W130),Formatted_EDITED!W130,"--")</f>
        <v>--</v>
      </c>
      <c r="U130" t="str">
        <f>IF(ISTEXT(PARS!X130),Formatted_EDITED!X130,"--")</f>
        <v>--</v>
      </c>
      <c r="V130" t="str">
        <f>IF(ISTEXT(PARS!Y130),Formatted_EDITED!Y130,"--")</f>
        <v>--</v>
      </c>
      <c r="W130" t="str">
        <f>IF(ISTEXT(PARS!Z130),Formatted_EDITED!Z130,"--")</f>
        <v>--</v>
      </c>
      <c r="X130" t="str">
        <f>IF(ISTEXT(PARS!AA130),Formatted_EDITED!AA130,"--")</f>
        <v>--</v>
      </c>
      <c r="Y130" t="str">
        <f>IF(ISTEXT(PARS!AB130),Formatted_EDITED!AB130,"--")</f>
        <v>--</v>
      </c>
      <c r="Z130" t="str">
        <f>IF(ISTEXT(PARS!AC130),Formatted_EDITED!AC130,"--")</f>
        <v>--</v>
      </c>
      <c r="AA130" t="str">
        <f>IF(ISTEXT(PARS!AD130),Formatted_EDITED!AD130,"--")</f>
        <v>--</v>
      </c>
      <c r="AB130" t="str">
        <f>IF(ISTEXT(PARS!AE130),Formatted_EDITED!AE130,"--")</f>
        <v>--</v>
      </c>
      <c r="AC130" t="str">
        <f>IF(ISTEXT(PARS!AF130),Formatted_EDITED!AF130,"--")</f>
        <v>--</v>
      </c>
      <c r="AD130" t="str">
        <f>IF(ISTEXT(PARS!AG130),Formatted_EDITED!AG130,"--")</f>
        <v>--</v>
      </c>
    </row>
    <row r="131" spans="1:30" x14ac:dyDescent="0.3">
      <c r="A131">
        <v>126</v>
      </c>
      <c r="B131" s="2">
        <v>254</v>
      </c>
      <c r="C131" s="7" t="s">
        <v>220</v>
      </c>
      <c r="D131" t="str">
        <f>IF(ISTEXT(PARS!G131),Formatted_EDITED!G131,"--")</f>
        <v>--</v>
      </c>
      <c r="E131" t="str">
        <f>IF(ISTEXT(PARS!H131),Formatted_EDITED!H131,"--")</f>
        <v>--</v>
      </c>
      <c r="F131" t="str">
        <f>IF(ISTEXT(PARS!I131),Formatted_EDITED!I131,"--")</f>
        <v>--</v>
      </c>
      <c r="G131" t="str">
        <f>IF(ISTEXT(PARS!J131),Formatted_EDITED!J131,"--")</f>
        <v>--</v>
      </c>
      <c r="H131" t="str">
        <f>IF(ISTEXT(PARS!K131),Formatted_EDITED!K131,"--")</f>
        <v>--</v>
      </c>
      <c r="I131" t="str">
        <f>IF(ISTEXT(PARS!L131),Formatted_EDITED!L131,"--")</f>
        <v>--</v>
      </c>
      <c r="J131" t="str">
        <f>IF(ISTEXT(PARS!M131),Formatted_EDITED!M131,"--")</f>
        <v>--</v>
      </c>
      <c r="K131" t="str">
        <f>IF(ISTEXT(PARS!N131),Formatted_EDITED!N131,"--")</f>
        <v>--</v>
      </c>
      <c r="L131" t="str">
        <f>IF(ISTEXT(PARS!O131),Formatted_EDITED!O131,"--")</f>
        <v>--</v>
      </c>
      <c r="M131" t="str">
        <f>IF(ISTEXT(PARS!P131),Formatted_EDITED!P131,"--")</f>
        <v>--</v>
      </c>
      <c r="N131" t="str">
        <f>IF(ISTEXT(PARS!Q131),Formatted_EDITED!Q131,"--")</f>
        <v>--</v>
      </c>
      <c r="O131" t="str">
        <f>IF(ISTEXT(PARS!R131),Formatted_EDITED!R131,"--")</f>
        <v>--</v>
      </c>
      <c r="P131" t="str">
        <f>IF(ISTEXT(PARS!S131),Formatted_EDITED!S131,"--")</f>
        <v>--</v>
      </c>
      <c r="Q131" t="str">
        <f>IF(ISTEXT(PARS!T131),Formatted_EDITED!T131,"--")</f>
        <v>--</v>
      </c>
      <c r="R131" t="str">
        <f>IF(ISTEXT(PARS!U131),Formatted_EDITED!U131,"--")</f>
        <v>--</v>
      </c>
      <c r="S131" t="str">
        <f>IF(ISTEXT(PARS!V131),Formatted_EDITED!V131,"--")</f>
        <v>--</v>
      </c>
      <c r="T131" t="str">
        <f>IF(ISTEXT(PARS!W131),Formatted_EDITED!W131,"--")</f>
        <v>--</v>
      </c>
      <c r="U131" t="str">
        <f>IF(ISTEXT(PARS!X131),Formatted_EDITED!X131,"--")</f>
        <v>--</v>
      </c>
      <c r="V131" t="str">
        <f>IF(ISTEXT(PARS!Y131),Formatted_EDITED!Y131,"--")</f>
        <v>--</v>
      </c>
      <c r="W131" t="str">
        <f>IF(ISTEXT(PARS!Z131),Formatted_EDITED!Z131,"--")</f>
        <v>--</v>
      </c>
      <c r="X131" t="str">
        <f>IF(ISTEXT(PARS!AA131),Formatted_EDITED!AA131,"--")</f>
        <v>--</v>
      </c>
      <c r="Y131" t="str">
        <f>IF(ISTEXT(PARS!AB131),Formatted_EDITED!AB131,"--")</f>
        <v>--</v>
      </c>
      <c r="Z131" t="str">
        <f>IF(ISTEXT(PARS!AC131),Formatted_EDITED!AC131,"--")</f>
        <v>--</v>
      </c>
      <c r="AA131" t="str">
        <f>IF(ISTEXT(PARS!AD131),Formatted_EDITED!AD131,"--")</f>
        <v>--</v>
      </c>
      <c r="AB131" t="str">
        <f>IF(ISTEXT(PARS!AE131),Formatted_EDITED!AE131,"--")</f>
        <v>--</v>
      </c>
      <c r="AC131" t="str">
        <f>IF(ISTEXT(PARS!AF131),Formatted_EDITED!AF131,"--")</f>
        <v>--</v>
      </c>
      <c r="AD131" t="str">
        <f>IF(ISTEXT(PARS!AG131),Formatted_EDITED!AG131,"--")</f>
        <v>--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1AB5-FA42-4C21-ADC5-4CB9A1C64E73}">
  <dimension ref="A1:Q130"/>
  <sheetViews>
    <sheetView zoomScale="75" zoomScaleNormal="75" workbookViewId="0">
      <pane ySplit="2" topLeftCell="A3" activePane="bottomLeft" state="frozen"/>
      <selection pane="bottomLeft" activeCell="O30" sqref="O30"/>
    </sheetView>
  </sheetViews>
  <sheetFormatPr defaultRowHeight="14.4" x14ac:dyDescent="0.3"/>
  <cols>
    <col min="3" max="3" width="28.44140625" bestFit="1" customWidth="1"/>
    <col min="4" max="4" width="16.88671875" style="38" bestFit="1" customWidth="1"/>
    <col min="5" max="7" width="18" style="38" bestFit="1" customWidth="1"/>
    <col min="8" max="8" width="16.88671875" style="38" bestFit="1" customWidth="1"/>
    <col min="9" max="9" width="15.33203125" style="38" bestFit="1" customWidth="1"/>
    <col min="10" max="11" width="16.88671875" style="38" bestFit="1" customWidth="1"/>
  </cols>
  <sheetData>
    <row r="1" spans="1:12" ht="18" x14ac:dyDescent="0.35">
      <c r="B1" s="62" t="s">
        <v>302</v>
      </c>
      <c r="C1" s="61" t="s">
        <v>304</v>
      </c>
    </row>
    <row r="2" spans="1:12" x14ac:dyDescent="0.3">
      <c r="C2" s="5" t="s">
        <v>239</v>
      </c>
      <c r="D2" s="37" t="s">
        <v>224</v>
      </c>
      <c r="E2" s="37" t="s">
        <v>225</v>
      </c>
      <c r="F2" s="37" t="s">
        <v>226</v>
      </c>
      <c r="G2" s="37" t="s">
        <v>227</v>
      </c>
      <c r="H2" s="37" t="s">
        <v>228</v>
      </c>
      <c r="I2" s="37" t="s">
        <v>229</v>
      </c>
      <c r="J2" s="37" t="s">
        <v>230</v>
      </c>
      <c r="K2" s="38" t="s">
        <v>306</v>
      </c>
      <c r="L2" s="63" t="s">
        <v>307</v>
      </c>
    </row>
    <row r="3" spans="1:12" x14ac:dyDescent="0.3">
      <c r="A3" t="s">
        <v>240</v>
      </c>
      <c r="B3" s="28" t="s">
        <v>0</v>
      </c>
      <c r="C3" s="29" t="s">
        <v>1</v>
      </c>
      <c r="D3" s="38" t="s">
        <v>241</v>
      </c>
      <c r="E3" s="38" t="s">
        <v>242</v>
      </c>
      <c r="F3" s="38" t="s">
        <v>243</v>
      </c>
      <c r="G3" s="38" t="s">
        <v>244</v>
      </c>
      <c r="H3" s="38" t="s">
        <v>245</v>
      </c>
      <c r="I3" s="38" t="s">
        <v>246</v>
      </c>
      <c r="J3" s="38" t="s">
        <v>247</v>
      </c>
      <c r="K3" s="38" t="s">
        <v>303</v>
      </c>
    </row>
    <row r="4" spans="1:12" x14ac:dyDescent="0.3">
      <c r="B4" s="2">
        <v>1</v>
      </c>
      <c r="C4" s="7" t="s">
        <v>31</v>
      </c>
      <c r="D4" s="38">
        <v>387714285</v>
      </c>
      <c r="E4" s="38">
        <v>1881285714</v>
      </c>
      <c r="F4" s="38">
        <v>1944000000</v>
      </c>
      <c r="G4" s="38">
        <v>3751285714</v>
      </c>
      <c r="H4" s="38">
        <v>31285714</v>
      </c>
      <c r="I4" s="38">
        <v>874000000</v>
      </c>
      <c r="J4" s="38">
        <v>1895428571</v>
      </c>
      <c r="K4" s="38">
        <v>191571428</v>
      </c>
      <c r="L4" s="64">
        <f>K4/(SUM(D4:K4))</f>
        <v>1.7484614534196346E-2</v>
      </c>
    </row>
    <row r="5" spans="1:12" x14ac:dyDescent="0.3">
      <c r="B5" s="2">
        <v>2</v>
      </c>
      <c r="C5" s="7" t="s">
        <v>34</v>
      </c>
      <c r="D5" s="38">
        <v>352714285</v>
      </c>
      <c r="E5" s="38">
        <v>1079428571</v>
      </c>
      <c r="F5" s="38">
        <v>1173285714</v>
      </c>
      <c r="G5" s="38">
        <v>1683428571</v>
      </c>
      <c r="H5" s="38">
        <v>13428571</v>
      </c>
      <c r="I5" s="38">
        <v>638142857</v>
      </c>
      <c r="J5" s="38">
        <v>1076428571</v>
      </c>
      <c r="K5" s="38">
        <v>126714285</v>
      </c>
      <c r="L5" s="64">
        <f t="shared" ref="L5:L13" si="0">K5/(SUM(D5:K5))</f>
        <v>2.0625508557508145E-2</v>
      </c>
    </row>
    <row r="6" spans="1:12" x14ac:dyDescent="0.3">
      <c r="B6" s="2">
        <v>3</v>
      </c>
      <c r="C6" s="7" t="s">
        <v>37</v>
      </c>
      <c r="D6" s="38">
        <v>41285714</v>
      </c>
      <c r="E6" s="38">
        <v>273142857</v>
      </c>
      <c r="F6" s="38">
        <v>411000000</v>
      </c>
      <c r="G6" s="38">
        <v>5660714285</v>
      </c>
      <c r="H6" s="38">
        <v>20000000</v>
      </c>
      <c r="I6" s="38">
        <v>121571428</v>
      </c>
      <c r="J6" s="38">
        <v>1432714285</v>
      </c>
      <c r="K6" s="38">
        <v>88571428</v>
      </c>
      <c r="L6" s="64">
        <f t="shared" si="0"/>
        <v>1.1004028827557719E-2</v>
      </c>
    </row>
    <row r="7" spans="1:12" x14ac:dyDescent="0.3">
      <c r="B7" s="2">
        <v>4</v>
      </c>
      <c r="C7" s="7" t="s">
        <v>40</v>
      </c>
      <c r="D7" s="38">
        <v>23142857</v>
      </c>
      <c r="E7" s="38">
        <v>88857142</v>
      </c>
      <c r="F7" s="38">
        <v>75142857</v>
      </c>
      <c r="G7" s="38">
        <v>388428571</v>
      </c>
      <c r="H7" s="38">
        <v>1714285</v>
      </c>
      <c r="I7" s="38">
        <v>32857142</v>
      </c>
      <c r="J7" s="38">
        <v>80857142</v>
      </c>
      <c r="K7" s="38">
        <v>18000000</v>
      </c>
      <c r="L7" s="64">
        <f t="shared" si="0"/>
        <v>2.5387870383006321E-2</v>
      </c>
    </row>
    <row r="8" spans="1:12" x14ac:dyDescent="0.3">
      <c r="B8" s="2">
        <v>5</v>
      </c>
      <c r="C8" s="7" t="s">
        <v>43</v>
      </c>
      <c r="D8" s="38">
        <v>875857142</v>
      </c>
      <c r="E8" s="38">
        <v>4210000000</v>
      </c>
      <c r="F8" s="38">
        <v>5390714285</v>
      </c>
      <c r="G8" s="38">
        <v>22788571428</v>
      </c>
      <c r="H8" s="38">
        <v>64571428</v>
      </c>
      <c r="I8" s="38">
        <v>2218428571</v>
      </c>
      <c r="J8" s="38">
        <v>6491857142</v>
      </c>
      <c r="K8" s="38">
        <v>1079142857</v>
      </c>
      <c r="L8" s="64">
        <f t="shared" si="0"/>
        <v>2.5027001595995756E-2</v>
      </c>
    </row>
    <row r="9" spans="1:12" x14ac:dyDescent="0.3">
      <c r="B9" s="2">
        <v>6</v>
      </c>
      <c r="C9" s="7" t="s">
        <v>46</v>
      </c>
      <c r="D9" s="38">
        <v>166666</v>
      </c>
      <c r="E9" s="38">
        <v>333333</v>
      </c>
      <c r="F9" s="38">
        <v>1000000</v>
      </c>
      <c r="G9" s="38">
        <v>500000</v>
      </c>
      <c r="H9" s="38">
        <v>0</v>
      </c>
      <c r="I9" s="38">
        <v>0</v>
      </c>
      <c r="J9" s="38">
        <v>166666</v>
      </c>
      <c r="K9" s="38">
        <v>166666</v>
      </c>
      <c r="L9" s="64">
        <f t="shared" si="0"/>
        <v>7.1428357142642854E-2</v>
      </c>
    </row>
    <row r="10" spans="1:12" x14ac:dyDescent="0.3">
      <c r="B10" s="2">
        <v>10</v>
      </c>
      <c r="C10" s="7" t="s">
        <v>49</v>
      </c>
      <c r="D10" s="38">
        <v>92428571</v>
      </c>
      <c r="E10" s="38">
        <v>143714285</v>
      </c>
      <c r="F10" s="38">
        <v>91714285</v>
      </c>
      <c r="G10" s="38">
        <v>27285714</v>
      </c>
      <c r="H10" s="38">
        <v>12571428</v>
      </c>
      <c r="I10" s="38">
        <v>21571428</v>
      </c>
      <c r="J10" s="38">
        <v>39000000</v>
      </c>
      <c r="K10" s="38">
        <v>4285714</v>
      </c>
      <c r="L10" s="64">
        <f t="shared" si="0"/>
        <v>9.9075291438864687E-3</v>
      </c>
    </row>
    <row r="11" spans="1:12" x14ac:dyDescent="0.3">
      <c r="B11" s="2">
        <v>11</v>
      </c>
      <c r="C11" s="7" t="s">
        <v>52</v>
      </c>
      <c r="D11" s="38">
        <v>0</v>
      </c>
      <c r="E11" s="38">
        <v>0</v>
      </c>
      <c r="F11" s="38">
        <v>0</v>
      </c>
      <c r="G11" s="38">
        <v>333333</v>
      </c>
      <c r="H11" s="38">
        <v>0</v>
      </c>
      <c r="I11" s="38">
        <v>0</v>
      </c>
      <c r="J11" s="38">
        <v>666666</v>
      </c>
      <c r="K11" s="38">
        <v>0</v>
      </c>
      <c r="L11" s="64">
        <f t="shared" si="0"/>
        <v>0</v>
      </c>
    </row>
    <row r="12" spans="1:12" x14ac:dyDescent="0.3">
      <c r="B12" s="2">
        <v>12</v>
      </c>
      <c r="C12" s="7" t="s">
        <v>54</v>
      </c>
      <c r="D12" s="38">
        <v>333333</v>
      </c>
      <c r="E12" s="38">
        <v>1000000</v>
      </c>
      <c r="F12" s="38">
        <v>666666</v>
      </c>
      <c r="G12" s="38">
        <v>666666</v>
      </c>
      <c r="H12" s="38">
        <v>0</v>
      </c>
      <c r="I12" s="38">
        <v>333333</v>
      </c>
      <c r="J12" s="38">
        <v>0</v>
      </c>
      <c r="K12" s="38">
        <v>0</v>
      </c>
      <c r="L12" s="64">
        <f t="shared" si="0"/>
        <v>0</v>
      </c>
    </row>
    <row r="13" spans="1:12" x14ac:dyDescent="0.3">
      <c r="B13" s="2">
        <v>13</v>
      </c>
      <c r="C13" s="7" t="s">
        <v>55</v>
      </c>
      <c r="D13" s="38">
        <v>3142857</v>
      </c>
      <c r="E13" s="38">
        <v>1142857</v>
      </c>
      <c r="F13" s="38">
        <v>2142857</v>
      </c>
      <c r="G13" s="38">
        <v>5714285</v>
      </c>
      <c r="H13" s="38">
        <v>0</v>
      </c>
      <c r="I13" s="38">
        <v>12714285</v>
      </c>
      <c r="J13" s="38">
        <v>9571428</v>
      </c>
      <c r="K13" s="38">
        <v>0</v>
      </c>
      <c r="L13" s="64">
        <f t="shared" si="0"/>
        <v>0</v>
      </c>
    </row>
    <row r="14" spans="1:12" x14ac:dyDescent="0.3">
      <c r="B14" s="2">
        <v>14</v>
      </c>
      <c r="C14" s="7" t="s">
        <v>56</v>
      </c>
    </row>
    <row r="15" spans="1:12" x14ac:dyDescent="0.3">
      <c r="B15" s="2">
        <v>21</v>
      </c>
      <c r="C15" s="7" t="s">
        <v>58</v>
      </c>
    </row>
    <row r="16" spans="1:12" x14ac:dyDescent="0.3">
      <c r="B16" s="2">
        <v>22</v>
      </c>
      <c r="C16" s="7" t="s">
        <v>61</v>
      </c>
    </row>
    <row r="17" spans="2:12" x14ac:dyDescent="0.3">
      <c r="B17" s="2">
        <v>23</v>
      </c>
      <c r="C17" s="7" t="s">
        <v>62</v>
      </c>
    </row>
    <row r="18" spans="2:12" x14ac:dyDescent="0.3">
      <c r="B18" s="2">
        <v>24</v>
      </c>
      <c r="C18" s="7" t="s">
        <v>63</v>
      </c>
      <c r="D18" s="38">
        <v>38000000</v>
      </c>
      <c r="E18" s="38">
        <v>71285714</v>
      </c>
      <c r="F18" s="38">
        <v>68142857</v>
      </c>
      <c r="G18" s="38">
        <v>316428571</v>
      </c>
      <c r="H18" s="38">
        <v>2428571</v>
      </c>
      <c r="I18" s="38">
        <v>10142857</v>
      </c>
      <c r="J18" s="38">
        <v>80000000</v>
      </c>
      <c r="K18" s="38">
        <v>16285714</v>
      </c>
      <c r="L18" s="64">
        <f t="shared" ref="L18" si="1">K18/(SUM(D18:K18))</f>
        <v>2.702062060304514E-2</v>
      </c>
    </row>
    <row r="19" spans="2:12" x14ac:dyDescent="0.3">
      <c r="B19" s="2">
        <v>25</v>
      </c>
      <c r="C19" s="7" t="s">
        <v>64</v>
      </c>
    </row>
    <row r="20" spans="2:12" x14ac:dyDescent="0.3">
      <c r="B20" s="2">
        <v>26</v>
      </c>
      <c r="C20" s="7" t="s">
        <v>65</v>
      </c>
      <c r="D20" s="38">
        <v>190285714</v>
      </c>
      <c r="E20" s="38">
        <v>510142857</v>
      </c>
      <c r="F20" s="38">
        <v>446000000</v>
      </c>
      <c r="G20" s="38">
        <v>1017285714</v>
      </c>
      <c r="H20" s="38">
        <v>10714285</v>
      </c>
      <c r="I20" s="38">
        <v>263142857</v>
      </c>
      <c r="J20" s="38">
        <v>619000000</v>
      </c>
      <c r="K20" s="38">
        <v>55714285</v>
      </c>
      <c r="L20" s="64">
        <f t="shared" ref="L20:L25" si="2">K20/(SUM(D20:K20))</f>
        <v>1.7901404355385224E-2</v>
      </c>
    </row>
    <row r="21" spans="2:12" x14ac:dyDescent="0.3">
      <c r="B21" s="2">
        <v>27</v>
      </c>
      <c r="C21" s="7" t="s">
        <v>66</v>
      </c>
      <c r="D21" s="38">
        <v>1857142</v>
      </c>
      <c r="E21" s="38">
        <v>1714285</v>
      </c>
      <c r="F21" s="38">
        <v>1857142</v>
      </c>
      <c r="G21" s="38">
        <v>2571428</v>
      </c>
      <c r="H21" s="38">
        <v>142857</v>
      </c>
      <c r="I21" s="38">
        <v>142857</v>
      </c>
      <c r="J21" s="38">
        <v>5428571</v>
      </c>
      <c r="K21" s="38">
        <v>428571</v>
      </c>
      <c r="L21" s="64">
        <f t="shared" si="2"/>
        <v>3.0303008876638962E-2</v>
      </c>
    </row>
    <row r="22" spans="2:12" x14ac:dyDescent="0.3">
      <c r="B22" s="2">
        <v>28</v>
      </c>
      <c r="C22" s="7" t="s">
        <v>67</v>
      </c>
      <c r="D22" s="38">
        <v>428571</v>
      </c>
      <c r="E22" s="38">
        <v>571428</v>
      </c>
      <c r="F22" s="38">
        <v>714285</v>
      </c>
      <c r="G22" s="38">
        <v>6714285</v>
      </c>
      <c r="H22" s="38">
        <v>0</v>
      </c>
      <c r="I22" s="38">
        <v>142857</v>
      </c>
      <c r="J22" s="38">
        <v>1000000</v>
      </c>
      <c r="K22">
        <v>857142</v>
      </c>
      <c r="L22" s="64">
        <f t="shared" si="2"/>
        <v>8.2191725652074193E-2</v>
      </c>
    </row>
    <row r="23" spans="2:12" x14ac:dyDescent="0.3">
      <c r="B23" s="2">
        <v>29</v>
      </c>
      <c r="C23" s="7" t="s">
        <v>68</v>
      </c>
      <c r="D23" s="38">
        <v>1285714</v>
      </c>
      <c r="E23" s="38">
        <v>3285714</v>
      </c>
      <c r="F23" s="38">
        <v>2000000</v>
      </c>
      <c r="G23" s="38">
        <v>428571</v>
      </c>
      <c r="H23" s="38">
        <v>428571</v>
      </c>
      <c r="I23" s="38">
        <v>714285</v>
      </c>
      <c r="J23" s="38">
        <v>714285</v>
      </c>
      <c r="K23" s="38">
        <v>142857</v>
      </c>
      <c r="L23" s="64">
        <f t="shared" si="2"/>
        <v>1.5873005291001763E-2</v>
      </c>
    </row>
    <row r="24" spans="2:12" x14ac:dyDescent="0.3">
      <c r="B24" s="2">
        <v>30</v>
      </c>
      <c r="C24" s="7" t="s">
        <v>69</v>
      </c>
    </row>
    <row r="25" spans="2:12" x14ac:dyDescent="0.3">
      <c r="B25" s="2">
        <v>31</v>
      </c>
      <c r="C25" s="7" t="s">
        <v>70</v>
      </c>
      <c r="D25" s="38">
        <v>0</v>
      </c>
      <c r="E25" s="38">
        <v>1000000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64">
        <f t="shared" si="2"/>
        <v>0</v>
      </c>
    </row>
    <row r="26" spans="2:12" x14ac:dyDescent="0.3">
      <c r="B26" s="2">
        <v>32</v>
      </c>
      <c r="C26" s="7" t="s">
        <v>71</v>
      </c>
    </row>
    <row r="27" spans="2:12" x14ac:dyDescent="0.3">
      <c r="B27" s="2">
        <v>33</v>
      </c>
      <c r="C27" s="7" t="s">
        <v>72</v>
      </c>
    </row>
    <row r="28" spans="2:12" x14ac:dyDescent="0.3">
      <c r="B28" s="2">
        <v>34</v>
      </c>
      <c r="C28" s="7" t="s">
        <v>73</v>
      </c>
    </row>
    <row r="29" spans="2:12" x14ac:dyDescent="0.3">
      <c r="B29" s="2">
        <v>35</v>
      </c>
      <c r="C29" s="7" t="s">
        <v>74</v>
      </c>
    </row>
    <row r="30" spans="2:12" x14ac:dyDescent="0.3">
      <c r="B30" s="2">
        <v>36</v>
      </c>
      <c r="C30" s="7" t="s">
        <v>75</v>
      </c>
      <c r="D30" s="38">
        <v>285714</v>
      </c>
      <c r="E30" s="38">
        <v>285714</v>
      </c>
      <c r="F30" s="38">
        <v>428571</v>
      </c>
      <c r="G30" s="38">
        <v>2142857</v>
      </c>
      <c r="H30" s="38">
        <v>0</v>
      </c>
      <c r="I30" s="38">
        <v>428571</v>
      </c>
      <c r="J30" s="38">
        <v>285714</v>
      </c>
      <c r="K30" s="38">
        <v>428571</v>
      </c>
      <c r="L30" s="64">
        <f t="shared" ref="L30:L31" si="3">K30/(SUM(D30:K30))</f>
        <v>9.9999953333308439E-2</v>
      </c>
    </row>
    <row r="31" spans="2:12" x14ac:dyDescent="0.3">
      <c r="B31" s="2">
        <v>37</v>
      </c>
      <c r="C31" s="7" t="s">
        <v>77</v>
      </c>
      <c r="D31" s="38">
        <v>57000000</v>
      </c>
      <c r="E31" s="38">
        <v>371428571</v>
      </c>
      <c r="F31" s="38">
        <v>320285714</v>
      </c>
      <c r="G31" s="38">
        <v>490714285</v>
      </c>
      <c r="H31" s="38">
        <v>3428571</v>
      </c>
      <c r="I31" s="38">
        <v>123714285</v>
      </c>
      <c r="J31" s="38">
        <v>356000000</v>
      </c>
      <c r="K31" s="38">
        <v>59857142</v>
      </c>
      <c r="L31" s="64">
        <f t="shared" si="3"/>
        <v>3.3581790078220965E-2</v>
      </c>
    </row>
    <row r="32" spans="2:12" x14ac:dyDescent="0.3">
      <c r="B32" s="2">
        <v>38</v>
      </c>
      <c r="C32" s="7" t="s">
        <v>80</v>
      </c>
    </row>
    <row r="33" spans="2:12" x14ac:dyDescent="0.3">
      <c r="B33" s="2">
        <v>39</v>
      </c>
      <c r="C33" s="7" t="s">
        <v>81</v>
      </c>
      <c r="D33" s="38">
        <v>0</v>
      </c>
      <c r="E33" s="38">
        <v>0</v>
      </c>
      <c r="F33" s="38">
        <v>0</v>
      </c>
      <c r="G33" s="38">
        <v>1000000</v>
      </c>
      <c r="H33" s="38">
        <v>0</v>
      </c>
      <c r="I33" s="38">
        <v>1000000</v>
      </c>
      <c r="J33" s="38">
        <v>0</v>
      </c>
      <c r="K33" s="38">
        <v>0</v>
      </c>
      <c r="L33" s="64">
        <f t="shared" ref="L33" si="4">K33/(SUM(D33:K33))</f>
        <v>0</v>
      </c>
    </row>
    <row r="34" spans="2:12" x14ac:dyDescent="0.3">
      <c r="B34" s="2">
        <v>41</v>
      </c>
      <c r="C34" s="7" t="s">
        <v>82</v>
      </c>
    </row>
    <row r="35" spans="2:12" x14ac:dyDescent="0.3">
      <c r="B35" s="2">
        <v>42</v>
      </c>
      <c r="C35" s="7" t="s">
        <v>84</v>
      </c>
      <c r="D35" s="38">
        <v>0</v>
      </c>
      <c r="E35" s="38">
        <v>1000000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64">
        <f t="shared" ref="L35:L41" si="5">K35/(SUM(D35:K35))</f>
        <v>0</v>
      </c>
    </row>
    <row r="36" spans="2:12" x14ac:dyDescent="0.3">
      <c r="B36" s="2">
        <v>43</v>
      </c>
      <c r="C36" s="7" t="s">
        <v>86</v>
      </c>
      <c r="D36" s="38">
        <v>1666666</v>
      </c>
      <c r="E36" s="38">
        <v>333333</v>
      </c>
      <c r="F36" s="38">
        <v>166666</v>
      </c>
      <c r="G36" s="38">
        <v>0</v>
      </c>
      <c r="H36" s="38">
        <v>0</v>
      </c>
      <c r="I36" s="38">
        <v>166666</v>
      </c>
      <c r="J36" s="38">
        <v>166666</v>
      </c>
      <c r="K36" s="38">
        <v>0</v>
      </c>
      <c r="L36" s="64">
        <f t="shared" si="5"/>
        <v>0</v>
      </c>
    </row>
    <row r="37" spans="2:12" x14ac:dyDescent="0.3">
      <c r="B37" s="2">
        <v>44</v>
      </c>
      <c r="C37" s="7" t="s">
        <v>87</v>
      </c>
      <c r="D37" s="38">
        <v>666666</v>
      </c>
      <c r="E37" s="38">
        <v>333333</v>
      </c>
      <c r="F37" s="38">
        <v>333333</v>
      </c>
      <c r="G37" s="38">
        <v>333333</v>
      </c>
      <c r="H37" s="38">
        <v>0</v>
      </c>
      <c r="I37" s="38">
        <v>0</v>
      </c>
      <c r="J37" s="38">
        <v>333333</v>
      </c>
      <c r="K37" s="38">
        <v>0</v>
      </c>
      <c r="L37" s="64">
        <f t="shared" si="5"/>
        <v>0</v>
      </c>
    </row>
    <row r="38" spans="2:12" x14ac:dyDescent="0.3">
      <c r="B38" s="2">
        <v>45</v>
      </c>
      <c r="C38" s="7" t="s">
        <v>88</v>
      </c>
      <c r="D38" s="38">
        <v>2142857</v>
      </c>
      <c r="E38" s="38">
        <v>134571428</v>
      </c>
      <c r="F38" s="38">
        <v>982714285</v>
      </c>
      <c r="G38" s="38">
        <v>778285714</v>
      </c>
      <c r="H38" s="38">
        <v>8000000</v>
      </c>
      <c r="I38" s="38">
        <v>8571428</v>
      </c>
      <c r="J38" s="38">
        <v>340857142</v>
      </c>
      <c r="K38" s="38">
        <v>44714285</v>
      </c>
      <c r="L38" s="64">
        <f t="shared" si="5"/>
        <v>1.9442201100996301E-2</v>
      </c>
    </row>
    <row r="39" spans="2:12" x14ac:dyDescent="0.3">
      <c r="B39" s="2">
        <v>46</v>
      </c>
      <c r="C39" s="7" t="s">
        <v>90</v>
      </c>
      <c r="D39" s="38">
        <v>1142857</v>
      </c>
      <c r="E39" s="38">
        <v>12571428</v>
      </c>
      <c r="F39" s="38">
        <v>21000000</v>
      </c>
      <c r="G39" s="38">
        <v>28285714</v>
      </c>
      <c r="H39" s="38">
        <v>428571</v>
      </c>
      <c r="I39" s="38">
        <v>6714285</v>
      </c>
      <c r="J39" s="38">
        <v>22428571</v>
      </c>
      <c r="K39" s="38">
        <v>2000000</v>
      </c>
      <c r="L39" s="64">
        <f t="shared" si="5"/>
        <v>2.1148036828798584E-2</v>
      </c>
    </row>
    <row r="40" spans="2:12" x14ac:dyDescent="0.3">
      <c r="B40" s="2">
        <v>47</v>
      </c>
      <c r="C40" s="7" t="s">
        <v>92</v>
      </c>
      <c r="D40" s="38">
        <v>0</v>
      </c>
      <c r="E40" s="38">
        <v>1000000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64">
        <f t="shared" si="5"/>
        <v>0</v>
      </c>
    </row>
    <row r="41" spans="2:12" x14ac:dyDescent="0.3">
      <c r="B41" s="2">
        <v>48</v>
      </c>
      <c r="C41" s="7" t="s">
        <v>93</v>
      </c>
      <c r="D41" s="38">
        <v>1571428</v>
      </c>
      <c r="E41" s="38">
        <v>2285714</v>
      </c>
      <c r="F41" s="38">
        <v>0</v>
      </c>
      <c r="G41" s="38">
        <v>285714</v>
      </c>
      <c r="H41" s="38">
        <v>285714</v>
      </c>
      <c r="I41" s="38">
        <v>142857</v>
      </c>
      <c r="J41" s="38">
        <v>285714</v>
      </c>
      <c r="K41" s="38">
        <v>0</v>
      </c>
      <c r="L41" s="64">
        <f t="shared" si="5"/>
        <v>0</v>
      </c>
    </row>
    <row r="42" spans="2:12" x14ac:dyDescent="0.3">
      <c r="B42" s="2">
        <v>49</v>
      </c>
      <c r="C42" s="7" t="s">
        <v>95</v>
      </c>
    </row>
    <row r="43" spans="2:12" x14ac:dyDescent="0.3">
      <c r="B43" s="2">
        <v>50</v>
      </c>
      <c r="C43" s="7" t="s">
        <v>96</v>
      </c>
    </row>
    <row r="44" spans="2:12" x14ac:dyDescent="0.3">
      <c r="B44" s="2">
        <v>51</v>
      </c>
      <c r="C44" s="7" t="s">
        <v>97</v>
      </c>
    </row>
    <row r="45" spans="2:12" x14ac:dyDescent="0.3">
      <c r="B45" s="2">
        <v>52</v>
      </c>
      <c r="C45" s="7" t="s">
        <v>98</v>
      </c>
    </row>
    <row r="46" spans="2:12" x14ac:dyDescent="0.3">
      <c r="B46" s="2">
        <v>53</v>
      </c>
      <c r="C46" s="7" t="s">
        <v>99</v>
      </c>
      <c r="D46" s="38">
        <v>857142</v>
      </c>
      <c r="E46" s="38">
        <v>1285714</v>
      </c>
      <c r="F46" s="38">
        <v>571428</v>
      </c>
      <c r="G46" s="38">
        <v>1142857</v>
      </c>
      <c r="H46" s="38">
        <v>0</v>
      </c>
      <c r="I46" s="38">
        <v>428571</v>
      </c>
      <c r="J46" s="38">
        <v>428571</v>
      </c>
      <c r="K46" s="38">
        <v>0</v>
      </c>
      <c r="L46" s="64">
        <f t="shared" ref="L46:L47" si="6">K46/(SUM(D46:K46))</f>
        <v>0</v>
      </c>
    </row>
    <row r="47" spans="2:12" x14ac:dyDescent="0.3">
      <c r="B47" s="2">
        <v>54</v>
      </c>
      <c r="C47" s="7" t="s">
        <v>100</v>
      </c>
      <c r="D47" s="38">
        <v>0</v>
      </c>
      <c r="E47" s="38">
        <v>0</v>
      </c>
      <c r="F47" s="38">
        <v>1000000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64">
        <f t="shared" si="6"/>
        <v>0</v>
      </c>
    </row>
    <row r="48" spans="2:12" x14ac:dyDescent="0.3">
      <c r="B48" s="2">
        <v>55</v>
      </c>
      <c r="C48" s="7" t="s">
        <v>101</v>
      </c>
    </row>
    <row r="49" spans="2:17" x14ac:dyDescent="0.3">
      <c r="B49" s="2">
        <v>56</v>
      </c>
      <c r="C49" s="7" t="s">
        <v>102</v>
      </c>
    </row>
    <row r="50" spans="2:17" x14ac:dyDescent="0.3">
      <c r="B50" s="2">
        <v>57</v>
      </c>
      <c r="C50" s="7" t="s">
        <v>103</v>
      </c>
      <c r="D50" s="38">
        <v>0</v>
      </c>
      <c r="E50" s="38">
        <v>333333</v>
      </c>
      <c r="F50" s="38">
        <v>0</v>
      </c>
      <c r="G50" s="38">
        <v>1000000</v>
      </c>
      <c r="H50" s="38">
        <v>0</v>
      </c>
      <c r="I50" s="38">
        <v>333333</v>
      </c>
      <c r="J50" s="38">
        <v>2666666</v>
      </c>
      <c r="K50" s="38">
        <v>0</v>
      </c>
      <c r="L50" s="64">
        <f t="shared" ref="L50:L52" si="7">K50/(SUM(D50:K50))</f>
        <v>0</v>
      </c>
    </row>
    <row r="51" spans="2:17" x14ac:dyDescent="0.3">
      <c r="B51" s="2">
        <v>58</v>
      </c>
      <c r="C51" s="7" t="s">
        <v>104</v>
      </c>
      <c r="D51" s="38">
        <v>0</v>
      </c>
      <c r="E51" s="38">
        <v>4333333</v>
      </c>
      <c r="F51" s="38">
        <v>0</v>
      </c>
      <c r="G51" s="38">
        <v>3500000</v>
      </c>
      <c r="H51" s="38">
        <v>0</v>
      </c>
      <c r="I51" s="38">
        <v>0</v>
      </c>
      <c r="J51" s="38">
        <v>666666</v>
      </c>
      <c r="K51">
        <v>333333</v>
      </c>
      <c r="L51" s="64">
        <f t="shared" si="7"/>
        <v>3.7735817016727097E-2</v>
      </c>
      <c r="M51">
        <v>0</v>
      </c>
      <c r="N51">
        <v>1000000</v>
      </c>
      <c r="O51">
        <v>0</v>
      </c>
      <c r="P51">
        <v>0</v>
      </c>
      <c r="Q51">
        <v>1000000</v>
      </c>
    </row>
    <row r="52" spans="2:17" x14ac:dyDescent="0.3">
      <c r="B52" s="2">
        <v>59</v>
      </c>
      <c r="C52" s="7" t="s">
        <v>106</v>
      </c>
      <c r="D52" s="38">
        <v>12285714</v>
      </c>
      <c r="E52" s="38">
        <v>21571428</v>
      </c>
      <c r="F52" s="38">
        <v>27857142</v>
      </c>
      <c r="G52" s="38">
        <v>12000000</v>
      </c>
      <c r="H52" s="38">
        <v>4142857</v>
      </c>
      <c r="I52" s="38">
        <v>6142857</v>
      </c>
      <c r="J52" s="38">
        <v>19571428</v>
      </c>
      <c r="K52" s="38">
        <v>2142857</v>
      </c>
      <c r="L52" s="64">
        <f t="shared" si="7"/>
        <v>2.0270269439371782E-2</v>
      </c>
    </row>
    <row r="53" spans="2:17" x14ac:dyDescent="0.3">
      <c r="B53" s="2">
        <v>60</v>
      </c>
      <c r="C53" s="7" t="s">
        <v>108</v>
      </c>
    </row>
    <row r="54" spans="2:17" x14ac:dyDescent="0.3">
      <c r="B54" s="2">
        <v>61</v>
      </c>
      <c r="C54" s="7" t="s">
        <v>110</v>
      </c>
      <c r="D54" s="38">
        <v>118857142</v>
      </c>
      <c r="E54" s="38">
        <v>444714285</v>
      </c>
      <c r="F54" s="38">
        <v>688571428</v>
      </c>
      <c r="G54" s="38">
        <v>3789428571</v>
      </c>
      <c r="H54" s="38">
        <v>21857142</v>
      </c>
      <c r="I54" s="38">
        <v>104142857</v>
      </c>
      <c r="J54" s="38">
        <v>1283285714</v>
      </c>
      <c r="K54" s="38">
        <v>157571428</v>
      </c>
      <c r="L54" s="64">
        <f t="shared" ref="L54" si="8">K54/(SUM(D54:K54))</f>
        <v>2.3844008662944817E-2</v>
      </c>
    </row>
    <row r="55" spans="2:17" x14ac:dyDescent="0.3">
      <c r="B55" s="2">
        <v>66</v>
      </c>
      <c r="C55" s="7" t="s">
        <v>112</v>
      </c>
    </row>
    <row r="56" spans="2:17" x14ac:dyDescent="0.3">
      <c r="B56" s="2">
        <v>67</v>
      </c>
      <c r="C56" s="7" t="s">
        <v>115</v>
      </c>
      <c r="D56" s="38">
        <v>0</v>
      </c>
      <c r="E56" s="38">
        <v>428571</v>
      </c>
      <c r="F56" s="38">
        <v>285714</v>
      </c>
      <c r="G56" s="38">
        <v>428571</v>
      </c>
      <c r="H56" s="38">
        <v>0</v>
      </c>
      <c r="I56" s="38">
        <v>285714</v>
      </c>
      <c r="J56" s="38">
        <v>1142857</v>
      </c>
      <c r="K56" s="38">
        <v>142857</v>
      </c>
      <c r="L56" s="64">
        <f t="shared" ref="L56" si="9">K56/(SUM(D56:K56))</f>
        <v>5.2631559556774454E-2</v>
      </c>
    </row>
    <row r="57" spans="2:17" x14ac:dyDescent="0.3">
      <c r="B57" s="2">
        <v>68</v>
      </c>
      <c r="C57" s="7" t="s">
        <v>116</v>
      </c>
    </row>
    <row r="58" spans="2:17" x14ac:dyDescent="0.3">
      <c r="B58" s="2">
        <v>69</v>
      </c>
      <c r="C58" s="7" t="s">
        <v>117</v>
      </c>
    </row>
    <row r="59" spans="2:17" x14ac:dyDescent="0.3">
      <c r="B59" s="2">
        <v>70</v>
      </c>
      <c r="C59" s="7" t="s">
        <v>118</v>
      </c>
    </row>
    <row r="60" spans="2:17" x14ac:dyDescent="0.3">
      <c r="B60" s="2">
        <v>71</v>
      </c>
      <c r="C60" s="7" t="s">
        <v>121</v>
      </c>
    </row>
    <row r="61" spans="2:17" x14ac:dyDescent="0.3">
      <c r="B61" s="2">
        <v>72</v>
      </c>
      <c r="C61" s="7" t="s">
        <v>122</v>
      </c>
    </row>
    <row r="62" spans="2:17" x14ac:dyDescent="0.3">
      <c r="B62" s="2">
        <v>74</v>
      </c>
      <c r="C62" s="7" t="s">
        <v>123</v>
      </c>
      <c r="D62" s="38">
        <v>14000000</v>
      </c>
      <c r="E62" s="38">
        <v>16142857</v>
      </c>
      <c r="F62" s="38">
        <v>11714285</v>
      </c>
      <c r="G62" s="38">
        <v>56571428</v>
      </c>
      <c r="H62" s="38">
        <v>428571</v>
      </c>
      <c r="I62" s="38">
        <v>1142857</v>
      </c>
      <c r="J62" s="38">
        <v>10857142</v>
      </c>
      <c r="K62" s="38">
        <v>3428571</v>
      </c>
      <c r="L62" s="64">
        <f t="shared" ref="L62" si="10">K62/(SUM(D62:K62))</f>
        <v>2.9999997112499916E-2</v>
      </c>
    </row>
    <row r="63" spans="2:17" x14ac:dyDescent="0.3">
      <c r="B63" s="2">
        <v>75</v>
      </c>
      <c r="C63" s="7" t="s">
        <v>124</v>
      </c>
    </row>
    <row r="64" spans="2:17" x14ac:dyDescent="0.3">
      <c r="B64" s="2">
        <v>76</v>
      </c>
      <c r="C64" s="7" t="s">
        <v>125</v>
      </c>
    </row>
    <row r="65" spans="2:12" x14ac:dyDescent="0.3">
      <c r="B65" s="2">
        <v>77</v>
      </c>
      <c r="C65" s="7" t="s">
        <v>126</v>
      </c>
    </row>
    <row r="66" spans="2:12" x14ac:dyDescent="0.3">
      <c r="B66" s="2">
        <v>87</v>
      </c>
      <c r="C66" s="44" t="s">
        <v>253</v>
      </c>
    </row>
    <row r="67" spans="2:12" x14ac:dyDescent="0.3">
      <c r="B67" s="2">
        <v>92</v>
      </c>
      <c r="C67" s="7" t="s">
        <v>127</v>
      </c>
      <c r="D67" s="38">
        <v>285714</v>
      </c>
      <c r="E67" s="38">
        <v>3000000</v>
      </c>
      <c r="F67" s="38">
        <v>15142857</v>
      </c>
      <c r="G67" s="38">
        <v>490714285</v>
      </c>
      <c r="H67" s="38">
        <v>3142857</v>
      </c>
      <c r="I67" s="38">
        <v>285714</v>
      </c>
      <c r="J67" s="38">
        <v>103285714</v>
      </c>
      <c r="K67" s="38">
        <v>13000000</v>
      </c>
      <c r="L67" s="64">
        <f t="shared" ref="L67:L80" si="11">K67/(SUM(D67:K67))</f>
        <v>2.0672421687583254E-2</v>
      </c>
    </row>
    <row r="68" spans="2:12" x14ac:dyDescent="0.3">
      <c r="B68" s="2">
        <v>111</v>
      </c>
      <c r="C68" s="7" t="s">
        <v>129</v>
      </c>
      <c r="D68" s="38">
        <v>435714285</v>
      </c>
      <c r="E68" s="38">
        <v>579285714</v>
      </c>
      <c r="F68" s="38">
        <v>900857142</v>
      </c>
      <c r="G68" s="38">
        <v>3837285714</v>
      </c>
      <c r="H68" s="38">
        <v>708714285</v>
      </c>
      <c r="I68" s="38">
        <v>248000000</v>
      </c>
      <c r="J68" s="38">
        <v>741285714</v>
      </c>
      <c r="K68" s="38">
        <v>8171142857</v>
      </c>
      <c r="L68" s="64">
        <f t="shared" si="11"/>
        <v>0.52304400317339705</v>
      </c>
    </row>
    <row r="69" spans="2:12" x14ac:dyDescent="0.3">
      <c r="B69" s="2">
        <v>121</v>
      </c>
      <c r="C69" s="7" t="s">
        <v>131</v>
      </c>
      <c r="D69" s="38">
        <v>545142857</v>
      </c>
      <c r="E69" s="38">
        <v>1997714285</v>
      </c>
      <c r="F69" s="38">
        <v>2235714285</v>
      </c>
      <c r="G69" s="38">
        <v>2238285714</v>
      </c>
      <c r="H69" s="38">
        <v>62142857</v>
      </c>
      <c r="I69" s="38">
        <v>640714285</v>
      </c>
      <c r="J69" s="38">
        <v>1839000000</v>
      </c>
      <c r="K69" s="38">
        <v>508857142</v>
      </c>
      <c r="L69" s="64">
        <f t="shared" si="11"/>
        <v>5.0544179973374265E-2</v>
      </c>
    </row>
    <row r="70" spans="2:12" x14ac:dyDescent="0.3">
      <c r="B70" s="2">
        <v>122</v>
      </c>
      <c r="C70" s="7" t="s">
        <v>134</v>
      </c>
      <c r="D70" s="38">
        <v>226714285</v>
      </c>
      <c r="E70" s="38">
        <v>804285714</v>
      </c>
      <c r="F70" s="38">
        <v>1248571428</v>
      </c>
      <c r="G70" s="38">
        <v>1999571428</v>
      </c>
      <c r="H70" s="38">
        <v>41857142</v>
      </c>
      <c r="I70" s="38">
        <v>276285714</v>
      </c>
      <c r="J70" s="38">
        <v>1196142857</v>
      </c>
      <c r="K70" s="38">
        <v>376000000</v>
      </c>
      <c r="L70" s="64">
        <f t="shared" si="11"/>
        <v>6.0945676873586263E-2</v>
      </c>
    </row>
    <row r="71" spans="2:12" x14ac:dyDescent="0.3">
      <c r="B71" s="2">
        <v>123</v>
      </c>
      <c r="C71" s="7" t="s">
        <v>137</v>
      </c>
      <c r="D71" s="38">
        <v>66428571</v>
      </c>
      <c r="E71" s="38">
        <v>177571428</v>
      </c>
      <c r="F71" s="38">
        <v>268000000</v>
      </c>
      <c r="G71" s="38">
        <v>411571428</v>
      </c>
      <c r="H71" s="38">
        <v>6285714</v>
      </c>
      <c r="I71" s="38">
        <v>100142857</v>
      </c>
      <c r="J71" s="38">
        <v>260285714</v>
      </c>
      <c r="K71" s="38">
        <v>149000000</v>
      </c>
      <c r="L71" s="64">
        <f t="shared" si="11"/>
        <v>0.10352357336539723</v>
      </c>
    </row>
    <row r="72" spans="2:12" x14ac:dyDescent="0.3">
      <c r="B72" s="2">
        <v>124</v>
      </c>
      <c r="C72" s="7" t="s">
        <v>140</v>
      </c>
      <c r="D72" s="38">
        <v>26714285</v>
      </c>
      <c r="E72" s="38">
        <v>75428571</v>
      </c>
      <c r="F72" s="38">
        <v>98428571</v>
      </c>
      <c r="G72" s="38">
        <v>190714285</v>
      </c>
      <c r="H72" s="38">
        <v>1428571</v>
      </c>
      <c r="I72" s="38">
        <v>30428571</v>
      </c>
      <c r="J72" s="38">
        <v>63571428</v>
      </c>
      <c r="K72" s="38">
        <v>81428571</v>
      </c>
      <c r="L72" s="64">
        <f t="shared" si="11"/>
        <v>0.14332411394427944</v>
      </c>
    </row>
    <row r="73" spans="2:12" x14ac:dyDescent="0.3">
      <c r="B73" s="2">
        <v>131</v>
      </c>
      <c r="C73" s="7" t="s">
        <v>143</v>
      </c>
      <c r="D73" s="38">
        <v>24428571</v>
      </c>
      <c r="E73" s="38">
        <v>40285714</v>
      </c>
      <c r="F73" s="38">
        <v>36857142</v>
      </c>
      <c r="G73" s="38">
        <v>52285714</v>
      </c>
      <c r="H73" s="38">
        <v>3428571</v>
      </c>
      <c r="I73" s="38">
        <v>16857142</v>
      </c>
      <c r="J73" s="38">
        <v>28142857</v>
      </c>
      <c r="K73" s="38">
        <v>81857142</v>
      </c>
      <c r="L73" s="64">
        <f t="shared" si="11"/>
        <v>0.2880844657387881</v>
      </c>
    </row>
    <row r="74" spans="2:12" x14ac:dyDescent="0.3">
      <c r="B74" s="2">
        <v>141</v>
      </c>
      <c r="C74" s="7" t="s">
        <v>145</v>
      </c>
      <c r="D74" s="38">
        <v>1013142857</v>
      </c>
      <c r="E74" s="38">
        <v>18203714285</v>
      </c>
      <c r="F74" s="38">
        <v>11940571428</v>
      </c>
      <c r="G74" s="38">
        <v>6692571428</v>
      </c>
      <c r="H74" s="38">
        <v>17857142</v>
      </c>
      <c r="I74" s="38">
        <v>2659142857</v>
      </c>
      <c r="J74" s="38">
        <v>5071571428</v>
      </c>
      <c r="K74" s="38">
        <v>2272857142</v>
      </c>
      <c r="L74" s="64">
        <f t="shared" si="11"/>
        <v>4.7478364653750611E-2</v>
      </c>
    </row>
    <row r="75" spans="2:12" x14ac:dyDescent="0.3">
      <c r="B75" s="2">
        <v>142</v>
      </c>
      <c r="C75" s="7" t="s">
        <v>148</v>
      </c>
      <c r="D75" s="38">
        <v>5322428571</v>
      </c>
      <c r="E75" s="38">
        <v>18660000000</v>
      </c>
      <c r="F75" s="38">
        <v>23562857142</v>
      </c>
      <c r="G75" s="38">
        <v>18959428571</v>
      </c>
      <c r="H75" s="38">
        <v>803571428</v>
      </c>
      <c r="I75" s="38">
        <v>3863857142</v>
      </c>
      <c r="J75" s="38">
        <v>19354285714</v>
      </c>
      <c r="K75" s="38">
        <v>840142857</v>
      </c>
      <c r="L75" s="64">
        <f t="shared" si="11"/>
        <v>9.1952980602938283E-3</v>
      </c>
    </row>
    <row r="76" spans="2:12" x14ac:dyDescent="0.3">
      <c r="B76" s="2">
        <v>143</v>
      </c>
      <c r="C76" s="7" t="s">
        <v>150</v>
      </c>
      <c r="D76" s="38">
        <v>692571428</v>
      </c>
      <c r="E76" s="38">
        <v>2988000000</v>
      </c>
      <c r="F76" s="38">
        <v>2581428571</v>
      </c>
      <c r="G76" s="38">
        <v>1699428571</v>
      </c>
      <c r="H76" s="38">
        <v>65285714</v>
      </c>
      <c r="I76" s="38">
        <v>551428571</v>
      </c>
      <c r="J76" s="38">
        <v>1471571428</v>
      </c>
      <c r="K76" s="38">
        <v>163142857</v>
      </c>
      <c r="L76" s="64">
        <f t="shared" si="11"/>
        <v>1.5974262125045255E-2</v>
      </c>
    </row>
    <row r="77" spans="2:12" x14ac:dyDescent="0.3">
      <c r="B77" s="2">
        <v>151</v>
      </c>
      <c r="C77" s="7" t="s">
        <v>152</v>
      </c>
    </row>
    <row r="78" spans="2:12" x14ac:dyDescent="0.3">
      <c r="B78" s="2">
        <v>152</v>
      </c>
      <c r="C78" s="7" t="s">
        <v>155</v>
      </c>
      <c r="D78" s="38">
        <v>1698428571</v>
      </c>
      <c r="E78" s="38">
        <v>7791000000</v>
      </c>
      <c r="F78" s="38">
        <v>6537428571</v>
      </c>
      <c r="G78" s="38">
        <v>4833285714</v>
      </c>
      <c r="H78" s="38">
        <v>170000000</v>
      </c>
      <c r="I78" s="38">
        <v>1441857142</v>
      </c>
      <c r="J78" s="38">
        <v>5599000000</v>
      </c>
      <c r="K78" s="38">
        <v>778571428</v>
      </c>
      <c r="L78" s="64">
        <f t="shared" si="11"/>
        <v>2.6987278823086113E-2</v>
      </c>
    </row>
    <row r="79" spans="2:12" x14ac:dyDescent="0.3">
      <c r="B79" s="2">
        <v>171</v>
      </c>
      <c r="C79" s="7" t="s">
        <v>157</v>
      </c>
    </row>
    <row r="80" spans="2:12" x14ac:dyDescent="0.3">
      <c r="B80" s="2">
        <v>176</v>
      </c>
      <c r="C80" s="7" t="s">
        <v>254</v>
      </c>
      <c r="D80" s="38">
        <v>1056285714</v>
      </c>
      <c r="E80" s="38">
        <v>7488714285</v>
      </c>
      <c r="F80" s="38">
        <v>7884714285</v>
      </c>
      <c r="G80" s="38">
        <v>9713571428</v>
      </c>
      <c r="H80" s="38">
        <v>83285714</v>
      </c>
      <c r="I80" s="38">
        <v>1606714285</v>
      </c>
      <c r="J80" s="38">
        <v>6274428571</v>
      </c>
      <c r="K80" s="38">
        <v>880285714</v>
      </c>
      <c r="L80" s="64">
        <f t="shared" si="11"/>
        <v>2.5159646567412788E-2</v>
      </c>
    </row>
    <row r="81" spans="2:12" x14ac:dyDescent="0.3">
      <c r="B81" s="2">
        <v>181</v>
      </c>
      <c r="C81" s="7" t="s">
        <v>163</v>
      </c>
    </row>
    <row r="82" spans="2:12" x14ac:dyDescent="0.3">
      <c r="B82" s="2">
        <v>182</v>
      </c>
      <c r="C82" s="7" t="s">
        <v>165</v>
      </c>
    </row>
    <row r="83" spans="2:12" x14ac:dyDescent="0.3">
      <c r="B83" s="2">
        <v>190</v>
      </c>
      <c r="C83" s="7" t="s">
        <v>167</v>
      </c>
      <c r="D83" s="38">
        <v>2600285714</v>
      </c>
      <c r="E83" s="38">
        <v>6416714285</v>
      </c>
      <c r="F83" s="38">
        <v>10121285714</v>
      </c>
      <c r="G83" s="38">
        <v>26060857142</v>
      </c>
      <c r="H83" s="38">
        <v>1023714285</v>
      </c>
      <c r="I83" s="38">
        <v>4732000000</v>
      </c>
      <c r="J83" s="38">
        <v>14585714285</v>
      </c>
      <c r="K83" s="38">
        <v>3029714285</v>
      </c>
      <c r="L83" s="64">
        <f t="shared" ref="L83:L84" si="12">K83/(SUM(D83:K83))</f>
        <v>4.4184069726840282E-2</v>
      </c>
    </row>
    <row r="84" spans="2:12" x14ac:dyDescent="0.3">
      <c r="B84" s="2">
        <v>195</v>
      </c>
      <c r="C84" s="7" t="s">
        <v>169</v>
      </c>
      <c r="D84" s="38">
        <v>186428571</v>
      </c>
      <c r="E84" s="38">
        <v>54857142</v>
      </c>
      <c r="F84" s="38">
        <v>226571428</v>
      </c>
      <c r="G84" s="38">
        <v>5867142857</v>
      </c>
      <c r="H84" s="38">
        <v>3592714285</v>
      </c>
      <c r="I84" s="38">
        <v>395285714</v>
      </c>
      <c r="J84" s="38">
        <v>1520000000</v>
      </c>
      <c r="K84" s="38">
        <v>2695857142</v>
      </c>
      <c r="L84" s="64">
        <f t="shared" si="12"/>
        <v>0.18542428171802122</v>
      </c>
    </row>
    <row r="85" spans="2:12" x14ac:dyDescent="0.3">
      <c r="B85" s="2">
        <v>204</v>
      </c>
      <c r="C85" s="7" t="s">
        <v>171</v>
      </c>
    </row>
    <row r="86" spans="2:12" x14ac:dyDescent="0.3">
      <c r="B86" s="2">
        <v>205</v>
      </c>
      <c r="C86" s="7" t="s">
        <v>172</v>
      </c>
      <c r="D86" s="38">
        <v>0</v>
      </c>
      <c r="E86" s="38">
        <v>0</v>
      </c>
      <c r="F86" s="38">
        <v>0</v>
      </c>
      <c r="G86" s="38">
        <v>1000000</v>
      </c>
      <c r="H86" s="38">
        <v>0</v>
      </c>
      <c r="I86" s="38">
        <v>0</v>
      </c>
      <c r="J86" s="38">
        <v>0</v>
      </c>
      <c r="K86" s="38">
        <v>0</v>
      </c>
      <c r="L86" s="64">
        <f t="shared" ref="L86" si="13">K86/(SUM(D86:K86))</f>
        <v>0</v>
      </c>
    </row>
    <row r="87" spans="2:12" x14ac:dyDescent="0.3">
      <c r="B87" s="2">
        <v>206</v>
      </c>
      <c r="C87" s="7" t="s">
        <v>173</v>
      </c>
    </row>
    <row r="88" spans="2:12" x14ac:dyDescent="0.3">
      <c r="B88" s="2">
        <v>207</v>
      </c>
      <c r="C88" s="7" t="s">
        <v>174</v>
      </c>
    </row>
    <row r="89" spans="2:12" x14ac:dyDescent="0.3">
      <c r="B89" s="2">
        <v>208</v>
      </c>
      <c r="C89" s="7" t="s">
        <v>175</v>
      </c>
    </row>
    <row r="90" spans="2:12" x14ac:dyDescent="0.3">
      <c r="B90" s="2">
        <v>209</v>
      </c>
      <c r="C90" s="7" t="s">
        <v>176</v>
      </c>
      <c r="D90" s="38">
        <v>0</v>
      </c>
      <c r="E90" s="38">
        <v>500000</v>
      </c>
      <c r="F90" s="38">
        <v>0</v>
      </c>
      <c r="G90" s="38">
        <v>0</v>
      </c>
      <c r="H90" s="38">
        <v>0</v>
      </c>
      <c r="I90" s="38">
        <v>0</v>
      </c>
      <c r="J90" s="38">
        <v>500000</v>
      </c>
      <c r="K90" s="38">
        <v>0</v>
      </c>
      <c r="L90" s="64">
        <f t="shared" ref="L90" si="14">K90/(SUM(D90:K90))</f>
        <v>0</v>
      </c>
    </row>
    <row r="91" spans="2:12" x14ac:dyDescent="0.3">
      <c r="B91" s="2">
        <v>210</v>
      </c>
      <c r="C91" s="7" t="s">
        <v>177</v>
      </c>
    </row>
    <row r="92" spans="2:12" x14ac:dyDescent="0.3">
      <c r="B92" s="2">
        <v>211</v>
      </c>
      <c r="C92" s="7" t="s">
        <v>178</v>
      </c>
    </row>
    <row r="93" spans="2:12" x14ac:dyDescent="0.3">
      <c r="B93" s="2">
        <v>212</v>
      </c>
      <c r="C93" s="7" t="s">
        <v>179</v>
      </c>
      <c r="D93" s="38">
        <v>1000000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64">
        <f t="shared" ref="L93" si="15">K93/(SUM(D93:K93))</f>
        <v>0</v>
      </c>
    </row>
    <row r="94" spans="2:12" x14ac:dyDescent="0.3">
      <c r="B94" s="2">
        <v>213</v>
      </c>
      <c r="C94" s="7" t="s">
        <v>180</v>
      </c>
    </row>
    <row r="95" spans="2:12" x14ac:dyDescent="0.3">
      <c r="B95" s="2">
        <v>214</v>
      </c>
      <c r="C95" s="7" t="s">
        <v>181</v>
      </c>
    </row>
    <row r="96" spans="2:12" x14ac:dyDescent="0.3">
      <c r="B96" s="2">
        <v>216</v>
      </c>
      <c r="C96" s="7" t="s">
        <v>182</v>
      </c>
    </row>
    <row r="97" spans="2:12" x14ac:dyDescent="0.3">
      <c r="B97" s="2">
        <v>217</v>
      </c>
      <c r="C97" s="7" t="s">
        <v>183</v>
      </c>
    </row>
    <row r="98" spans="2:12" x14ac:dyDescent="0.3">
      <c r="B98" s="2">
        <v>218</v>
      </c>
      <c r="C98" s="7" t="s">
        <v>184</v>
      </c>
    </row>
    <row r="99" spans="2:12" x14ac:dyDescent="0.3">
      <c r="B99" s="2">
        <v>219</v>
      </c>
      <c r="C99" s="7" t="s">
        <v>185</v>
      </c>
      <c r="D99" s="38">
        <v>0</v>
      </c>
      <c r="E99" s="38">
        <v>666666</v>
      </c>
      <c r="F99" s="38">
        <v>333333</v>
      </c>
      <c r="G99" s="38">
        <v>333333</v>
      </c>
      <c r="H99" s="38">
        <v>0</v>
      </c>
      <c r="I99" s="38">
        <v>0</v>
      </c>
      <c r="J99" s="38">
        <v>0</v>
      </c>
      <c r="K99" s="38">
        <v>0</v>
      </c>
      <c r="L99" s="64">
        <f t="shared" ref="L99" si="16">K99/(SUM(D99:K99))</f>
        <v>0</v>
      </c>
    </row>
    <row r="100" spans="2:12" x14ac:dyDescent="0.3">
      <c r="B100" s="2">
        <v>220</v>
      </c>
      <c r="C100" s="7" t="s">
        <v>186</v>
      </c>
    </row>
    <row r="101" spans="2:12" x14ac:dyDescent="0.3">
      <c r="B101" s="2">
        <v>221</v>
      </c>
      <c r="C101" s="7" t="s">
        <v>187</v>
      </c>
    </row>
    <row r="102" spans="2:12" x14ac:dyDescent="0.3">
      <c r="B102" s="2">
        <v>222</v>
      </c>
      <c r="C102" s="7" t="s">
        <v>188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64" t="e">
        <f t="shared" ref="L102" si="17">K102/(SUM(D102:K102))</f>
        <v>#DIV/0!</v>
      </c>
    </row>
    <row r="103" spans="2:12" x14ac:dyDescent="0.3">
      <c r="B103" s="2">
        <v>223</v>
      </c>
      <c r="C103" s="7" t="s">
        <v>189</v>
      </c>
    </row>
    <row r="104" spans="2:12" x14ac:dyDescent="0.3">
      <c r="B104" s="2">
        <v>224</v>
      </c>
      <c r="C104" s="7" t="s">
        <v>190</v>
      </c>
    </row>
    <row r="105" spans="2:12" x14ac:dyDescent="0.3">
      <c r="B105" s="2">
        <v>225</v>
      </c>
      <c r="C105" s="7" t="s">
        <v>192</v>
      </c>
      <c r="D105" s="38">
        <v>142857</v>
      </c>
      <c r="E105" s="38">
        <v>2142857</v>
      </c>
      <c r="F105" s="38">
        <v>571428</v>
      </c>
      <c r="G105" s="38">
        <v>4285714</v>
      </c>
      <c r="H105" s="38">
        <v>0</v>
      </c>
      <c r="I105" s="38">
        <v>571428</v>
      </c>
      <c r="J105" s="38">
        <v>1142857</v>
      </c>
      <c r="K105" s="38">
        <v>0</v>
      </c>
      <c r="L105" s="64">
        <f t="shared" ref="L105:L106" si="18">K105/(SUM(D105:K105))</f>
        <v>0</v>
      </c>
    </row>
    <row r="106" spans="2:12" x14ac:dyDescent="0.3">
      <c r="B106" s="2">
        <v>226</v>
      </c>
      <c r="C106" s="7" t="s">
        <v>195</v>
      </c>
      <c r="D106" s="38">
        <v>1666666</v>
      </c>
      <c r="E106" s="38">
        <v>333333</v>
      </c>
      <c r="F106" s="38">
        <v>0</v>
      </c>
      <c r="G106" s="38">
        <v>333333</v>
      </c>
      <c r="H106" s="38">
        <v>0</v>
      </c>
      <c r="I106" s="38">
        <v>0</v>
      </c>
      <c r="J106" s="38">
        <v>0</v>
      </c>
      <c r="K106" s="38">
        <v>0</v>
      </c>
      <c r="L106" s="64">
        <f t="shared" si="18"/>
        <v>0</v>
      </c>
    </row>
    <row r="107" spans="2:12" x14ac:dyDescent="0.3">
      <c r="B107" s="2">
        <v>227</v>
      </c>
      <c r="C107" s="7" t="s">
        <v>196</v>
      </c>
    </row>
    <row r="108" spans="2:12" x14ac:dyDescent="0.3">
      <c r="B108" s="2">
        <v>229</v>
      </c>
      <c r="C108" s="7" t="s">
        <v>197</v>
      </c>
      <c r="D108" s="38">
        <v>0</v>
      </c>
      <c r="E108" s="38">
        <v>333333</v>
      </c>
      <c r="F108" s="38">
        <v>333333</v>
      </c>
      <c r="G108" s="38">
        <v>0</v>
      </c>
      <c r="H108" s="38">
        <v>0</v>
      </c>
      <c r="I108" s="38">
        <v>333333</v>
      </c>
      <c r="J108" s="38">
        <v>333333</v>
      </c>
      <c r="K108" s="38">
        <v>0</v>
      </c>
      <c r="L108" s="64">
        <f t="shared" ref="L108" si="19">K108/(SUM(D108:K108))</f>
        <v>0</v>
      </c>
    </row>
    <row r="109" spans="2:12" x14ac:dyDescent="0.3">
      <c r="B109" s="2">
        <v>230</v>
      </c>
      <c r="C109" s="7" t="s">
        <v>198</v>
      </c>
    </row>
    <row r="110" spans="2:12" x14ac:dyDescent="0.3">
      <c r="B110" s="2">
        <v>231</v>
      </c>
      <c r="C110" s="7" t="s">
        <v>199</v>
      </c>
    </row>
    <row r="111" spans="2:12" x14ac:dyDescent="0.3">
      <c r="B111" s="2">
        <v>232</v>
      </c>
      <c r="C111" s="7" t="s">
        <v>200</v>
      </c>
    </row>
    <row r="112" spans="2:12" x14ac:dyDescent="0.3">
      <c r="B112" s="2">
        <v>233</v>
      </c>
      <c r="C112" s="7" t="s">
        <v>201</v>
      </c>
    </row>
    <row r="113" spans="2:12" x14ac:dyDescent="0.3">
      <c r="B113" s="2">
        <v>234</v>
      </c>
      <c r="C113" s="7" t="s">
        <v>202</v>
      </c>
    </row>
    <row r="114" spans="2:12" x14ac:dyDescent="0.3">
      <c r="B114" s="2">
        <v>235</v>
      </c>
      <c r="C114" s="7" t="s">
        <v>203</v>
      </c>
    </row>
    <row r="115" spans="2:12" x14ac:dyDescent="0.3">
      <c r="B115" s="2">
        <v>236</v>
      </c>
      <c r="C115" s="7" t="s">
        <v>204</v>
      </c>
      <c r="D115" s="38">
        <v>400000</v>
      </c>
      <c r="E115" s="38">
        <v>400000</v>
      </c>
      <c r="F115" s="38">
        <v>1000000</v>
      </c>
      <c r="G115" s="38">
        <v>5000000</v>
      </c>
      <c r="H115" s="38">
        <v>0</v>
      </c>
      <c r="I115" s="38">
        <v>200000</v>
      </c>
      <c r="J115" s="38">
        <v>400000</v>
      </c>
      <c r="K115" s="38">
        <v>200000</v>
      </c>
      <c r="L115" s="64">
        <f t="shared" ref="L115" si="20">K115/(SUM(D115:K115))</f>
        <v>2.6315789473684209E-2</v>
      </c>
    </row>
    <row r="116" spans="2:12" x14ac:dyDescent="0.3">
      <c r="B116" s="2">
        <v>237</v>
      </c>
      <c r="C116" s="7" t="s">
        <v>205</v>
      </c>
    </row>
    <row r="117" spans="2:12" x14ac:dyDescent="0.3">
      <c r="B117" s="2">
        <v>238</v>
      </c>
      <c r="C117" s="7" t="s">
        <v>206</v>
      </c>
      <c r="D117" s="38">
        <v>3166666</v>
      </c>
      <c r="E117" s="38">
        <v>8333333</v>
      </c>
      <c r="F117" s="38">
        <v>5833333</v>
      </c>
      <c r="G117" s="38">
        <v>3333333</v>
      </c>
      <c r="H117" s="38">
        <v>833333</v>
      </c>
      <c r="I117" s="38">
        <v>0</v>
      </c>
      <c r="J117" s="38">
        <v>2166666</v>
      </c>
      <c r="K117" s="38">
        <v>0</v>
      </c>
      <c r="L117" s="64">
        <f t="shared" ref="L117:L121" si="21">K117/(SUM(D117:K117))</f>
        <v>0</v>
      </c>
    </row>
    <row r="118" spans="2:12" x14ac:dyDescent="0.3">
      <c r="B118" s="2">
        <v>239</v>
      </c>
      <c r="C118" s="7" t="s">
        <v>207</v>
      </c>
      <c r="D118" s="38">
        <v>1666666</v>
      </c>
      <c r="E118" s="38">
        <v>1666666</v>
      </c>
      <c r="F118" s="38">
        <v>1333333</v>
      </c>
      <c r="G118" s="38">
        <v>4333333</v>
      </c>
      <c r="H118" s="38">
        <v>0</v>
      </c>
      <c r="I118" s="38">
        <v>4000000</v>
      </c>
      <c r="J118" s="38">
        <v>2333333</v>
      </c>
      <c r="K118" s="38">
        <v>666666</v>
      </c>
      <c r="L118" s="64">
        <f t="shared" si="21"/>
        <v>4.1666632812493651E-2</v>
      </c>
    </row>
    <row r="119" spans="2:12" x14ac:dyDescent="0.3">
      <c r="B119" s="2">
        <v>240</v>
      </c>
      <c r="C119" s="7" t="s">
        <v>208</v>
      </c>
      <c r="D119" s="38">
        <v>1714285</v>
      </c>
      <c r="E119" s="38">
        <v>1000000</v>
      </c>
      <c r="F119" s="38">
        <v>1428571</v>
      </c>
      <c r="G119" s="38">
        <v>2285714</v>
      </c>
      <c r="H119" s="38">
        <v>0</v>
      </c>
      <c r="I119" s="38">
        <v>428571</v>
      </c>
      <c r="J119" s="38">
        <v>5000000</v>
      </c>
      <c r="K119" s="38">
        <v>142857</v>
      </c>
      <c r="L119" s="64">
        <f t="shared" si="21"/>
        <v>1.1904751984125331E-2</v>
      </c>
    </row>
    <row r="120" spans="2:12" x14ac:dyDescent="0.3">
      <c r="B120" s="2">
        <v>241</v>
      </c>
      <c r="C120" s="7" t="s">
        <v>209</v>
      </c>
      <c r="D120" s="38">
        <v>200000</v>
      </c>
      <c r="E120" s="38">
        <v>400000</v>
      </c>
      <c r="F120" s="38">
        <v>1400000</v>
      </c>
      <c r="G120" s="38">
        <v>3400000</v>
      </c>
      <c r="H120" s="38">
        <v>0</v>
      </c>
      <c r="I120" s="38">
        <v>1400000</v>
      </c>
      <c r="J120" s="38">
        <v>2000000</v>
      </c>
      <c r="K120" s="38">
        <v>200000</v>
      </c>
      <c r="L120" s="64">
        <f t="shared" si="21"/>
        <v>2.2222222222222223E-2</v>
      </c>
    </row>
    <row r="121" spans="2:12" x14ac:dyDescent="0.3">
      <c r="B121" s="2">
        <v>242</v>
      </c>
      <c r="C121" s="7" t="s">
        <v>210</v>
      </c>
      <c r="D121" s="38">
        <v>0</v>
      </c>
      <c r="E121" s="38">
        <v>1666666</v>
      </c>
      <c r="F121" s="38">
        <v>166666</v>
      </c>
      <c r="G121" s="38">
        <v>666666</v>
      </c>
      <c r="H121" s="38">
        <v>0</v>
      </c>
      <c r="I121" s="38">
        <v>166666</v>
      </c>
      <c r="J121" s="38">
        <v>166666</v>
      </c>
      <c r="K121" s="38">
        <v>0</v>
      </c>
      <c r="L121" s="64">
        <f t="shared" si="21"/>
        <v>0</v>
      </c>
    </row>
    <row r="122" spans="2:12" x14ac:dyDescent="0.3">
      <c r="B122" s="2">
        <v>243</v>
      </c>
      <c r="C122" s="7" t="s">
        <v>211</v>
      </c>
    </row>
    <row r="123" spans="2:12" x14ac:dyDescent="0.3">
      <c r="B123" s="2">
        <v>244</v>
      </c>
      <c r="C123" s="7" t="s">
        <v>212</v>
      </c>
    </row>
    <row r="124" spans="2:12" x14ac:dyDescent="0.3">
      <c r="B124" s="2">
        <v>245</v>
      </c>
      <c r="C124" s="7" t="s">
        <v>213</v>
      </c>
    </row>
    <row r="125" spans="2:12" x14ac:dyDescent="0.3">
      <c r="B125" s="2">
        <v>246</v>
      </c>
      <c r="C125" s="7" t="s">
        <v>214</v>
      </c>
    </row>
    <row r="126" spans="2:12" x14ac:dyDescent="0.3">
      <c r="B126" s="2">
        <v>247</v>
      </c>
      <c r="C126" s="7" t="s">
        <v>215</v>
      </c>
    </row>
    <row r="127" spans="2:12" x14ac:dyDescent="0.3">
      <c r="B127" s="2">
        <v>248</v>
      </c>
      <c r="C127" s="7" t="s">
        <v>216</v>
      </c>
    </row>
    <row r="128" spans="2:12" x14ac:dyDescent="0.3">
      <c r="B128" s="2">
        <v>249</v>
      </c>
      <c r="C128" s="7" t="s">
        <v>217</v>
      </c>
    </row>
    <row r="129" spans="2:12" x14ac:dyDescent="0.3">
      <c r="B129" s="2">
        <v>250</v>
      </c>
      <c r="C129" s="7" t="s">
        <v>218</v>
      </c>
    </row>
    <row r="130" spans="2:12" x14ac:dyDescent="0.3">
      <c r="B130" s="2">
        <v>254</v>
      </c>
      <c r="C130" s="7" t="s">
        <v>220</v>
      </c>
      <c r="D130" s="38">
        <v>0</v>
      </c>
      <c r="E130" s="38">
        <v>666666</v>
      </c>
      <c r="F130" s="38">
        <v>333333</v>
      </c>
      <c r="G130" s="38">
        <v>333333</v>
      </c>
      <c r="H130" s="38">
        <v>0</v>
      </c>
      <c r="I130" s="38">
        <v>0</v>
      </c>
      <c r="J130" s="38">
        <v>0</v>
      </c>
      <c r="K130" s="38">
        <v>0</v>
      </c>
      <c r="L130" s="64">
        <f t="shared" ref="L130" si="22">K130/(SUM(D130:K130))</f>
        <v>0</v>
      </c>
    </row>
  </sheetData>
  <conditionalFormatting sqref="D4:K130">
    <cfRule type="top10" dxfId="62" priority="3" rank="12"/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1">
    <cfRule type="cellIs" dxfId="61" priority="1" operator="greaterThan">
      <formula>0.05</formula>
    </cfRule>
    <cfRule type="cellIs" dxfId="60" priority="2" operator="greaterThan">
      <formula>5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7"/>
  <sheetViews>
    <sheetView workbookViewId="0">
      <selection activeCell="S2" sqref="S2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0</v>
      </c>
      <c r="B2">
        <v>1</v>
      </c>
      <c r="C2" t="s">
        <v>31</v>
      </c>
      <c r="D2" t="s">
        <v>32</v>
      </c>
      <c r="E2" t="s">
        <v>33</v>
      </c>
      <c r="F2">
        <v>56.95</v>
      </c>
      <c r="G2">
        <v>73.222899999999996</v>
      </c>
      <c r="H2">
        <v>82.306399999999996</v>
      </c>
      <c r="I2">
        <v>85.879599999999996</v>
      </c>
      <c r="J2">
        <v>73.222899999999996</v>
      </c>
      <c r="K2">
        <v>82.306399999999996</v>
      </c>
      <c r="L2">
        <v>85.879599999999996</v>
      </c>
      <c r="M2">
        <v>3.8159999999999998</v>
      </c>
      <c r="N2">
        <v>0.47560000000000002</v>
      </c>
      <c r="O2">
        <v>0.2213</v>
      </c>
      <c r="P2">
        <v>9.8100000000000007E-2</v>
      </c>
      <c r="Q2">
        <v>4</v>
      </c>
      <c r="R2">
        <v>0.06</v>
      </c>
      <c r="S2">
        <v>0.06</v>
      </c>
      <c r="T2">
        <v>2.5000000000000001E-2</v>
      </c>
      <c r="U2">
        <v>0.1133</v>
      </c>
      <c r="V2">
        <v>1</v>
      </c>
      <c r="W2">
        <v>0</v>
      </c>
      <c r="X2">
        <v>0</v>
      </c>
      <c r="Y2">
        <v>1</v>
      </c>
      <c r="Z2">
        <v>2.88</v>
      </c>
      <c r="AA2">
        <v>2.8224</v>
      </c>
      <c r="AB2">
        <v>2.7648000000000001</v>
      </c>
      <c r="AC2">
        <v>2.7071999999999998</v>
      </c>
      <c r="AD2">
        <v>2.88</v>
      </c>
      <c r="AE2">
        <v>2.8224</v>
      </c>
      <c r="AF2">
        <v>2.7648000000000001</v>
      </c>
    </row>
    <row r="3" spans="1:32" x14ac:dyDescent="0.3">
      <c r="A3">
        <v>1</v>
      </c>
      <c r="B3">
        <v>2</v>
      </c>
      <c r="C3" t="s">
        <v>34</v>
      </c>
      <c r="D3" t="s">
        <v>35</v>
      </c>
      <c r="E3" t="s">
        <v>36</v>
      </c>
      <c r="F3">
        <v>54.4</v>
      </c>
      <c r="G3">
        <v>71.636799999999994</v>
      </c>
      <c r="H3">
        <v>81.258399999999995</v>
      </c>
      <c r="I3">
        <v>85.043199999999999</v>
      </c>
      <c r="J3">
        <v>71.636799999999994</v>
      </c>
      <c r="K3">
        <v>81.258399999999995</v>
      </c>
      <c r="L3">
        <v>85.043199999999999</v>
      </c>
      <c r="M3">
        <v>3.8159999999999998</v>
      </c>
      <c r="N3">
        <v>0.47560000000000002</v>
      </c>
      <c r="O3">
        <v>0.2213</v>
      </c>
      <c r="P3">
        <v>9.8100000000000007E-2</v>
      </c>
      <c r="Q3">
        <v>4</v>
      </c>
      <c r="R3">
        <v>0.06</v>
      </c>
      <c r="S3">
        <v>0.06</v>
      </c>
      <c r="T3">
        <v>0.02</v>
      </c>
      <c r="U3">
        <v>0.14000000000000001</v>
      </c>
      <c r="V3">
        <v>1</v>
      </c>
      <c r="W3">
        <v>0</v>
      </c>
      <c r="X3">
        <v>0</v>
      </c>
      <c r="Y3">
        <v>1</v>
      </c>
      <c r="Z3">
        <v>4.5</v>
      </c>
      <c r="AA3">
        <v>4.41</v>
      </c>
      <c r="AB3">
        <v>4.32</v>
      </c>
      <c r="AC3">
        <v>4.2300000000000004</v>
      </c>
      <c r="AD3">
        <v>4.5</v>
      </c>
      <c r="AE3">
        <v>4.41</v>
      </c>
      <c r="AF3">
        <v>4.32</v>
      </c>
    </row>
    <row r="4" spans="1:32" x14ac:dyDescent="0.3">
      <c r="A4">
        <v>2</v>
      </c>
      <c r="B4">
        <v>3</v>
      </c>
      <c r="C4" t="s">
        <v>37</v>
      </c>
      <c r="D4" t="s">
        <v>38</v>
      </c>
      <c r="E4" t="s">
        <v>39</v>
      </c>
      <c r="F4">
        <v>94.4636</v>
      </c>
      <c r="G4">
        <v>96.556299999999993</v>
      </c>
      <c r="H4">
        <v>97.724500000000006</v>
      </c>
      <c r="I4">
        <v>98</v>
      </c>
      <c r="J4">
        <v>96.556299999999993</v>
      </c>
      <c r="K4">
        <v>97.724500000000006</v>
      </c>
      <c r="L4">
        <v>98</v>
      </c>
      <c r="M4">
        <v>3.8159999999999998</v>
      </c>
      <c r="N4">
        <v>0.47560000000000002</v>
      </c>
      <c r="O4">
        <v>0.2213</v>
      </c>
      <c r="P4">
        <v>9.8100000000000007E-2</v>
      </c>
      <c r="Q4">
        <v>4</v>
      </c>
      <c r="R4">
        <v>0.06</v>
      </c>
      <c r="S4">
        <v>0.06</v>
      </c>
      <c r="T4">
        <v>7.3800000000000004E-2</v>
      </c>
      <c r="U4">
        <v>0.1</v>
      </c>
      <c r="V4">
        <v>1</v>
      </c>
      <c r="W4">
        <v>0</v>
      </c>
      <c r="X4">
        <v>0</v>
      </c>
      <c r="Y4">
        <v>1</v>
      </c>
      <c r="Z4">
        <v>2.8660999999999999</v>
      </c>
      <c r="AA4">
        <v>2.8087</v>
      </c>
      <c r="AB4">
        <v>2.7513999999999998</v>
      </c>
      <c r="AC4">
        <v>2.6941000000000002</v>
      </c>
      <c r="AD4">
        <v>2.8660999999999999</v>
      </c>
      <c r="AE4">
        <v>2.8087</v>
      </c>
      <c r="AF4">
        <v>2.7513999999999998</v>
      </c>
    </row>
    <row r="5" spans="1:32" x14ac:dyDescent="0.3">
      <c r="A5">
        <v>3</v>
      </c>
      <c r="B5">
        <v>4</v>
      </c>
      <c r="C5" t="s">
        <v>40</v>
      </c>
      <c r="D5" t="s">
        <v>41</v>
      </c>
      <c r="E5" t="s">
        <v>42</v>
      </c>
      <c r="F5">
        <v>66.288700000000006</v>
      </c>
      <c r="G5">
        <v>79.031599999999997</v>
      </c>
      <c r="H5">
        <v>86.144599999999997</v>
      </c>
      <c r="I5">
        <v>88.942700000000002</v>
      </c>
      <c r="J5">
        <v>79.031599999999997</v>
      </c>
      <c r="K5">
        <v>86.144599999999997</v>
      </c>
      <c r="L5">
        <v>88.942700000000002</v>
      </c>
      <c r="M5">
        <v>3.8159999999999998</v>
      </c>
      <c r="N5">
        <v>0.47560000000000002</v>
      </c>
      <c r="O5">
        <v>0.2213</v>
      </c>
      <c r="P5">
        <v>9.8100000000000007E-2</v>
      </c>
      <c r="Q5">
        <v>4</v>
      </c>
      <c r="R5">
        <v>0.06</v>
      </c>
      <c r="S5">
        <v>0.06</v>
      </c>
      <c r="T5">
        <v>4.4900000000000002E-2</v>
      </c>
      <c r="U5">
        <v>0.1</v>
      </c>
      <c r="V5">
        <v>1</v>
      </c>
      <c r="W5">
        <v>0</v>
      </c>
      <c r="X5">
        <v>0</v>
      </c>
      <c r="Y5">
        <v>1</v>
      </c>
      <c r="Z5">
        <v>2.4430000000000001</v>
      </c>
      <c r="AA5">
        <v>2.3942000000000001</v>
      </c>
      <c r="AB5">
        <v>2.3452999999999999</v>
      </c>
      <c r="AC5">
        <v>2.2964000000000002</v>
      </c>
      <c r="AD5">
        <v>2.4430000000000001</v>
      </c>
      <c r="AE5">
        <v>2.3942000000000001</v>
      </c>
      <c r="AF5">
        <v>2.3452999999999999</v>
      </c>
    </row>
    <row r="6" spans="1:32" x14ac:dyDescent="0.3">
      <c r="A6">
        <v>4</v>
      </c>
      <c r="B6">
        <v>5</v>
      </c>
      <c r="C6" t="s">
        <v>43</v>
      </c>
      <c r="D6" t="s">
        <v>44</v>
      </c>
      <c r="E6" t="s">
        <v>45</v>
      </c>
      <c r="F6">
        <v>53.55</v>
      </c>
      <c r="G6">
        <v>71.108099999999993</v>
      </c>
      <c r="H6">
        <v>80.909000000000006</v>
      </c>
      <c r="I6">
        <v>84.764399999999995</v>
      </c>
      <c r="J6">
        <v>71.108099999999993</v>
      </c>
      <c r="K6">
        <v>80.909000000000006</v>
      </c>
      <c r="L6">
        <v>84.764399999999995</v>
      </c>
      <c r="M6">
        <v>3.8159999999999998</v>
      </c>
      <c r="N6">
        <v>0.47560000000000002</v>
      </c>
      <c r="O6">
        <v>0.2213</v>
      </c>
      <c r="P6">
        <v>9.8100000000000007E-2</v>
      </c>
      <c r="Q6">
        <v>4</v>
      </c>
      <c r="R6">
        <v>0.06</v>
      </c>
      <c r="S6">
        <v>0.06</v>
      </c>
      <c r="T6">
        <v>0.01</v>
      </c>
      <c r="U6">
        <v>0.15</v>
      </c>
      <c r="V6">
        <v>1</v>
      </c>
      <c r="W6">
        <v>0</v>
      </c>
      <c r="X6">
        <v>0</v>
      </c>
      <c r="Y6">
        <v>1</v>
      </c>
      <c r="Z6">
        <v>1.1752</v>
      </c>
      <c r="AA6">
        <v>1.1516999999999999</v>
      </c>
      <c r="AB6">
        <v>1.1282000000000001</v>
      </c>
      <c r="AC6">
        <v>1.1047</v>
      </c>
      <c r="AD6">
        <v>1.1752</v>
      </c>
      <c r="AE6">
        <v>1.1516999999999999</v>
      </c>
      <c r="AF6">
        <v>1.1282000000000001</v>
      </c>
    </row>
    <row r="7" spans="1:32" x14ac:dyDescent="0.3">
      <c r="A7">
        <v>5</v>
      </c>
      <c r="B7">
        <v>6</v>
      </c>
      <c r="C7" t="s">
        <v>46</v>
      </c>
      <c r="D7" t="s">
        <v>47</v>
      </c>
      <c r="E7" t="s">
        <v>48</v>
      </c>
      <c r="F7">
        <v>70</v>
      </c>
      <c r="G7">
        <v>81.34</v>
      </c>
      <c r="H7">
        <v>87.67</v>
      </c>
      <c r="I7">
        <v>90.16</v>
      </c>
      <c r="J7">
        <v>81.34</v>
      </c>
      <c r="K7">
        <v>87.67</v>
      </c>
      <c r="L7">
        <v>90.16</v>
      </c>
      <c r="M7">
        <v>3.8159999999999998</v>
      </c>
      <c r="N7">
        <v>0.47560000000000002</v>
      </c>
      <c r="O7">
        <v>0.2213</v>
      </c>
      <c r="P7">
        <v>9.8100000000000007E-2</v>
      </c>
      <c r="Q7">
        <v>4</v>
      </c>
      <c r="R7">
        <v>0.06</v>
      </c>
      <c r="S7">
        <v>0.06</v>
      </c>
      <c r="T7">
        <v>0.02</v>
      </c>
      <c r="U7">
        <v>0.17</v>
      </c>
      <c r="V7">
        <v>1</v>
      </c>
      <c r="W7">
        <v>0</v>
      </c>
      <c r="X7">
        <v>0</v>
      </c>
      <c r="Y7">
        <v>1</v>
      </c>
      <c r="Z7">
        <v>2.5</v>
      </c>
      <c r="AA7">
        <v>2.4500000000000002</v>
      </c>
      <c r="AB7">
        <v>2.4</v>
      </c>
      <c r="AC7">
        <v>2.35</v>
      </c>
      <c r="AD7">
        <v>2.5</v>
      </c>
      <c r="AE7">
        <v>2.4500000000000002</v>
      </c>
      <c r="AF7">
        <v>2.4</v>
      </c>
    </row>
    <row r="8" spans="1:32" x14ac:dyDescent="0.3">
      <c r="A8">
        <v>6</v>
      </c>
      <c r="B8">
        <v>10</v>
      </c>
      <c r="C8" t="s">
        <v>49</v>
      </c>
      <c r="D8" t="s">
        <v>50</v>
      </c>
      <c r="E8" t="s">
        <v>51</v>
      </c>
      <c r="F8">
        <v>63.0017</v>
      </c>
      <c r="G8">
        <v>76.986999999999995</v>
      </c>
      <c r="H8">
        <v>84.793700000000001</v>
      </c>
      <c r="I8">
        <v>87.864500000000007</v>
      </c>
      <c r="J8">
        <v>76.986999999999995</v>
      </c>
      <c r="K8">
        <v>84.793700000000001</v>
      </c>
      <c r="L8">
        <v>87.864500000000007</v>
      </c>
      <c r="M8">
        <v>3.8159999999999998</v>
      </c>
      <c r="N8">
        <v>0.47560000000000002</v>
      </c>
      <c r="O8">
        <v>0.2213</v>
      </c>
      <c r="P8">
        <v>9.8100000000000007E-2</v>
      </c>
      <c r="Q8">
        <v>4</v>
      </c>
      <c r="R8">
        <v>0.06</v>
      </c>
      <c r="S8">
        <v>0.06</v>
      </c>
      <c r="T8">
        <v>1.46E-2</v>
      </c>
      <c r="U8">
        <v>0.15</v>
      </c>
      <c r="V8">
        <v>1</v>
      </c>
      <c r="W8">
        <v>0</v>
      </c>
      <c r="X8">
        <v>0</v>
      </c>
      <c r="Y8">
        <v>1</v>
      </c>
      <c r="Z8">
        <v>1.4393</v>
      </c>
      <c r="AA8">
        <v>1.4105000000000001</v>
      </c>
      <c r="AB8">
        <v>1.3816999999999999</v>
      </c>
      <c r="AC8">
        <v>1.3529</v>
      </c>
      <c r="AD8">
        <v>1.4393</v>
      </c>
      <c r="AE8">
        <v>1.4105000000000001</v>
      </c>
      <c r="AF8">
        <v>1.3816999999999999</v>
      </c>
    </row>
    <row r="9" spans="1:32" x14ac:dyDescent="0.3">
      <c r="A9">
        <v>7</v>
      </c>
      <c r="B9">
        <v>11</v>
      </c>
      <c r="C9" t="s">
        <v>52</v>
      </c>
      <c r="D9" t="s">
        <v>53</v>
      </c>
      <c r="E9" t="s">
        <v>48</v>
      </c>
      <c r="F9">
        <v>70</v>
      </c>
      <c r="G9">
        <v>81.34</v>
      </c>
      <c r="H9">
        <v>87.67</v>
      </c>
      <c r="I9">
        <v>90.16</v>
      </c>
      <c r="J9">
        <v>81.34</v>
      </c>
      <c r="K9">
        <v>87.67</v>
      </c>
      <c r="L9">
        <v>90.16</v>
      </c>
      <c r="M9">
        <v>3.8159999999999998</v>
      </c>
      <c r="N9">
        <v>0.47560000000000002</v>
      </c>
      <c r="O9">
        <v>0.2213</v>
      </c>
      <c r="P9">
        <v>9.8100000000000007E-2</v>
      </c>
      <c r="Q9">
        <v>4</v>
      </c>
      <c r="R9">
        <v>0.06</v>
      </c>
      <c r="S9">
        <v>0.06</v>
      </c>
      <c r="T9">
        <v>0.03</v>
      </c>
      <c r="U9">
        <v>0.24</v>
      </c>
      <c r="V9">
        <v>1</v>
      </c>
      <c r="W9">
        <v>0</v>
      </c>
      <c r="X9">
        <v>0</v>
      </c>
      <c r="Y9">
        <v>1</v>
      </c>
      <c r="Z9">
        <v>1.88</v>
      </c>
      <c r="AA9">
        <v>1.8424</v>
      </c>
      <c r="AB9">
        <v>1.8048</v>
      </c>
      <c r="AC9">
        <v>1.7672000000000001</v>
      </c>
      <c r="AD9">
        <v>1.88</v>
      </c>
      <c r="AE9">
        <v>1.8424</v>
      </c>
      <c r="AF9">
        <v>1.8048</v>
      </c>
    </row>
    <row r="10" spans="1:32" x14ac:dyDescent="0.3">
      <c r="A10">
        <v>8</v>
      </c>
      <c r="B10">
        <v>12</v>
      </c>
      <c r="C10" t="s">
        <v>54</v>
      </c>
      <c r="D10" t="s">
        <v>32</v>
      </c>
      <c r="E10" t="s">
        <v>42</v>
      </c>
      <c r="F10">
        <v>56.95</v>
      </c>
      <c r="G10">
        <v>73.222899999999996</v>
      </c>
      <c r="H10">
        <v>82.306399999999996</v>
      </c>
      <c r="I10">
        <v>85.879599999999996</v>
      </c>
      <c r="J10">
        <v>73.222899999999996</v>
      </c>
      <c r="K10">
        <v>82.306399999999996</v>
      </c>
      <c r="L10">
        <v>85.879599999999996</v>
      </c>
      <c r="M10">
        <v>3.8159999999999998</v>
      </c>
      <c r="N10">
        <v>0.47560000000000002</v>
      </c>
      <c r="O10">
        <v>0.2213</v>
      </c>
      <c r="P10">
        <v>9.8100000000000007E-2</v>
      </c>
      <c r="Q10">
        <v>4</v>
      </c>
      <c r="R10">
        <v>0.06</v>
      </c>
      <c r="S10">
        <v>0.06</v>
      </c>
      <c r="T10">
        <v>2.5000000000000001E-2</v>
      </c>
      <c r="U10">
        <v>0.1133</v>
      </c>
      <c r="V10">
        <v>1</v>
      </c>
      <c r="W10">
        <v>0</v>
      </c>
      <c r="X10">
        <v>0</v>
      </c>
      <c r="Y10">
        <v>1</v>
      </c>
      <c r="Z10">
        <v>2.88</v>
      </c>
      <c r="AA10">
        <v>2.8224</v>
      </c>
      <c r="AB10">
        <v>2.7648000000000001</v>
      </c>
      <c r="AC10">
        <v>2.7071999999999998</v>
      </c>
      <c r="AD10">
        <v>2.88</v>
      </c>
      <c r="AE10">
        <v>2.8224</v>
      </c>
      <c r="AF10">
        <v>2.7648000000000001</v>
      </c>
    </row>
    <row r="11" spans="1:32" x14ac:dyDescent="0.3">
      <c r="A11">
        <v>9</v>
      </c>
      <c r="B11">
        <v>13</v>
      </c>
      <c r="C11" t="s">
        <v>55</v>
      </c>
      <c r="D11" t="s">
        <v>32</v>
      </c>
      <c r="E11" t="s">
        <v>42</v>
      </c>
      <c r="F11">
        <v>56.95</v>
      </c>
      <c r="G11">
        <v>73.222899999999996</v>
      </c>
      <c r="H11">
        <v>82.306399999999996</v>
      </c>
      <c r="I11">
        <v>85.879599999999996</v>
      </c>
      <c r="J11">
        <v>73.222899999999996</v>
      </c>
      <c r="K11">
        <v>82.306399999999996</v>
      </c>
      <c r="L11">
        <v>85.879599999999996</v>
      </c>
      <c r="M11">
        <v>3.8159999999999998</v>
      </c>
      <c r="N11">
        <v>0.47560000000000002</v>
      </c>
      <c r="O11">
        <v>0.2213</v>
      </c>
      <c r="P11">
        <v>9.8100000000000007E-2</v>
      </c>
      <c r="Q11">
        <v>4</v>
      </c>
      <c r="R11">
        <v>0.06</v>
      </c>
      <c r="S11">
        <v>0.06</v>
      </c>
      <c r="T11">
        <v>2.5000000000000001E-2</v>
      </c>
      <c r="U11">
        <v>0.1133</v>
      </c>
      <c r="V11">
        <v>1</v>
      </c>
      <c r="W11">
        <v>0</v>
      </c>
      <c r="X11">
        <v>0</v>
      </c>
      <c r="Y11">
        <v>1</v>
      </c>
      <c r="Z11">
        <v>2.88</v>
      </c>
      <c r="AA11">
        <v>2.8224</v>
      </c>
      <c r="AB11">
        <v>2.7648000000000001</v>
      </c>
      <c r="AC11">
        <v>2.7071999999999998</v>
      </c>
      <c r="AD11">
        <v>2.88</v>
      </c>
      <c r="AE11">
        <v>2.8224</v>
      </c>
      <c r="AF11">
        <v>2.7648000000000001</v>
      </c>
    </row>
    <row r="12" spans="1:32" x14ac:dyDescent="0.3">
      <c r="A12">
        <v>10</v>
      </c>
      <c r="B12">
        <v>14</v>
      </c>
      <c r="C12" t="s">
        <v>56</v>
      </c>
      <c r="D12" t="s">
        <v>50</v>
      </c>
      <c r="E12" t="s">
        <v>57</v>
      </c>
      <c r="F12">
        <v>63.0017</v>
      </c>
      <c r="G12">
        <v>76.986999999999995</v>
      </c>
      <c r="H12">
        <v>84.793700000000001</v>
      </c>
      <c r="I12">
        <v>87.864500000000007</v>
      </c>
      <c r="J12">
        <v>76.986999999999995</v>
      </c>
      <c r="K12">
        <v>84.793700000000001</v>
      </c>
      <c r="L12">
        <v>87.864500000000007</v>
      </c>
      <c r="M12">
        <v>3.8159999999999998</v>
      </c>
      <c r="N12">
        <v>0.47560000000000002</v>
      </c>
      <c r="O12">
        <v>0.2213</v>
      </c>
      <c r="P12">
        <v>9.8100000000000007E-2</v>
      </c>
      <c r="Q12">
        <v>4</v>
      </c>
      <c r="R12">
        <v>0.06</v>
      </c>
      <c r="S12">
        <v>0.06</v>
      </c>
      <c r="T12">
        <v>1.46E-2</v>
      </c>
      <c r="U12">
        <v>0.15</v>
      </c>
      <c r="V12">
        <v>1</v>
      </c>
      <c r="W12">
        <v>0</v>
      </c>
      <c r="X12">
        <v>0</v>
      </c>
      <c r="Y12">
        <v>1</v>
      </c>
      <c r="Z12">
        <v>1.4393</v>
      </c>
      <c r="AA12">
        <v>1.4105000000000001</v>
      </c>
      <c r="AB12">
        <v>1.3816999999999999</v>
      </c>
      <c r="AC12">
        <v>1.3529</v>
      </c>
      <c r="AD12">
        <v>1.4393</v>
      </c>
      <c r="AE12">
        <v>1.4105000000000001</v>
      </c>
      <c r="AF12">
        <v>1.3816999999999999</v>
      </c>
    </row>
    <row r="13" spans="1:32" x14ac:dyDescent="0.3">
      <c r="A13">
        <v>11</v>
      </c>
      <c r="B13">
        <v>21</v>
      </c>
      <c r="C13" t="s">
        <v>58</v>
      </c>
      <c r="D13" t="s">
        <v>59</v>
      </c>
      <c r="E13" t="s">
        <v>60</v>
      </c>
      <c r="F13">
        <v>55.169699999999999</v>
      </c>
      <c r="G13">
        <v>72.115600000000001</v>
      </c>
      <c r="H13">
        <v>81.574799999999996</v>
      </c>
      <c r="I13">
        <v>85.295699999999997</v>
      </c>
      <c r="J13">
        <v>72.115600000000001</v>
      </c>
      <c r="K13">
        <v>81.574799999999996</v>
      </c>
      <c r="L13">
        <v>85.295699999999997</v>
      </c>
      <c r="M13">
        <v>3.8159999999999998</v>
      </c>
      <c r="N13">
        <v>0.47560000000000002</v>
      </c>
      <c r="O13">
        <v>0.2213</v>
      </c>
      <c r="P13">
        <v>9.8100000000000007E-2</v>
      </c>
      <c r="Q13">
        <v>4</v>
      </c>
      <c r="R13">
        <v>0.06</v>
      </c>
      <c r="S13">
        <v>0.06</v>
      </c>
      <c r="T13">
        <v>7.6E-3</v>
      </c>
      <c r="U13">
        <v>0.15</v>
      </c>
      <c r="V13">
        <v>1</v>
      </c>
      <c r="W13">
        <v>2.0000000000000001E-4</v>
      </c>
      <c r="X13">
        <v>4.1999999999999997E-3</v>
      </c>
      <c r="Y13">
        <v>1</v>
      </c>
      <c r="Z13">
        <v>2.3969</v>
      </c>
      <c r="AA13">
        <v>2.3489</v>
      </c>
      <c r="AB13">
        <v>2.3010000000000002</v>
      </c>
      <c r="AC13">
        <v>2.2530999999999999</v>
      </c>
      <c r="AD13">
        <v>2.3969</v>
      </c>
      <c r="AE13">
        <v>2.3489</v>
      </c>
      <c r="AF13">
        <v>2.3010000000000002</v>
      </c>
    </row>
    <row r="14" spans="1:32" x14ac:dyDescent="0.3">
      <c r="A14">
        <v>12</v>
      </c>
      <c r="B14">
        <v>22</v>
      </c>
      <c r="C14" t="s">
        <v>61</v>
      </c>
      <c r="D14" t="s">
        <v>59</v>
      </c>
      <c r="E14" t="s">
        <v>60</v>
      </c>
      <c r="F14">
        <v>55.169699999999999</v>
      </c>
      <c r="G14">
        <v>72.115600000000001</v>
      </c>
      <c r="H14">
        <v>81.574799999999996</v>
      </c>
      <c r="I14">
        <v>85.295699999999997</v>
      </c>
      <c r="J14">
        <v>72.115600000000001</v>
      </c>
      <c r="K14">
        <v>81.574799999999996</v>
      </c>
      <c r="L14">
        <v>85.295699999999997</v>
      </c>
      <c r="M14">
        <v>3.8159999999999998</v>
      </c>
      <c r="N14">
        <v>0.47560000000000002</v>
      </c>
      <c r="O14">
        <v>0.2213</v>
      </c>
      <c r="P14">
        <v>9.8100000000000007E-2</v>
      </c>
      <c r="Q14">
        <v>4</v>
      </c>
      <c r="R14">
        <v>0.06</v>
      </c>
      <c r="S14">
        <v>0.06</v>
      </c>
      <c r="T14">
        <v>7.6E-3</v>
      </c>
      <c r="U14">
        <v>0.15</v>
      </c>
      <c r="V14">
        <v>1</v>
      </c>
      <c r="W14">
        <v>2.0000000000000001E-4</v>
      </c>
      <c r="X14">
        <v>4.1999999999999997E-3</v>
      </c>
      <c r="Y14">
        <v>1</v>
      </c>
      <c r="Z14">
        <v>2.3969</v>
      </c>
      <c r="AA14">
        <v>2.3489</v>
      </c>
      <c r="AB14">
        <v>2.3010000000000002</v>
      </c>
      <c r="AC14">
        <v>2.2530999999999999</v>
      </c>
      <c r="AD14">
        <v>2.3969</v>
      </c>
      <c r="AE14">
        <v>2.3489</v>
      </c>
      <c r="AF14">
        <v>2.3010000000000002</v>
      </c>
    </row>
    <row r="15" spans="1:32" x14ac:dyDescent="0.3">
      <c r="A15">
        <v>13</v>
      </c>
      <c r="B15">
        <v>23</v>
      </c>
      <c r="C15" t="s">
        <v>62</v>
      </c>
      <c r="D15" t="s">
        <v>59</v>
      </c>
      <c r="E15" t="s">
        <v>60</v>
      </c>
      <c r="F15">
        <v>55.169699999999999</v>
      </c>
      <c r="G15">
        <v>72.115600000000001</v>
      </c>
      <c r="H15">
        <v>81.574799999999996</v>
      </c>
      <c r="I15">
        <v>85.295699999999997</v>
      </c>
      <c r="J15">
        <v>72.115600000000001</v>
      </c>
      <c r="K15">
        <v>81.574799999999996</v>
      </c>
      <c r="L15">
        <v>85.295699999999997</v>
      </c>
      <c r="M15">
        <v>3.8159999999999998</v>
      </c>
      <c r="N15">
        <v>0.47560000000000002</v>
      </c>
      <c r="O15">
        <v>0.2213</v>
      </c>
      <c r="P15">
        <v>9.8100000000000007E-2</v>
      </c>
      <c r="Q15">
        <v>4</v>
      </c>
      <c r="R15">
        <v>0.06</v>
      </c>
      <c r="S15">
        <v>0.06</v>
      </c>
      <c r="T15">
        <v>7.6E-3</v>
      </c>
      <c r="U15">
        <v>0.15</v>
      </c>
      <c r="V15">
        <v>1</v>
      </c>
      <c r="W15">
        <v>2.0000000000000001E-4</v>
      </c>
      <c r="X15">
        <v>4.1999999999999997E-3</v>
      </c>
      <c r="Y15">
        <v>1</v>
      </c>
      <c r="Z15">
        <v>2.3969</v>
      </c>
      <c r="AA15">
        <v>2.3489</v>
      </c>
      <c r="AB15">
        <v>2.3010000000000002</v>
      </c>
      <c r="AC15">
        <v>2.2530999999999999</v>
      </c>
      <c r="AD15">
        <v>2.3969</v>
      </c>
      <c r="AE15">
        <v>2.3489</v>
      </c>
      <c r="AF15">
        <v>2.3010000000000002</v>
      </c>
    </row>
    <row r="16" spans="1:32" x14ac:dyDescent="0.3">
      <c r="A16">
        <v>14</v>
      </c>
      <c r="B16">
        <v>24</v>
      </c>
      <c r="C16" t="s">
        <v>63</v>
      </c>
      <c r="D16" t="s">
        <v>59</v>
      </c>
      <c r="E16" t="s">
        <v>60</v>
      </c>
      <c r="F16">
        <v>55.169699999999999</v>
      </c>
      <c r="G16">
        <v>72.115600000000001</v>
      </c>
      <c r="H16">
        <v>81.574799999999996</v>
      </c>
      <c r="I16">
        <v>85.295699999999997</v>
      </c>
      <c r="J16">
        <v>72.115600000000001</v>
      </c>
      <c r="K16">
        <v>81.574799999999996</v>
      </c>
      <c r="L16">
        <v>85.295699999999997</v>
      </c>
      <c r="M16">
        <v>3.8159999999999998</v>
      </c>
      <c r="N16">
        <v>0.47560000000000002</v>
      </c>
      <c r="O16">
        <v>0.2213</v>
      </c>
      <c r="P16">
        <v>9.8100000000000007E-2</v>
      </c>
      <c r="Q16">
        <v>4</v>
      </c>
      <c r="R16">
        <v>0.06</v>
      </c>
      <c r="S16">
        <v>0.06</v>
      </c>
      <c r="T16">
        <v>7.6E-3</v>
      </c>
      <c r="U16">
        <v>0.15</v>
      </c>
      <c r="V16">
        <v>1</v>
      </c>
      <c r="W16">
        <v>2.0000000000000001E-4</v>
      </c>
      <c r="X16">
        <v>4.1999999999999997E-3</v>
      </c>
      <c r="Y16">
        <v>1</v>
      </c>
      <c r="Z16">
        <v>2.3969</v>
      </c>
      <c r="AA16">
        <v>2.3489</v>
      </c>
      <c r="AB16">
        <v>2.3010000000000002</v>
      </c>
      <c r="AC16">
        <v>2.2530999999999999</v>
      </c>
      <c r="AD16">
        <v>2.3969</v>
      </c>
      <c r="AE16">
        <v>2.3489</v>
      </c>
      <c r="AF16">
        <v>2.3010000000000002</v>
      </c>
    </row>
    <row r="17" spans="1:32" x14ac:dyDescent="0.3">
      <c r="A17">
        <v>15</v>
      </c>
      <c r="B17">
        <v>25</v>
      </c>
      <c r="C17" t="s">
        <v>64</v>
      </c>
      <c r="D17" t="s">
        <v>59</v>
      </c>
      <c r="E17" t="s">
        <v>60</v>
      </c>
      <c r="F17">
        <v>55.169699999999999</v>
      </c>
      <c r="G17">
        <v>72.115600000000001</v>
      </c>
      <c r="H17">
        <v>81.574799999999996</v>
      </c>
      <c r="I17">
        <v>85.295699999999997</v>
      </c>
      <c r="J17">
        <v>72.115600000000001</v>
      </c>
      <c r="K17">
        <v>81.574799999999996</v>
      </c>
      <c r="L17">
        <v>85.295699999999997</v>
      </c>
      <c r="M17">
        <v>3.8159999999999998</v>
      </c>
      <c r="N17">
        <v>0.47560000000000002</v>
      </c>
      <c r="O17">
        <v>0.2213</v>
      </c>
      <c r="P17">
        <v>9.8100000000000007E-2</v>
      </c>
      <c r="Q17">
        <v>4</v>
      </c>
      <c r="R17">
        <v>0.06</v>
      </c>
      <c r="S17">
        <v>0.06</v>
      </c>
      <c r="T17">
        <v>7.6E-3</v>
      </c>
      <c r="U17">
        <v>0.15</v>
      </c>
      <c r="V17">
        <v>1</v>
      </c>
      <c r="W17">
        <v>2.0000000000000001E-4</v>
      </c>
      <c r="X17">
        <v>4.1999999999999997E-3</v>
      </c>
      <c r="Y17">
        <v>1</v>
      </c>
      <c r="Z17">
        <v>2.3969</v>
      </c>
      <c r="AA17">
        <v>2.3489</v>
      </c>
      <c r="AB17">
        <v>2.3010000000000002</v>
      </c>
      <c r="AC17">
        <v>2.2530999999999999</v>
      </c>
      <c r="AD17">
        <v>2.3969</v>
      </c>
      <c r="AE17">
        <v>2.3489</v>
      </c>
      <c r="AF17">
        <v>2.3010000000000002</v>
      </c>
    </row>
    <row r="18" spans="1:32" x14ac:dyDescent="0.3">
      <c r="A18">
        <v>16</v>
      </c>
      <c r="B18">
        <v>26</v>
      </c>
      <c r="C18" t="s">
        <v>65</v>
      </c>
      <c r="D18" t="s">
        <v>59</v>
      </c>
      <c r="E18" t="s">
        <v>60</v>
      </c>
      <c r="F18">
        <v>55.169699999999999</v>
      </c>
      <c r="G18">
        <v>72.115600000000001</v>
      </c>
      <c r="H18">
        <v>81.574799999999996</v>
      </c>
      <c r="I18">
        <v>85.295699999999997</v>
      </c>
      <c r="J18">
        <v>72.115600000000001</v>
      </c>
      <c r="K18">
        <v>81.574799999999996</v>
      </c>
      <c r="L18">
        <v>85.295699999999997</v>
      </c>
      <c r="M18">
        <v>3.8159999999999998</v>
      </c>
      <c r="N18">
        <v>0.47560000000000002</v>
      </c>
      <c r="O18">
        <v>0.2213</v>
      </c>
      <c r="P18">
        <v>9.8100000000000007E-2</v>
      </c>
      <c r="Q18">
        <v>4</v>
      </c>
      <c r="R18">
        <v>0.06</v>
      </c>
      <c r="S18">
        <v>0.06</v>
      </c>
      <c r="T18">
        <v>7.6E-3</v>
      </c>
      <c r="U18">
        <v>0.15</v>
      </c>
      <c r="V18">
        <v>1</v>
      </c>
      <c r="W18">
        <v>2.0000000000000001E-4</v>
      </c>
      <c r="X18">
        <v>4.1999999999999997E-3</v>
      </c>
      <c r="Y18">
        <v>1</v>
      </c>
      <c r="Z18">
        <v>2.3969</v>
      </c>
      <c r="AA18">
        <v>2.3489</v>
      </c>
      <c r="AB18">
        <v>2.3010000000000002</v>
      </c>
      <c r="AC18">
        <v>2.2530999999999999</v>
      </c>
      <c r="AD18">
        <v>2.3969</v>
      </c>
      <c r="AE18">
        <v>2.3489</v>
      </c>
      <c r="AF18">
        <v>2.3010000000000002</v>
      </c>
    </row>
    <row r="19" spans="1:32" x14ac:dyDescent="0.3">
      <c r="A19">
        <v>17</v>
      </c>
      <c r="B19">
        <v>27</v>
      </c>
      <c r="C19" t="s">
        <v>66</v>
      </c>
      <c r="D19" t="s">
        <v>59</v>
      </c>
      <c r="E19" t="s">
        <v>60</v>
      </c>
      <c r="F19">
        <v>55.169699999999999</v>
      </c>
      <c r="G19">
        <v>72.115600000000001</v>
      </c>
      <c r="H19">
        <v>81.574799999999996</v>
      </c>
      <c r="I19">
        <v>85.295699999999997</v>
      </c>
      <c r="J19">
        <v>72.115600000000001</v>
      </c>
      <c r="K19">
        <v>81.574799999999996</v>
      </c>
      <c r="L19">
        <v>85.295699999999997</v>
      </c>
      <c r="M19">
        <v>3.8159999999999998</v>
      </c>
      <c r="N19">
        <v>0.47560000000000002</v>
      </c>
      <c r="O19">
        <v>0.2213</v>
      </c>
      <c r="P19">
        <v>9.8100000000000007E-2</v>
      </c>
      <c r="Q19">
        <v>4</v>
      </c>
      <c r="R19">
        <v>0.06</v>
      </c>
      <c r="S19">
        <v>0.06</v>
      </c>
      <c r="T19">
        <v>7.6E-3</v>
      </c>
      <c r="U19">
        <v>0.15</v>
      </c>
      <c r="V19">
        <v>1</v>
      </c>
      <c r="W19">
        <v>2.0000000000000001E-4</v>
      </c>
      <c r="X19">
        <v>4.1999999999999997E-3</v>
      </c>
      <c r="Y19">
        <v>1</v>
      </c>
      <c r="Z19">
        <v>2.3969</v>
      </c>
      <c r="AA19">
        <v>2.3489</v>
      </c>
      <c r="AB19">
        <v>2.3010000000000002</v>
      </c>
      <c r="AC19">
        <v>2.2530999999999999</v>
      </c>
      <c r="AD19">
        <v>2.3969</v>
      </c>
      <c r="AE19">
        <v>2.3489</v>
      </c>
      <c r="AF19">
        <v>2.3010000000000002</v>
      </c>
    </row>
    <row r="20" spans="1:32" x14ac:dyDescent="0.3">
      <c r="A20">
        <v>18</v>
      </c>
      <c r="B20">
        <v>28</v>
      </c>
      <c r="C20" t="s">
        <v>67</v>
      </c>
      <c r="D20" t="s">
        <v>59</v>
      </c>
      <c r="E20" t="s">
        <v>60</v>
      </c>
      <c r="F20">
        <v>55.169699999999999</v>
      </c>
      <c r="G20">
        <v>72.115600000000001</v>
      </c>
      <c r="H20">
        <v>81.574799999999996</v>
      </c>
      <c r="I20">
        <v>85.295699999999997</v>
      </c>
      <c r="J20">
        <v>72.115600000000001</v>
      </c>
      <c r="K20">
        <v>81.574799999999996</v>
      </c>
      <c r="L20">
        <v>85.295699999999997</v>
      </c>
      <c r="M20">
        <v>3.8159999999999998</v>
      </c>
      <c r="N20">
        <v>0.47560000000000002</v>
      </c>
      <c r="O20">
        <v>0.2213</v>
      </c>
      <c r="P20">
        <v>9.8100000000000007E-2</v>
      </c>
      <c r="Q20">
        <v>4</v>
      </c>
      <c r="R20">
        <v>0.06</v>
      </c>
      <c r="S20">
        <v>0.06</v>
      </c>
      <c r="T20">
        <v>7.6E-3</v>
      </c>
      <c r="U20">
        <v>0.15</v>
      </c>
      <c r="V20">
        <v>1</v>
      </c>
      <c r="W20">
        <v>2.0000000000000001E-4</v>
      </c>
      <c r="X20">
        <v>4.1999999999999997E-3</v>
      </c>
      <c r="Y20">
        <v>1</v>
      </c>
      <c r="Z20">
        <v>2.3969</v>
      </c>
      <c r="AA20">
        <v>2.3489</v>
      </c>
      <c r="AB20">
        <v>2.3010000000000002</v>
      </c>
      <c r="AC20">
        <v>2.2530999999999999</v>
      </c>
      <c r="AD20">
        <v>2.3969</v>
      </c>
      <c r="AE20">
        <v>2.3489</v>
      </c>
      <c r="AF20">
        <v>2.3010000000000002</v>
      </c>
    </row>
    <row r="21" spans="1:32" x14ac:dyDescent="0.3">
      <c r="A21">
        <v>19</v>
      </c>
      <c r="B21">
        <v>29</v>
      </c>
      <c r="C21" t="s">
        <v>68</v>
      </c>
      <c r="D21" t="s">
        <v>59</v>
      </c>
      <c r="E21" t="s">
        <v>60</v>
      </c>
      <c r="F21">
        <v>55.169699999999999</v>
      </c>
      <c r="G21">
        <v>72.115600000000001</v>
      </c>
      <c r="H21">
        <v>81.574799999999996</v>
      </c>
      <c r="I21">
        <v>85.295699999999997</v>
      </c>
      <c r="J21">
        <v>72.115600000000001</v>
      </c>
      <c r="K21">
        <v>81.574799999999996</v>
      </c>
      <c r="L21">
        <v>85.295699999999997</v>
      </c>
      <c r="M21">
        <v>3.8159999999999998</v>
      </c>
      <c r="N21">
        <v>0.47560000000000002</v>
      </c>
      <c r="O21">
        <v>0.2213</v>
      </c>
      <c r="P21">
        <v>9.8100000000000007E-2</v>
      </c>
      <c r="Q21">
        <v>4</v>
      </c>
      <c r="R21">
        <v>0.06</v>
      </c>
      <c r="S21">
        <v>0.06</v>
      </c>
      <c r="T21">
        <v>7.6E-3</v>
      </c>
      <c r="U21">
        <v>0.15</v>
      </c>
      <c r="V21">
        <v>1</v>
      </c>
      <c r="W21">
        <v>2.0000000000000001E-4</v>
      </c>
      <c r="X21">
        <v>4.1999999999999997E-3</v>
      </c>
      <c r="Y21">
        <v>1</v>
      </c>
      <c r="Z21">
        <v>2.3969</v>
      </c>
      <c r="AA21">
        <v>2.3489</v>
      </c>
      <c r="AB21">
        <v>2.3010000000000002</v>
      </c>
      <c r="AC21">
        <v>2.2530999999999999</v>
      </c>
      <c r="AD21">
        <v>2.3969</v>
      </c>
      <c r="AE21">
        <v>2.3489</v>
      </c>
      <c r="AF21">
        <v>2.3010000000000002</v>
      </c>
    </row>
    <row r="22" spans="1:32" x14ac:dyDescent="0.3">
      <c r="A22">
        <v>20</v>
      </c>
      <c r="B22">
        <v>30</v>
      </c>
      <c r="C22" t="s">
        <v>69</v>
      </c>
      <c r="D22" t="s">
        <v>59</v>
      </c>
      <c r="E22" t="s">
        <v>60</v>
      </c>
      <c r="F22">
        <v>55.169699999999999</v>
      </c>
      <c r="G22">
        <v>72.115600000000001</v>
      </c>
      <c r="H22">
        <v>81.574799999999996</v>
      </c>
      <c r="I22">
        <v>85.295699999999997</v>
      </c>
      <c r="J22">
        <v>72.115600000000001</v>
      </c>
      <c r="K22">
        <v>81.574799999999996</v>
      </c>
      <c r="L22">
        <v>85.295699999999997</v>
      </c>
      <c r="M22">
        <v>3.8159999999999998</v>
      </c>
      <c r="N22">
        <v>0.47560000000000002</v>
      </c>
      <c r="O22">
        <v>0.2213</v>
      </c>
      <c r="P22">
        <v>9.8100000000000007E-2</v>
      </c>
      <c r="Q22">
        <v>4</v>
      </c>
      <c r="R22">
        <v>0.06</v>
      </c>
      <c r="S22">
        <v>0.06</v>
      </c>
      <c r="T22">
        <v>7.6E-3</v>
      </c>
      <c r="U22">
        <v>0.15</v>
      </c>
      <c r="V22">
        <v>1</v>
      </c>
      <c r="W22">
        <v>2.0000000000000001E-4</v>
      </c>
      <c r="X22">
        <v>4.1999999999999997E-3</v>
      </c>
      <c r="Y22">
        <v>1</v>
      </c>
      <c r="Z22">
        <v>2.3969</v>
      </c>
      <c r="AA22">
        <v>2.3489</v>
      </c>
      <c r="AB22">
        <v>2.3010000000000002</v>
      </c>
      <c r="AC22">
        <v>2.2530999999999999</v>
      </c>
      <c r="AD22">
        <v>2.3969</v>
      </c>
      <c r="AE22">
        <v>2.3489</v>
      </c>
      <c r="AF22">
        <v>2.3010000000000002</v>
      </c>
    </row>
    <row r="23" spans="1:32" x14ac:dyDescent="0.3">
      <c r="A23">
        <v>21</v>
      </c>
      <c r="B23">
        <v>31</v>
      </c>
      <c r="C23" t="s">
        <v>70</v>
      </c>
      <c r="D23" t="s">
        <v>59</v>
      </c>
      <c r="E23" t="s">
        <v>60</v>
      </c>
      <c r="F23">
        <v>55.169699999999999</v>
      </c>
      <c r="G23">
        <v>72.115600000000001</v>
      </c>
      <c r="H23">
        <v>81.574799999999996</v>
      </c>
      <c r="I23">
        <v>85.295699999999997</v>
      </c>
      <c r="J23">
        <v>72.115600000000001</v>
      </c>
      <c r="K23">
        <v>81.574799999999996</v>
      </c>
      <c r="L23">
        <v>85.295699999999997</v>
      </c>
      <c r="M23">
        <v>3.8159999999999998</v>
      </c>
      <c r="N23">
        <v>0.47560000000000002</v>
      </c>
      <c r="O23">
        <v>0.2213</v>
      </c>
      <c r="P23">
        <v>9.8100000000000007E-2</v>
      </c>
      <c r="Q23">
        <v>4</v>
      </c>
      <c r="R23">
        <v>0.06</v>
      </c>
      <c r="S23">
        <v>0.06</v>
      </c>
      <c r="T23">
        <v>7.6E-3</v>
      </c>
      <c r="U23">
        <v>0.15</v>
      </c>
      <c r="V23">
        <v>1</v>
      </c>
      <c r="W23">
        <v>2.0000000000000001E-4</v>
      </c>
      <c r="X23">
        <v>4.1999999999999997E-3</v>
      </c>
      <c r="Y23">
        <v>1</v>
      </c>
      <c r="Z23">
        <v>2.3969</v>
      </c>
      <c r="AA23">
        <v>2.3489</v>
      </c>
      <c r="AB23">
        <v>2.3010000000000002</v>
      </c>
      <c r="AC23">
        <v>2.2530999999999999</v>
      </c>
      <c r="AD23">
        <v>2.3969</v>
      </c>
      <c r="AE23">
        <v>2.3489</v>
      </c>
      <c r="AF23">
        <v>2.3010000000000002</v>
      </c>
    </row>
    <row r="24" spans="1:32" x14ac:dyDescent="0.3">
      <c r="A24">
        <v>22</v>
      </c>
      <c r="B24">
        <v>32</v>
      </c>
      <c r="C24" t="s">
        <v>71</v>
      </c>
      <c r="D24" t="s">
        <v>59</v>
      </c>
      <c r="E24" t="s">
        <v>60</v>
      </c>
      <c r="F24">
        <v>55.169699999999999</v>
      </c>
      <c r="G24">
        <v>72.115600000000001</v>
      </c>
      <c r="H24">
        <v>81.574799999999996</v>
      </c>
      <c r="I24">
        <v>85.295699999999997</v>
      </c>
      <c r="J24">
        <v>72.115600000000001</v>
      </c>
      <c r="K24">
        <v>81.574799999999996</v>
      </c>
      <c r="L24">
        <v>85.295699999999997</v>
      </c>
      <c r="M24">
        <v>3.8159999999999998</v>
      </c>
      <c r="N24">
        <v>0.47560000000000002</v>
      </c>
      <c r="O24">
        <v>0.2213</v>
      </c>
      <c r="P24">
        <v>9.8100000000000007E-2</v>
      </c>
      <c r="Q24">
        <v>4</v>
      </c>
      <c r="R24">
        <v>0.06</v>
      </c>
      <c r="S24">
        <v>0.06</v>
      </c>
      <c r="T24">
        <v>7.6E-3</v>
      </c>
      <c r="U24">
        <v>0.15</v>
      </c>
      <c r="V24">
        <v>1</v>
      </c>
      <c r="W24">
        <v>2.0000000000000001E-4</v>
      </c>
      <c r="X24">
        <v>4.1999999999999997E-3</v>
      </c>
      <c r="Y24">
        <v>1</v>
      </c>
      <c r="Z24">
        <v>2.3969</v>
      </c>
      <c r="AA24">
        <v>2.3489</v>
      </c>
      <c r="AB24">
        <v>2.3010000000000002</v>
      </c>
      <c r="AC24">
        <v>2.2530999999999999</v>
      </c>
      <c r="AD24">
        <v>2.3969</v>
      </c>
      <c r="AE24">
        <v>2.3489</v>
      </c>
      <c r="AF24">
        <v>2.3010000000000002</v>
      </c>
    </row>
    <row r="25" spans="1:32" x14ac:dyDescent="0.3">
      <c r="A25">
        <v>23</v>
      </c>
      <c r="B25">
        <v>33</v>
      </c>
      <c r="C25" t="s">
        <v>72</v>
      </c>
      <c r="D25" t="s">
        <v>59</v>
      </c>
      <c r="E25" t="s">
        <v>60</v>
      </c>
      <c r="F25">
        <v>55.169699999999999</v>
      </c>
      <c r="G25">
        <v>72.115600000000001</v>
      </c>
      <c r="H25">
        <v>81.574799999999996</v>
      </c>
      <c r="I25">
        <v>85.295699999999997</v>
      </c>
      <c r="J25">
        <v>72.115600000000001</v>
      </c>
      <c r="K25">
        <v>81.574799999999996</v>
      </c>
      <c r="L25">
        <v>85.295699999999997</v>
      </c>
      <c r="M25">
        <v>3.8159999999999998</v>
      </c>
      <c r="N25">
        <v>0.47560000000000002</v>
      </c>
      <c r="O25">
        <v>0.2213</v>
      </c>
      <c r="P25">
        <v>9.8100000000000007E-2</v>
      </c>
      <c r="Q25">
        <v>4</v>
      </c>
      <c r="R25">
        <v>0.06</v>
      </c>
      <c r="S25">
        <v>0.06</v>
      </c>
      <c r="T25">
        <v>7.6E-3</v>
      </c>
      <c r="U25">
        <v>0.15</v>
      </c>
      <c r="V25">
        <v>1</v>
      </c>
      <c r="W25">
        <v>2.0000000000000001E-4</v>
      </c>
      <c r="X25">
        <v>4.1999999999999997E-3</v>
      </c>
      <c r="Y25">
        <v>1</v>
      </c>
      <c r="Z25">
        <v>2.3969</v>
      </c>
      <c r="AA25">
        <v>2.3489</v>
      </c>
      <c r="AB25">
        <v>2.3010000000000002</v>
      </c>
      <c r="AC25">
        <v>2.2530999999999999</v>
      </c>
      <c r="AD25">
        <v>2.3969</v>
      </c>
      <c r="AE25">
        <v>2.3489</v>
      </c>
      <c r="AF25">
        <v>2.3010000000000002</v>
      </c>
    </row>
    <row r="26" spans="1:32" x14ac:dyDescent="0.3">
      <c r="A26">
        <v>24</v>
      </c>
      <c r="B26">
        <v>34</v>
      </c>
      <c r="C26" t="s">
        <v>73</v>
      </c>
      <c r="D26" t="s">
        <v>59</v>
      </c>
      <c r="E26" t="s">
        <v>60</v>
      </c>
      <c r="F26">
        <v>55.169699999999999</v>
      </c>
      <c r="G26">
        <v>72.115600000000001</v>
      </c>
      <c r="H26">
        <v>81.574799999999996</v>
      </c>
      <c r="I26">
        <v>85.295699999999997</v>
      </c>
      <c r="J26">
        <v>72.115600000000001</v>
      </c>
      <c r="K26">
        <v>81.574799999999996</v>
      </c>
      <c r="L26">
        <v>85.295699999999997</v>
      </c>
      <c r="M26">
        <v>3.8159999999999998</v>
      </c>
      <c r="N26">
        <v>0.47560000000000002</v>
      </c>
      <c r="O26">
        <v>0.2213</v>
      </c>
      <c r="P26">
        <v>9.8100000000000007E-2</v>
      </c>
      <c r="Q26">
        <v>4</v>
      </c>
      <c r="R26">
        <v>0.06</v>
      </c>
      <c r="S26">
        <v>0.06</v>
      </c>
      <c r="T26">
        <v>7.6E-3</v>
      </c>
      <c r="U26">
        <v>0.15</v>
      </c>
      <c r="V26">
        <v>1</v>
      </c>
      <c r="W26">
        <v>2.0000000000000001E-4</v>
      </c>
      <c r="X26">
        <v>4.1999999999999997E-3</v>
      </c>
      <c r="Y26">
        <v>1</v>
      </c>
      <c r="Z26">
        <v>2.3969</v>
      </c>
      <c r="AA26">
        <v>2.3489</v>
      </c>
      <c r="AB26">
        <v>2.3010000000000002</v>
      </c>
      <c r="AC26">
        <v>2.2530999999999999</v>
      </c>
      <c r="AD26">
        <v>2.3969</v>
      </c>
      <c r="AE26">
        <v>2.3489</v>
      </c>
      <c r="AF26">
        <v>2.3010000000000002</v>
      </c>
    </row>
    <row r="27" spans="1:32" x14ac:dyDescent="0.3">
      <c r="A27">
        <v>25</v>
      </c>
      <c r="B27">
        <v>35</v>
      </c>
      <c r="C27" t="s">
        <v>74</v>
      </c>
      <c r="D27" t="s">
        <v>59</v>
      </c>
      <c r="E27" t="s">
        <v>60</v>
      </c>
      <c r="F27">
        <v>55.169699999999999</v>
      </c>
      <c r="G27">
        <v>72.115600000000001</v>
      </c>
      <c r="H27">
        <v>81.574799999999996</v>
      </c>
      <c r="I27">
        <v>85.295699999999997</v>
      </c>
      <c r="J27">
        <v>72.115600000000001</v>
      </c>
      <c r="K27">
        <v>81.574799999999996</v>
      </c>
      <c r="L27">
        <v>85.295699999999997</v>
      </c>
      <c r="M27">
        <v>3.8159999999999998</v>
      </c>
      <c r="N27">
        <v>0.47560000000000002</v>
      </c>
      <c r="O27">
        <v>0.2213</v>
      </c>
      <c r="P27">
        <v>9.8100000000000007E-2</v>
      </c>
      <c r="Q27">
        <v>4</v>
      </c>
      <c r="R27">
        <v>0.06</v>
      </c>
      <c r="S27">
        <v>0.06</v>
      </c>
      <c r="T27">
        <v>7.6E-3</v>
      </c>
      <c r="U27">
        <v>0.15</v>
      </c>
      <c r="V27">
        <v>1</v>
      </c>
      <c r="W27">
        <v>2.0000000000000001E-4</v>
      </c>
      <c r="X27">
        <v>4.1999999999999997E-3</v>
      </c>
      <c r="Y27">
        <v>1</v>
      </c>
      <c r="Z27">
        <v>2.3969</v>
      </c>
      <c r="AA27">
        <v>2.3489</v>
      </c>
      <c r="AB27">
        <v>2.3010000000000002</v>
      </c>
      <c r="AC27">
        <v>2.2530999999999999</v>
      </c>
      <c r="AD27">
        <v>2.3969</v>
      </c>
      <c r="AE27">
        <v>2.3489</v>
      </c>
      <c r="AF27">
        <v>2.3010000000000002</v>
      </c>
    </row>
    <row r="28" spans="1:32" x14ac:dyDescent="0.3">
      <c r="A28">
        <v>26</v>
      </c>
      <c r="B28">
        <v>36</v>
      </c>
      <c r="C28" t="s">
        <v>75</v>
      </c>
      <c r="D28" t="s">
        <v>76</v>
      </c>
      <c r="E28" t="s">
        <v>57</v>
      </c>
      <c r="F28">
        <v>62.710500000000003</v>
      </c>
      <c r="G28">
        <v>76.805899999999994</v>
      </c>
      <c r="H28">
        <v>84.674000000000007</v>
      </c>
      <c r="I28">
        <v>87.769000000000005</v>
      </c>
      <c r="J28">
        <v>76.805899999999994</v>
      </c>
      <c r="K28">
        <v>84.674000000000007</v>
      </c>
      <c r="L28">
        <v>87.769000000000005</v>
      </c>
      <c r="M28">
        <v>3.8159999999999998</v>
      </c>
      <c r="N28">
        <v>0.47560000000000002</v>
      </c>
      <c r="O28">
        <v>0.2213</v>
      </c>
      <c r="P28">
        <v>9.8100000000000007E-2</v>
      </c>
      <c r="Q28">
        <v>4</v>
      </c>
      <c r="R28">
        <v>0.06</v>
      </c>
      <c r="S28">
        <v>0.06</v>
      </c>
      <c r="T28">
        <v>7.4999999999999997E-3</v>
      </c>
      <c r="U28">
        <v>0.15</v>
      </c>
      <c r="V28">
        <v>1</v>
      </c>
      <c r="W28">
        <v>0</v>
      </c>
      <c r="X28">
        <v>0</v>
      </c>
      <c r="Y28">
        <v>1</v>
      </c>
      <c r="Z28">
        <v>3.0194000000000001</v>
      </c>
      <c r="AA28">
        <v>2.9590000000000001</v>
      </c>
      <c r="AB28">
        <v>2.8986000000000001</v>
      </c>
      <c r="AC28">
        <v>2.8382000000000001</v>
      </c>
      <c r="AD28">
        <v>3.0194000000000001</v>
      </c>
      <c r="AE28">
        <v>2.9590000000000001</v>
      </c>
      <c r="AF28">
        <v>2.8986000000000001</v>
      </c>
    </row>
    <row r="29" spans="1:32" x14ac:dyDescent="0.3">
      <c r="A29">
        <v>27</v>
      </c>
      <c r="B29">
        <v>37</v>
      </c>
      <c r="C29" t="s">
        <v>77</v>
      </c>
      <c r="D29" t="s">
        <v>78</v>
      </c>
      <c r="E29" t="s">
        <v>79</v>
      </c>
      <c r="F29">
        <v>53.393999999999998</v>
      </c>
      <c r="G29">
        <v>71.011099999999999</v>
      </c>
      <c r="H29">
        <v>80.844999999999999</v>
      </c>
      <c r="I29">
        <v>84.713200000000001</v>
      </c>
      <c r="J29">
        <v>71.011099999999999</v>
      </c>
      <c r="K29">
        <v>80.844999999999999</v>
      </c>
      <c r="L29">
        <v>84.713200000000001</v>
      </c>
      <c r="M29">
        <v>3.8159999999999998</v>
      </c>
      <c r="N29">
        <v>0.47560000000000002</v>
      </c>
      <c r="O29">
        <v>0.2213</v>
      </c>
      <c r="P29">
        <v>9.8100000000000007E-2</v>
      </c>
      <c r="Q29">
        <v>4</v>
      </c>
      <c r="R29">
        <v>0.06</v>
      </c>
      <c r="S29">
        <v>0.06</v>
      </c>
      <c r="T29">
        <v>7.4999999999999997E-3</v>
      </c>
      <c r="U29">
        <v>0.15</v>
      </c>
      <c r="V29">
        <v>1</v>
      </c>
      <c r="W29">
        <v>0</v>
      </c>
      <c r="X29">
        <v>0</v>
      </c>
      <c r="Y29">
        <v>1</v>
      </c>
      <c r="Z29">
        <v>2.8687</v>
      </c>
      <c r="AA29">
        <v>2.8113000000000001</v>
      </c>
      <c r="AB29">
        <v>2.7538999999999998</v>
      </c>
      <c r="AC29">
        <v>2.6964999999999999</v>
      </c>
      <c r="AD29">
        <v>2.8687</v>
      </c>
      <c r="AE29">
        <v>2.8113000000000001</v>
      </c>
      <c r="AF29">
        <v>2.7538999999999998</v>
      </c>
    </row>
    <row r="30" spans="1:32" x14ac:dyDescent="0.3">
      <c r="A30">
        <v>28</v>
      </c>
      <c r="B30">
        <v>38</v>
      </c>
      <c r="C30" t="s">
        <v>80</v>
      </c>
      <c r="D30" t="s">
        <v>59</v>
      </c>
      <c r="F30">
        <v>55.169699999999999</v>
      </c>
      <c r="G30">
        <v>72.115600000000001</v>
      </c>
      <c r="H30">
        <v>81.574799999999996</v>
      </c>
      <c r="I30">
        <v>85.295699999999997</v>
      </c>
      <c r="J30">
        <v>72.115600000000001</v>
      </c>
      <c r="K30">
        <v>81.574799999999996</v>
      </c>
      <c r="L30">
        <v>85.295699999999997</v>
      </c>
      <c r="M30">
        <v>3.8159999999999998</v>
      </c>
      <c r="N30">
        <v>0.47560000000000002</v>
      </c>
      <c r="O30">
        <v>0.2213</v>
      </c>
      <c r="P30">
        <v>9.8100000000000007E-2</v>
      </c>
      <c r="Q30">
        <v>4</v>
      </c>
      <c r="R30">
        <v>0.06</v>
      </c>
      <c r="S30">
        <v>0.06</v>
      </c>
      <c r="T30">
        <v>7.6E-3</v>
      </c>
      <c r="U30">
        <v>0.15</v>
      </c>
      <c r="V30">
        <v>1</v>
      </c>
      <c r="W30">
        <v>2.0000000000000001E-4</v>
      </c>
      <c r="X30">
        <v>4.1999999999999997E-3</v>
      </c>
      <c r="Y30">
        <v>1</v>
      </c>
      <c r="Z30">
        <v>2.3969</v>
      </c>
      <c r="AA30">
        <v>2.3489</v>
      </c>
      <c r="AB30">
        <v>2.3010000000000002</v>
      </c>
      <c r="AC30">
        <v>2.2530999999999999</v>
      </c>
      <c r="AD30">
        <v>2.3969</v>
      </c>
      <c r="AE30">
        <v>2.3489</v>
      </c>
      <c r="AF30">
        <v>2.3010000000000002</v>
      </c>
    </row>
    <row r="31" spans="1:32" x14ac:dyDescent="0.3">
      <c r="A31">
        <v>29</v>
      </c>
      <c r="B31">
        <v>39</v>
      </c>
      <c r="C31" t="s">
        <v>81</v>
      </c>
      <c r="D31" t="s">
        <v>59</v>
      </c>
      <c r="E31" t="s">
        <v>60</v>
      </c>
      <c r="F31">
        <v>55.169699999999999</v>
      </c>
      <c r="G31">
        <v>72.115600000000001</v>
      </c>
      <c r="H31">
        <v>81.574799999999996</v>
      </c>
      <c r="I31">
        <v>85.295699999999997</v>
      </c>
      <c r="J31">
        <v>72.115600000000001</v>
      </c>
      <c r="K31">
        <v>81.574799999999996</v>
      </c>
      <c r="L31">
        <v>85.295699999999997</v>
      </c>
      <c r="M31">
        <v>3.8159999999999998</v>
      </c>
      <c r="N31">
        <v>0.47560000000000002</v>
      </c>
      <c r="O31">
        <v>0.2213</v>
      </c>
      <c r="P31">
        <v>9.8100000000000007E-2</v>
      </c>
      <c r="Q31">
        <v>4</v>
      </c>
      <c r="R31">
        <v>0.06</v>
      </c>
      <c r="S31">
        <v>0.06</v>
      </c>
      <c r="T31">
        <v>7.6E-3</v>
      </c>
      <c r="U31">
        <v>0.15</v>
      </c>
      <c r="V31">
        <v>1</v>
      </c>
      <c r="W31">
        <v>2.0000000000000001E-4</v>
      </c>
      <c r="X31">
        <v>4.1999999999999997E-3</v>
      </c>
      <c r="Y31">
        <v>1</v>
      </c>
      <c r="Z31">
        <v>2.3969</v>
      </c>
      <c r="AA31">
        <v>2.3489</v>
      </c>
      <c r="AB31">
        <v>2.3010000000000002</v>
      </c>
      <c r="AC31">
        <v>2.2530999999999999</v>
      </c>
      <c r="AD31">
        <v>2.3969</v>
      </c>
      <c r="AE31">
        <v>2.3489</v>
      </c>
      <c r="AF31">
        <v>2.3010000000000002</v>
      </c>
    </row>
    <row r="32" spans="1:32" x14ac:dyDescent="0.3">
      <c r="A32">
        <v>30</v>
      </c>
      <c r="B32">
        <v>41</v>
      </c>
      <c r="C32" t="s">
        <v>82</v>
      </c>
      <c r="D32" t="s">
        <v>83</v>
      </c>
      <c r="F32">
        <v>67</v>
      </c>
      <c r="G32">
        <v>79.474000000000004</v>
      </c>
      <c r="H32">
        <v>86.436999999999998</v>
      </c>
      <c r="I32">
        <v>89.176000000000002</v>
      </c>
      <c r="J32">
        <v>79.474000000000004</v>
      </c>
      <c r="K32">
        <v>86.436999999999998</v>
      </c>
      <c r="L32">
        <v>89.176000000000002</v>
      </c>
      <c r="M32">
        <v>3.8159999999999998</v>
      </c>
      <c r="N32">
        <v>0.47560000000000002</v>
      </c>
      <c r="O32">
        <v>0.2213</v>
      </c>
      <c r="P32">
        <v>9.8100000000000007E-2</v>
      </c>
      <c r="Q32">
        <v>4</v>
      </c>
      <c r="R32">
        <v>0.06</v>
      </c>
      <c r="S32">
        <v>0.06</v>
      </c>
      <c r="T32">
        <v>0.02</v>
      </c>
      <c r="U32">
        <v>0.13600000000000001</v>
      </c>
      <c r="V32">
        <v>1</v>
      </c>
      <c r="W32">
        <v>0</v>
      </c>
      <c r="X32">
        <v>0</v>
      </c>
      <c r="Y32">
        <v>1</v>
      </c>
      <c r="Z32">
        <v>2</v>
      </c>
      <c r="AA32">
        <v>1.96</v>
      </c>
      <c r="AB32">
        <v>1.92</v>
      </c>
      <c r="AC32">
        <v>1.88</v>
      </c>
      <c r="AD32">
        <v>2</v>
      </c>
      <c r="AE32">
        <v>1.96</v>
      </c>
      <c r="AF32">
        <v>1.92</v>
      </c>
    </row>
    <row r="33" spans="1:32" x14ac:dyDescent="0.3">
      <c r="A33">
        <v>31</v>
      </c>
      <c r="B33">
        <v>42</v>
      </c>
      <c r="C33" t="s">
        <v>84</v>
      </c>
      <c r="D33" t="s">
        <v>85</v>
      </c>
      <c r="F33">
        <v>66.394499999999994</v>
      </c>
      <c r="G33">
        <v>79.097399999999993</v>
      </c>
      <c r="H33">
        <v>86.188199999999995</v>
      </c>
      <c r="I33">
        <v>88.977400000000003</v>
      </c>
      <c r="J33">
        <v>79.097399999999993</v>
      </c>
      <c r="K33">
        <v>86.188199999999995</v>
      </c>
      <c r="L33">
        <v>88.977400000000003</v>
      </c>
      <c r="M33">
        <v>3.8159999999999998</v>
      </c>
      <c r="N33">
        <v>0.47560000000000002</v>
      </c>
      <c r="O33">
        <v>0.2213</v>
      </c>
      <c r="P33">
        <v>9.8100000000000007E-2</v>
      </c>
      <c r="Q33">
        <v>4</v>
      </c>
      <c r="R33">
        <v>0.06</v>
      </c>
      <c r="S33">
        <v>0.06</v>
      </c>
      <c r="T33">
        <v>9.7999999999999997E-3</v>
      </c>
      <c r="U33">
        <v>0.15040000000000001</v>
      </c>
      <c r="V33">
        <v>1</v>
      </c>
      <c r="W33">
        <v>0</v>
      </c>
      <c r="X33">
        <v>0</v>
      </c>
      <c r="Y33">
        <v>1</v>
      </c>
      <c r="Z33">
        <v>2.0865</v>
      </c>
      <c r="AA33">
        <v>2.0448</v>
      </c>
      <c r="AB33">
        <v>2.0030000000000001</v>
      </c>
      <c r="AC33">
        <v>1.9613</v>
      </c>
      <c r="AD33">
        <v>2.0865</v>
      </c>
      <c r="AE33">
        <v>2.0448</v>
      </c>
      <c r="AF33">
        <v>2.0030000000000001</v>
      </c>
    </row>
    <row r="34" spans="1:32" x14ac:dyDescent="0.3">
      <c r="A34">
        <v>32</v>
      </c>
      <c r="B34">
        <v>43</v>
      </c>
      <c r="C34" t="s">
        <v>86</v>
      </c>
      <c r="D34" t="s">
        <v>83</v>
      </c>
      <c r="F34">
        <v>67</v>
      </c>
      <c r="G34">
        <v>79.474000000000004</v>
      </c>
      <c r="H34">
        <v>86.436999999999998</v>
      </c>
      <c r="I34">
        <v>89.176000000000002</v>
      </c>
      <c r="J34">
        <v>79.474000000000004</v>
      </c>
      <c r="K34">
        <v>86.436999999999998</v>
      </c>
      <c r="L34">
        <v>89.176000000000002</v>
      </c>
      <c r="M34">
        <v>3.8159999999999998</v>
      </c>
      <c r="N34">
        <v>0.47560000000000002</v>
      </c>
      <c r="O34">
        <v>0.2213</v>
      </c>
      <c r="P34">
        <v>9.8100000000000007E-2</v>
      </c>
      <c r="Q34">
        <v>4</v>
      </c>
      <c r="R34">
        <v>0.06</v>
      </c>
      <c r="S34">
        <v>0.06</v>
      </c>
      <c r="T34">
        <v>0.02</v>
      </c>
      <c r="U34">
        <v>0.13600000000000001</v>
      </c>
      <c r="V34">
        <v>1</v>
      </c>
      <c r="W34">
        <v>0</v>
      </c>
      <c r="X34">
        <v>0</v>
      </c>
      <c r="Y34">
        <v>1</v>
      </c>
      <c r="Z34">
        <v>2</v>
      </c>
      <c r="AA34">
        <v>1.96</v>
      </c>
      <c r="AB34">
        <v>1.92</v>
      </c>
      <c r="AC34">
        <v>1.88</v>
      </c>
      <c r="AD34">
        <v>2</v>
      </c>
      <c r="AE34">
        <v>1.96</v>
      </c>
      <c r="AF34">
        <v>1.92</v>
      </c>
    </row>
    <row r="35" spans="1:32" x14ac:dyDescent="0.3">
      <c r="A35">
        <v>33</v>
      </c>
      <c r="B35">
        <v>44</v>
      </c>
      <c r="C35" t="s">
        <v>87</v>
      </c>
      <c r="D35" t="s">
        <v>85</v>
      </c>
      <c r="F35">
        <v>66.394499999999994</v>
      </c>
      <c r="G35">
        <v>79.097399999999993</v>
      </c>
      <c r="H35">
        <v>86.188199999999995</v>
      </c>
      <c r="I35">
        <v>88.977400000000003</v>
      </c>
      <c r="J35">
        <v>79.097399999999993</v>
      </c>
      <c r="K35">
        <v>86.188199999999995</v>
      </c>
      <c r="L35">
        <v>88.977400000000003</v>
      </c>
      <c r="M35">
        <v>3.8159999999999998</v>
      </c>
      <c r="N35">
        <v>0.47560000000000002</v>
      </c>
      <c r="O35">
        <v>0.2213</v>
      </c>
      <c r="P35">
        <v>9.8100000000000007E-2</v>
      </c>
      <c r="Q35">
        <v>4</v>
      </c>
      <c r="R35">
        <v>0.06</v>
      </c>
      <c r="S35">
        <v>0.06</v>
      </c>
      <c r="T35">
        <v>9.7999999999999997E-3</v>
      </c>
      <c r="U35">
        <v>0.15040000000000001</v>
      </c>
      <c r="V35">
        <v>1</v>
      </c>
      <c r="W35">
        <v>0</v>
      </c>
      <c r="X35">
        <v>0</v>
      </c>
      <c r="Y35">
        <v>1</v>
      </c>
      <c r="Z35">
        <v>2.0865</v>
      </c>
      <c r="AA35">
        <v>2.0448</v>
      </c>
      <c r="AB35">
        <v>2.0030000000000001</v>
      </c>
      <c r="AC35">
        <v>1.9613</v>
      </c>
      <c r="AD35">
        <v>2.0865</v>
      </c>
      <c r="AE35">
        <v>2.0448</v>
      </c>
      <c r="AF35">
        <v>2.0030000000000001</v>
      </c>
    </row>
    <row r="36" spans="1:32" x14ac:dyDescent="0.3">
      <c r="A36">
        <v>34</v>
      </c>
      <c r="B36">
        <v>45</v>
      </c>
      <c r="C36" t="s">
        <v>88</v>
      </c>
      <c r="D36" t="s">
        <v>89</v>
      </c>
      <c r="F36">
        <v>67</v>
      </c>
      <c r="G36">
        <v>79.474000000000004</v>
      </c>
      <c r="H36">
        <v>86.436999999999998</v>
      </c>
      <c r="I36">
        <v>89.176000000000002</v>
      </c>
      <c r="J36">
        <v>79.474000000000004</v>
      </c>
      <c r="K36">
        <v>86.436999999999998</v>
      </c>
      <c r="L36">
        <v>89.176000000000002</v>
      </c>
      <c r="M36">
        <v>3.8159999999999998</v>
      </c>
      <c r="N36">
        <v>0.47560000000000002</v>
      </c>
      <c r="O36">
        <v>0.2213</v>
      </c>
      <c r="P36">
        <v>9.8100000000000007E-2</v>
      </c>
      <c r="Q36">
        <v>4</v>
      </c>
      <c r="R36">
        <v>0.06</v>
      </c>
      <c r="S36">
        <v>0.06</v>
      </c>
      <c r="T36">
        <v>0.02</v>
      </c>
      <c r="U36">
        <v>0.15</v>
      </c>
      <c r="V36">
        <v>1</v>
      </c>
      <c r="W36">
        <v>0</v>
      </c>
      <c r="X36">
        <v>0</v>
      </c>
      <c r="Y36">
        <v>1</v>
      </c>
      <c r="Z36">
        <v>1.8</v>
      </c>
      <c r="AA36">
        <v>1.764</v>
      </c>
      <c r="AB36">
        <v>1.728</v>
      </c>
      <c r="AC36">
        <v>1.6919999999999999</v>
      </c>
      <c r="AD36">
        <v>1.8</v>
      </c>
      <c r="AE36">
        <v>1.764</v>
      </c>
      <c r="AF36">
        <v>1.728</v>
      </c>
    </row>
    <row r="37" spans="1:32" x14ac:dyDescent="0.3">
      <c r="A37">
        <v>35</v>
      </c>
      <c r="B37">
        <v>46</v>
      </c>
      <c r="C37" t="s">
        <v>90</v>
      </c>
      <c r="D37" t="s">
        <v>91</v>
      </c>
      <c r="F37">
        <v>67.727999999999994</v>
      </c>
      <c r="G37">
        <v>79.9268</v>
      </c>
      <c r="H37">
        <v>86.736199999999997</v>
      </c>
      <c r="I37">
        <v>89.4148</v>
      </c>
      <c r="J37">
        <v>79.9268</v>
      </c>
      <c r="K37">
        <v>86.736199999999997</v>
      </c>
      <c r="L37">
        <v>89.4148</v>
      </c>
      <c r="M37">
        <v>3.8159999999999998</v>
      </c>
      <c r="N37">
        <v>0.47560000000000002</v>
      </c>
      <c r="O37">
        <v>0.2213</v>
      </c>
      <c r="P37">
        <v>9.8100000000000007E-2</v>
      </c>
      <c r="Q37">
        <v>4</v>
      </c>
      <c r="R37">
        <v>0.06</v>
      </c>
      <c r="S37">
        <v>0.06</v>
      </c>
      <c r="T37">
        <v>0.01</v>
      </c>
      <c r="U37">
        <v>0.15</v>
      </c>
      <c r="V37">
        <v>1</v>
      </c>
      <c r="W37">
        <v>0</v>
      </c>
      <c r="X37">
        <v>0</v>
      </c>
      <c r="Y37">
        <v>1</v>
      </c>
      <c r="Z37">
        <v>1.2179</v>
      </c>
      <c r="AA37">
        <v>1.1935</v>
      </c>
      <c r="AB37">
        <v>1.1692</v>
      </c>
      <c r="AC37">
        <v>1.1448</v>
      </c>
      <c r="AD37">
        <v>1.2179</v>
      </c>
      <c r="AE37">
        <v>1.1935</v>
      </c>
      <c r="AF37">
        <v>1.1692</v>
      </c>
    </row>
    <row r="38" spans="1:32" x14ac:dyDescent="0.3">
      <c r="A38">
        <v>36</v>
      </c>
      <c r="B38">
        <v>47</v>
      </c>
      <c r="C38" t="s">
        <v>92</v>
      </c>
      <c r="D38" t="s">
        <v>85</v>
      </c>
      <c r="F38">
        <v>66.394499999999994</v>
      </c>
      <c r="G38">
        <v>79.097399999999993</v>
      </c>
      <c r="H38">
        <v>86.188199999999995</v>
      </c>
      <c r="I38">
        <v>88.977400000000003</v>
      </c>
      <c r="J38">
        <v>79.097399999999993</v>
      </c>
      <c r="K38">
        <v>86.188199999999995</v>
      </c>
      <c r="L38">
        <v>88.977400000000003</v>
      </c>
      <c r="M38">
        <v>3.8159999999999998</v>
      </c>
      <c r="N38">
        <v>0.47560000000000002</v>
      </c>
      <c r="O38">
        <v>0.2213</v>
      </c>
      <c r="P38">
        <v>9.8100000000000007E-2</v>
      </c>
      <c r="Q38">
        <v>4</v>
      </c>
      <c r="R38">
        <v>0.06</v>
      </c>
      <c r="S38">
        <v>0.06</v>
      </c>
      <c r="T38">
        <v>9.7999999999999997E-3</v>
      </c>
      <c r="U38">
        <v>0.15040000000000001</v>
      </c>
      <c r="V38">
        <v>1</v>
      </c>
      <c r="W38">
        <v>0</v>
      </c>
      <c r="X38">
        <v>0</v>
      </c>
      <c r="Y38">
        <v>1</v>
      </c>
      <c r="Z38">
        <v>2.0865</v>
      </c>
      <c r="AA38">
        <v>2.0448</v>
      </c>
      <c r="AB38">
        <v>2.0030000000000001</v>
      </c>
      <c r="AC38">
        <v>1.9613</v>
      </c>
      <c r="AD38">
        <v>2.0865</v>
      </c>
      <c r="AE38">
        <v>2.0448</v>
      </c>
      <c r="AF38">
        <v>2.0030000000000001</v>
      </c>
    </row>
    <row r="39" spans="1:32" x14ac:dyDescent="0.3">
      <c r="A39">
        <v>37</v>
      </c>
      <c r="B39">
        <v>48</v>
      </c>
      <c r="C39" t="s">
        <v>93</v>
      </c>
      <c r="D39" t="s">
        <v>94</v>
      </c>
      <c r="F39">
        <v>66.5</v>
      </c>
      <c r="G39">
        <v>79.162999999999997</v>
      </c>
      <c r="H39">
        <v>86.231499999999997</v>
      </c>
      <c r="I39">
        <v>89.012</v>
      </c>
      <c r="J39">
        <v>79.162999999999997</v>
      </c>
      <c r="K39">
        <v>86.231499999999997</v>
      </c>
      <c r="L39">
        <v>89.012</v>
      </c>
      <c r="M39">
        <v>3.8159999999999998</v>
      </c>
      <c r="N39">
        <v>0.47560000000000002</v>
      </c>
      <c r="O39">
        <v>0.2213</v>
      </c>
      <c r="P39">
        <v>9.8100000000000007E-2</v>
      </c>
      <c r="Q39">
        <v>4</v>
      </c>
      <c r="R39">
        <v>0.06</v>
      </c>
      <c r="S39">
        <v>0.06</v>
      </c>
      <c r="T39">
        <v>0.02</v>
      </c>
      <c r="U39">
        <v>0.13750000000000001</v>
      </c>
      <c r="V39">
        <v>1</v>
      </c>
      <c r="W39">
        <v>0</v>
      </c>
      <c r="X39">
        <v>0</v>
      </c>
      <c r="Y39">
        <v>1</v>
      </c>
      <c r="Z39">
        <v>2.5</v>
      </c>
      <c r="AA39">
        <v>2.4500000000000002</v>
      </c>
      <c r="AB39">
        <v>2.4</v>
      </c>
      <c r="AC39">
        <v>2.35</v>
      </c>
      <c r="AD39">
        <v>2.5</v>
      </c>
      <c r="AE39">
        <v>2.4500000000000002</v>
      </c>
      <c r="AF39">
        <v>2.4</v>
      </c>
    </row>
    <row r="40" spans="1:32" x14ac:dyDescent="0.3">
      <c r="A40">
        <v>38</v>
      </c>
      <c r="B40">
        <v>49</v>
      </c>
      <c r="C40" t="s">
        <v>95</v>
      </c>
      <c r="D40" t="s">
        <v>85</v>
      </c>
      <c r="F40">
        <v>66.394499999999994</v>
      </c>
      <c r="G40">
        <v>79.097399999999993</v>
      </c>
      <c r="H40">
        <v>86.188199999999995</v>
      </c>
      <c r="I40">
        <v>88.977400000000003</v>
      </c>
      <c r="J40">
        <v>79.097399999999993</v>
      </c>
      <c r="K40">
        <v>86.188199999999995</v>
      </c>
      <c r="L40">
        <v>88.977400000000003</v>
      </c>
      <c r="M40">
        <v>3.8159999999999998</v>
      </c>
      <c r="N40">
        <v>0.47560000000000002</v>
      </c>
      <c r="O40">
        <v>0.2213</v>
      </c>
      <c r="P40">
        <v>9.8100000000000007E-2</v>
      </c>
      <c r="Q40">
        <v>4</v>
      </c>
      <c r="R40">
        <v>0.06</v>
      </c>
      <c r="S40">
        <v>0.06</v>
      </c>
      <c r="T40">
        <v>9.7999999999999997E-3</v>
      </c>
      <c r="U40">
        <v>0.15040000000000001</v>
      </c>
      <c r="V40">
        <v>1</v>
      </c>
      <c r="W40">
        <v>0</v>
      </c>
      <c r="X40">
        <v>0</v>
      </c>
      <c r="Y40">
        <v>1</v>
      </c>
      <c r="Z40">
        <v>2.0865</v>
      </c>
      <c r="AA40">
        <v>2.0448</v>
      </c>
      <c r="AB40">
        <v>2.0030000000000001</v>
      </c>
      <c r="AC40">
        <v>1.9613</v>
      </c>
      <c r="AD40">
        <v>2.0865</v>
      </c>
      <c r="AE40">
        <v>2.0448</v>
      </c>
      <c r="AF40">
        <v>2.0030000000000001</v>
      </c>
    </row>
    <row r="41" spans="1:32" x14ac:dyDescent="0.3">
      <c r="A41">
        <v>39</v>
      </c>
      <c r="B41">
        <v>50</v>
      </c>
      <c r="C41" t="s">
        <v>96</v>
      </c>
      <c r="D41" t="s">
        <v>85</v>
      </c>
      <c r="F41">
        <v>66.394499999999994</v>
      </c>
      <c r="G41">
        <v>79.097399999999993</v>
      </c>
      <c r="H41">
        <v>86.188199999999995</v>
      </c>
      <c r="I41">
        <v>88.977400000000003</v>
      </c>
      <c r="J41">
        <v>79.097399999999993</v>
      </c>
      <c r="K41">
        <v>86.188199999999995</v>
      </c>
      <c r="L41">
        <v>88.977400000000003</v>
      </c>
      <c r="M41">
        <v>3.8159999999999998</v>
      </c>
      <c r="N41">
        <v>0.47560000000000002</v>
      </c>
      <c r="O41">
        <v>0.2213</v>
      </c>
      <c r="P41">
        <v>9.8100000000000007E-2</v>
      </c>
      <c r="Q41">
        <v>4</v>
      </c>
      <c r="R41">
        <v>0.06</v>
      </c>
      <c r="S41">
        <v>0.06</v>
      </c>
      <c r="T41">
        <v>9.7999999999999997E-3</v>
      </c>
      <c r="U41">
        <v>0.15040000000000001</v>
      </c>
      <c r="V41">
        <v>1</v>
      </c>
      <c r="W41">
        <v>0</v>
      </c>
      <c r="X41">
        <v>0</v>
      </c>
      <c r="Y41">
        <v>1</v>
      </c>
      <c r="Z41">
        <v>2.0865</v>
      </c>
      <c r="AA41">
        <v>2.0448</v>
      </c>
      <c r="AB41">
        <v>2.0030000000000001</v>
      </c>
      <c r="AC41">
        <v>1.9613</v>
      </c>
      <c r="AD41">
        <v>2.0865</v>
      </c>
      <c r="AE41">
        <v>2.0448</v>
      </c>
      <c r="AF41">
        <v>2.0030000000000001</v>
      </c>
    </row>
    <row r="42" spans="1:32" x14ac:dyDescent="0.3">
      <c r="A42">
        <v>40</v>
      </c>
      <c r="B42">
        <v>51</v>
      </c>
      <c r="C42" t="s">
        <v>97</v>
      </c>
      <c r="D42" t="s">
        <v>85</v>
      </c>
      <c r="F42">
        <v>66.394499999999994</v>
      </c>
      <c r="G42">
        <v>79.097399999999993</v>
      </c>
      <c r="H42">
        <v>86.188199999999995</v>
      </c>
      <c r="I42">
        <v>88.977400000000003</v>
      </c>
      <c r="J42">
        <v>79.097399999999993</v>
      </c>
      <c r="K42">
        <v>86.188199999999995</v>
      </c>
      <c r="L42">
        <v>88.977400000000003</v>
      </c>
      <c r="M42">
        <v>3.8159999999999998</v>
      </c>
      <c r="N42">
        <v>0.47560000000000002</v>
      </c>
      <c r="O42">
        <v>0.2213</v>
      </c>
      <c r="P42">
        <v>9.8100000000000007E-2</v>
      </c>
      <c r="Q42">
        <v>4</v>
      </c>
      <c r="R42">
        <v>0.06</v>
      </c>
      <c r="S42">
        <v>0.06</v>
      </c>
      <c r="T42">
        <v>9.7999999999999997E-3</v>
      </c>
      <c r="U42">
        <v>0.15040000000000001</v>
      </c>
      <c r="V42">
        <v>1</v>
      </c>
      <c r="W42">
        <v>0</v>
      </c>
      <c r="X42">
        <v>0</v>
      </c>
      <c r="Y42">
        <v>1</v>
      </c>
      <c r="Z42">
        <v>2.0865</v>
      </c>
      <c r="AA42">
        <v>2.0448</v>
      </c>
      <c r="AB42">
        <v>2.0030000000000001</v>
      </c>
      <c r="AC42">
        <v>1.9613</v>
      </c>
      <c r="AD42">
        <v>2.0865</v>
      </c>
      <c r="AE42">
        <v>2.0448</v>
      </c>
      <c r="AF42">
        <v>2.0030000000000001</v>
      </c>
    </row>
    <row r="43" spans="1:32" x14ac:dyDescent="0.3">
      <c r="A43">
        <v>41</v>
      </c>
      <c r="B43">
        <v>52</v>
      </c>
      <c r="C43" t="s">
        <v>98</v>
      </c>
      <c r="D43" t="s">
        <v>85</v>
      </c>
      <c r="F43">
        <v>66.394499999999994</v>
      </c>
      <c r="G43">
        <v>79.097399999999993</v>
      </c>
      <c r="H43">
        <v>86.188199999999995</v>
      </c>
      <c r="I43">
        <v>88.977400000000003</v>
      </c>
      <c r="J43">
        <v>79.097399999999993</v>
      </c>
      <c r="K43">
        <v>86.188199999999995</v>
      </c>
      <c r="L43">
        <v>88.977400000000003</v>
      </c>
      <c r="M43">
        <v>3.8159999999999998</v>
      </c>
      <c r="N43">
        <v>0.47560000000000002</v>
      </c>
      <c r="O43">
        <v>0.2213</v>
      </c>
      <c r="P43">
        <v>9.8100000000000007E-2</v>
      </c>
      <c r="Q43">
        <v>4</v>
      </c>
      <c r="R43">
        <v>0.06</v>
      </c>
      <c r="S43">
        <v>0.06</v>
      </c>
      <c r="T43">
        <v>9.7999999999999997E-3</v>
      </c>
      <c r="U43">
        <v>0.15040000000000001</v>
      </c>
      <c r="V43">
        <v>1</v>
      </c>
      <c r="W43">
        <v>0</v>
      </c>
      <c r="X43">
        <v>0</v>
      </c>
      <c r="Y43">
        <v>1</v>
      </c>
      <c r="Z43">
        <v>2.0865</v>
      </c>
      <c r="AA43">
        <v>2.0448</v>
      </c>
      <c r="AB43">
        <v>2.0030000000000001</v>
      </c>
      <c r="AC43">
        <v>1.9613</v>
      </c>
      <c r="AD43">
        <v>2.0865</v>
      </c>
      <c r="AE43">
        <v>2.0448</v>
      </c>
      <c r="AF43">
        <v>2.0030000000000001</v>
      </c>
    </row>
    <row r="44" spans="1:32" x14ac:dyDescent="0.3">
      <c r="A44">
        <v>42</v>
      </c>
      <c r="B44">
        <v>53</v>
      </c>
      <c r="C44" t="s">
        <v>99</v>
      </c>
      <c r="D44" t="s">
        <v>85</v>
      </c>
      <c r="F44">
        <v>66.394499999999994</v>
      </c>
      <c r="G44">
        <v>79.097399999999993</v>
      </c>
      <c r="H44">
        <v>86.188199999999995</v>
      </c>
      <c r="I44">
        <v>88.977400000000003</v>
      </c>
      <c r="J44">
        <v>79.097399999999993</v>
      </c>
      <c r="K44">
        <v>86.188199999999995</v>
      </c>
      <c r="L44">
        <v>88.977400000000003</v>
      </c>
      <c r="M44">
        <v>3.8159999999999998</v>
      </c>
      <c r="N44">
        <v>0.47560000000000002</v>
      </c>
      <c r="O44">
        <v>0.2213</v>
      </c>
      <c r="P44">
        <v>9.8100000000000007E-2</v>
      </c>
      <c r="Q44">
        <v>4</v>
      </c>
      <c r="R44">
        <v>0.06</v>
      </c>
      <c r="S44">
        <v>0.06</v>
      </c>
      <c r="T44">
        <v>9.7999999999999997E-3</v>
      </c>
      <c r="U44">
        <v>0.15040000000000001</v>
      </c>
      <c r="V44">
        <v>1</v>
      </c>
      <c r="W44">
        <v>0</v>
      </c>
      <c r="X44">
        <v>0</v>
      </c>
      <c r="Y44">
        <v>1</v>
      </c>
      <c r="Z44">
        <v>2.0865</v>
      </c>
      <c r="AA44">
        <v>2.0448</v>
      </c>
      <c r="AB44">
        <v>2.0030000000000001</v>
      </c>
      <c r="AC44">
        <v>1.9613</v>
      </c>
      <c r="AD44">
        <v>2.0865</v>
      </c>
      <c r="AE44">
        <v>2.0448</v>
      </c>
      <c r="AF44">
        <v>2.0030000000000001</v>
      </c>
    </row>
    <row r="45" spans="1:32" x14ac:dyDescent="0.3">
      <c r="A45">
        <v>43</v>
      </c>
      <c r="B45">
        <v>54</v>
      </c>
      <c r="C45" t="s">
        <v>100</v>
      </c>
      <c r="D45" t="s">
        <v>85</v>
      </c>
      <c r="F45">
        <v>66.394499999999994</v>
      </c>
      <c r="G45">
        <v>79.097399999999993</v>
      </c>
      <c r="H45">
        <v>86.188199999999995</v>
      </c>
      <c r="I45">
        <v>88.977400000000003</v>
      </c>
      <c r="J45">
        <v>79.097399999999993</v>
      </c>
      <c r="K45">
        <v>86.188199999999995</v>
      </c>
      <c r="L45">
        <v>88.977400000000003</v>
      </c>
      <c r="M45">
        <v>3.8159999999999998</v>
      </c>
      <c r="N45">
        <v>0.47560000000000002</v>
      </c>
      <c r="O45">
        <v>0.2213</v>
      </c>
      <c r="P45">
        <v>9.8100000000000007E-2</v>
      </c>
      <c r="Q45">
        <v>4</v>
      </c>
      <c r="R45">
        <v>0.06</v>
      </c>
      <c r="S45">
        <v>0.06</v>
      </c>
      <c r="T45">
        <v>9.7999999999999997E-3</v>
      </c>
      <c r="U45">
        <v>0.15040000000000001</v>
      </c>
      <c r="V45">
        <v>1</v>
      </c>
      <c r="W45">
        <v>0</v>
      </c>
      <c r="X45">
        <v>0</v>
      </c>
      <c r="Y45">
        <v>1</v>
      </c>
      <c r="Z45">
        <v>2.0865</v>
      </c>
      <c r="AA45">
        <v>2.0448</v>
      </c>
      <c r="AB45">
        <v>2.0030000000000001</v>
      </c>
      <c r="AC45">
        <v>1.9613</v>
      </c>
      <c r="AD45">
        <v>2.0865</v>
      </c>
      <c r="AE45">
        <v>2.0448</v>
      </c>
      <c r="AF45">
        <v>2.0030000000000001</v>
      </c>
    </row>
    <row r="46" spans="1:32" x14ac:dyDescent="0.3">
      <c r="A46">
        <v>44</v>
      </c>
      <c r="B46">
        <v>55</v>
      </c>
      <c r="C46" t="s">
        <v>101</v>
      </c>
      <c r="D46" t="s">
        <v>85</v>
      </c>
      <c r="F46">
        <v>66.394499999999994</v>
      </c>
      <c r="G46">
        <v>79.097399999999993</v>
      </c>
      <c r="H46">
        <v>86.188199999999995</v>
      </c>
      <c r="I46">
        <v>88.977400000000003</v>
      </c>
      <c r="J46">
        <v>79.097399999999993</v>
      </c>
      <c r="K46">
        <v>86.188199999999995</v>
      </c>
      <c r="L46">
        <v>88.977400000000003</v>
      </c>
      <c r="M46">
        <v>3.8159999999999998</v>
      </c>
      <c r="N46">
        <v>0.47560000000000002</v>
      </c>
      <c r="O46">
        <v>0.2213</v>
      </c>
      <c r="P46">
        <v>9.8100000000000007E-2</v>
      </c>
      <c r="Q46">
        <v>4</v>
      </c>
      <c r="R46">
        <v>0.06</v>
      </c>
      <c r="S46">
        <v>0.06</v>
      </c>
      <c r="T46">
        <v>9.7999999999999997E-3</v>
      </c>
      <c r="U46">
        <v>0.15040000000000001</v>
      </c>
      <c r="V46">
        <v>1</v>
      </c>
      <c r="W46">
        <v>0</v>
      </c>
      <c r="X46">
        <v>0</v>
      </c>
      <c r="Y46">
        <v>1</v>
      </c>
      <c r="Z46">
        <v>2.0865</v>
      </c>
      <c r="AA46">
        <v>2.0448</v>
      </c>
      <c r="AB46">
        <v>2.0030000000000001</v>
      </c>
      <c r="AC46">
        <v>1.9613</v>
      </c>
      <c r="AD46">
        <v>2.0865</v>
      </c>
      <c r="AE46">
        <v>2.0448</v>
      </c>
      <c r="AF46">
        <v>2.0030000000000001</v>
      </c>
    </row>
    <row r="47" spans="1:32" x14ac:dyDescent="0.3">
      <c r="A47">
        <v>45</v>
      </c>
      <c r="B47">
        <v>56</v>
      </c>
      <c r="C47" t="s">
        <v>102</v>
      </c>
      <c r="D47" t="s">
        <v>85</v>
      </c>
      <c r="F47">
        <v>66.394499999999994</v>
      </c>
      <c r="G47">
        <v>79.097399999999993</v>
      </c>
      <c r="H47">
        <v>86.188199999999995</v>
      </c>
      <c r="I47">
        <v>88.977400000000003</v>
      </c>
      <c r="J47">
        <v>79.097399999999993</v>
      </c>
      <c r="K47">
        <v>86.188199999999995</v>
      </c>
      <c r="L47">
        <v>88.977400000000003</v>
      </c>
      <c r="M47">
        <v>3.8159999999999998</v>
      </c>
      <c r="N47">
        <v>0.47560000000000002</v>
      </c>
      <c r="O47">
        <v>0.2213</v>
      </c>
      <c r="P47">
        <v>9.8100000000000007E-2</v>
      </c>
      <c r="Q47">
        <v>4</v>
      </c>
      <c r="R47">
        <v>0.06</v>
      </c>
      <c r="S47">
        <v>0.06</v>
      </c>
      <c r="T47">
        <v>9.7999999999999997E-3</v>
      </c>
      <c r="U47">
        <v>0.15040000000000001</v>
      </c>
      <c r="V47">
        <v>1</v>
      </c>
      <c r="W47">
        <v>0</v>
      </c>
      <c r="X47">
        <v>0</v>
      </c>
      <c r="Y47">
        <v>1</v>
      </c>
      <c r="Z47">
        <v>2.0865</v>
      </c>
      <c r="AA47">
        <v>2.0448</v>
      </c>
      <c r="AB47">
        <v>2.0030000000000001</v>
      </c>
      <c r="AC47">
        <v>1.9613</v>
      </c>
      <c r="AD47">
        <v>2.0865</v>
      </c>
      <c r="AE47">
        <v>2.0448</v>
      </c>
      <c r="AF47">
        <v>2.0030000000000001</v>
      </c>
    </row>
    <row r="48" spans="1:32" x14ac:dyDescent="0.3">
      <c r="A48">
        <v>46</v>
      </c>
      <c r="B48">
        <v>57</v>
      </c>
      <c r="C48" t="s">
        <v>103</v>
      </c>
      <c r="D48" t="s">
        <v>85</v>
      </c>
      <c r="F48">
        <v>66.394499999999994</v>
      </c>
      <c r="G48">
        <v>79.097399999999993</v>
      </c>
      <c r="H48">
        <v>86.188199999999995</v>
      </c>
      <c r="I48">
        <v>88.977400000000003</v>
      </c>
      <c r="J48">
        <v>79.097399999999993</v>
      </c>
      <c r="K48">
        <v>86.188199999999995</v>
      </c>
      <c r="L48">
        <v>88.977400000000003</v>
      </c>
      <c r="M48">
        <v>3.8159999999999998</v>
      </c>
      <c r="N48">
        <v>0.47560000000000002</v>
      </c>
      <c r="O48">
        <v>0.2213</v>
      </c>
      <c r="P48">
        <v>9.8100000000000007E-2</v>
      </c>
      <c r="Q48">
        <v>4</v>
      </c>
      <c r="R48">
        <v>0.06</v>
      </c>
      <c r="S48">
        <v>0.06</v>
      </c>
      <c r="T48">
        <v>9.7999999999999997E-3</v>
      </c>
      <c r="U48">
        <v>0.15040000000000001</v>
      </c>
      <c r="V48">
        <v>1</v>
      </c>
      <c r="W48">
        <v>0</v>
      </c>
      <c r="X48">
        <v>0</v>
      </c>
      <c r="Y48">
        <v>1</v>
      </c>
      <c r="Z48">
        <v>2.0865</v>
      </c>
      <c r="AA48">
        <v>2.0448</v>
      </c>
      <c r="AB48">
        <v>2.0030000000000001</v>
      </c>
      <c r="AC48">
        <v>1.9613</v>
      </c>
      <c r="AD48">
        <v>2.0865</v>
      </c>
      <c r="AE48">
        <v>2.0448</v>
      </c>
      <c r="AF48">
        <v>2.0030000000000001</v>
      </c>
    </row>
    <row r="49" spans="1:32" x14ac:dyDescent="0.3">
      <c r="A49">
        <v>47</v>
      </c>
      <c r="B49">
        <v>58</v>
      </c>
      <c r="C49" t="s">
        <v>104</v>
      </c>
      <c r="D49" t="s">
        <v>105</v>
      </c>
      <c r="E49" t="s">
        <v>79</v>
      </c>
      <c r="F49">
        <v>45</v>
      </c>
      <c r="G49">
        <v>65.790000000000006</v>
      </c>
      <c r="H49">
        <v>77.394999999999996</v>
      </c>
      <c r="I49">
        <v>81.96</v>
      </c>
      <c r="J49">
        <v>65.790000000000006</v>
      </c>
      <c r="K49">
        <v>77.394999999999996</v>
      </c>
      <c r="L49">
        <v>81.96</v>
      </c>
      <c r="M49">
        <v>3.8159999999999998</v>
      </c>
      <c r="N49">
        <v>0.47560000000000002</v>
      </c>
      <c r="O49">
        <v>0.2213</v>
      </c>
      <c r="P49">
        <v>9.8100000000000007E-2</v>
      </c>
      <c r="Q49">
        <v>4</v>
      </c>
      <c r="R49">
        <v>0.06</v>
      </c>
      <c r="S49">
        <v>0.06</v>
      </c>
      <c r="T49">
        <v>5.0000000000000001E-3</v>
      </c>
      <c r="U49">
        <v>0.08</v>
      </c>
      <c r="V49">
        <v>1</v>
      </c>
      <c r="W49">
        <v>2E-3</v>
      </c>
      <c r="X49">
        <v>2.7E-2</v>
      </c>
      <c r="Y49">
        <v>1</v>
      </c>
      <c r="Z49">
        <v>2.2000000000000002</v>
      </c>
      <c r="AA49">
        <v>2.1560000000000001</v>
      </c>
      <c r="AB49">
        <v>2.1120000000000001</v>
      </c>
      <c r="AC49">
        <v>2.0680000000000001</v>
      </c>
      <c r="AD49">
        <v>2.2000000000000002</v>
      </c>
      <c r="AE49">
        <v>2.1560000000000001</v>
      </c>
      <c r="AF49">
        <v>2.1120000000000001</v>
      </c>
    </row>
    <row r="50" spans="1:32" x14ac:dyDescent="0.3">
      <c r="A50">
        <v>48</v>
      </c>
      <c r="B50">
        <v>59</v>
      </c>
      <c r="C50" t="s">
        <v>106</v>
      </c>
      <c r="D50" t="s">
        <v>107</v>
      </c>
      <c r="E50" t="s">
        <v>79</v>
      </c>
      <c r="F50">
        <v>60.5</v>
      </c>
      <c r="G50">
        <v>75.430999999999997</v>
      </c>
      <c r="H50">
        <v>83.765500000000003</v>
      </c>
      <c r="I50">
        <v>87.043999999999997</v>
      </c>
      <c r="J50">
        <v>75.430999999999997</v>
      </c>
      <c r="K50">
        <v>83.765500000000003</v>
      </c>
      <c r="L50">
        <v>87.043999999999997</v>
      </c>
      <c r="M50">
        <v>3.8159999999999998</v>
      </c>
      <c r="N50">
        <v>0.47560000000000002</v>
      </c>
      <c r="O50">
        <v>0.2213</v>
      </c>
      <c r="P50">
        <v>9.8100000000000007E-2</v>
      </c>
      <c r="Q50">
        <v>4</v>
      </c>
      <c r="R50">
        <v>0.06</v>
      </c>
      <c r="S50">
        <v>0.06</v>
      </c>
      <c r="T50">
        <v>7.4999999999999997E-3</v>
      </c>
      <c r="U50">
        <v>0.01</v>
      </c>
      <c r="V50">
        <v>1</v>
      </c>
      <c r="W50">
        <v>3.0000000000000001E-3</v>
      </c>
      <c r="X50">
        <v>3.0000000000000001E-3</v>
      </c>
      <c r="Y50">
        <v>1</v>
      </c>
      <c r="Z50">
        <v>1.3715999999999999</v>
      </c>
      <c r="AA50">
        <v>1.3441000000000001</v>
      </c>
      <c r="AB50">
        <v>1.3167</v>
      </c>
      <c r="AC50">
        <v>1.2892999999999999</v>
      </c>
      <c r="AD50">
        <v>1.3715999999999999</v>
      </c>
      <c r="AE50">
        <v>1.3441000000000001</v>
      </c>
      <c r="AF50">
        <v>1.3167</v>
      </c>
    </row>
    <row r="51" spans="1:32" x14ac:dyDescent="0.3">
      <c r="A51">
        <v>49</v>
      </c>
      <c r="B51">
        <v>60</v>
      </c>
      <c r="C51" t="s">
        <v>108</v>
      </c>
      <c r="D51" t="s">
        <v>109</v>
      </c>
      <c r="E51" t="s">
        <v>79</v>
      </c>
      <c r="F51">
        <v>50</v>
      </c>
      <c r="G51">
        <v>68.900000000000006</v>
      </c>
      <c r="H51">
        <v>79.45</v>
      </c>
      <c r="I51">
        <v>83.6</v>
      </c>
      <c r="J51">
        <v>68.900000000000006</v>
      </c>
      <c r="K51">
        <v>79.45</v>
      </c>
      <c r="L51">
        <v>83.6</v>
      </c>
      <c r="M51">
        <v>3.8159999999999998</v>
      </c>
      <c r="N51">
        <v>0.47560000000000002</v>
      </c>
      <c r="O51">
        <v>0.2213</v>
      </c>
      <c r="P51">
        <v>9.8100000000000007E-2</v>
      </c>
      <c r="Q51">
        <v>4</v>
      </c>
      <c r="R51">
        <v>0.06</v>
      </c>
      <c r="S51">
        <v>0.06</v>
      </c>
      <c r="T51">
        <v>0.01</v>
      </c>
      <c r="U51">
        <v>0.16</v>
      </c>
      <c r="V51">
        <v>1</v>
      </c>
      <c r="W51">
        <v>3.0000000000000001E-3</v>
      </c>
      <c r="X51">
        <v>5.2999999999999999E-2</v>
      </c>
      <c r="Y51">
        <v>1</v>
      </c>
      <c r="Z51">
        <v>2.5</v>
      </c>
      <c r="AA51">
        <v>2.4500000000000002</v>
      </c>
      <c r="AB51">
        <v>2.4</v>
      </c>
      <c r="AC51">
        <v>2.35</v>
      </c>
      <c r="AD51">
        <v>2.5</v>
      </c>
      <c r="AE51">
        <v>2.4500000000000002</v>
      </c>
      <c r="AF51">
        <v>2.4</v>
      </c>
    </row>
    <row r="52" spans="1:32" x14ac:dyDescent="0.3">
      <c r="A52">
        <v>50</v>
      </c>
      <c r="B52">
        <v>61</v>
      </c>
      <c r="C52" t="s">
        <v>110</v>
      </c>
      <c r="D52" t="s">
        <v>111</v>
      </c>
      <c r="F52">
        <v>65.45</v>
      </c>
      <c r="G52">
        <v>78.509900000000002</v>
      </c>
      <c r="H52">
        <v>85.799899999999994</v>
      </c>
      <c r="I52">
        <v>88.667599999999993</v>
      </c>
      <c r="J52">
        <v>78.509900000000002</v>
      </c>
      <c r="K52">
        <v>85.799899999999994</v>
      </c>
      <c r="L52">
        <v>88.667599999999993</v>
      </c>
      <c r="M52">
        <v>3.8159999999999998</v>
      </c>
      <c r="N52">
        <v>0.47560000000000002</v>
      </c>
      <c r="O52">
        <v>0.2213</v>
      </c>
      <c r="P52">
        <v>9.8100000000000007E-2</v>
      </c>
      <c r="Q52">
        <v>4</v>
      </c>
      <c r="R52">
        <v>0.06</v>
      </c>
      <c r="S52">
        <v>0.06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1.1853</v>
      </c>
      <c r="AA52">
        <v>1.1616</v>
      </c>
      <c r="AB52">
        <v>1.1378999999999999</v>
      </c>
      <c r="AC52">
        <v>1.1142000000000001</v>
      </c>
      <c r="AD52">
        <v>1.1853</v>
      </c>
      <c r="AE52">
        <v>1.1616</v>
      </c>
      <c r="AF52">
        <v>1.1378999999999999</v>
      </c>
    </row>
    <row r="53" spans="1:32" x14ac:dyDescent="0.3">
      <c r="A53">
        <v>51</v>
      </c>
      <c r="B53">
        <v>66</v>
      </c>
      <c r="C53" t="s">
        <v>112</v>
      </c>
      <c r="D53" t="s">
        <v>113</v>
      </c>
      <c r="E53" t="s">
        <v>114</v>
      </c>
      <c r="F53">
        <v>59.878599999999999</v>
      </c>
      <c r="G53">
        <v>75.044499999999999</v>
      </c>
      <c r="H53">
        <v>83.510099999999994</v>
      </c>
      <c r="I53">
        <v>86.840199999999996</v>
      </c>
      <c r="J53">
        <v>75.044499999999999</v>
      </c>
      <c r="K53">
        <v>83.510099999999994</v>
      </c>
      <c r="L53">
        <v>86.840199999999996</v>
      </c>
      <c r="M53">
        <v>3.8159999999999998</v>
      </c>
      <c r="N53">
        <v>0.47560000000000002</v>
      </c>
      <c r="O53">
        <v>0.2213</v>
      </c>
      <c r="P53">
        <v>9.8100000000000007E-2</v>
      </c>
      <c r="Q53">
        <v>4</v>
      </c>
      <c r="R53">
        <v>0.06</v>
      </c>
      <c r="S53">
        <v>0.06</v>
      </c>
      <c r="T53">
        <v>5.16E-2</v>
      </c>
      <c r="U53">
        <v>0.18</v>
      </c>
      <c r="V53">
        <v>1</v>
      </c>
      <c r="W53">
        <v>8.8999999999999999E-3</v>
      </c>
      <c r="X53">
        <v>5.67E-2</v>
      </c>
      <c r="Y53">
        <v>1</v>
      </c>
      <c r="Z53">
        <v>2.7065000000000001</v>
      </c>
      <c r="AA53">
        <v>2.6522999999999999</v>
      </c>
      <c r="AB53">
        <v>2.5981999999999998</v>
      </c>
      <c r="AC53">
        <v>2.5440999999999998</v>
      </c>
      <c r="AD53">
        <v>2.7065000000000001</v>
      </c>
      <c r="AE53">
        <v>2.6522999999999999</v>
      </c>
      <c r="AF53">
        <v>2.5981999999999998</v>
      </c>
    </row>
    <row r="54" spans="1:32" x14ac:dyDescent="0.3">
      <c r="A54">
        <v>52</v>
      </c>
      <c r="B54">
        <v>67</v>
      </c>
      <c r="C54" t="s">
        <v>115</v>
      </c>
      <c r="D54" t="s">
        <v>113</v>
      </c>
      <c r="E54" t="s">
        <v>114</v>
      </c>
      <c r="F54">
        <v>59.878599999999999</v>
      </c>
      <c r="G54">
        <v>75.044499999999999</v>
      </c>
      <c r="H54">
        <v>83.510099999999994</v>
      </c>
      <c r="I54">
        <v>86.840199999999996</v>
      </c>
      <c r="J54">
        <v>75.044499999999999</v>
      </c>
      <c r="K54">
        <v>83.510099999999994</v>
      </c>
      <c r="L54">
        <v>86.840199999999996</v>
      </c>
      <c r="M54">
        <v>3.8159999999999998</v>
      </c>
      <c r="N54">
        <v>0.47560000000000002</v>
      </c>
      <c r="O54">
        <v>0.2213</v>
      </c>
      <c r="P54">
        <v>9.8100000000000007E-2</v>
      </c>
      <c r="Q54">
        <v>4</v>
      </c>
      <c r="R54">
        <v>0.06</v>
      </c>
      <c r="S54">
        <v>0.06</v>
      </c>
      <c r="T54">
        <v>5.16E-2</v>
      </c>
      <c r="U54">
        <v>0.18</v>
      </c>
      <c r="V54">
        <v>1</v>
      </c>
      <c r="W54">
        <v>8.8999999999999999E-3</v>
      </c>
      <c r="X54">
        <v>5.67E-2</v>
      </c>
      <c r="Y54">
        <v>1</v>
      </c>
      <c r="Z54">
        <v>2.7065000000000001</v>
      </c>
      <c r="AA54">
        <v>2.6522999999999999</v>
      </c>
      <c r="AB54">
        <v>2.5981999999999998</v>
      </c>
      <c r="AC54">
        <v>2.5440999999999998</v>
      </c>
      <c r="AD54">
        <v>2.7065000000000001</v>
      </c>
      <c r="AE54">
        <v>2.6522999999999999</v>
      </c>
      <c r="AF54">
        <v>2.5981999999999998</v>
      </c>
    </row>
    <row r="55" spans="1:32" x14ac:dyDescent="0.3">
      <c r="A55">
        <v>53</v>
      </c>
      <c r="B55">
        <v>68</v>
      </c>
      <c r="C55" t="s">
        <v>116</v>
      </c>
      <c r="D55" t="s">
        <v>113</v>
      </c>
      <c r="E55" t="s">
        <v>114</v>
      </c>
      <c r="F55">
        <v>59.878599999999999</v>
      </c>
      <c r="G55">
        <v>75.044499999999999</v>
      </c>
      <c r="H55">
        <v>83.510099999999994</v>
      </c>
      <c r="I55">
        <v>86.840199999999996</v>
      </c>
      <c r="J55">
        <v>75.044499999999999</v>
      </c>
      <c r="K55">
        <v>83.510099999999994</v>
      </c>
      <c r="L55">
        <v>86.840199999999996</v>
      </c>
      <c r="M55">
        <v>3.8159999999999998</v>
      </c>
      <c r="N55">
        <v>0.47560000000000002</v>
      </c>
      <c r="O55">
        <v>0.2213</v>
      </c>
      <c r="P55">
        <v>9.8100000000000007E-2</v>
      </c>
      <c r="Q55">
        <v>4</v>
      </c>
      <c r="R55">
        <v>0.06</v>
      </c>
      <c r="S55">
        <v>0.06</v>
      </c>
      <c r="T55">
        <v>5.16E-2</v>
      </c>
      <c r="U55">
        <v>0.18</v>
      </c>
      <c r="V55">
        <v>1</v>
      </c>
      <c r="W55">
        <v>8.8999999999999999E-3</v>
      </c>
      <c r="X55">
        <v>5.67E-2</v>
      </c>
      <c r="Y55">
        <v>1</v>
      </c>
      <c r="Z55">
        <v>2.7065000000000001</v>
      </c>
      <c r="AA55">
        <v>2.6522999999999999</v>
      </c>
      <c r="AB55">
        <v>2.5981999999999998</v>
      </c>
      <c r="AC55">
        <v>2.5440999999999998</v>
      </c>
      <c r="AD55">
        <v>2.7065000000000001</v>
      </c>
      <c r="AE55">
        <v>2.6522999999999999</v>
      </c>
      <c r="AF55">
        <v>2.5981999999999998</v>
      </c>
    </row>
    <row r="56" spans="1:32" x14ac:dyDescent="0.3">
      <c r="A56">
        <v>54</v>
      </c>
      <c r="B56">
        <v>69</v>
      </c>
      <c r="C56" t="s">
        <v>117</v>
      </c>
      <c r="D56" t="s">
        <v>113</v>
      </c>
      <c r="E56" t="s">
        <v>114</v>
      </c>
      <c r="F56">
        <v>59.878599999999999</v>
      </c>
      <c r="G56">
        <v>75.044499999999999</v>
      </c>
      <c r="H56">
        <v>83.510099999999994</v>
      </c>
      <c r="I56">
        <v>86.840199999999996</v>
      </c>
      <c r="J56">
        <v>75.044499999999999</v>
      </c>
      <c r="K56">
        <v>83.510099999999994</v>
      </c>
      <c r="L56">
        <v>86.840199999999996</v>
      </c>
      <c r="M56">
        <v>3.8159999999999998</v>
      </c>
      <c r="N56">
        <v>0.47560000000000002</v>
      </c>
      <c r="O56">
        <v>0.2213</v>
      </c>
      <c r="P56">
        <v>9.8100000000000007E-2</v>
      </c>
      <c r="Q56">
        <v>4</v>
      </c>
      <c r="R56">
        <v>0.06</v>
      </c>
      <c r="S56">
        <v>0.06</v>
      </c>
      <c r="T56">
        <v>5.16E-2</v>
      </c>
      <c r="U56">
        <v>0.18</v>
      </c>
      <c r="V56">
        <v>1</v>
      </c>
      <c r="W56">
        <v>8.8999999999999999E-3</v>
      </c>
      <c r="X56">
        <v>5.67E-2</v>
      </c>
      <c r="Y56">
        <v>1</v>
      </c>
      <c r="Z56">
        <v>2.7065000000000001</v>
      </c>
      <c r="AA56">
        <v>2.6522999999999999</v>
      </c>
      <c r="AB56">
        <v>2.5981999999999998</v>
      </c>
      <c r="AC56">
        <v>2.5440999999999998</v>
      </c>
      <c r="AD56">
        <v>2.7065000000000001</v>
      </c>
      <c r="AE56">
        <v>2.6522999999999999</v>
      </c>
      <c r="AF56">
        <v>2.5981999999999998</v>
      </c>
    </row>
    <row r="57" spans="1:32" x14ac:dyDescent="0.3">
      <c r="A57">
        <v>55</v>
      </c>
      <c r="B57">
        <v>70</v>
      </c>
      <c r="C57" t="s">
        <v>118</v>
      </c>
      <c r="D57" t="s">
        <v>119</v>
      </c>
      <c r="E57" t="s">
        <v>120</v>
      </c>
      <c r="F57">
        <v>54</v>
      </c>
      <c r="G57">
        <v>71.388000000000005</v>
      </c>
      <c r="H57">
        <v>81.093999999999994</v>
      </c>
      <c r="I57">
        <v>84.912000000000006</v>
      </c>
      <c r="J57">
        <v>71.388000000000005</v>
      </c>
      <c r="K57">
        <v>81.093999999999994</v>
      </c>
      <c r="L57">
        <v>84.912000000000006</v>
      </c>
      <c r="M57">
        <v>3.8159999999999998</v>
      </c>
      <c r="N57">
        <v>0.47560000000000002</v>
      </c>
      <c r="O57">
        <v>0.2213</v>
      </c>
      <c r="P57">
        <v>9.8100000000000007E-2</v>
      </c>
      <c r="Q57">
        <v>4</v>
      </c>
      <c r="R57">
        <v>0.06</v>
      </c>
      <c r="S57">
        <v>0.06</v>
      </c>
      <c r="T57">
        <v>0.05</v>
      </c>
      <c r="U57">
        <v>0.18</v>
      </c>
      <c r="V57">
        <v>1</v>
      </c>
      <c r="W57">
        <v>0.05</v>
      </c>
      <c r="X57">
        <v>0.18</v>
      </c>
      <c r="Y57">
        <v>1</v>
      </c>
      <c r="Z57">
        <v>2.5</v>
      </c>
      <c r="AA57">
        <v>2.4500000000000002</v>
      </c>
      <c r="AB57">
        <v>2.4</v>
      </c>
      <c r="AC57">
        <v>2.35</v>
      </c>
      <c r="AD57">
        <v>2.5</v>
      </c>
      <c r="AE57">
        <v>2.4500000000000002</v>
      </c>
      <c r="AF57">
        <v>2.4</v>
      </c>
    </row>
    <row r="58" spans="1:32" x14ac:dyDescent="0.3">
      <c r="A58">
        <v>56</v>
      </c>
      <c r="B58">
        <v>71</v>
      </c>
      <c r="C58" t="s">
        <v>121</v>
      </c>
      <c r="D58" t="s">
        <v>113</v>
      </c>
      <c r="E58" t="s">
        <v>114</v>
      </c>
      <c r="F58">
        <v>59.878599999999999</v>
      </c>
      <c r="G58">
        <v>75.044499999999999</v>
      </c>
      <c r="H58">
        <v>83.510099999999994</v>
      </c>
      <c r="I58">
        <v>86.840199999999996</v>
      </c>
      <c r="J58">
        <v>75.044499999999999</v>
      </c>
      <c r="K58">
        <v>83.510099999999994</v>
      </c>
      <c r="L58">
        <v>86.840199999999996</v>
      </c>
      <c r="M58">
        <v>3.8159999999999998</v>
      </c>
      <c r="N58">
        <v>0.47560000000000002</v>
      </c>
      <c r="O58">
        <v>0.2213</v>
      </c>
      <c r="P58">
        <v>9.8100000000000007E-2</v>
      </c>
      <c r="Q58">
        <v>4</v>
      </c>
      <c r="R58">
        <v>0.06</v>
      </c>
      <c r="S58">
        <v>0.06</v>
      </c>
      <c r="T58">
        <v>5.16E-2</v>
      </c>
      <c r="U58">
        <v>0.18</v>
      </c>
      <c r="V58">
        <v>1</v>
      </c>
      <c r="W58">
        <v>8.8999999999999999E-3</v>
      </c>
      <c r="X58">
        <v>5.67E-2</v>
      </c>
      <c r="Y58">
        <v>1</v>
      </c>
      <c r="Z58">
        <v>2.7065000000000001</v>
      </c>
      <c r="AA58">
        <v>2.6522999999999999</v>
      </c>
      <c r="AB58">
        <v>2.5981999999999998</v>
      </c>
      <c r="AC58">
        <v>2.5440999999999998</v>
      </c>
      <c r="AD58">
        <v>2.7065000000000001</v>
      </c>
      <c r="AE58">
        <v>2.6522999999999999</v>
      </c>
      <c r="AF58">
        <v>2.5981999999999998</v>
      </c>
    </row>
    <row r="59" spans="1:32" x14ac:dyDescent="0.3">
      <c r="A59">
        <v>57</v>
      </c>
      <c r="B59">
        <v>72</v>
      </c>
      <c r="C59" t="s">
        <v>122</v>
      </c>
      <c r="D59" t="s">
        <v>113</v>
      </c>
      <c r="E59" t="s">
        <v>114</v>
      </c>
      <c r="F59">
        <v>59.878599999999999</v>
      </c>
      <c r="G59">
        <v>75.044499999999999</v>
      </c>
      <c r="H59">
        <v>83.510099999999994</v>
      </c>
      <c r="I59">
        <v>86.840199999999996</v>
      </c>
      <c r="J59">
        <v>75.044499999999999</v>
      </c>
      <c r="K59">
        <v>83.510099999999994</v>
      </c>
      <c r="L59">
        <v>86.840199999999996</v>
      </c>
      <c r="M59">
        <v>3.8159999999999998</v>
      </c>
      <c r="N59">
        <v>0.47560000000000002</v>
      </c>
      <c r="O59">
        <v>0.2213</v>
      </c>
      <c r="P59">
        <v>9.8100000000000007E-2</v>
      </c>
      <c r="Q59">
        <v>4</v>
      </c>
      <c r="R59">
        <v>0.06</v>
      </c>
      <c r="S59">
        <v>0.06</v>
      </c>
      <c r="T59">
        <v>5.16E-2</v>
      </c>
      <c r="U59">
        <v>0.18</v>
      </c>
      <c r="V59">
        <v>1</v>
      </c>
      <c r="W59">
        <v>8.8999999999999999E-3</v>
      </c>
      <c r="X59">
        <v>5.67E-2</v>
      </c>
      <c r="Y59">
        <v>1</v>
      </c>
      <c r="Z59">
        <v>2.7065000000000001</v>
      </c>
      <c r="AA59">
        <v>2.6522999999999999</v>
      </c>
      <c r="AB59">
        <v>2.5981999999999998</v>
      </c>
      <c r="AC59">
        <v>2.5440999999999998</v>
      </c>
      <c r="AD59">
        <v>2.7065000000000001</v>
      </c>
      <c r="AE59">
        <v>2.6522999999999999</v>
      </c>
      <c r="AF59">
        <v>2.5981999999999998</v>
      </c>
    </row>
    <row r="60" spans="1:32" x14ac:dyDescent="0.3">
      <c r="A60">
        <v>58</v>
      </c>
      <c r="B60">
        <v>74</v>
      </c>
      <c r="C60" t="s">
        <v>123</v>
      </c>
      <c r="D60" t="s">
        <v>113</v>
      </c>
      <c r="E60" t="s">
        <v>114</v>
      </c>
      <c r="F60">
        <v>59.878599999999999</v>
      </c>
      <c r="G60">
        <v>75.044499999999999</v>
      </c>
      <c r="H60">
        <v>83.510099999999994</v>
      </c>
      <c r="I60">
        <v>86.840199999999996</v>
      </c>
      <c r="J60">
        <v>75.044499999999999</v>
      </c>
      <c r="K60">
        <v>83.510099999999994</v>
      </c>
      <c r="L60">
        <v>86.840199999999996</v>
      </c>
      <c r="M60">
        <v>3.8159999999999998</v>
      </c>
      <c r="N60">
        <v>0.47560000000000002</v>
      </c>
      <c r="O60">
        <v>0.2213</v>
      </c>
      <c r="P60">
        <v>9.8100000000000007E-2</v>
      </c>
      <c r="Q60">
        <v>4</v>
      </c>
      <c r="R60">
        <v>0.06</v>
      </c>
      <c r="S60">
        <v>0.06</v>
      </c>
      <c r="T60">
        <v>5.16E-2</v>
      </c>
      <c r="U60">
        <v>0.18</v>
      </c>
      <c r="V60">
        <v>1</v>
      </c>
      <c r="W60">
        <v>8.8999999999999999E-3</v>
      </c>
      <c r="X60">
        <v>5.67E-2</v>
      </c>
      <c r="Y60">
        <v>1</v>
      </c>
      <c r="Z60">
        <v>2.7065000000000001</v>
      </c>
      <c r="AA60">
        <v>2.6522999999999999</v>
      </c>
      <c r="AB60">
        <v>2.5981999999999998</v>
      </c>
      <c r="AC60">
        <v>2.5440999999999998</v>
      </c>
      <c r="AD60">
        <v>2.7065000000000001</v>
      </c>
      <c r="AE60">
        <v>2.6522999999999999</v>
      </c>
      <c r="AF60">
        <v>2.5981999999999998</v>
      </c>
    </row>
    <row r="61" spans="1:32" x14ac:dyDescent="0.3">
      <c r="A61">
        <v>59</v>
      </c>
      <c r="B61">
        <v>75</v>
      </c>
      <c r="C61" t="s">
        <v>124</v>
      </c>
      <c r="D61" t="s">
        <v>113</v>
      </c>
      <c r="E61" t="s">
        <v>114</v>
      </c>
      <c r="F61">
        <v>59.878599999999999</v>
      </c>
      <c r="G61">
        <v>75.044499999999999</v>
      </c>
      <c r="H61">
        <v>83.510099999999994</v>
      </c>
      <c r="I61">
        <v>86.840199999999996</v>
      </c>
      <c r="J61">
        <v>75.044499999999999</v>
      </c>
      <c r="K61">
        <v>83.510099999999994</v>
      </c>
      <c r="L61">
        <v>86.840199999999996</v>
      </c>
      <c r="M61">
        <v>3.8159999999999998</v>
      </c>
      <c r="N61">
        <v>0.47560000000000002</v>
      </c>
      <c r="O61">
        <v>0.2213</v>
      </c>
      <c r="P61">
        <v>9.8100000000000007E-2</v>
      </c>
      <c r="Q61">
        <v>4</v>
      </c>
      <c r="R61">
        <v>0.06</v>
      </c>
      <c r="S61">
        <v>0.06</v>
      </c>
      <c r="T61">
        <v>5.16E-2</v>
      </c>
      <c r="U61">
        <v>0.18</v>
      </c>
      <c r="V61">
        <v>1</v>
      </c>
      <c r="W61">
        <v>8.8999999999999999E-3</v>
      </c>
      <c r="X61">
        <v>5.67E-2</v>
      </c>
      <c r="Y61">
        <v>1</v>
      </c>
      <c r="Z61">
        <v>2.7065000000000001</v>
      </c>
      <c r="AA61">
        <v>2.6522999999999999</v>
      </c>
      <c r="AB61">
        <v>2.5981999999999998</v>
      </c>
      <c r="AC61">
        <v>2.5440999999999998</v>
      </c>
      <c r="AD61">
        <v>2.7065000000000001</v>
      </c>
      <c r="AE61">
        <v>2.6522999999999999</v>
      </c>
      <c r="AF61">
        <v>2.5981999999999998</v>
      </c>
    </row>
    <row r="62" spans="1:32" x14ac:dyDescent="0.3">
      <c r="A62">
        <v>60</v>
      </c>
      <c r="B62">
        <v>76</v>
      </c>
      <c r="C62" t="s">
        <v>125</v>
      </c>
      <c r="D62" t="s">
        <v>113</v>
      </c>
      <c r="E62" t="s">
        <v>114</v>
      </c>
      <c r="F62">
        <v>59.878599999999999</v>
      </c>
      <c r="G62">
        <v>75.044499999999999</v>
      </c>
      <c r="H62">
        <v>83.510099999999994</v>
      </c>
      <c r="I62">
        <v>86.840199999999996</v>
      </c>
      <c r="J62">
        <v>75.044499999999999</v>
      </c>
      <c r="K62">
        <v>83.510099999999994</v>
      </c>
      <c r="L62">
        <v>86.840199999999996</v>
      </c>
      <c r="M62">
        <v>3.8159999999999998</v>
      </c>
      <c r="N62">
        <v>0.47560000000000002</v>
      </c>
      <c r="O62">
        <v>0.2213</v>
      </c>
      <c r="P62">
        <v>9.8100000000000007E-2</v>
      </c>
      <c r="Q62">
        <v>4</v>
      </c>
      <c r="R62">
        <v>0.06</v>
      </c>
      <c r="S62">
        <v>0.06</v>
      </c>
      <c r="T62">
        <v>5.16E-2</v>
      </c>
      <c r="U62">
        <v>0.18</v>
      </c>
      <c r="V62">
        <v>1</v>
      </c>
      <c r="W62">
        <v>8.8999999999999999E-3</v>
      </c>
      <c r="X62">
        <v>5.67E-2</v>
      </c>
      <c r="Y62">
        <v>1</v>
      </c>
      <c r="Z62">
        <v>2.7065000000000001</v>
      </c>
      <c r="AA62">
        <v>2.6522999999999999</v>
      </c>
      <c r="AB62">
        <v>2.5981999999999998</v>
      </c>
      <c r="AC62">
        <v>2.5440999999999998</v>
      </c>
      <c r="AD62">
        <v>2.7065000000000001</v>
      </c>
      <c r="AE62">
        <v>2.6522999999999999</v>
      </c>
      <c r="AF62">
        <v>2.5981999999999998</v>
      </c>
    </row>
    <row r="63" spans="1:32" x14ac:dyDescent="0.3">
      <c r="A63">
        <v>61</v>
      </c>
      <c r="B63">
        <v>77</v>
      </c>
      <c r="C63" t="s">
        <v>126</v>
      </c>
      <c r="D63" t="s">
        <v>113</v>
      </c>
      <c r="E63" t="s">
        <v>114</v>
      </c>
      <c r="F63">
        <v>59.878599999999999</v>
      </c>
      <c r="G63">
        <v>75.044499999999999</v>
      </c>
      <c r="H63">
        <v>83.510099999999994</v>
      </c>
      <c r="I63">
        <v>86.840199999999996</v>
      </c>
      <c r="J63">
        <v>75.044499999999999</v>
      </c>
      <c r="K63">
        <v>83.510099999999994</v>
      </c>
      <c r="L63">
        <v>86.840199999999996</v>
      </c>
      <c r="M63">
        <v>3.8159999999999998</v>
      </c>
      <c r="N63">
        <v>0.47560000000000002</v>
      </c>
      <c r="O63">
        <v>0.2213</v>
      </c>
      <c r="P63">
        <v>9.8100000000000007E-2</v>
      </c>
      <c r="Q63">
        <v>4</v>
      </c>
      <c r="R63">
        <v>0.06</v>
      </c>
      <c r="S63">
        <v>0.06</v>
      </c>
      <c r="T63">
        <v>5.16E-2</v>
      </c>
      <c r="U63">
        <v>0.18</v>
      </c>
      <c r="V63">
        <v>1</v>
      </c>
      <c r="W63">
        <v>8.8999999999999999E-3</v>
      </c>
      <c r="X63">
        <v>5.67E-2</v>
      </c>
      <c r="Y63">
        <v>1</v>
      </c>
      <c r="Z63">
        <v>2.7065000000000001</v>
      </c>
      <c r="AA63">
        <v>2.6522999999999999</v>
      </c>
      <c r="AB63">
        <v>2.5981999999999998</v>
      </c>
      <c r="AC63">
        <v>2.5440999999999998</v>
      </c>
      <c r="AD63">
        <v>2.7065000000000001</v>
      </c>
      <c r="AE63">
        <v>2.6522999999999999</v>
      </c>
      <c r="AF63">
        <v>2.5981999999999998</v>
      </c>
    </row>
    <row r="64" spans="1:32" x14ac:dyDescent="0.3">
      <c r="A64">
        <v>62</v>
      </c>
      <c r="B64">
        <v>92</v>
      </c>
      <c r="C64" t="s">
        <v>127</v>
      </c>
      <c r="D64" t="s">
        <v>128</v>
      </c>
      <c r="F64">
        <v>92</v>
      </c>
      <c r="G64">
        <v>95.024000000000001</v>
      </c>
      <c r="H64">
        <v>96.712000000000003</v>
      </c>
      <c r="I64">
        <v>97.376000000000005</v>
      </c>
      <c r="J64">
        <v>95.024000000000001</v>
      </c>
      <c r="K64">
        <v>96.712000000000003</v>
      </c>
      <c r="L64">
        <v>97.376000000000005</v>
      </c>
      <c r="M64">
        <v>3.8159999999999998</v>
      </c>
      <c r="N64">
        <v>0.47560000000000002</v>
      </c>
      <c r="O64">
        <v>0.2213</v>
      </c>
      <c r="P64">
        <v>9.8100000000000007E-2</v>
      </c>
      <c r="Q64">
        <v>4</v>
      </c>
      <c r="R64">
        <v>0.06</v>
      </c>
      <c r="S64">
        <v>0.06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2.5</v>
      </c>
      <c r="AA64">
        <v>2.4500000000000002</v>
      </c>
      <c r="AB64">
        <v>2.4</v>
      </c>
      <c r="AC64">
        <v>2.35</v>
      </c>
      <c r="AD64">
        <v>2.5</v>
      </c>
      <c r="AE64">
        <v>2.4500000000000002</v>
      </c>
      <c r="AF64">
        <v>2.4</v>
      </c>
    </row>
    <row r="65" spans="1:32" x14ac:dyDescent="0.3">
      <c r="A65">
        <v>63</v>
      </c>
      <c r="B65">
        <v>111</v>
      </c>
      <c r="C65" t="s">
        <v>129</v>
      </c>
      <c r="D65" t="s">
        <v>130</v>
      </c>
      <c r="F65">
        <v>85</v>
      </c>
      <c r="G65">
        <v>90.67</v>
      </c>
      <c r="H65">
        <v>93.834999999999994</v>
      </c>
      <c r="I65">
        <v>95.08</v>
      </c>
      <c r="J65">
        <v>90.67</v>
      </c>
      <c r="K65">
        <v>93.834999999999994</v>
      </c>
      <c r="L65">
        <v>95.08</v>
      </c>
      <c r="M65">
        <v>3.8159999999999998</v>
      </c>
      <c r="N65">
        <v>0.47560000000000002</v>
      </c>
      <c r="O65">
        <v>0.2213</v>
      </c>
      <c r="P65">
        <v>9.8100000000000007E-2</v>
      </c>
      <c r="Q65">
        <v>4</v>
      </c>
      <c r="R65">
        <v>0.06</v>
      </c>
      <c r="S65">
        <v>0.06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2.9731999999999998</v>
      </c>
      <c r="AA65">
        <v>2.9137</v>
      </c>
      <c r="AB65">
        <v>2.8542000000000001</v>
      </c>
      <c r="AC65">
        <v>2.7948</v>
      </c>
      <c r="AD65">
        <v>2.9731999999999998</v>
      </c>
      <c r="AE65">
        <v>2.9137</v>
      </c>
      <c r="AF65">
        <v>2.8542000000000001</v>
      </c>
    </row>
    <row r="66" spans="1:32" x14ac:dyDescent="0.3">
      <c r="A66">
        <v>64</v>
      </c>
      <c r="B66">
        <v>121</v>
      </c>
      <c r="C66" t="s">
        <v>131</v>
      </c>
      <c r="D66" t="s">
        <v>132</v>
      </c>
      <c r="E66" t="s">
        <v>133</v>
      </c>
      <c r="F66">
        <v>44.366300000000003</v>
      </c>
      <c r="G66">
        <v>65.395799999999994</v>
      </c>
      <c r="H66">
        <v>77.134500000000003</v>
      </c>
      <c r="I66">
        <v>81.752099999999999</v>
      </c>
      <c r="J66">
        <v>65.395799999999994</v>
      </c>
      <c r="K66">
        <v>77.134500000000003</v>
      </c>
      <c r="L66">
        <v>81.752099999999999</v>
      </c>
      <c r="M66">
        <v>3.8159999999999998</v>
      </c>
      <c r="N66">
        <v>0.47560000000000002</v>
      </c>
      <c r="O66">
        <v>0.2213</v>
      </c>
      <c r="P66">
        <v>9.8100000000000007E-2</v>
      </c>
      <c r="Q66">
        <v>4</v>
      </c>
      <c r="R66">
        <v>0.06</v>
      </c>
      <c r="S66">
        <v>0.06</v>
      </c>
      <c r="T66">
        <v>1.4999999999999999E-2</v>
      </c>
      <c r="U66">
        <v>0.08</v>
      </c>
      <c r="V66">
        <v>1</v>
      </c>
      <c r="W66">
        <v>5.0000000000000001E-3</v>
      </c>
      <c r="X66">
        <v>2.7E-2</v>
      </c>
      <c r="Y66">
        <v>1</v>
      </c>
      <c r="Z66">
        <v>3.75</v>
      </c>
      <c r="AA66">
        <v>3.6749999999999998</v>
      </c>
      <c r="AB66">
        <v>3.6</v>
      </c>
      <c r="AC66">
        <v>3.5249999999999999</v>
      </c>
      <c r="AD66">
        <v>3.75</v>
      </c>
      <c r="AE66">
        <v>3.6749999999999998</v>
      </c>
      <c r="AF66">
        <v>3.6</v>
      </c>
    </row>
    <row r="67" spans="1:32" x14ac:dyDescent="0.3">
      <c r="A67">
        <v>65</v>
      </c>
      <c r="B67">
        <v>122</v>
      </c>
      <c r="C67" t="s">
        <v>134</v>
      </c>
      <c r="D67" t="s">
        <v>135</v>
      </c>
      <c r="E67" t="s">
        <v>136</v>
      </c>
      <c r="F67">
        <v>79.004900000000006</v>
      </c>
      <c r="G67">
        <v>86.941100000000006</v>
      </c>
      <c r="H67">
        <v>91.370999999999995</v>
      </c>
      <c r="I67">
        <v>93.113600000000005</v>
      </c>
      <c r="J67">
        <v>86.941100000000006</v>
      </c>
      <c r="K67">
        <v>91.370999999999995</v>
      </c>
      <c r="L67">
        <v>93.113600000000005</v>
      </c>
      <c r="M67">
        <v>3.8159999999999998</v>
      </c>
      <c r="N67">
        <v>0.47560000000000002</v>
      </c>
      <c r="O67">
        <v>0.2213</v>
      </c>
      <c r="P67">
        <v>9.8100000000000007E-2</v>
      </c>
      <c r="Q67">
        <v>4</v>
      </c>
      <c r="R67">
        <v>0.06</v>
      </c>
      <c r="S67">
        <v>0.06</v>
      </c>
      <c r="T67">
        <v>0.01</v>
      </c>
      <c r="U67">
        <v>0.1</v>
      </c>
      <c r="V67">
        <v>1</v>
      </c>
      <c r="W67">
        <v>3.5000000000000001E-3</v>
      </c>
      <c r="X67">
        <v>3.3000000000000002E-2</v>
      </c>
      <c r="Y67">
        <v>1</v>
      </c>
      <c r="Z67">
        <v>2.25</v>
      </c>
      <c r="AA67">
        <v>2.2050000000000001</v>
      </c>
      <c r="AB67">
        <v>2.16</v>
      </c>
      <c r="AC67">
        <v>2.1150000000000002</v>
      </c>
      <c r="AD67">
        <v>2.25</v>
      </c>
      <c r="AE67">
        <v>2.2050000000000001</v>
      </c>
      <c r="AF67">
        <v>2.16</v>
      </c>
    </row>
    <row r="68" spans="1:32" x14ac:dyDescent="0.3">
      <c r="A68">
        <v>66</v>
      </c>
      <c r="B68">
        <v>123</v>
      </c>
      <c r="C68" t="s">
        <v>137</v>
      </c>
      <c r="D68" t="s">
        <v>138</v>
      </c>
      <c r="E68" t="s">
        <v>139</v>
      </c>
      <c r="F68">
        <v>83.953599999999994</v>
      </c>
      <c r="G68">
        <v>90.019199999999998</v>
      </c>
      <c r="H68">
        <v>93.404899999999998</v>
      </c>
      <c r="I68">
        <v>94.736800000000002</v>
      </c>
      <c r="J68">
        <v>90.019199999999998</v>
      </c>
      <c r="K68">
        <v>93.404899999999998</v>
      </c>
      <c r="L68">
        <v>94.736800000000002</v>
      </c>
      <c r="M68">
        <v>3.8159999999999998</v>
      </c>
      <c r="N68">
        <v>0.47560000000000002</v>
      </c>
      <c r="O68">
        <v>0.2213</v>
      </c>
      <c r="P68">
        <v>9.8100000000000007E-2</v>
      </c>
      <c r="Q68">
        <v>4</v>
      </c>
      <c r="R68">
        <v>0.06</v>
      </c>
      <c r="S68">
        <v>0.06</v>
      </c>
      <c r="T68">
        <v>0.01</v>
      </c>
      <c r="U68">
        <v>0.08</v>
      </c>
      <c r="V68">
        <v>1</v>
      </c>
      <c r="W68">
        <v>1.0500000000000001E-2</v>
      </c>
      <c r="X68">
        <v>2.7E-2</v>
      </c>
      <c r="Y68">
        <v>1</v>
      </c>
      <c r="Z68">
        <v>2.25</v>
      </c>
      <c r="AA68">
        <v>2.2050000000000001</v>
      </c>
      <c r="AB68">
        <v>2.16</v>
      </c>
      <c r="AC68">
        <v>2.1150000000000002</v>
      </c>
      <c r="AD68">
        <v>2.25</v>
      </c>
      <c r="AE68">
        <v>2.2050000000000001</v>
      </c>
      <c r="AF68">
        <v>2.16</v>
      </c>
    </row>
    <row r="69" spans="1:32" x14ac:dyDescent="0.3">
      <c r="A69">
        <v>67</v>
      </c>
      <c r="B69">
        <v>124</v>
      </c>
      <c r="C69" t="s">
        <v>140</v>
      </c>
      <c r="D69" t="s">
        <v>141</v>
      </c>
      <c r="E69" t="s">
        <v>142</v>
      </c>
      <c r="F69">
        <v>81.267499999999998</v>
      </c>
      <c r="G69">
        <v>88.348399999999998</v>
      </c>
      <c r="H69">
        <v>92.300899999999999</v>
      </c>
      <c r="I69">
        <v>93.855699999999999</v>
      </c>
      <c r="J69">
        <v>88.348399999999998</v>
      </c>
      <c r="K69">
        <v>92.300899999999999</v>
      </c>
      <c r="L69">
        <v>93.855699999999999</v>
      </c>
      <c r="M69">
        <v>3.8159999999999998</v>
      </c>
      <c r="N69">
        <v>0.47560000000000002</v>
      </c>
      <c r="O69">
        <v>0.2213</v>
      </c>
      <c r="P69">
        <v>9.8100000000000007E-2</v>
      </c>
      <c r="Q69">
        <v>4</v>
      </c>
      <c r="R69">
        <v>0.06</v>
      </c>
      <c r="S69">
        <v>0.06</v>
      </c>
      <c r="T69">
        <v>0.01</v>
      </c>
      <c r="U69">
        <v>0.08</v>
      </c>
      <c r="V69">
        <v>1</v>
      </c>
      <c r="W69">
        <v>1.0500000000000001E-2</v>
      </c>
      <c r="X69">
        <v>2.7E-2</v>
      </c>
      <c r="Y69">
        <v>1</v>
      </c>
      <c r="Z69">
        <v>1.6716</v>
      </c>
      <c r="AA69">
        <v>1.6382000000000001</v>
      </c>
      <c r="AB69">
        <v>1.6048</v>
      </c>
      <c r="AC69">
        <v>1.5712999999999999</v>
      </c>
      <c r="AD69">
        <v>1.6716</v>
      </c>
      <c r="AE69">
        <v>1.6382000000000001</v>
      </c>
      <c r="AF69">
        <v>1.6048</v>
      </c>
    </row>
    <row r="70" spans="1:32" x14ac:dyDescent="0.3">
      <c r="A70">
        <v>68</v>
      </c>
      <c r="B70">
        <v>131</v>
      </c>
      <c r="C70" t="s">
        <v>143</v>
      </c>
      <c r="D70" t="s">
        <v>144</v>
      </c>
      <c r="F70">
        <v>81.400000000000006</v>
      </c>
      <c r="G70">
        <v>88.430800000000005</v>
      </c>
      <c r="H70">
        <v>92.355400000000003</v>
      </c>
      <c r="I70">
        <v>93.899199999999993</v>
      </c>
      <c r="J70">
        <v>88.430800000000005</v>
      </c>
      <c r="K70">
        <v>92.355400000000003</v>
      </c>
      <c r="L70">
        <v>93.899199999999993</v>
      </c>
      <c r="M70">
        <v>3.8159999999999998</v>
      </c>
      <c r="N70">
        <v>0.47560000000000002</v>
      </c>
      <c r="O70">
        <v>0.2213</v>
      </c>
      <c r="P70">
        <v>9.8100000000000007E-2</v>
      </c>
      <c r="Q70">
        <v>4</v>
      </c>
      <c r="R70">
        <v>0.06</v>
      </c>
      <c r="S70">
        <v>0.06</v>
      </c>
      <c r="T70">
        <v>0</v>
      </c>
      <c r="U70">
        <v>0</v>
      </c>
      <c r="V70">
        <v>1</v>
      </c>
      <c r="W70">
        <v>0</v>
      </c>
      <c r="X70">
        <v>0</v>
      </c>
      <c r="Y70">
        <v>1</v>
      </c>
      <c r="Z70">
        <v>1.5548</v>
      </c>
      <c r="AA70">
        <v>1.5238</v>
      </c>
      <c r="AB70">
        <v>1.4926999999999999</v>
      </c>
      <c r="AC70">
        <v>1.4616</v>
      </c>
      <c r="AD70">
        <v>1.5548</v>
      </c>
      <c r="AE70">
        <v>1.5238</v>
      </c>
      <c r="AF70">
        <v>1.4926999999999999</v>
      </c>
    </row>
    <row r="71" spans="1:32" x14ac:dyDescent="0.3">
      <c r="A71">
        <v>69</v>
      </c>
      <c r="B71">
        <v>141</v>
      </c>
      <c r="C71" t="s">
        <v>145</v>
      </c>
      <c r="D71" t="s">
        <v>146</v>
      </c>
      <c r="E71" t="s">
        <v>147</v>
      </c>
      <c r="F71">
        <v>44.2</v>
      </c>
      <c r="G71">
        <v>65.292400000000001</v>
      </c>
      <c r="H71">
        <v>77.066199999999995</v>
      </c>
      <c r="I71">
        <v>81.697599999999994</v>
      </c>
      <c r="J71">
        <v>65.292400000000001</v>
      </c>
      <c r="K71">
        <v>77.066199999999995</v>
      </c>
      <c r="L71">
        <v>81.697599999999994</v>
      </c>
      <c r="M71">
        <v>3.8159999999999998</v>
      </c>
      <c r="N71">
        <v>0.47560000000000002</v>
      </c>
      <c r="O71">
        <v>0.2213</v>
      </c>
      <c r="P71">
        <v>9.8100000000000007E-2</v>
      </c>
      <c r="Q71">
        <v>4</v>
      </c>
      <c r="R71">
        <v>0.06</v>
      </c>
      <c r="S71">
        <v>0.06</v>
      </c>
      <c r="T71">
        <v>0.02</v>
      </c>
      <c r="U71">
        <v>0.18</v>
      </c>
      <c r="V71">
        <v>0.5</v>
      </c>
      <c r="W71">
        <v>6.4999999999999997E-3</v>
      </c>
      <c r="X71">
        <v>0.06</v>
      </c>
      <c r="Y71">
        <v>0.5</v>
      </c>
      <c r="Z71">
        <v>4.5</v>
      </c>
      <c r="AA71">
        <v>4.41</v>
      </c>
      <c r="AB71">
        <v>4.32</v>
      </c>
      <c r="AC71">
        <v>4.2300000000000004</v>
      </c>
      <c r="AD71">
        <v>4.5</v>
      </c>
      <c r="AE71">
        <v>4.41</v>
      </c>
      <c r="AF71">
        <v>4.32</v>
      </c>
    </row>
    <row r="72" spans="1:32" x14ac:dyDescent="0.3">
      <c r="A72">
        <v>70</v>
      </c>
      <c r="B72">
        <v>142</v>
      </c>
      <c r="C72" t="s">
        <v>148</v>
      </c>
      <c r="D72" t="s">
        <v>149</v>
      </c>
      <c r="E72" t="s">
        <v>147</v>
      </c>
      <c r="F72">
        <v>42.952800000000003</v>
      </c>
      <c r="G72">
        <v>64.516599999999997</v>
      </c>
      <c r="H72">
        <v>76.553600000000003</v>
      </c>
      <c r="I72">
        <v>81.288499999999999</v>
      </c>
      <c r="J72">
        <v>64.516599999999997</v>
      </c>
      <c r="K72">
        <v>76.553600000000003</v>
      </c>
      <c r="L72">
        <v>81.288499999999999</v>
      </c>
      <c r="M72">
        <v>3.8159999999999998</v>
      </c>
      <c r="N72">
        <v>0.47560000000000002</v>
      </c>
      <c r="O72">
        <v>0.2213</v>
      </c>
      <c r="P72">
        <v>9.8100000000000007E-2</v>
      </c>
      <c r="Q72">
        <v>4</v>
      </c>
      <c r="R72">
        <v>0.06</v>
      </c>
      <c r="S72">
        <v>0.06</v>
      </c>
      <c r="T72">
        <v>2.5000000000000001E-2</v>
      </c>
      <c r="U72">
        <v>0.2</v>
      </c>
      <c r="V72">
        <v>0.5</v>
      </c>
      <c r="W72">
        <v>6.7100000000000007E-2</v>
      </c>
      <c r="X72">
        <v>0.2</v>
      </c>
      <c r="Y72">
        <v>0.5</v>
      </c>
      <c r="Z72">
        <v>4.8</v>
      </c>
      <c r="AA72">
        <v>4.7039999999999997</v>
      </c>
      <c r="AB72">
        <v>4.6079999999999997</v>
      </c>
      <c r="AC72">
        <v>4.5119999999999996</v>
      </c>
      <c r="AD72">
        <v>4.8</v>
      </c>
      <c r="AE72">
        <v>4.7039999999999997</v>
      </c>
      <c r="AF72">
        <v>4.6079999999999997</v>
      </c>
    </row>
    <row r="73" spans="1:32" x14ac:dyDescent="0.3">
      <c r="A73">
        <v>71</v>
      </c>
      <c r="B73">
        <v>143</v>
      </c>
      <c r="C73" t="s">
        <v>150</v>
      </c>
      <c r="D73" t="s">
        <v>151</v>
      </c>
      <c r="E73" t="s">
        <v>147</v>
      </c>
      <c r="F73">
        <v>52.307499999999997</v>
      </c>
      <c r="G73">
        <v>70.335300000000004</v>
      </c>
      <c r="H73">
        <v>80.398399999999995</v>
      </c>
      <c r="I73">
        <v>84.356899999999996</v>
      </c>
      <c r="J73">
        <v>70.335300000000004</v>
      </c>
      <c r="K73">
        <v>80.398399999999995</v>
      </c>
      <c r="L73">
        <v>84.356899999999996</v>
      </c>
      <c r="M73">
        <v>3.8159999999999998</v>
      </c>
      <c r="N73">
        <v>0.47560000000000002</v>
      </c>
      <c r="O73">
        <v>0.2213</v>
      </c>
      <c r="P73">
        <v>9.8100000000000007E-2</v>
      </c>
      <c r="Q73">
        <v>4</v>
      </c>
      <c r="R73">
        <v>0.06</v>
      </c>
      <c r="S73">
        <v>0.06</v>
      </c>
      <c r="T73">
        <v>2.2499999999999999E-2</v>
      </c>
      <c r="U73">
        <v>0.19</v>
      </c>
      <c r="V73">
        <v>0.5</v>
      </c>
      <c r="W73">
        <v>1.15E-2</v>
      </c>
      <c r="X73">
        <v>9.5000000000000001E-2</v>
      </c>
      <c r="Y73">
        <v>0.5</v>
      </c>
      <c r="Z73">
        <v>4.68</v>
      </c>
      <c r="AA73">
        <v>4.5864000000000003</v>
      </c>
      <c r="AB73">
        <v>4.4927999999999999</v>
      </c>
      <c r="AC73">
        <v>4.3992000000000004</v>
      </c>
      <c r="AD73">
        <v>4.68</v>
      </c>
      <c r="AE73">
        <v>4.5864000000000003</v>
      </c>
      <c r="AF73">
        <v>4.4927999999999999</v>
      </c>
    </row>
    <row r="74" spans="1:32" x14ac:dyDescent="0.3">
      <c r="A74">
        <v>72</v>
      </c>
      <c r="B74">
        <v>151</v>
      </c>
      <c r="C74" t="s">
        <v>152</v>
      </c>
      <c r="D74" t="s">
        <v>153</v>
      </c>
      <c r="E74" t="s">
        <v>154</v>
      </c>
      <c r="F74">
        <v>56</v>
      </c>
      <c r="G74">
        <v>72.632000000000005</v>
      </c>
      <c r="H74">
        <v>81.915999999999997</v>
      </c>
      <c r="I74">
        <v>85.567999999999998</v>
      </c>
      <c r="J74">
        <v>72.632000000000005</v>
      </c>
      <c r="K74">
        <v>81.915999999999997</v>
      </c>
      <c r="L74">
        <v>85.567999999999998</v>
      </c>
      <c r="M74">
        <v>3.8159999999999998</v>
      </c>
      <c r="N74">
        <v>0.47560000000000002</v>
      </c>
      <c r="O74">
        <v>0.2213</v>
      </c>
      <c r="P74">
        <v>9.8100000000000007E-2</v>
      </c>
      <c r="Q74">
        <v>4</v>
      </c>
      <c r="R74">
        <v>0.06</v>
      </c>
      <c r="S74">
        <v>0.06</v>
      </c>
      <c r="T74">
        <v>0.01</v>
      </c>
      <c r="U74">
        <v>0.16</v>
      </c>
      <c r="V74">
        <v>1</v>
      </c>
      <c r="W74">
        <v>3.0000000000000001E-3</v>
      </c>
      <c r="X74">
        <v>5.2999999999999999E-2</v>
      </c>
      <c r="Y74">
        <v>1</v>
      </c>
      <c r="Z74">
        <v>2.5</v>
      </c>
      <c r="AA74">
        <v>2.4500000000000002</v>
      </c>
      <c r="AB74">
        <v>2.4</v>
      </c>
      <c r="AC74">
        <v>2.35</v>
      </c>
      <c r="AD74">
        <v>2.5</v>
      </c>
      <c r="AE74">
        <v>2.4500000000000002</v>
      </c>
      <c r="AF74">
        <v>2.4</v>
      </c>
    </row>
    <row r="75" spans="1:32" x14ac:dyDescent="0.3">
      <c r="A75">
        <v>73</v>
      </c>
      <c r="B75">
        <v>152</v>
      </c>
      <c r="C75" t="s">
        <v>155</v>
      </c>
      <c r="D75" t="s">
        <v>156</v>
      </c>
      <c r="E75" t="s">
        <v>154</v>
      </c>
      <c r="F75">
        <v>52.274999999999999</v>
      </c>
      <c r="G75">
        <v>70.314999999999998</v>
      </c>
      <c r="H75">
        <v>80.385000000000005</v>
      </c>
      <c r="I75">
        <v>84.346199999999996</v>
      </c>
      <c r="J75">
        <v>70.314999999999998</v>
      </c>
      <c r="K75">
        <v>80.385000000000005</v>
      </c>
      <c r="L75">
        <v>84.346199999999996</v>
      </c>
      <c r="M75">
        <v>3.8159999999999998</v>
      </c>
      <c r="N75">
        <v>0.47560000000000002</v>
      </c>
      <c r="O75">
        <v>0.2213</v>
      </c>
      <c r="P75">
        <v>9.8100000000000007E-2</v>
      </c>
      <c r="Q75">
        <v>4</v>
      </c>
      <c r="R75">
        <v>0.06</v>
      </c>
      <c r="S75">
        <v>0.06</v>
      </c>
      <c r="T75">
        <v>5.0000000000000001E-3</v>
      </c>
      <c r="U75">
        <v>0.16</v>
      </c>
      <c r="V75">
        <v>1</v>
      </c>
      <c r="W75">
        <v>8.0000000000000004E-4</v>
      </c>
      <c r="X75">
        <v>2.6499999999999999E-2</v>
      </c>
      <c r="Y75">
        <v>1</v>
      </c>
      <c r="Z75">
        <v>3.3</v>
      </c>
      <c r="AA75">
        <v>3.234</v>
      </c>
      <c r="AB75">
        <v>3.1680000000000001</v>
      </c>
      <c r="AC75">
        <v>3.1019999999999999</v>
      </c>
      <c r="AD75">
        <v>3.3</v>
      </c>
      <c r="AE75">
        <v>3.234</v>
      </c>
      <c r="AF75">
        <v>3.1680000000000001</v>
      </c>
    </row>
    <row r="76" spans="1:32" x14ac:dyDescent="0.3">
      <c r="A76">
        <v>74</v>
      </c>
      <c r="B76">
        <v>171</v>
      </c>
      <c r="C76" t="s">
        <v>157</v>
      </c>
      <c r="D76" t="s">
        <v>158</v>
      </c>
      <c r="E76" t="s">
        <v>159</v>
      </c>
      <c r="F76">
        <v>66</v>
      </c>
      <c r="G76">
        <v>78.852000000000004</v>
      </c>
      <c r="H76">
        <v>86.025999999999996</v>
      </c>
      <c r="I76">
        <v>88.847999999999999</v>
      </c>
      <c r="J76">
        <v>78.852000000000004</v>
      </c>
      <c r="K76">
        <v>86.025999999999996</v>
      </c>
      <c r="L76">
        <v>88.847999999999999</v>
      </c>
      <c r="M76">
        <v>3.8159999999999998</v>
      </c>
      <c r="N76">
        <v>0.47560000000000002</v>
      </c>
      <c r="O76">
        <v>0.2213</v>
      </c>
      <c r="P76">
        <v>9.8100000000000007E-2</v>
      </c>
      <c r="Q76">
        <v>4</v>
      </c>
      <c r="R76">
        <v>0.06</v>
      </c>
      <c r="S76">
        <v>0.06</v>
      </c>
      <c r="T76">
        <v>1.4999999999999999E-2</v>
      </c>
      <c r="U76">
        <v>0.15</v>
      </c>
      <c r="V76">
        <v>1</v>
      </c>
      <c r="W76">
        <v>5.0000000000000001E-3</v>
      </c>
      <c r="X76">
        <v>0.05</v>
      </c>
      <c r="Y76">
        <v>1</v>
      </c>
      <c r="Z76">
        <v>2.5</v>
      </c>
      <c r="AA76">
        <v>2.4500000000000002</v>
      </c>
      <c r="AB76">
        <v>2.4</v>
      </c>
      <c r="AC76">
        <v>2.35</v>
      </c>
      <c r="AD76">
        <v>2.5</v>
      </c>
      <c r="AE76">
        <v>2.4500000000000002</v>
      </c>
      <c r="AF76">
        <v>2.4</v>
      </c>
    </row>
    <row r="77" spans="1:32" x14ac:dyDescent="0.3">
      <c r="A77">
        <v>75</v>
      </c>
      <c r="B77">
        <v>176</v>
      </c>
      <c r="C77" t="s">
        <v>160</v>
      </c>
      <c r="D77" t="s">
        <v>161</v>
      </c>
      <c r="E77" t="s">
        <v>162</v>
      </c>
      <c r="F77">
        <v>44.2</v>
      </c>
      <c r="G77">
        <v>65.292400000000001</v>
      </c>
      <c r="H77">
        <v>77.066199999999995</v>
      </c>
      <c r="I77">
        <v>81.697599999999994</v>
      </c>
      <c r="J77">
        <v>65.292400000000001</v>
      </c>
      <c r="K77">
        <v>77.066199999999995</v>
      </c>
      <c r="L77">
        <v>81.697599999999994</v>
      </c>
      <c r="M77">
        <v>3.8159999999999998</v>
      </c>
      <c r="N77">
        <v>0.47560000000000002</v>
      </c>
      <c r="O77">
        <v>0.2213</v>
      </c>
      <c r="P77">
        <v>9.8100000000000007E-2</v>
      </c>
      <c r="Q77">
        <v>4</v>
      </c>
      <c r="R77">
        <v>0.06</v>
      </c>
      <c r="S77">
        <v>0.06</v>
      </c>
      <c r="T77">
        <v>7.4999999999999997E-3</v>
      </c>
      <c r="U77">
        <v>0.15</v>
      </c>
      <c r="V77">
        <v>1</v>
      </c>
      <c r="W77">
        <v>2.5000000000000001E-3</v>
      </c>
      <c r="X77">
        <v>0.05</v>
      </c>
      <c r="Y77">
        <v>1</v>
      </c>
      <c r="Z77">
        <v>3.9</v>
      </c>
      <c r="AA77">
        <v>3.8220000000000001</v>
      </c>
      <c r="AB77">
        <v>3.7440000000000002</v>
      </c>
      <c r="AC77">
        <v>3.6659999999999999</v>
      </c>
      <c r="AD77">
        <v>3.9</v>
      </c>
      <c r="AE77">
        <v>3.8220000000000001</v>
      </c>
      <c r="AF77">
        <v>3.7440000000000002</v>
      </c>
    </row>
    <row r="78" spans="1:32" x14ac:dyDescent="0.3">
      <c r="A78">
        <v>76</v>
      </c>
      <c r="B78">
        <v>181</v>
      </c>
      <c r="C78" t="s">
        <v>163</v>
      </c>
      <c r="D78" t="s">
        <v>164</v>
      </c>
      <c r="F78">
        <v>58</v>
      </c>
      <c r="G78">
        <v>73.876000000000005</v>
      </c>
      <c r="H78">
        <v>82.738</v>
      </c>
      <c r="I78">
        <v>86.224000000000004</v>
      </c>
      <c r="J78">
        <v>73.876000000000005</v>
      </c>
      <c r="K78">
        <v>82.738</v>
      </c>
      <c r="L78">
        <v>86.224000000000004</v>
      </c>
      <c r="M78">
        <v>3.8159999999999998</v>
      </c>
      <c r="N78">
        <v>0.47560000000000002</v>
      </c>
      <c r="O78">
        <v>0.2213</v>
      </c>
      <c r="P78">
        <v>9.8100000000000007E-2</v>
      </c>
      <c r="Q78">
        <v>4</v>
      </c>
      <c r="R78">
        <v>0.06</v>
      </c>
      <c r="S78">
        <v>0.06</v>
      </c>
      <c r="T78">
        <v>1.4999999999999999E-2</v>
      </c>
      <c r="U78">
        <v>0.15</v>
      </c>
      <c r="V78">
        <v>1</v>
      </c>
      <c r="W78">
        <v>5.0000000000000001E-3</v>
      </c>
      <c r="X78">
        <v>0.05</v>
      </c>
      <c r="Y78">
        <v>1</v>
      </c>
      <c r="Z78">
        <v>2.6</v>
      </c>
      <c r="AA78">
        <v>2.548</v>
      </c>
      <c r="AB78">
        <v>2.496</v>
      </c>
      <c r="AC78">
        <v>2.444</v>
      </c>
      <c r="AD78">
        <v>2.6</v>
      </c>
      <c r="AE78">
        <v>2.548</v>
      </c>
      <c r="AF78">
        <v>2.496</v>
      </c>
    </row>
    <row r="79" spans="1:32" x14ac:dyDescent="0.3">
      <c r="A79">
        <v>77</v>
      </c>
      <c r="B79">
        <v>182</v>
      </c>
      <c r="C79" t="s">
        <v>165</v>
      </c>
      <c r="D79" t="s">
        <v>166</v>
      </c>
      <c r="F79">
        <v>64</v>
      </c>
      <c r="G79">
        <v>77.608000000000004</v>
      </c>
      <c r="H79">
        <v>85.203999999999994</v>
      </c>
      <c r="I79">
        <v>88.191999999999993</v>
      </c>
      <c r="J79">
        <v>77.608000000000004</v>
      </c>
      <c r="K79">
        <v>85.203999999999994</v>
      </c>
      <c r="L79">
        <v>88.191999999999993</v>
      </c>
      <c r="M79">
        <v>3.8159999999999998</v>
      </c>
      <c r="N79">
        <v>0.47560000000000002</v>
      </c>
      <c r="O79">
        <v>0.2213</v>
      </c>
      <c r="P79">
        <v>9.8100000000000007E-2</v>
      </c>
      <c r="Q79">
        <v>4</v>
      </c>
      <c r="R79">
        <v>0.06</v>
      </c>
      <c r="S79">
        <v>0.06</v>
      </c>
      <c r="T79">
        <v>0.03</v>
      </c>
      <c r="U79">
        <v>0.1</v>
      </c>
      <c r="V79">
        <v>1</v>
      </c>
      <c r="W79">
        <v>0.01</v>
      </c>
      <c r="X79">
        <v>3.3000000000000002E-2</v>
      </c>
      <c r="Y79">
        <v>1</v>
      </c>
      <c r="Z79">
        <v>2.5</v>
      </c>
      <c r="AA79">
        <v>2.4500000000000002</v>
      </c>
      <c r="AB79">
        <v>2.4</v>
      </c>
      <c r="AC79">
        <v>2.35</v>
      </c>
      <c r="AD79">
        <v>2.5</v>
      </c>
      <c r="AE79">
        <v>2.4500000000000002</v>
      </c>
      <c r="AF79">
        <v>2.4</v>
      </c>
    </row>
    <row r="80" spans="1:32" x14ac:dyDescent="0.3">
      <c r="A80">
        <v>78</v>
      </c>
      <c r="B80">
        <v>190</v>
      </c>
      <c r="C80" t="s">
        <v>167</v>
      </c>
      <c r="D80" t="s">
        <v>168</v>
      </c>
      <c r="F80">
        <v>47.857900000000001</v>
      </c>
      <c r="G80">
        <v>67.567599999999999</v>
      </c>
      <c r="H80">
        <v>78.569599999999994</v>
      </c>
      <c r="I80">
        <v>82.897400000000005</v>
      </c>
      <c r="J80">
        <v>67.567599999999999</v>
      </c>
      <c r="K80">
        <v>78.569599999999994</v>
      </c>
      <c r="L80">
        <v>82.897400000000005</v>
      </c>
      <c r="M80">
        <v>3.8159999999999998</v>
      </c>
      <c r="N80">
        <v>0.47560000000000002</v>
      </c>
      <c r="O80">
        <v>0.2213</v>
      </c>
      <c r="P80">
        <v>9.8100000000000007E-2</v>
      </c>
      <c r="Q80">
        <v>4</v>
      </c>
      <c r="R80">
        <v>0.06</v>
      </c>
      <c r="S80">
        <v>0.06</v>
      </c>
      <c r="T80">
        <v>0.02</v>
      </c>
      <c r="U80">
        <v>0.18</v>
      </c>
      <c r="V80">
        <v>1</v>
      </c>
      <c r="W80">
        <v>6.4999999999999997E-3</v>
      </c>
      <c r="X80">
        <v>0.06</v>
      </c>
      <c r="Y80">
        <v>1</v>
      </c>
      <c r="Z80">
        <v>5.07</v>
      </c>
      <c r="AA80">
        <v>4.9686000000000003</v>
      </c>
      <c r="AB80">
        <v>4.8672000000000004</v>
      </c>
      <c r="AC80">
        <v>4.7657999999999996</v>
      </c>
      <c r="AD80">
        <v>5.07</v>
      </c>
      <c r="AE80">
        <v>4.9686000000000003</v>
      </c>
      <c r="AF80">
        <v>4.8672000000000004</v>
      </c>
    </row>
    <row r="81" spans="1:32" x14ac:dyDescent="0.3">
      <c r="A81">
        <v>79</v>
      </c>
      <c r="B81">
        <v>195</v>
      </c>
      <c r="C81" t="s">
        <v>169</v>
      </c>
      <c r="D81" t="s">
        <v>170</v>
      </c>
      <c r="F81">
        <v>53.769799999999996</v>
      </c>
      <c r="G81">
        <v>71.244799999999998</v>
      </c>
      <c r="H81">
        <v>80.999399999999994</v>
      </c>
      <c r="I81">
        <v>84.836500000000001</v>
      </c>
      <c r="J81">
        <v>71.244799999999998</v>
      </c>
      <c r="K81">
        <v>80.999399999999994</v>
      </c>
      <c r="L81">
        <v>84.836500000000001</v>
      </c>
      <c r="M81">
        <v>3.8159999999999998</v>
      </c>
      <c r="N81">
        <v>0.47560000000000002</v>
      </c>
      <c r="O81">
        <v>0.2213</v>
      </c>
      <c r="P81">
        <v>9.8100000000000007E-2</v>
      </c>
      <c r="Q81">
        <v>4</v>
      </c>
      <c r="R81">
        <v>0.06</v>
      </c>
      <c r="S81">
        <v>0.06</v>
      </c>
      <c r="T81">
        <v>7.4999999999999997E-3</v>
      </c>
      <c r="U81">
        <v>0.15</v>
      </c>
      <c r="V81">
        <v>1</v>
      </c>
      <c r="W81">
        <v>4.0000000000000001E-3</v>
      </c>
      <c r="X81">
        <v>0.05</v>
      </c>
      <c r="Y81">
        <v>1</v>
      </c>
      <c r="Z81">
        <v>3.6533000000000002</v>
      </c>
      <c r="AA81">
        <v>3.5802</v>
      </c>
      <c r="AB81">
        <v>3.5072000000000001</v>
      </c>
      <c r="AC81">
        <v>3.4340999999999999</v>
      </c>
      <c r="AD81">
        <v>3.6533000000000002</v>
      </c>
      <c r="AE81">
        <v>3.5802</v>
      </c>
      <c r="AF81">
        <v>3.5072000000000001</v>
      </c>
    </row>
    <row r="82" spans="1:32" x14ac:dyDescent="0.3">
      <c r="A82">
        <v>80</v>
      </c>
      <c r="B82">
        <v>204</v>
      </c>
      <c r="C82" t="s">
        <v>171</v>
      </c>
      <c r="D82" t="s">
        <v>113</v>
      </c>
      <c r="F82">
        <v>59.878599999999999</v>
      </c>
      <c r="G82">
        <v>75.044499999999999</v>
      </c>
      <c r="H82">
        <v>83.510099999999994</v>
      </c>
      <c r="I82">
        <v>86.840199999999996</v>
      </c>
      <c r="J82">
        <v>75.044499999999999</v>
      </c>
      <c r="K82">
        <v>83.510099999999994</v>
      </c>
      <c r="L82">
        <v>86.840199999999996</v>
      </c>
      <c r="M82">
        <v>3.8159999999999998</v>
      </c>
      <c r="N82">
        <v>0.47560000000000002</v>
      </c>
      <c r="O82">
        <v>0.2213</v>
      </c>
      <c r="P82">
        <v>9.8100000000000007E-2</v>
      </c>
      <c r="Q82">
        <v>4</v>
      </c>
      <c r="R82">
        <v>0.06</v>
      </c>
      <c r="S82">
        <v>0.06</v>
      </c>
      <c r="T82">
        <v>5.16E-2</v>
      </c>
      <c r="U82">
        <v>0.18</v>
      </c>
      <c r="V82">
        <v>1</v>
      </c>
      <c r="W82">
        <v>8.8999999999999999E-3</v>
      </c>
      <c r="X82">
        <v>5.67E-2</v>
      </c>
      <c r="Y82">
        <v>1</v>
      </c>
      <c r="Z82">
        <v>2.7065000000000001</v>
      </c>
      <c r="AA82">
        <v>2.6522999999999999</v>
      </c>
      <c r="AB82">
        <v>2.5981999999999998</v>
      </c>
      <c r="AC82">
        <v>2.5440999999999998</v>
      </c>
      <c r="AD82">
        <v>2.7065000000000001</v>
      </c>
      <c r="AE82">
        <v>2.6522999999999999</v>
      </c>
      <c r="AF82">
        <v>2.5981999999999998</v>
      </c>
    </row>
    <row r="83" spans="1:32" x14ac:dyDescent="0.3">
      <c r="A83">
        <v>81</v>
      </c>
      <c r="B83">
        <v>205</v>
      </c>
      <c r="C83" t="s">
        <v>172</v>
      </c>
      <c r="D83" t="s">
        <v>59</v>
      </c>
      <c r="F83">
        <v>55.169699999999999</v>
      </c>
      <c r="G83">
        <v>72.115600000000001</v>
      </c>
      <c r="H83">
        <v>81.574799999999996</v>
      </c>
      <c r="I83">
        <v>85.295699999999997</v>
      </c>
      <c r="J83">
        <v>72.115600000000001</v>
      </c>
      <c r="K83">
        <v>81.574799999999996</v>
      </c>
      <c r="L83">
        <v>85.295699999999997</v>
      </c>
      <c r="M83">
        <v>3.8159999999999998</v>
      </c>
      <c r="N83">
        <v>0.47560000000000002</v>
      </c>
      <c r="O83">
        <v>0.2213</v>
      </c>
      <c r="P83">
        <v>9.8100000000000007E-2</v>
      </c>
      <c r="Q83">
        <v>4</v>
      </c>
      <c r="R83">
        <v>0.06</v>
      </c>
      <c r="S83">
        <v>0.06</v>
      </c>
      <c r="T83">
        <v>7.6E-3</v>
      </c>
      <c r="U83">
        <v>0.15</v>
      </c>
      <c r="V83">
        <v>1</v>
      </c>
      <c r="W83">
        <v>2.0000000000000001E-4</v>
      </c>
      <c r="X83">
        <v>4.1999999999999997E-3</v>
      </c>
      <c r="Y83">
        <v>1</v>
      </c>
      <c r="Z83">
        <v>2.3969</v>
      </c>
      <c r="AA83">
        <v>2.3489</v>
      </c>
      <c r="AB83">
        <v>2.3010000000000002</v>
      </c>
      <c r="AC83">
        <v>2.2530999999999999</v>
      </c>
      <c r="AD83">
        <v>2.3969</v>
      </c>
      <c r="AE83">
        <v>2.3489</v>
      </c>
      <c r="AF83">
        <v>2.3010000000000002</v>
      </c>
    </row>
    <row r="84" spans="1:32" x14ac:dyDescent="0.3">
      <c r="A84">
        <v>82</v>
      </c>
      <c r="B84">
        <v>206</v>
      </c>
      <c r="C84" t="s">
        <v>173</v>
      </c>
      <c r="D84" t="s">
        <v>83</v>
      </c>
      <c r="F84">
        <v>67</v>
      </c>
      <c r="G84">
        <v>79.474000000000004</v>
      </c>
      <c r="H84">
        <v>86.436999999999998</v>
      </c>
      <c r="I84">
        <v>89.176000000000002</v>
      </c>
      <c r="J84">
        <v>79.474000000000004</v>
      </c>
      <c r="K84">
        <v>86.436999999999998</v>
      </c>
      <c r="L84">
        <v>89.176000000000002</v>
      </c>
      <c r="M84">
        <v>3.8159999999999998</v>
      </c>
      <c r="N84">
        <v>0.47560000000000002</v>
      </c>
      <c r="O84">
        <v>0.2213</v>
      </c>
      <c r="P84">
        <v>9.8100000000000007E-2</v>
      </c>
      <c r="Q84">
        <v>4</v>
      </c>
      <c r="R84">
        <v>0.06</v>
      </c>
      <c r="S84">
        <v>0.06</v>
      </c>
      <c r="T84">
        <v>0.02</v>
      </c>
      <c r="U84">
        <v>0.13600000000000001</v>
      </c>
      <c r="V84">
        <v>1</v>
      </c>
      <c r="W84">
        <v>0</v>
      </c>
      <c r="X84">
        <v>0</v>
      </c>
      <c r="Y84">
        <v>1</v>
      </c>
      <c r="Z84">
        <v>2</v>
      </c>
      <c r="AA84">
        <v>1.96</v>
      </c>
      <c r="AB84">
        <v>1.92</v>
      </c>
      <c r="AC84">
        <v>1.88</v>
      </c>
      <c r="AD84">
        <v>2</v>
      </c>
      <c r="AE84">
        <v>1.96</v>
      </c>
      <c r="AF84">
        <v>1.92</v>
      </c>
    </row>
    <row r="85" spans="1:32" x14ac:dyDescent="0.3">
      <c r="A85">
        <v>83</v>
      </c>
      <c r="B85">
        <v>207</v>
      </c>
      <c r="C85" t="s">
        <v>174</v>
      </c>
      <c r="D85" t="s">
        <v>85</v>
      </c>
      <c r="F85">
        <v>66.394499999999994</v>
      </c>
      <c r="G85">
        <v>79.097399999999993</v>
      </c>
      <c r="H85">
        <v>86.188199999999995</v>
      </c>
      <c r="I85">
        <v>88.977400000000003</v>
      </c>
      <c r="J85">
        <v>79.097399999999993</v>
      </c>
      <c r="K85">
        <v>86.188199999999995</v>
      </c>
      <c r="L85">
        <v>88.977400000000003</v>
      </c>
      <c r="M85">
        <v>3.8159999999999998</v>
      </c>
      <c r="N85">
        <v>0.47560000000000002</v>
      </c>
      <c r="O85">
        <v>0.2213</v>
      </c>
      <c r="P85">
        <v>9.8100000000000007E-2</v>
      </c>
      <c r="Q85">
        <v>4</v>
      </c>
      <c r="R85">
        <v>0.06</v>
      </c>
      <c r="S85">
        <v>0.06</v>
      </c>
      <c r="T85">
        <v>9.7999999999999997E-3</v>
      </c>
      <c r="U85">
        <v>0.15040000000000001</v>
      </c>
      <c r="V85">
        <v>1</v>
      </c>
      <c r="W85">
        <v>0</v>
      </c>
      <c r="X85">
        <v>0</v>
      </c>
      <c r="Y85">
        <v>1</v>
      </c>
      <c r="Z85">
        <v>2.0865</v>
      </c>
      <c r="AA85">
        <v>2.0448</v>
      </c>
      <c r="AB85">
        <v>2.0030000000000001</v>
      </c>
      <c r="AC85">
        <v>1.9613</v>
      </c>
      <c r="AD85">
        <v>2.0865</v>
      </c>
      <c r="AE85">
        <v>2.0448</v>
      </c>
      <c r="AF85">
        <v>2.0030000000000001</v>
      </c>
    </row>
    <row r="86" spans="1:32" x14ac:dyDescent="0.3">
      <c r="A86">
        <v>84</v>
      </c>
      <c r="B86">
        <v>208</v>
      </c>
      <c r="C86" t="s">
        <v>175</v>
      </c>
      <c r="D86" t="s">
        <v>85</v>
      </c>
      <c r="F86">
        <v>66.394499999999994</v>
      </c>
      <c r="G86">
        <v>79.097399999999993</v>
      </c>
      <c r="H86">
        <v>86.188199999999995</v>
      </c>
      <c r="I86">
        <v>88.977400000000003</v>
      </c>
      <c r="J86">
        <v>79.097399999999993</v>
      </c>
      <c r="K86">
        <v>86.188199999999995</v>
      </c>
      <c r="L86">
        <v>88.977400000000003</v>
      </c>
      <c r="M86">
        <v>3.8159999999999998</v>
      </c>
      <c r="N86">
        <v>0.47560000000000002</v>
      </c>
      <c r="O86">
        <v>0.2213</v>
      </c>
      <c r="P86">
        <v>9.8100000000000007E-2</v>
      </c>
      <c r="Q86">
        <v>4</v>
      </c>
      <c r="R86">
        <v>0.06</v>
      </c>
      <c r="S86">
        <v>0.06</v>
      </c>
      <c r="T86">
        <v>9.7999999999999997E-3</v>
      </c>
      <c r="U86">
        <v>0.15040000000000001</v>
      </c>
      <c r="V86">
        <v>1</v>
      </c>
      <c r="W86">
        <v>0</v>
      </c>
      <c r="X86">
        <v>0</v>
      </c>
      <c r="Y86">
        <v>1</v>
      </c>
      <c r="Z86">
        <v>2.0865</v>
      </c>
      <c r="AA86">
        <v>2.0448</v>
      </c>
      <c r="AB86">
        <v>2.0030000000000001</v>
      </c>
      <c r="AC86">
        <v>1.9613</v>
      </c>
      <c r="AD86">
        <v>2.0865</v>
      </c>
      <c r="AE86">
        <v>2.0448</v>
      </c>
      <c r="AF86">
        <v>2.0030000000000001</v>
      </c>
    </row>
    <row r="87" spans="1:32" x14ac:dyDescent="0.3">
      <c r="A87">
        <v>85</v>
      </c>
      <c r="B87">
        <v>209</v>
      </c>
      <c r="C87" t="s">
        <v>176</v>
      </c>
      <c r="D87" t="s">
        <v>94</v>
      </c>
      <c r="F87">
        <v>66.5</v>
      </c>
      <c r="G87">
        <v>79.162999999999997</v>
      </c>
      <c r="H87">
        <v>86.231499999999997</v>
      </c>
      <c r="I87">
        <v>89.012</v>
      </c>
      <c r="J87">
        <v>79.162999999999997</v>
      </c>
      <c r="K87">
        <v>86.231499999999997</v>
      </c>
      <c r="L87">
        <v>89.012</v>
      </c>
      <c r="M87">
        <v>3.8159999999999998</v>
      </c>
      <c r="N87">
        <v>0.47560000000000002</v>
      </c>
      <c r="O87">
        <v>0.2213</v>
      </c>
      <c r="P87">
        <v>9.8100000000000007E-2</v>
      </c>
      <c r="Q87">
        <v>4</v>
      </c>
      <c r="R87">
        <v>0.06</v>
      </c>
      <c r="S87">
        <v>0.06</v>
      </c>
      <c r="T87">
        <v>0.02</v>
      </c>
      <c r="U87">
        <v>0.13750000000000001</v>
      </c>
      <c r="V87">
        <v>1</v>
      </c>
      <c r="W87">
        <v>0</v>
      </c>
      <c r="X87">
        <v>0</v>
      </c>
      <c r="Y87">
        <v>1</v>
      </c>
      <c r="Z87">
        <v>2.5</v>
      </c>
      <c r="AA87">
        <v>2.4500000000000002</v>
      </c>
      <c r="AB87">
        <v>2.4</v>
      </c>
      <c r="AC87">
        <v>2.35</v>
      </c>
      <c r="AD87">
        <v>2.5</v>
      </c>
      <c r="AE87">
        <v>2.4500000000000002</v>
      </c>
      <c r="AF87">
        <v>2.4</v>
      </c>
    </row>
    <row r="88" spans="1:32" x14ac:dyDescent="0.3">
      <c r="A88">
        <v>86</v>
      </c>
      <c r="B88">
        <v>210</v>
      </c>
      <c r="C88" t="s">
        <v>177</v>
      </c>
      <c r="D88" t="s">
        <v>113</v>
      </c>
      <c r="F88">
        <v>59.878599999999999</v>
      </c>
      <c r="G88">
        <v>75.044499999999999</v>
      </c>
      <c r="H88">
        <v>83.510099999999994</v>
      </c>
      <c r="I88">
        <v>86.840199999999996</v>
      </c>
      <c r="J88">
        <v>75.044499999999999</v>
      </c>
      <c r="K88">
        <v>83.510099999999994</v>
      </c>
      <c r="L88">
        <v>86.840199999999996</v>
      </c>
      <c r="M88">
        <v>3.8159999999999998</v>
      </c>
      <c r="N88">
        <v>0.47560000000000002</v>
      </c>
      <c r="O88">
        <v>0.2213</v>
      </c>
      <c r="P88">
        <v>9.8100000000000007E-2</v>
      </c>
      <c r="Q88">
        <v>4</v>
      </c>
      <c r="R88">
        <v>0.06</v>
      </c>
      <c r="S88">
        <v>0.06</v>
      </c>
      <c r="T88">
        <v>5.16E-2</v>
      </c>
      <c r="U88">
        <v>0.18</v>
      </c>
      <c r="V88">
        <v>1</v>
      </c>
      <c r="W88">
        <v>8.8999999999999999E-3</v>
      </c>
      <c r="X88">
        <v>5.67E-2</v>
      </c>
      <c r="Y88">
        <v>1</v>
      </c>
      <c r="Z88">
        <v>2.7065000000000001</v>
      </c>
      <c r="AA88">
        <v>2.6522999999999999</v>
      </c>
      <c r="AB88">
        <v>2.5981999999999998</v>
      </c>
      <c r="AC88">
        <v>2.5440999999999998</v>
      </c>
      <c r="AD88">
        <v>2.7065000000000001</v>
      </c>
      <c r="AE88">
        <v>2.6522999999999999</v>
      </c>
      <c r="AF88">
        <v>2.5981999999999998</v>
      </c>
    </row>
    <row r="89" spans="1:32" x14ac:dyDescent="0.3">
      <c r="A89">
        <v>87</v>
      </c>
      <c r="B89">
        <v>211</v>
      </c>
      <c r="C89" t="s">
        <v>178</v>
      </c>
      <c r="D89" t="s">
        <v>113</v>
      </c>
      <c r="E89" t="s">
        <v>114</v>
      </c>
      <c r="F89">
        <v>59.878599999999999</v>
      </c>
      <c r="G89">
        <v>75.044499999999999</v>
      </c>
      <c r="H89">
        <v>83.510099999999994</v>
      </c>
      <c r="I89">
        <v>86.840199999999996</v>
      </c>
      <c r="J89">
        <v>75.044499999999999</v>
      </c>
      <c r="K89">
        <v>83.510099999999994</v>
      </c>
      <c r="L89">
        <v>86.840199999999996</v>
      </c>
      <c r="M89">
        <v>3.8159999999999998</v>
      </c>
      <c r="N89">
        <v>0.47560000000000002</v>
      </c>
      <c r="O89">
        <v>0.2213</v>
      </c>
      <c r="P89">
        <v>9.8100000000000007E-2</v>
      </c>
      <c r="Q89">
        <v>4</v>
      </c>
      <c r="R89">
        <v>0.06</v>
      </c>
      <c r="S89">
        <v>0.06</v>
      </c>
      <c r="T89">
        <v>5.16E-2</v>
      </c>
      <c r="U89">
        <v>0.18</v>
      </c>
      <c r="V89">
        <v>1</v>
      </c>
      <c r="W89">
        <v>8.8999999999999999E-3</v>
      </c>
      <c r="X89">
        <v>5.67E-2</v>
      </c>
      <c r="Y89">
        <v>1</v>
      </c>
      <c r="Z89">
        <v>2.7065000000000001</v>
      </c>
      <c r="AA89">
        <v>2.6522999999999999</v>
      </c>
      <c r="AB89">
        <v>2.5981999999999998</v>
      </c>
      <c r="AC89">
        <v>2.5440999999999998</v>
      </c>
      <c r="AD89">
        <v>2.7065000000000001</v>
      </c>
      <c r="AE89">
        <v>2.6522999999999999</v>
      </c>
      <c r="AF89">
        <v>2.5981999999999998</v>
      </c>
    </row>
    <row r="90" spans="1:32" x14ac:dyDescent="0.3">
      <c r="A90">
        <v>88</v>
      </c>
      <c r="B90">
        <v>212</v>
      </c>
      <c r="C90" t="s">
        <v>179</v>
      </c>
      <c r="D90" t="s">
        <v>113</v>
      </c>
      <c r="E90" t="s">
        <v>114</v>
      </c>
      <c r="F90">
        <v>59.878599999999999</v>
      </c>
      <c r="G90">
        <v>75.044499999999999</v>
      </c>
      <c r="H90">
        <v>83.510099999999994</v>
      </c>
      <c r="I90">
        <v>86.840199999999996</v>
      </c>
      <c r="J90">
        <v>75.044499999999999</v>
      </c>
      <c r="K90">
        <v>83.510099999999994</v>
      </c>
      <c r="L90">
        <v>86.840199999999996</v>
      </c>
      <c r="M90">
        <v>3.8159999999999998</v>
      </c>
      <c r="N90">
        <v>0.47560000000000002</v>
      </c>
      <c r="O90">
        <v>0.2213</v>
      </c>
      <c r="P90">
        <v>9.8100000000000007E-2</v>
      </c>
      <c r="Q90">
        <v>4</v>
      </c>
      <c r="R90">
        <v>0.06</v>
      </c>
      <c r="S90">
        <v>0.06</v>
      </c>
      <c r="T90">
        <v>5.16E-2</v>
      </c>
      <c r="U90">
        <v>0.18</v>
      </c>
      <c r="V90">
        <v>1</v>
      </c>
      <c r="W90">
        <v>8.8999999999999999E-3</v>
      </c>
      <c r="X90">
        <v>5.67E-2</v>
      </c>
      <c r="Y90">
        <v>1</v>
      </c>
      <c r="Z90">
        <v>2.7065000000000001</v>
      </c>
      <c r="AA90">
        <v>2.6522999999999999</v>
      </c>
      <c r="AB90">
        <v>2.5981999999999998</v>
      </c>
      <c r="AC90">
        <v>2.5440999999999998</v>
      </c>
      <c r="AD90">
        <v>2.7065000000000001</v>
      </c>
      <c r="AE90">
        <v>2.6522999999999999</v>
      </c>
      <c r="AF90">
        <v>2.5981999999999998</v>
      </c>
    </row>
    <row r="91" spans="1:32" x14ac:dyDescent="0.3">
      <c r="A91">
        <v>89</v>
      </c>
      <c r="B91">
        <v>213</v>
      </c>
      <c r="C91" t="s">
        <v>180</v>
      </c>
      <c r="D91" t="s">
        <v>94</v>
      </c>
      <c r="F91">
        <v>66.5</v>
      </c>
      <c r="G91">
        <v>79.162999999999997</v>
      </c>
      <c r="H91">
        <v>86.231499999999997</v>
      </c>
      <c r="I91">
        <v>89.012</v>
      </c>
      <c r="J91">
        <v>79.162999999999997</v>
      </c>
      <c r="K91">
        <v>86.231499999999997</v>
      </c>
      <c r="L91">
        <v>89.012</v>
      </c>
      <c r="M91">
        <v>3.8159999999999998</v>
      </c>
      <c r="N91">
        <v>0.47560000000000002</v>
      </c>
      <c r="O91">
        <v>0.2213</v>
      </c>
      <c r="P91">
        <v>9.8100000000000007E-2</v>
      </c>
      <c r="Q91">
        <v>4</v>
      </c>
      <c r="R91">
        <v>0.06</v>
      </c>
      <c r="S91">
        <v>0.06</v>
      </c>
      <c r="T91">
        <v>0.02</v>
      </c>
      <c r="U91">
        <v>0.13750000000000001</v>
      </c>
      <c r="V91">
        <v>1</v>
      </c>
      <c r="W91">
        <v>0</v>
      </c>
      <c r="X91">
        <v>0</v>
      </c>
      <c r="Y91">
        <v>1</v>
      </c>
      <c r="Z91">
        <v>2.5</v>
      </c>
      <c r="AA91">
        <v>2.4500000000000002</v>
      </c>
      <c r="AB91">
        <v>2.4</v>
      </c>
      <c r="AC91">
        <v>2.35</v>
      </c>
      <c r="AD91">
        <v>2.5</v>
      </c>
      <c r="AE91">
        <v>2.4500000000000002</v>
      </c>
      <c r="AF91">
        <v>2.4</v>
      </c>
    </row>
    <row r="92" spans="1:32" x14ac:dyDescent="0.3">
      <c r="A92">
        <v>90</v>
      </c>
      <c r="B92">
        <v>214</v>
      </c>
      <c r="C92" t="s">
        <v>181</v>
      </c>
      <c r="D92" t="s">
        <v>85</v>
      </c>
      <c r="F92">
        <v>66.394499999999994</v>
      </c>
      <c r="G92">
        <v>79.097399999999993</v>
      </c>
      <c r="H92">
        <v>86.188199999999995</v>
      </c>
      <c r="I92">
        <v>88.977400000000003</v>
      </c>
      <c r="J92">
        <v>79.097399999999993</v>
      </c>
      <c r="K92">
        <v>86.188199999999995</v>
      </c>
      <c r="L92">
        <v>88.977400000000003</v>
      </c>
      <c r="M92">
        <v>3.8159999999999998</v>
      </c>
      <c r="N92">
        <v>0.47560000000000002</v>
      </c>
      <c r="O92">
        <v>0.2213</v>
      </c>
      <c r="P92">
        <v>9.8100000000000007E-2</v>
      </c>
      <c r="Q92">
        <v>4</v>
      </c>
      <c r="R92">
        <v>0.06</v>
      </c>
      <c r="S92">
        <v>0.06</v>
      </c>
      <c r="T92">
        <v>9.7999999999999997E-3</v>
      </c>
      <c r="U92">
        <v>0.15040000000000001</v>
      </c>
      <c r="V92">
        <v>1</v>
      </c>
      <c r="W92">
        <v>0</v>
      </c>
      <c r="X92">
        <v>0</v>
      </c>
      <c r="Y92">
        <v>1</v>
      </c>
      <c r="Z92">
        <v>2.0865</v>
      </c>
      <c r="AA92">
        <v>2.0448</v>
      </c>
      <c r="AB92">
        <v>2.0030000000000001</v>
      </c>
      <c r="AC92">
        <v>1.9613</v>
      </c>
      <c r="AD92">
        <v>2.0865</v>
      </c>
      <c r="AE92">
        <v>2.0448</v>
      </c>
      <c r="AF92">
        <v>2.0030000000000001</v>
      </c>
    </row>
    <row r="93" spans="1:32" x14ac:dyDescent="0.3">
      <c r="A93">
        <v>91</v>
      </c>
      <c r="B93">
        <v>216</v>
      </c>
      <c r="C93" t="s">
        <v>182</v>
      </c>
      <c r="D93" t="s">
        <v>85</v>
      </c>
      <c r="F93">
        <v>66.394499999999994</v>
      </c>
      <c r="G93">
        <v>79.097399999999993</v>
      </c>
      <c r="H93">
        <v>86.188199999999995</v>
      </c>
      <c r="I93">
        <v>88.977400000000003</v>
      </c>
      <c r="J93">
        <v>79.097399999999993</v>
      </c>
      <c r="K93">
        <v>86.188199999999995</v>
      </c>
      <c r="L93">
        <v>88.977400000000003</v>
      </c>
      <c r="M93">
        <v>3.8159999999999998</v>
      </c>
      <c r="N93">
        <v>0.47560000000000002</v>
      </c>
      <c r="O93">
        <v>0.2213</v>
      </c>
      <c r="P93">
        <v>9.8100000000000007E-2</v>
      </c>
      <c r="Q93">
        <v>4</v>
      </c>
      <c r="R93">
        <v>0.06</v>
      </c>
      <c r="S93">
        <v>0.06</v>
      </c>
      <c r="T93">
        <v>9.7999999999999997E-3</v>
      </c>
      <c r="U93">
        <v>0.15040000000000001</v>
      </c>
      <c r="V93">
        <v>1</v>
      </c>
      <c r="W93">
        <v>0</v>
      </c>
      <c r="X93">
        <v>0</v>
      </c>
      <c r="Y93">
        <v>1</v>
      </c>
      <c r="Z93">
        <v>2.0865</v>
      </c>
      <c r="AA93">
        <v>2.0448</v>
      </c>
      <c r="AB93">
        <v>2.0030000000000001</v>
      </c>
      <c r="AC93">
        <v>1.9613</v>
      </c>
      <c r="AD93">
        <v>2.0865</v>
      </c>
      <c r="AE93">
        <v>2.0448</v>
      </c>
      <c r="AF93">
        <v>2.0030000000000001</v>
      </c>
    </row>
    <row r="94" spans="1:32" x14ac:dyDescent="0.3">
      <c r="A94">
        <v>92</v>
      </c>
      <c r="B94">
        <v>217</v>
      </c>
      <c r="C94" t="s">
        <v>183</v>
      </c>
      <c r="D94" t="s">
        <v>113</v>
      </c>
      <c r="F94">
        <v>59.878599999999999</v>
      </c>
      <c r="G94">
        <v>75.044499999999999</v>
      </c>
      <c r="H94">
        <v>83.510099999999994</v>
      </c>
      <c r="I94">
        <v>86.840199999999996</v>
      </c>
      <c r="J94">
        <v>75.044499999999999</v>
      </c>
      <c r="K94">
        <v>83.510099999999994</v>
      </c>
      <c r="L94">
        <v>86.840199999999996</v>
      </c>
      <c r="M94">
        <v>3.8159999999999998</v>
      </c>
      <c r="N94">
        <v>0.47560000000000002</v>
      </c>
      <c r="O94">
        <v>0.2213</v>
      </c>
      <c r="P94">
        <v>9.8100000000000007E-2</v>
      </c>
      <c r="Q94">
        <v>4</v>
      </c>
      <c r="R94">
        <v>0.06</v>
      </c>
      <c r="S94">
        <v>0.06</v>
      </c>
      <c r="T94">
        <v>5.16E-2</v>
      </c>
      <c r="U94">
        <v>0.18</v>
      </c>
      <c r="V94">
        <v>1</v>
      </c>
      <c r="W94">
        <v>8.8999999999999999E-3</v>
      </c>
      <c r="X94">
        <v>5.67E-2</v>
      </c>
      <c r="Y94">
        <v>1</v>
      </c>
      <c r="Z94">
        <v>2.7065000000000001</v>
      </c>
      <c r="AA94">
        <v>2.6522999999999999</v>
      </c>
      <c r="AB94">
        <v>2.5981999999999998</v>
      </c>
      <c r="AC94">
        <v>2.5440999999999998</v>
      </c>
      <c r="AD94">
        <v>2.7065000000000001</v>
      </c>
      <c r="AE94">
        <v>2.6522999999999999</v>
      </c>
      <c r="AF94">
        <v>2.5981999999999998</v>
      </c>
    </row>
    <row r="95" spans="1:32" x14ac:dyDescent="0.3">
      <c r="A95">
        <v>93</v>
      </c>
      <c r="B95">
        <v>218</v>
      </c>
      <c r="C95" t="s">
        <v>184</v>
      </c>
      <c r="D95" t="s">
        <v>113</v>
      </c>
      <c r="F95">
        <v>59.878599999999999</v>
      </c>
      <c r="G95">
        <v>75.044499999999999</v>
      </c>
      <c r="H95">
        <v>83.510099999999994</v>
      </c>
      <c r="I95">
        <v>86.840199999999996</v>
      </c>
      <c r="J95">
        <v>75.044499999999999</v>
      </c>
      <c r="K95">
        <v>83.510099999999994</v>
      </c>
      <c r="L95">
        <v>86.840199999999996</v>
      </c>
      <c r="M95">
        <v>3.8159999999999998</v>
      </c>
      <c r="N95">
        <v>0.47560000000000002</v>
      </c>
      <c r="O95">
        <v>0.2213</v>
      </c>
      <c r="P95">
        <v>9.8100000000000007E-2</v>
      </c>
      <c r="Q95">
        <v>4</v>
      </c>
      <c r="R95">
        <v>0.06</v>
      </c>
      <c r="S95">
        <v>0.06</v>
      </c>
      <c r="T95">
        <v>5.16E-2</v>
      </c>
      <c r="U95">
        <v>0.18</v>
      </c>
      <c r="V95">
        <v>1</v>
      </c>
      <c r="W95">
        <v>8.8999999999999999E-3</v>
      </c>
      <c r="X95">
        <v>5.67E-2</v>
      </c>
      <c r="Y95">
        <v>1</v>
      </c>
      <c r="Z95">
        <v>2.7065000000000001</v>
      </c>
      <c r="AA95">
        <v>2.6522999999999999</v>
      </c>
      <c r="AB95">
        <v>2.5981999999999998</v>
      </c>
      <c r="AC95">
        <v>2.5440999999999998</v>
      </c>
      <c r="AD95">
        <v>2.7065000000000001</v>
      </c>
      <c r="AE95">
        <v>2.6522999999999999</v>
      </c>
      <c r="AF95">
        <v>2.5981999999999998</v>
      </c>
    </row>
    <row r="96" spans="1:32" x14ac:dyDescent="0.3">
      <c r="A96">
        <v>94</v>
      </c>
      <c r="B96">
        <v>219</v>
      </c>
      <c r="C96" t="s">
        <v>185</v>
      </c>
      <c r="D96" t="s">
        <v>85</v>
      </c>
      <c r="F96">
        <v>66.394499999999994</v>
      </c>
      <c r="G96">
        <v>79.097399999999993</v>
      </c>
      <c r="H96">
        <v>86.188199999999995</v>
      </c>
      <c r="I96">
        <v>88.977400000000003</v>
      </c>
      <c r="J96">
        <v>79.097399999999993</v>
      </c>
      <c r="K96">
        <v>86.188199999999995</v>
      </c>
      <c r="L96">
        <v>88.977400000000003</v>
      </c>
      <c r="M96">
        <v>3.8159999999999998</v>
      </c>
      <c r="N96">
        <v>0.47560000000000002</v>
      </c>
      <c r="O96">
        <v>0.2213</v>
      </c>
      <c r="P96">
        <v>9.8100000000000007E-2</v>
      </c>
      <c r="Q96">
        <v>4</v>
      </c>
      <c r="R96">
        <v>0.06</v>
      </c>
      <c r="S96">
        <v>0.06</v>
      </c>
      <c r="T96">
        <v>9.7999999999999997E-3</v>
      </c>
      <c r="U96">
        <v>0.15040000000000001</v>
      </c>
      <c r="V96">
        <v>1</v>
      </c>
      <c r="W96">
        <v>0</v>
      </c>
      <c r="X96">
        <v>0</v>
      </c>
      <c r="Y96">
        <v>1</v>
      </c>
      <c r="Z96">
        <v>2.0865</v>
      </c>
      <c r="AA96">
        <v>2.0448</v>
      </c>
      <c r="AB96">
        <v>2.0030000000000001</v>
      </c>
      <c r="AC96">
        <v>1.9613</v>
      </c>
      <c r="AD96">
        <v>2.0865</v>
      </c>
      <c r="AE96">
        <v>2.0448</v>
      </c>
      <c r="AF96">
        <v>2.0030000000000001</v>
      </c>
    </row>
    <row r="97" spans="1:32" x14ac:dyDescent="0.3">
      <c r="A97">
        <v>95</v>
      </c>
      <c r="B97">
        <v>220</v>
      </c>
      <c r="C97" t="s">
        <v>186</v>
      </c>
      <c r="D97" t="s">
        <v>113</v>
      </c>
      <c r="F97">
        <v>59.878599999999999</v>
      </c>
      <c r="G97">
        <v>75.044499999999999</v>
      </c>
      <c r="H97">
        <v>83.510099999999994</v>
      </c>
      <c r="I97">
        <v>86.840199999999996</v>
      </c>
      <c r="J97">
        <v>75.044499999999999</v>
      </c>
      <c r="K97">
        <v>83.510099999999994</v>
      </c>
      <c r="L97">
        <v>86.840199999999996</v>
      </c>
      <c r="M97">
        <v>3.8159999999999998</v>
      </c>
      <c r="N97">
        <v>0.47560000000000002</v>
      </c>
      <c r="O97">
        <v>0.2213</v>
      </c>
      <c r="P97">
        <v>9.8100000000000007E-2</v>
      </c>
      <c r="Q97">
        <v>4</v>
      </c>
      <c r="R97">
        <v>0.06</v>
      </c>
      <c r="S97">
        <v>0.06</v>
      </c>
      <c r="T97">
        <v>5.16E-2</v>
      </c>
      <c r="U97">
        <v>0.18</v>
      </c>
      <c r="V97">
        <v>1</v>
      </c>
      <c r="W97">
        <v>8.8999999999999999E-3</v>
      </c>
      <c r="X97">
        <v>5.67E-2</v>
      </c>
      <c r="Y97">
        <v>1</v>
      </c>
      <c r="Z97">
        <v>2.7065000000000001</v>
      </c>
      <c r="AA97">
        <v>2.6522999999999999</v>
      </c>
      <c r="AB97">
        <v>2.5981999999999998</v>
      </c>
      <c r="AC97">
        <v>2.5440999999999998</v>
      </c>
      <c r="AD97">
        <v>2.7065000000000001</v>
      </c>
      <c r="AE97">
        <v>2.6522999999999999</v>
      </c>
      <c r="AF97">
        <v>2.5981999999999998</v>
      </c>
    </row>
    <row r="98" spans="1:32" x14ac:dyDescent="0.3">
      <c r="A98">
        <v>96</v>
      </c>
      <c r="B98">
        <v>221</v>
      </c>
      <c r="C98" t="s">
        <v>187</v>
      </c>
      <c r="D98" t="s">
        <v>85</v>
      </c>
      <c r="F98">
        <v>66.394499999999994</v>
      </c>
      <c r="G98">
        <v>79.097399999999993</v>
      </c>
      <c r="H98">
        <v>86.188199999999995</v>
      </c>
      <c r="I98">
        <v>88.977400000000003</v>
      </c>
      <c r="J98">
        <v>79.097399999999993</v>
      </c>
      <c r="K98">
        <v>86.188199999999995</v>
      </c>
      <c r="L98">
        <v>88.977400000000003</v>
      </c>
      <c r="M98">
        <v>3.8159999999999998</v>
      </c>
      <c r="N98">
        <v>0.47560000000000002</v>
      </c>
      <c r="O98">
        <v>0.2213</v>
      </c>
      <c r="P98">
        <v>9.8100000000000007E-2</v>
      </c>
      <c r="Q98">
        <v>4</v>
      </c>
      <c r="R98">
        <v>0.06</v>
      </c>
      <c r="S98">
        <v>0.06</v>
      </c>
      <c r="T98">
        <v>9.7999999999999997E-3</v>
      </c>
      <c r="U98">
        <v>0.15040000000000001</v>
      </c>
      <c r="V98">
        <v>1</v>
      </c>
      <c r="W98">
        <v>0</v>
      </c>
      <c r="X98">
        <v>0</v>
      </c>
      <c r="Y98">
        <v>1</v>
      </c>
      <c r="Z98">
        <v>2.0865</v>
      </c>
      <c r="AA98">
        <v>2.0448</v>
      </c>
      <c r="AB98">
        <v>2.0030000000000001</v>
      </c>
      <c r="AC98">
        <v>1.9613</v>
      </c>
      <c r="AD98">
        <v>2.0865</v>
      </c>
      <c r="AE98">
        <v>2.0448</v>
      </c>
      <c r="AF98">
        <v>2.0030000000000001</v>
      </c>
    </row>
    <row r="99" spans="1:32" x14ac:dyDescent="0.3">
      <c r="A99">
        <v>97</v>
      </c>
      <c r="B99">
        <v>222</v>
      </c>
      <c r="C99" t="s">
        <v>188</v>
      </c>
      <c r="D99" t="s">
        <v>85</v>
      </c>
      <c r="F99">
        <v>66.394499999999994</v>
      </c>
      <c r="G99">
        <v>79.097399999999993</v>
      </c>
      <c r="H99">
        <v>86.188199999999995</v>
      </c>
      <c r="I99">
        <v>88.977400000000003</v>
      </c>
      <c r="J99">
        <v>79.097399999999993</v>
      </c>
      <c r="K99">
        <v>86.188199999999995</v>
      </c>
      <c r="L99">
        <v>88.977400000000003</v>
      </c>
      <c r="M99">
        <v>3.8159999999999998</v>
      </c>
      <c r="N99">
        <v>0.47560000000000002</v>
      </c>
      <c r="O99">
        <v>0.2213</v>
      </c>
      <c r="P99">
        <v>9.8100000000000007E-2</v>
      </c>
      <c r="Q99">
        <v>4</v>
      </c>
      <c r="R99">
        <v>0.06</v>
      </c>
      <c r="S99">
        <v>0.06</v>
      </c>
      <c r="T99">
        <v>9.7999999999999997E-3</v>
      </c>
      <c r="U99">
        <v>0.15040000000000001</v>
      </c>
      <c r="V99">
        <v>1</v>
      </c>
      <c r="W99">
        <v>0</v>
      </c>
      <c r="X99">
        <v>0</v>
      </c>
      <c r="Y99">
        <v>1</v>
      </c>
      <c r="Z99">
        <v>2.0865</v>
      </c>
      <c r="AA99">
        <v>2.0448</v>
      </c>
      <c r="AB99">
        <v>2.0030000000000001</v>
      </c>
      <c r="AC99">
        <v>1.9613</v>
      </c>
      <c r="AD99">
        <v>2.0865</v>
      </c>
      <c r="AE99">
        <v>2.0448</v>
      </c>
      <c r="AF99">
        <v>2.0030000000000001</v>
      </c>
    </row>
    <row r="100" spans="1:32" x14ac:dyDescent="0.3">
      <c r="A100">
        <v>98</v>
      </c>
      <c r="B100">
        <v>223</v>
      </c>
      <c r="C100" t="s">
        <v>189</v>
      </c>
      <c r="D100" t="s">
        <v>113</v>
      </c>
      <c r="F100">
        <v>59.878599999999999</v>
      </c>
      <c r="G100">
        <v>75.044499999999999</v>
      </c>
      <c r="H100">
        <v>83.510099999999994</v>
      </c>
      <c r="I100">
        <v>86.840199999999996</v>
      </c>
      <c r="J100">
        <v>75.044499999999999</v>
      </c>
      <c r="K100">
        <v>83.510099999999994</v>
      </c>
      <c r="L100">
        <v>86.840199999999996</v>
      </c>
      <c r="M100">
        <v>3.8159999999999998</v>
      </c>
      <c r="N100">
        <v>0.47560000000000002</v>
      </c>
      <c r="O100">
        <v>0.2213</v>
      </c>
      <c r="P100">
        <v>9.8100000000000007E-2</v>
      </c>
      <c r="Q100">
        <v>4</v>
      </c>
      <c r="R100">
        <v>0.06</v>
      </c>
      <c r="S100">
        <v>0.06</v>
      </c>
      <c r="T100">
        <v>5.16E-2</v>
      </c>
      <c r="U100">
        <v>0.18</v>
      </c>
      <c r="V100">
        <v>1</v>
      </c>
      <c r="W100">
        <v>8.8999999999999999E-3</v>
      </c>
      <c r="X100">
        <v>5.67E-2</v>
      </c>
      <c r="Y100">
        <v>1</v>
      </c>
      <c r="Z100">
        <v>2.7065000000000001</v>
      </c>
      <c r="AA100">
        <v>2.6522999999999999</v>
      </c>
      <c r="AB100">
        <v>2.5981999999999998</v>
      </c>
      <c r="AC100">
        <v>2.5440999999999998</v>
      </c>
      <c r="AD100">
        <v>2.7065000000000001</v>
      </c>
      <c r="AE100">
        <v>2.6522999999999999</v>
      </c>
      <c r="AF100">
        <v>2.5981999999999998</v>
      </c>
    </row>
    <row r="101" spans="1:32" x14ac:dyDescent="0.3">
      <c r="A101">
        <v>99</v>
      </c>
      <c r="B101">
        <v>224</v>
      </c>
      <c r="C101" t="s">
        <v>190</v>
      </c>
      <c r="D101" t="s">
        <v>191</v>
      </c>
      <c r="F101">
        <v>67</v>
      </c>
      <c r="G101">
        <v>79.474000000000004</v>
      </c>
      <c r="H101">
        <v>86.436999999999998</v>
      </c>
      <c r="I101">
        <v>89.176000000000002</v>
      </c>
      <c r="J101">
        <v>79.474000000000004</v>
      </c>
      <c r="K101">
        <v>86.436999999999998</v>
      </c>
      <c r="L101">
        <v>89.176000000000002</v>
      </c>
      <c r="M101">
        <v>3.8159999999999998</v>
      </c>
      <c r="N101">
        <v>0.47560000000000002</v>
      </c>
      <c r="O101">
        <v>0.2213</v>
      </c>
      <c r="P101">
        <v>9.8100000000000007E-2</v>
      </c>
      <c r="Q101">
        <v>4</v>
      </c>
      <c r="R101">
        <v>0.06</v>
      </c>
      <c r="S101">
        <v>0.06</v>
      </c>
      <c r="T101">
        <v>0.02</v>
      </c>
      <c r="U101">
        <v>0.06</v>
      </c>
      <c r="V101">
        <v>1</v>
      </c>
      <c r="W101">
        <v>0.01</v>
      </c>
      <c r="X101">
        <v>0.03</v>
      </c>
      <c r="Y101">
        <v>1</v>
      </c>
      <c r="Z101">
        <v>2.5</v>
      </c>
      <c r="AA101">
        <v>2.4500000000000002</v>
      </c>
      <c r="AB101">
        <v>2.4</v>
      </c>
      <c r="AC101">
        <v>2.35</v>
      </c>
      <c r="AD101">
        <v>2.5</v>
      </c>
      <c r="AE101">
        <v>2.4500000000000002</v>
      </c>
      <c r="AF101">
        <v>2.4</v>
      </c>
    </row>
    <row r="102" spans="1:32" x14ac:dyDescent="0.3">
      <c r="A102">
        <v>100</v>
      </c>
      <c r="B102">
        <v>225</v>
      </c>
      <c r="C102" t="s">
        <v>192</v>
      </c>
      <c r="D102" t="s">
        <v>193</v>
      </c>
      <c r="E102" t="s">
        <v>194</v>
      </c>
      <c r="F102">
        <v>63.434899999999999</v>
      </c>
      <c r="G102">
        <v>77.256500000000003</v>
      </c>
      <c r="H102">
        <v>84.971800000000002</v>
      </c>
      <c r="I102">
        <v>88.006699999999995</v>
      </c>
      <c r="J102">
        <v>77.256500000000003</v>
      </c>
      <c r="K102">
        <v>84.971800000000002</v>
      </c>
      <c r="L102">
        <v>88.006699999999995</v>
      </c>
      <c r="M102">
        <v>3.8159999999999998</v>
      </c>
      <c r="N102">
        <v>0.47560000000000002</v>
      </c>
      <c r="O102">
        <v>0.2213</v>
      </c>
      <c r="P102">
        <v>9.8100000000000007E-2</v>
      </c>
      <c r="Q102">
        <v>4</v>
      </c>
      <c r="R102">
        <v>0.06</v>
      </c>
      <c r="S102">
        <v>0.06</v>
      </c>
      <c r="T102">
        <v>7.4999999999999997E-3</v>
      </c>
      <c r="U102">
        <v>0.15</v>
      </c>
      <c r="V102">
        <v>1</v>
      </c>
      <c r="W102">
        <v>4.0000000000000001E-3</v>
      </c>
      <c r="X102">
        <v>7.4999999999999997E-2</v>
      </c>
      <c r="Y102">
        <v>1</v>
      </c>
      <c r="Z102">
        <v>2.4895</v>
      </c>
      <c r="AA102">
        <v>2.4398</v>
      </c>
      <c r="AB102">
        <v>2.39</v>
      </c>
      <c r="AC102">
        <v>2.3401999999999998</v>
      </c>
      <c r="AD102">
        <v>2.4895</v>
      </c>
      <c r="AE102">
        <v>2.4398</v>
      </c>
      <c r="AF102">
        <v>2.39</v>
      </c>
    </row>
    <row r="103" spans="1:32" x14ac:dyDescent="0.3">
      <c r="A103">
        <v>101</v>
      </c>
      <c r="B103">
        <v>226</v>
      </c>
      <c r="C103" t="s">
        <v>195</v>
      </c>
      <c r="D103" t="s">
        <v>193</v>
      </c>
      <c r="E103" t="s">
        <v>194</v>
      </c>
      <c r="F103">
        <v>63.434899999999999</v>
      </c>
      <c r="G103">
        <v>77.256500000000003</v>
      </c>
      <c r="H103">
        <v>84.971800000000002</v>
      </c>
      <c r="I103">
        <v>88.006699999999995</v>
      </c>
      <c r="J103">
        <v>77.256500000000003</v>
      </c>
      <c r="K103">
        <v>84.971800000000002</v>
      </c>
      <c r="L103">
        <v>88.006699999999995</v>
      </c>
      <c r="M103">
        <v>3.8159999999999998</v>
      </c>
      <c r="N103">
        <v>0.47560000000000002</v>
      </c>
      <c r="O103">
        <v>0.2213</v>
      </c>
      <c r="P103">
        <v>9.8100000000000007E-2</v>
      </c>
      <c r="Q103">
        <v>4</v>
      </c>
      <c r="R103">
        <v>0.06</v>
      </c>
      <c r="S103">
        <v>0.06</v>
      </c>
      <c r="T103">
        <v>7.4999999999999997E-3</v>
      </c>
      <c r="U103">
        <v>0.15</v>
      </c>
      <c r="V103">
        <v>1</v>
      </c>
      <c r="W103">
        <v>4.0000000000000001E-3</v>
      </c>
      <c r="X103">
        <v>7.4999999999999997E-2</v>
      </c>
      <c r="Y103">
        <v>1</v>
      </c>
      <c r="Z103">
        <v>2.4895</v>
      </c>
      <c r="AA103">
        <v>2.4398</v>
      </c>
      <c r="AB103">
        <v>2.39</v>
      </c>
      <c r="AC103">
        <v>2.3401999999999998</v>
      </c>
      <c r="AD103">
        <v>2.4895</v>
      </c>
      <c r="AE103">
        <v>2.4398</v>
      </c>
      <c r="AF103">
        <v>2.39</v>
      </c>
    </row>
    <row r="104" spans="1:32" x14ac:dyDescent="0.3">
      <c r="A104">
        <v>102</v>
      </c>
      <c r="B104">
        <v>227</v>
      </c>
      <c r="C104" t="s">
        <v>196</v>
      </c>
      <c r="D104" t="s">
        <v>85</v>
      </c>
      <c r="F104">
        <v>66.394499999999994</v>
      </c>
      <c r="G104">
        <v>79.097399999999993</v>
      </c>
      <c r="H104">
        <v>86.188199999999995</v>
      </c>
      <c r="I104">
        <v>88.977400000000003</v>
      </c>
      <c r="J104">
        <v>79.097399999999993</v>
      </c>
      <c r="K104">
        <v>86.188199999999995</v>
      </c>
      <c r="L104">
        <v>88.977400000000003</v>
      </c>
      <c r="M104">
        <v>3.8159999999999998</v>
      </c>
      <c r="N104">
        <v>0.47560000000000002</v>
      </c>
      <c r="O104">
        <v>0.2213</v>
      </c>
      <c r="P104">
        <v>9.8100000000000007E-2</v>
      </c>
      <c r="Q104">
        <v>4</v>
      </c>
      <c r="R104">
        <v>0.06</v>
      </c>
      <c r="S104">
        <v>0.06</v>
      </c>
      <c r="T104">
        <v>9.7999999999999997E-3</v>
      </c>
      <c r="U104">
        <v>0.15040000000000001</v>
      </c>
      <c r="V104">
        <v>1</v>
      </c>
      <c r="W104">
        <v>0</v>
      </c>
      <c r="X104">
        <v>0</v>
      </c>
      <c r="Y104">
        <v>1</v>
      </c>
      <c r="Z104">
        <v>2.0865</v>
      </c>
      <c r="AA104">
        <v>2.0448</v>
      </c>
      <c r="AB104">
        <v>2.0030000000000001</v>
      </c>
      <c r="AC104">
        <v>1.9613</v>
      </c>
      <c r="AD104">
        <v>2.0865</v>
      </c>
      <c r="AE104">
        <v>2.0448</v>
      </c>
      <c r="AF104">
        <v>2.0030000000000001</v>
      </c>
    </row>
    <row r="105" spans="1:32" x14ac:dyDescent="0.3">
      <c r="A105">
        <v>103</v>
      </c>
      <c r="B105">
        <v>229</v>
      </c>
      <c r="C105" t="s">
        <v>197</v>
      </c>
      <c r="D105" t="s">
        <v>94</v>
      </c>
      <c r="F105">
        <v>66.5</v>
      </c>
      <c r="G105">
        <v>79.162999999999997</v>
      </c>
      <c r="H105">
        <v>86.231499999999997</v>
      </c>
      <c r="I105">
        <v>89.012</v>
      </c>
      <c r="J105">
        <v>79.162999999999997</v>
      </c>
      <c r="K105">
        <v>86.231499999999997</v>
      </c>
      <c r="L105">
        <v>89.012</v>
      </c>
      <c r="M105">
        <v>3.8159999999999998</v>
      </c>
      <c r="N105">
        <v>0.47560000000000002</v>
      </c>
      <c r="O105">
        <v>0.2213</v>
      </c>
      <c r="P105">
        <v>9.8100000000000007E-2</v>
      </c>
      <c r="Q105">
        <v>4</v>
      </c>
      <c r="R105">
        <v>0.06</v>
      </c>
      <c r="S105">
        <v>0.06</v>
      </c>
      <c r="T105">
        <v>0.02</v>
      </c>
      <c r="U105">
        <v>0.13750000000000001</v>
      </c>
      <c r="V105">
        <v>1</v>
      </c>
      <c r="W105">
        <v>0</v>
      </c>
      <c r="X105">
        <v>0</v>
      </c>
      <c r="Y105">
        <v>1</v>
      </c>
      <c r="Z105">
        <v>2.5</v>
      </c>
      <c r="AA105">
        <v>2.4500000000000002</v>
      </c>
      <c r="AB105">
        <v>2.4</v>
      </c>
      <c r="AC105">
        <v>2.35</v>
      </c>
      <c r="AD105">
        <v>2.5</v>
      </c>
      <c r="AE105">
        <v>2.4500000000000002</v>
      </c>
      <c r="AF105">
        <v>2.4</v>
      </c>
    </row>
    <row r="106" spans="1:32" x14ac:dyDescent="0.3">
      <c r="A106">
        <v>104</v>
      </c>
      <c r="B106">
        <v>230</v>
      </c>
      <c r="C106" t="s">
        <v>198</v>
      </c>
      <c r="D106" t="s">
        <v>193</v>
      </c>
      <c r="E106" t="s">
        <v>194</v>
      </c>
      <c r="F106">
        <v>63.434899999999999</v>
      </c>
      <c r="G106">
        <v>77.256500000000003</v>
      </c>
      <c r="H106">
        <v>84.971800000000002</v>
      </c>
      <c r="I106">
        <v>88.006699999999995</v>
      </c>
      <c r="J106">
        <v>77.256500000000003</v>
      </c>
      <c r="K106">
        <v>84.971800000000002</v>
      </c>
      <c r="L106">
        <v>88.006699999999995</v>
      </c>
      <c r="M106">
        <v>3.8159999999999998</v>
      </c>
      <c r="N106">
        <v>0.47560000000000002</v>
      </c>
      <c r="O106">
        <v>0.2213</v>
      </c>
      <c r="P106">
        <v>9.8100000000000007E-2</v>
      </c>
      <c r="Q106">
        <v>4</v>
      </c>
      <c r="R106">
        <v>0.06</v>
      </c>
      <c r="S106">
        <v>0.06</v>
      </c>
      <c r="T106">
        <v>7.4999999999999997E-3</v>
      </c>
      <c r="U106">
        <v>0.15</v>
      </c>
      <c r="V106">
        <v>1</v>
      </c>
      <c r="W106">
        <v>4.0000000000000001E-3</v>
      </c>
      <c r="X106">
        <v>7.4999999999999997E-2</v>
      </c>
      <c r="Y106">
        <v>1</v>
      </c>
      <c r="Z106">
        <v>2.4895</v>
      </c>
      <c r="AA106">
        <v>2.4398</v>
      </c>
      <c r="AB106">
        <v>2.39</v>
      </c>
      <c r="AC106">
        <v>2.3401999999999998</v>
      </c>
      <c r="AD106">
        <v>2.4895</v>
      </c>
      <c r="AE106">
        <v>2.4398</v>
      </c>
      <c r="AF106">
        <v>2.39</v>
      </c>
    </row>
    <row r="107" spans="1:32" x14ac:dyDescent="0.3">
      <c r="A107">
        <v>105</v>
      </c>
      <c r="B107">
        <v>231</v>
      </c>
      <c r="C107" t="s">
        <v>199</v>
      </c>
      <c r="D107" t="s">
        <v>193</v>
      </c>
      <c r="E107" t="s">
        <v>194</v>
      </c>
      <c r="F107">
        <v>63.434899999999999</v>
      </c>
      <c r="G107">
        <v>77.256500000000003</v>
      </c>
      <c r="H107">
        <v>84.971800000000002</v>
      </c>
      <c r="I107">
        <v>88.006699999999995</v>
      </c>
      <c r="J107">
        <v>77.256500000000003</v>
      </c>
      <c r="K107">
        <v>84.971800000000002</v>
      </c>
      <c r="L107">
        <v>88.006699999999995</v>
      </c>
      <c r="M107">
        <v>3.8159999999999998</v>
      </c>
      <c r="N107">
        <v>0.47560000000000002</v>
      </c>
      <c r="O107">
        <v>0.2213</v>
      </c>
      <c r="P107">
        <v>9.8100000000000007E-2</v>
      </c>
      <c r="Q107">
        <v>4</v>
      </c>
      <c r="R107">
        <v>0.06</v>
      </c>
      <c r="S107">
        <v>0.06</v>
      </c>
      <c r="T107">
        <v>7.4999999999999997E-3</v>
      </c>
      <c r="U107">
        <v>0.15</v>
      </c>
      <c r="V107">
        <v>1</v>
      </c>
      <c r="W107">
        <v>4.0000000000000001E-3</v>
      </c>
      <c r="X107">
        <v>7.4999999999999997E-2</v>
      </c>
      <c r="Y107">
        <v>1</v>
      </c>
      <c r="Z107">
        <v>2.4895</v>
      </c>
      <c r="AA107">
        <v>2.4398</v>
      </c>
      <c r="AB107">
        <v>2.39</v>
      </c>
      <c r="AC107">
        <v>2.3401999999999998</v>
      </c>
      <c r="AD107">
        <v>2.4895</v>
      </c>
      <c r="AE107">
        <v>2.4398</v>
      </c>
      <c r="AF107">
        <v>2.39</v>
      </c>
    </row>
    <row r="108" spans="1:32" x14ac:dyDescent="0.3">
      <c r="A108">
        <v>106</v>
      </c>
      <c r="B108">
        <v>232</v>
      </c>
      <c r="C108" t="s">
        <v>200</v>
      </c>
      <c r="D108" t="s">
        <v>193</v>
      </c>
      <c r="E108" t="s">
        <v>194</v>
      </c>
      <c r="F108">
        <v>63.434899999999999</v>
      </c>
      <c r="G108">
        <v>77.256500000000003</v>
      </c>
      <c r="H108">
        <v>84.971800000000002</v>
      </c>
      <c r="I108">
        <v>88.006699999999995</v>
      </c>
      <c r="J108">
        <v>77.256500000000003</v>
      </c>
      <c r="K108">
        <v>84.971800000000002</v>
      </c>
      <c r="L108">
        <v>88.006699999999995</v>
      </c>
      <c r="M108">
        <v>3.8159999999999998</v>
      </c>
      <c r="N108">
        <v>0.47560000000000002</v>
      </c>
      <c r="O108">
        <v>0.2213</v>
      </c>
      <c r="P108">
        <v>9.8100000000000007E-2</v>
      </c>
      <c r="Q108">
        <v>4</v>
      </c>
      <c r="R108">
        <v>0.06</v>
      </c>
      <c r="S108">
        <v>0.06</v>
      </c>
      <c r="T108">
        <v>7.4999999999999997E-3</v>
      </c>
      <c r="U108">
        <v>0.15</v>
      </c>
      <c r="V108">
        <v>1</v>
      </c>
      <c r="W108">
        <v>4.0000000000000001E-3</v>
      </c>
      <c r="X108">
        <v>7.4999999999999997E-2</v>
      </c>
      <c r="Y108">
        <v>1</v>
      </c>
      <c r="Z108">
        <v>2.4895</v>
      </c>
      <c r="AA108">
        <v>2.4398</v>
      </c>
      <c r="AB108">
        <v>2.39</v>
      </c>
      <c r="AC108">
        <v>2.3401999999999998</v>
      </c>
      <c r="AD108">
        <v>2.4895</v>
      </c>
      <c r="AE108">
        <v>2.4398</v>
      </c>
      <c r="AF108">
        <v>2.39</v>
      </c>
    </row>
    <row r="109" spans="1:32" x14ac:dyDescent="0.3">
      <c r="A109">
        <v>107</v>
      </c>
      <c r="B109">
        <v>233</v>
      </c>
      <c r="C109" t="s">
        <v>201</v>
      </c>
      <c r="D109" t="s">
        <v>193</v>
      </c>
      <c r="E109" t="s">
        <v>194</v>
      </c>
      <c r="F109">
        <v>63.434899999999999</v>
      </c>
      <c r="G109">
        <v>77.256500000000003</v>
      </c>
      <c r="H109">
        <v>84.971800000000002</v>
      </c>
      <c r="I109">
        <v>88.006699999999995</v>
      </c>
      <c r="J109">
        <v>77.256500000000003</v>
      </c>
      <c r="K109">
        <v>84.971800000000002</v>
      </c>
      <c r="L109">
        <v>88.006699999999995</v>
      </c>
      <c r="M109">
        <v>3.8159999999999998</v>
      </c>
      <c r="N109">
        <v>0.47560000000000002</v>
      </c>
      <c r="O109">
        <v>0.2213</v>
      </c>
      <c r="P109">
        <v>9.8100000000000007E-2</v>
      </c>
      <c r="Q109">
        <v>4</v>
      </c>
      <c r="R109">
        <v>0.06</v>
      </c>
      <c r="S109">
        <v>0.06</v>
      </c>
      <c r="T109">
        <v>7.4999999999999997E-3</v>
      </c>
      <c r="U109">
        <v>0.15</v>
      </c>
      <c r="V109">
        <v>1</v>
      </c>
      <c r="W109">
        <v>4.0000000000000001E-3</v>
      </c>
      <c r="X109">
        <v>7.4999999999999997E-2</v>
      </c>
      <c r="Y109">
        <v>1</v>
      </c>
      <c r="Z109">
        <v>2.4895</v>
      </c>
      <c r="AA109">
        <v>2.4398</v>
      </c>
      <c r="AB109">
        <v>2.39</v>
      </c>
      <c r="AC109">
        <v>2.3401999999999998</v>
      </c>
      <c r="AD109">
        <v>2.4895</v>
      </c>
      <c r="AE109">
        <v>2.4398</v>
      </c>
      <c r="AF109">
        <v>2.39</v>
      </c>
    </row>
    <row r="110" spans="1:32" x14ac:dyDescent="0.3">
      <c r="A110">
        <v>108</v>
      </c>
      <c r="B110">
        <v>234</v>
      </c>
      <c r="C110" t="s">
        <v>202</v>
      </c>
      <c r="D110" t="s">
        <v>193</v>
      </c>
      <c r="E110" t="s">
        <v>194</v>
      </c>
      <c r="F110">
        <v>63.434899999999999</v>
      </c>
      <c r="G110">
        <v>77.256500000000003</v>
      </c>
      <c r="H110">
        <v>84.971800000000002</v>
      </c>
      <c r="I110">
        <v>88.006699999999995</v>
      </c>
      <c r="J110">
        <v>77.256500000000003</v>
      </c>
      <c r="K110">
        <v>84.971800000000002</v>
      </c>
      <c r="L110">
        <v>88.006699999999995</v>
      </c>
      <c r="M110">
        <v>3.8159999999999998</v>
      </c>
      <c r="N110">
        <v>0.47560000000000002</v>
      </c>
      <c r="O110">
        <v>0.2213</v>
      </c>
      <c r="P110">
        <v>9.8100000000000007E-2</v>
      </c>
      <c r="Q110">
        <v>4</v>
      </c>
      <c r="R110">
        <v>0.06</v>
      </c>
      <c r="S110">
        <v>0.06</v>
      </c>
      <c r="T110">
        <v>7.4999999999999997E-3</v>
      </c>
      <c r="U110">
        <v>0.15</v>
      </c>
      <c r="V110">
        <v>1</v>
      </c>
      <c r="W110">
        <v>4.0000000000000001E-3</v>
      </c>
      <c r="X110">
        <v>7.4999999999999997E-2</v>
      </c>
      <c r="Y110">
        <v>1</v>
      </c>
      <c r="Z110">
        <v>2.4895</v>
      </c>
      <c r="AA110">
        <v>2.4398</v>
      </c>
      <c r="AB110">
        <v>2.39</v>
      </c>
      <c r="AC110">
        <v>2.3401999999999998</v>
      </c>
      <c r="AD110">
        <v>2.4895</v>
      </c>
      <c r="AE110">
        <v>2.4398</v>
      </c>
      <c r="AF110">
        <v>2.39</v>
      </c>
    </row>
    <row r="111" spans="1:32" x14ac:dyDescent="0.3">
      <c r="A111">
        <v>109</v>
      </c>
      <c r="B111">
        <v>235</v>
      </c>
      <c r="C111" t="s">
        <v>203</v>
      </c>
      <c r="D111" t="s">
        <v>193</v>
      </c>
      <c r="E111" t="s">
        <v>194</v>
      </c>
      <c r="F111">
        <v>63.434899999999999</v>
      </c>
      <c r="G111">
        <v>77.256500000000003</v>
      </c>
      <c r="H111">
        <v>84.971800000000002</v>
      </c>
      <c r="I111">
        <v>88.006699999999995</v>
      </c>
      <c r="J111">
        <v>77.256500000000003</v>
      </c>
      <c r="K111">
        <v>84.971800000000002</v>
      </c>
      <c r="L111">
        <v>88.006699999999995</v>
      </c>
      <c r="M111">
        <v>3.8159999999999998</v>
      </c>
      <c r="N111">
        <v>0.47560000000000002</v>
      </c>
      <c r="O111">
        <v>0.2213</v>
      </c>
      <c r="P111">
        <v>9.8100000000000007E-2</v>
      </c>
      <c r="Q111">
        <v>4</v>
      </c>
      <c r="R111">
        <v>0.06</v>
      </c>
      <c r="S111">
        <v>0.06</v>
      </c>
      <c r="T111">
        <v>7.4999999999999997E-3</v>
      </c>
      <c r="U111">
        <v>0.15</v>
      </c>
      <c r="V111">
        <v>1</v>
      </c>
      <c r="W111">
        <v>4.0000000000000001E-3</v>
      </c>
      <c r="X111">
        <v>7.4999999999999997E-2</v>
      </c>
      <c r="Y111">
        <v>1</v>
      </c>
      <c r="Z111">
        <v>2.4895</v>
      </c>
      <c r="AA111">
        <v>2.4398</v>
      </c>
      <c r="AB111">
        <v>2.39</v>
      </c>
      <c r="AC111">
        <v>2.3401999999999998</v>
      </c>
      <c r="AD111">
        <v>2.4895</v>
      </c>
      <c r="AE111">
        <v>2.4398</v>
      </c>
      <c r="AF111">
        <v>2.39</v>
      </c>
    </row>
    <row r="112" spans="1:32" x14ac:dyDescent="0.3">
      <c r="A112">
        <v>110</v>
      </c>
      <c r="B112">
        <v>236</v>
      </c>
      <c r="C112" t="s">
        <v>204</v>
      </c>
      <c r="D112" t="s">
        <v>193</v>
      </c>
      <c r="E112" t="s">
        <v>194</v>
      </c>
      <c r="F112">
        <v>63.434899999999999</v>
      </c>
      <c r="G112">
        <v>77.256500000000003</v>
      </c>
      <c r="H112">
        <v>84.971800000000002</v>
      </c>
      <c r="I112">
        <v>88.006699999999995</v>
      </c>
      <c r="J112">
        <v>77.256500000000003</v>
      </c>
      <c r="K112">
        <v>84.971800000000002</v>
      </c>
      <c r="L112">
        <v>88.006699999999995</v>
      </c>
      <c r="M112">
        <v>3.8159999999999998</v>
      </c>
      <c r="N112">
        <v>0.47560000000000002</v>
      </c>
      <c r="O112">
        <v>0.2213</v>
      </c>
      <c r="P112">
        <v>9.8100000000000007E-2</v>
      </c>
      <c r="Q112">
        <v>4</v>
      </c>
      <c r="R112">
        <v>0.06</v>
      </c>
      <c r="S112">
        <v>0.06</v>
      </c>
      <c r="T112">
        <v>7.4999999999999997E-3</v>
      </c>
      <c r="U112">
        <v>0.15</v>
      </c>
      <c r="V112">
        <v>1</v>
      </c>
      <c r="W112">
        <v>4.0000000000000001E-3</v>
      </c>
      <c r="X112">
        <v>7.4999999999999997E-2</v>
      </c>
      <c r="Y112">
        <v>1</v>
      </c>
      <c r="Z112">
        <v>2.4895</v>
      </c>
      <c r="AA112">
        <v>2.4398</v>
      </c>
      <c r="AB112">
        <v>2.39</v>
      </c>
      <c r="AC112">
        <v>2.3401999999999998</v>
      </c>
      <c r="AD112">
        <v>2.4895</v>
      </c>
      <c r="AE112">
        <v>2.4398</v>
      </c>
      <c r="AF112">
        <v>2.39</v>
      </c>
    </row>
    <row r="113" spans="1:32" x14ac:dyDescent="0.3">
      <c r="A113">
        <v>111</v>
      </c>
      <c r="B113">
        <v>237</v>
      </c>
      <c r="C113" t="s">
        <v>205</v>
      </c>
      <c r="D113" t="s">
        <v>193</v>
      </c>
      <c r="E113" t="s">
        <v>194</v>
      </c>
      <c r="F113">
        <v>63.434899999999999</v>
      </c>
      <c r="G113">
        <v>77.256500000000003</v>
      </c>
      <c r="H113">
        <v>84.971800000000002</v>
      </c>
      <c r="I113">
        <v>88.006699999999995</v>
      </c>
      <c r="J113">
        <v>77.256500000000003</v>
      </c>
      <c r="K113">
        <v>84.971800000000002</v>
      </c>
      <c r="L113">
        <v>88.006699999999995</v>
      </c>
      <c r="M113">
        <v>3.8159999999999998</v>
      </c>
      <c r="N113">
        <v>0.47560000000000002</v>
      </c>
      <c r="O113">
        <v>0.2213</v>
      </c>
      <c r="P113">
        <v>9.8100000000000007E-2</v>
      </c>
      <c r="Q113">
        <v>4</v>
      </c>
      <c r="R113">
        <v>0.06</v>
      </c>
      <c r="S113">
        <v>0.06</v>
      </c>
      <c r="T113">
        <v>7.4999999999999997E-3</v>
      </c>
      <c r="U113">
        <v>0.15</v>
      </c>
      <c r="V113">
        <v>1</v>
      </c>
      <c r="W113">
        <v>4.0000000000000001E-3</v>
      </c>
      <c r="X113">
        <v>7.4999999999999997E-2</v>
      </c>
      <c r="Y113">
        <v>1</v>
      </c>
      <c r="Z113">
        <v>2.4895</v>
      </c>
      <c r="AA113">
        <v>2.4398</v>
      </c>
      <c r="AB113">
        <v>2.39</v>
      </c>
      <c r="AC113">
        <v>2.3401999999999998</v>
      </c>
      <c r="AD113">
        <v>2.4895</v>
      </c>
      <c r="AE113">
        <v>2.4398</v>
      </c>
      <c r="AF113">
        <v>2.39</v>
      </c>
    </row>
    <row r="114" spans="1:32" x14ac:dyDescent="0.3">
      <c r="A114">
        <v>112</v>
      </c>
      <c r="B114">
        <v>238</v>
      </c>
      <c r="C114" t="s">
        <v>206</v>
      </c>
      <c r="D114" t="s">
        <v>193</v>
      </c>
      <c r="E114" t="s">
        <v>194</v>
      </c>
      <c r="F114">
        <v>63.434899999999999</v>
      </c>
      <c r="G114">
        <v>77.256500000000003</v>
      </c>
      <c r="H114">
        <v>84.971800000000002</v>
      </c>
      <c r="I114">
        <v>88.006699999999995</v>
      </c>
      <c r="J114">
        <v>77.256500000000003</v>
      </c>
      <c r="K114">
        <v>84.971800000000002</v>
      </c>
      <c r="L114">
        <v>88.006699999999995</v>
      </c>
      <c r="M114">
        <v>3.8159999999999998</v>
      </c>
      <c r="N114">
        <v>0.47560000000000002</v>
      </c>
      <c r="O114">
        <v>0.2213</v>
      </c>
      <c r="P114">
        <v>9.8100000000000007E-2</v>
      </c>
      <c r="Q114">
        <v>4</v>
      </c>
      <c r="R114">
        <v>0.06</v>
      </c>
      <c r="S114">
        <v>0.06</v>
      </c>
      <c r="T114">
        <v>7.4999999999999997E-3</v>
      </c>
      <c r="U114">
        <v>0.15</v>
      </c>
      <c r="V114">
        <v>1</v>
      </c>
      <c r="W114">
        <v>4.0000000000000001E-3</v>
      </c>
      <c r="X114">
        <v>7.4999999999999997E-2</v>
      </c>
      <c r="Y114">
        <v>1</v>
      </c>
      <c r="Z114">
        <v>2.4895</v>
      </c>
      <c r="AA114">
        <v>2.4398</v>
      </c>
      <c r="AB114">
        <v>2.39</v>
      </c>
      <c r="AC114">
        <v>2.3401999999999998</v>
      </c>
      <c r="AD114">
        <v>2.4895</v>
      </c>
      <c r="AE114">
        <v>2.4398</v>
      </c>
      <c r="AF114">
        <v>2.39</v>
      </c>
    </row>
    <row r="115" spans="1:32" x14ac:dyDescent="0.3">
      <c r="A115">
        <v>113</v>
      </c>
      <c r="B115">
        <v>239</v>
      </c>
      <c r="C115" t="s">
        <v>207</v>
      </c>
      <c r="D115" t="s">
        <v>193</v>
      </c>
      <c r="E115" t="s">
        <v>194</v>
      </c>
      <c r="F115">
        <v>63.434899999999999</v>
      </c>
      <c r="G115">
        <v>77.256500000000003</v>
      </c>
      <c r="H115">
        <v>84.971800000000002</v>
      </c>
      <c r="I115">
        <v>88.006699999999995</v>
      </c>
      <c r="J115">
        <v>77.256500000000003</v>
      </c>
      <c r="K115">
        <v>84.971800000000002</v>
      </c>
      <c r="L115">
        <v>88.006699999999995</v>
      </c>
      <c r="M115">
        <v>3.8159999999999998</v>
      </c>
      <c r="N115">
        <v>0.47560000000000002</v>
      </c>
      <c r="O115">
        <v>0.2213</v>
      </c>
      <c r="P115">
        <v>9.8100000000000007E-2</v>
      </c>
      <c r="Q115">
        <v>4</v>
      </c>
      <c r="R115">
        <v>0.06</v>
      </c>
      <c r="S115">
        <v>0.06</v>
      </c>
      <c r="T115">
        <v>7.4999999999999997E-3</v>
      </c>
      <c r="U115">
        <v>0.15</v>
      </c>
      <c r="V115">
        <v>1</v>
      </c>
      <c r="W115">
        <v>4.0000000000000001E-3</v>
      </c>
      <c r="X115">
        <v>7.4999999999999997E-2</v>
      </c>
      <c r="Y115">
        <v>1</v>
      </c>
      <c r="Z115">
        <v>2.4895</v>
      </c>
      <c r="AA115">
        <v>2.4398</v>
      </c>
      <c r="AB115">
        <v>2.39</v>
      </c>
      <c r="AC115">
        <v>2.3401999999999998</v>
      </c>
      <c r="AD115">
        <v>2.4895</v>
      </c>
      <c r="AE115">
        <v>2.4398</v>
      </c>
      <c r="AF115">
        <v>2.39</v>
      </c>
    </row>
    <row r="116" spans="1:32" x14ac:dyDescent="0.3">
      <c r="A116">
        <v>114</v>
      </c>
      <c r="B116">
        <v>240</v>
      </c>
      <c r="C116" t="s">
        <v>208</v>
      </c>
      <c r="D116" t="s">
        <v>193</v>
      </c>
      <c r="E116" t="s">
        <v>194</v>
      </c>
      <c r="F116">
        <v>63.434899999999999</v>
      </c>
      <c r="G116">
        <v>77.256500000000003</v>
      </c>
      <c r="H116">
        <v>84.971800000000002</v>
      </c>
      <c r="I116">
        <v>88.006699999999995</v>
      </c>
      <c r="J116">
        <v>77.256500000000003</v>
      </c>
      <c r="K116">
        <v>84.971800000000002</v>
      </c>
      <c r="L116">
        <v>88.006699999999995</v>
      </c>
      <c r="M116">
        <v>3.8159999999999998</v>
      </c>
      <c r="N116">
        <v>0.47560000000000002</v>
      </c>
      <c r="O116">
        <v>0.2213</v>
      </c>
      <c r="P116">
        <v>9.8100000000000007E-2</v>
      </c>
      <c r="Q116">
        <v>4</v>
      </c>
      <c r="R116">
        <v>0.06</v>
      </c>
      <c r="S116">
        <v>0.06</v>
      </c>
      <c r="T116">
        <v>7.4999999999999997E-3</v>
      </c>
      <c r="U116">
        <v>0.15</v>
      </c>
      <c r="V116">
        <v>1</v>
      </c>
      <c r="W116">
        <v>4.0000000000000001E-3</v>
      </c>
      <c r="X116">
        <v>7.4999999999999997E-2</v>
      </c>
      <c r="Y116">
        <v>1</v>
      </c>
      <c r="Z116">
        <v>2.4895</v>
      </c>
      <c r="AA116">
        <v>2.4398</v>
      </c>
      <c r="AB116">
        <v>2.39</v>
      </c>
      <c r="AC116">
        <v>2.3401999999999998</v>
      </c>
      <c r="AD116">
        <v>2.4895</v>
      </c>
      <c r="AE116">
        <v>2.4398</v>
      </c>
      <c r="AF116">
        <v>2.39</v>
      </c>
    </row>
    <row r="117" spans="1:32" x14ac:dyDescent="0.3">
      <c r="A117">
        <v>115</v>
      </c>
      <c r="B117">
        <v>241</v>
      </c>
      <c r="C117" t="s">
        <v>209</v>
      </c>
      <c r="D117" t="s">
        <v>193</v>
      </c>
      <c r="E117" t="s">
        <v>194</v>
      </c>
      <c r="F117">
        <v>63.434899999999999</v>
      </c>
      <c r="G117">
        <v>77.256500000000003</v>
      </c>
      <c r="H117">
        <v>84.971800000000002</v>
      </c>
      <c r="I117">
        <v>88.006699999999995</v>
      </c>
      <c r="J117">
        <v>77.256500000000003</v>
      </c>
      <c r="K117">
        <v>84.971800000000002</v>
      </c>
      <c r="L117">
        <v>88.006699999999995</v>
      </c>
      <c r="M117">
        <v>3.8159999999999998</v>
      </c>
      <c r="N117">
        <v>0.47560000000000002</v>
      </c>
      <c r="O117">
        <v>0.2213</v>
      </c>
      <c r="P117">
        <v>9.8100000000000007E-2</v>
      </c>
      <c r="Q117">
        <v>4</v>
      </c>
      <c r="R117">
        <v>0.06</v>
      </c>
      <c r="S117">
        <v>0.06</v>
      </c>
      <c r="T117">
        <v>7.4999999999999997E-3</v>
      </c>
      <c r="U117">
        <v>0.15</v>
      </c>
      <c r="V117">
        <v>1</v>
      </c>
      <c r="W117">
        <v>4.0000000000000001E-3</v>
      </c>
      <c r="X117">
        <v>7.4999999999999997E-2</v>
      </c>
      <c r="Y117">
        <v>1</v>
      </c>
      <c r="Z117">
        <v>2.4895</v>
      </c>
      <c r="AA117">
        <v>2.4398</v>
      </c>
      <c r="AB117">
        <v>2.39</v>
      </c>
      <c r="AC117">
        <v>2.3401999999999998</v>
      </c>
      <c r="AD117">
        <v>2.4895</v>
      </c>
      <c r="AE117">
        <v>2.4398</v>
      </c>
      <c r="AF117">
        <v>2.39</v>
      </c>
    </row>
    <row r="118" spans="1:32" x14ac:dyDescent="0.3">
      <c r="A118">
        <v>116</v>
      </c>
      <c r="B118">
        <v>242</v>
      </c>
      <c r="C118" t="s">
        <v>210</v>
      </c>
      <c r="D118" t="s">
        <v>156</v>
      </c>
      <c r="F118">
        <v>52.274999999999999</v>
      </c>
      <c r="G118">
        <v>70.314999999999998</v>
      </c>
      <c r="H118">
        <v>80.385000000000005</v>
      </c>
      <c r="I118">
        <v>84.346199999999996</v>
      </c>
      <c r="J118">
        <v>70.314999999999998</v>
      </c>
      <c r="K118">
        <v>80.385000000000005</v>
      </c>
      <c r="L118">
        <v>84.346199999999996</v>
      </c>
      <c r="M118">
        <v>3.8159999999999998</v>
      </c>
      <c r="N118">
        <v>0.47560000000000002</v>
      </c>
      <c r="O118">
        <v>0.2213</v>
      </c>
      <c r="P118">
        <v>9.8100000000000007E-2</v>
      </c>
      <c r="Q118">
        <v>4</v>
      </c>
      <c r="R118">
        <v>0.06</v>
      </c>
      <c r="S118">
        <v>0.06</v>
      </c>
      <c r="T118">
        <v>5.0000000000000001E-3</v>
      </c>
      <c r="U118">
        <v>0.16</v>
      </c>
      <c r="V118">
        <v>1</v>
      </c>
      <c r="W118">
        <v>8.0000000000000004E-4</v>
      </c>
      <c r="X118">
        <v>2.6499999999999999E-2</v>
      </c>
      <c r="Y118">
        <v>1</v>
      </c>
      <c r="Z118">
        <v>3.3</v>
      </c>
      <c r="AA118">
        <v>3.234</v>
      </c>
      <c r="AB118">
        <v>3.1680000000000001</v>
      </c>
      <c r="AC118">
        <v>3.1019999999999999</v>
      </c>
      <c r="AD118">
        <v>3.3</v>
      </c>
      <c r="AE118">
        <v>3.234</v>
      </c>
      <c r="AF118">
        <v>3.1680000000000001</v>
      </c>
    </row>
    <row r="119" spans="1:32" x14ac:dyDescent="0.3">
      <c r="A119">
        <v>117</v>
      </c>
      <c r="B119">
        <v>243</v>
      </c>
      <c r="C119" t="s">
        <v>211</v>
      </c>
      <c r="D119" t="s">
        <v>85</v>
      </c>
      <c r="F119">
        <v>66.394499999999994</v>
      </c>
      <c r="G119">
        <v>79.097399999999993</v>
      </c>
      <c r="H119">
        <v>86.188199999999995</v>
      </c>
      <c r="I119">
        <v>88.977400000000003</v>
      </c>
      <c r="J119">
        <v>79.097399999999993</v>
      </c>
      <c r="K119">
        <v>86.188199999999995</v>
      </c>
      <c r="L119">
        <v>88.977400000000003</v>
      </c>
      <c r="M119">
        <v>3.8159999999999998</v>
      </c>
      <c r="N119">
        <v>0.47560000000000002</v>
      </c>
      <c r="O119">
        <v>0.2213</v>
      </c>
      <c r="P119">
        <v>9.8100000000000007E-2</v>
      </c>
      <c r="Q119">
        <v>4</v>
      </c>
      <c r="R119">
        <v>0.06</v>
      </c>
      <c r="S119">
        <v>0.06</v>
      </c>
      <c r="T119">
        <v>9.7999999999999997E-3</v>
      </c>
      <c r="U119">
        <v>0.15040000000000001</v>
      </c>
      <c r="V119">
        <v>1</v>
      </c>
      <c r="W119">
        <v>0</v>
      </c>
      <c r="X119">
        <v>0</v>
      </c>
      <c r="Y119">
        <v>1</v>
      </c>
      <c r="Z119">
        <v>2.0865</v>
      </c>
      <c r="AA119">
        <v>2.0448</v>
      </c>
      <c r="AB119">
        <v>2.0030000000000001</v>
      </c>
      <c r="AC119">
        <v>1.9613</v>
      </c>
      <c r="AD119">
        <v>2.0865</v>
      </c>
      <c r="AE119">
        <v>2.0448</v>
      </c>
      <c r="AF119">
        <v>2.0030000000000001</v>
      </c>
    </row>
    <row r="120" spans="1:32" x14ac:dyDescent="0.3">
      <c r="A120">
        <v>118</v>
      </c>
      <c r="B120">
        <v>244</v>
      </c>
      <c r="C120" t="s">
        <v>212</v>
      </c>
      <c r="D120" t="s">
        <v>85</v>
      </c>
      <c r="F120">
        <v>66.394499999999994</v>
      </c>
      <c r="G120">
        <v>79.097399999999993</v>
      </c>
      <c r="H120">
        <v>86.188199999999995</v>
      </c>
      <c r="I120">
        <v>88.977400000000003</v>
      </c>
      <c r="J120">
        <v>79.097399999999993</v>
      </c>
      <c r="K120">
        <v>86.188199999999995</v>
      </c>
      <c r="L120">
        <v>88.977400000000003</v>
      </c>
      <c r="M120">
        <v>3.8159999999999998</v>
      </c>
      <c r="N120">
        <v>0.47560000000000002</v>
      </c>
      <c r="O120">
        <v>0.2213</v>
      </c>
      <c r="P120">
        <v>9.8100000000000007E-2</v>
      </c>
      <c r="Q120">
        <v>4</v>
      </c>
      <c r="R120">
        <v>0.06</v>
      </c>
      <c r="S120">
        <v>0.06</v>
      </c>
      <c r="T120">
        <v>9.7999999999999997E-3</v>
      </c>
      <c r="U120">
        <v>0.15040000000000001</v>
      </c>
      <c r="V120">
        <v>1</v>
      </c>
      <c r="W120">
        <v>0</v>
      </c>
      <c r="X120">
        <v>0</v>
      </c>
      <c r="Y120">
        <v>1</v>
      </c>
      <c r="Z120">
        <v>2.0865</v>
      </c>
      <c r="AA120">
        <v>2.0448</v>
      </c>
      <c r="AB120">
        <v>2.0030000000000001</v>
      </c>
      <c r="AC120">
        <v>1.9613</v>
      </c>
      <c r="AD120">
        <v>2.0865</v>
      </c>
      <c r="AE120">
        <v>2.0448</v>
      </c>
      <c r="AF120">
        <v>2.0030000000000001</v>
      </c>
    </row>
    <row r="121" spans="1:32" x14ac:dyDescent="0.3">
      <c r="A121">
        <v>119</v>
      </c>
      <c r="B121">
        <v>245</v>
      </c>
      <c r="C121" t="s">
        <v>213</v>
      </c>
      <c r="D121" t="s">
        <v>85</v>
      </c>
      <c r="F121">
        <v>66.394499999999994</v>
      </c>
      <c r="G121">
        <v>79.097399999999993</v>
      </c>
      <c r="H121">
        <v>86.188199999999995</v>
      </c>
      <c r="I121">
        <v>88.977400000000003</v>
      </c>
      <c r="J121">
        <v>79.097399999999993</v>
      </c>
      <c r="K121">
        <v>86.188199999999995</v>
      </c>
      <c r="L121">
        <v>88.977400000000003</v>
      </c>
      <c r="M121">
        <v>3.8159999999999998</v>
      </c>
      <c r="N121">
        <v>0.47560000000000002</v>
      </c>
      <c r="O121">
        <v>0.2213</v>
      </c>
      <c r="P121">
        <v>9.8100000000000007E-2</v>
      </c>
      <c r="Q121">
        <v>4</v>
      </c>
      <c r="R121">
        <v>0.06</v>
      </c>
      <c r="S121">
        <v>0.06</v>
      </c>
      <c r="T121">
        <v>9.7999999999999997E-3</v>
      </c>
      <c r="U121">
        <v>0.15040000000000001</v>
      </c>
      <c r="V121">
        <v>1</v>
      </c>
      <c r="W121">
        <v>0</v>
      </c>
      <c r="X121">
        <v>0</v>
      </c>
      <c r="Y121">
        <v>1</v>
      </c>
      <c r="Z121">
        <v>2.0865</v>
      </c>
      <c r="AA121">
        <v>2.0448</v>
      </c>
      <c r="AB121">
        <v>2.0030000000000001</v>
      </c>
      <c r="AC121">
        <v>1.9613</v>
      </c>
      <c r="AD121">
        <v>2.0865</v>
      </c>
      <c r="AE121">
        <v>2.0448</v>
      </c>
      <c r="AF121">
        <v>2.0030000000000001</v>
      </c>
    </row>
    <row r="122" spans="1:32" x14ac:dyDescent="0.3">
      <c r="A122">
        <v>120</v>
      </c>
      <c r="B122">
        <v>246</v>
      </c>
      <c r="C122" t="s">
        <v>214</v>
      </c>
      <c r="D122" t="s">
        <v>83</v>
      </c>
      <c r="F122">
        <v>67</v>
      </c>
      <c r="G122">
        <v>79.474000000000004</v>
      </c>
      <c r="H122">
        <v>86.436999999999998</v>
      </c>
      <c r="I122">
        <v>89.176000000000002</v>
      </c>
      <c r="J122">
        <v>79.474000000000004</v>
      </c>
      <c r="K122">
        <v>86.436999999999998</v>
      </c>
      <c r="L122">
        <v>89.176000000000002</v>
      </c>
      <c r="M122">
        <v>3.8159999999999998</v>
      </c>
      <c r="N122">
        <v>0.47560000000000002</v>
      </c>
      <c r="O122">
        <v>0.2213</v>
      </c>
      <c r="P122">
        <v>9.8100000000000007E-2</v>
      </c>
      <c r="Q122">
        <v>4</v>
      </c>
      <c r="R122">
        <v>0.06</v>
      </c>
      <c r="S122">
        <v>0.06</v>
      </c>
      <c r="T122">
        <v>0.02</v>
      </c>
      <c r="U122">
        <v>0.13600000000000001</v>
      </c>
      <c r="V122">
        <v>1</v>
      </c>
      <c r="W122">
        <v>0</v>
      </c>
      <c r="X122">
        <v>0</v>
      </c>
      <c r="Y122">
        <v>1</v>
      </c>
      <c r="Z122">
        <v>2</v>
      </c>
      <c r="AA122">
        <v>1.96</v>
      </c>
      <c r="AB122">
        <v>1.92</v>
      </c>
      <c r="AC122">
        <v>1.88</v>
      </c>
      <c r="AD122">
        <v>2</v>
      </c>
      <c r="AE122">
        <v>1.96</v>
      </c>
      <c r="AF122">
        <v>1.92</v>
      </c>
    </row>
    <row r="123" spans="1:32" x14ac:dyDescent="0.3">
      <c r="A123">
        <v>121</v>
      </c>
      <c r="B123">
        <v>247</v>
      </c>
      <c r="C123" t="s">
        <v>215</v>
      </c>
      <c r="D123" t="s">
        <v>83</v>
      </c>
      <c r="F123">
        <v>67</v>
      </c>
      <c r="G123">
        <v>79.474000000000004</v>
      </c>
      <c r="H123">
        <v>86.436999999999998</v>
      </c>
      <c r="I123">
        <v>89.176000000000002</v>
      </c>
      <c r="J123">
        <v>79.474000000000004</v>
      </c>
      <c r="K123">
        <v>86.436999999999998</v>
      </c>
      <c r="L123">
        <v>89.176000000000002</v>
      </c>
      <c r="M123">
        <v>3.8159999999999998</v>
      </c>
      <c r="N123">
        <v>0.47560000000000002</v>
      </c>
      <c r="O123">
        <v>0.2213</v>
      </c>
      <c r="P123">
        <v>9.8100000000000007E-2</v>
      </c>
      <c r="Q123">
        <v>4</v>
      </c>
      <c r="R123">
        <v>0.06</v>
      </c>
      <c r="S123">
        <v>0.06</v>
      </c>
      <c r="T123">
        <v>0.02</v>
      </c>
      <c r="U123">
        <v>0.13600000000000001</v>
      </c>
      <c r="V123">
        <v>1</v>
      </c>
      <c r="W123">
        <v>0</v>
      </c>
      <c r="X123">
        <v>0</v>
      </c>
      <c r="Y123">
        <v>1</v>
      </c>
      <c r="Z123">
        <v>2</v>
      </c>
      <c r="AA123">
        <v>1.96</v>
      </c>
      <c r="AB123">
        <v>1.92</v>
      </c>
      <c r="AC123">
        <v>1.88</v>
      </c>
      <c r="AD123">
        <v>2</v>
      </c>
      <c r="AE123">
        <v>1.96</v>
      </c>
      <c r="AF123">
        <v>1.92</v>
      </c>
    </row>
    <row r="124" spans="1:32" x14ac:dyDescent="0.3">
      <c r="A124">
        <v>122</v>
      </c>
      <c r="B124">
        <v>248</v>
      </c>
      <c r="C124" t="s">
        <v>216</v>
      </c>
      <c r="D124" t="s">
        <v>85</v>
      </c>
      <c r="F124">
        <v>66.394499999999994</v>
      </c>
      <c r="G124">
        <v>79.097399999999993</v>
      </c>
      <c r="H124">
        <v>86.188199999999995</v>
      </c>
      <c r="I124">
        <v>88.977400000000003</v>
      </c>
      <c r="J124">
        <v>79.097399999999993</v>
      </c>
      <c r="K124">
        <v>86.188199999999995</v>
      </c>
      <c r="L124">
        <v>88.977400000000003</v>
      </c>
      <c r="M124">
        <v>3.8159999999999998</v>
      </c>
      <c r="N124">
        <v>0.47560000000000002</v>
      </c>
      <c r="O124">
        <v>0.2213</v>
      </c>
      <c r="P124">
        <v>9.8100000000000007E-2</v>
      </c>
      <c r="Q124">
        <v>4</v>
      </c>
      <c r="R124">
        <v>0.06</v>
      </c>
      <c r="S124">
        <v>0.06</v>
      </c>
      <c r="T124">
        <v>9.7999999999999997E-3</v>
      </c>
      <c r="U124">
        <v>0.15040000000000001</v>
      </c>
      <c r="V124">
        <v>1</v>
      </c>
      <c r="W124">
        <v>0</v>
      </c>
      <c r="X124">
        <v>0</v>
      </c>
      <c r="Y124">
        <v>1</v>
      </c>
      <c r="Z124">
        <v>2.0865</v>
      </c>
      <c r="AA124">
        <v>2.0448</v>
      </c>
      <c r="AB124">
        <v>2.0030000000000001</v>
      </c>
      <c r="AC124">
        <v>1.9613</v>
      </c>
      <c r="AD124">
        <v>2.0865</v>
      </c>
      <c r="AE124">
        <v>2.0448</v>
      </c>
      <c r="AF124">
        <v>2.0030000000000001</v>
      </c>
    </row>
    <row r="125" spans="1:32" x14ac:dyDescent="0.3">
      <c r="A125">
        <v>123</v>
      </c>
      <c r="B125">
        <v>249</v>
      </c>
      <c r="C125" t="s">
        <v>217</v>
      </c>
      <c r="D125" t="s">
        <v>85</v>
      </c>
      <c r="F125">
        <v>66.394499999999994</v>
      </c>
      <c r="G125">
        <v>79.097399999999993</v>
      </c>
      <c r="H125">
        <v>86.188199999999995</v>
      </c>
      <c r="I125">
        <v>88.977400000000003</v>
      </c>
      <c r="J125">
        <v>79.097399999999993</v>
      </c>
      <c r="K125">
        <v>86.188199999999995</v>
      </c>
      <c r="L125">
        <v>88.977400000000003</v>
      </c>
      <c r="M125">
        <v>3.8159999999999998</v>
      </c>
      <c r="N125">
        <v>0.47560000000000002</v>
      </c>
      <c r="O125">
        <v>0.2213</v>
      </c>
      <c r="P125">
        <v>9.8100000000000007E-2</v>
      </c>
      <c r="Q125">
        <v>4</v>
      </c>
      <c r="R125">
        <v>0.06</v>
      </c>
      <c r="S125">
        <v>0.06</v>
      </c>
      <c r="T125">
        <v>9.7999999999999997E-3</v>
      </c>
      <c r="U125">
        <v>0.15040000000000001</v>
      </c>
      <c r="V125">
        <v>1</v>
      </c>
      <c r="W125">
        <v>0</v>
      </c>
      <c r="X125">
        <v>0</v>
      </c>
      <c r="Y125">
        <v>1</v>
      </c>
      <c r="Z125">
        <v>2.0865</v>
      </c>
      <c r="AA125">
        <v>2.0448</v>
      </c>
      <c r="AB125">
        <v>2.0030000000000001</v>
      </c>
      <c r="AC125">
        <v>1.9613</v>
      </c>
      <c r="AD125">
        <v>2.0865</v>
      </c>
      <c r="AE125">
        <v>2.0448</v>
      </c>
      <c r="AF125">
        <v>2.0030000000000001</v>
      </c>
    </row>
    <row r="126" spans="1:32" x14ac:dyDescent="0.3">
      <c r="A126">
        <v>124</v>
      </c>
      <c r="B126">
        <v>250</v>
      </c>
      <c r="C126" t="s">
        <v>218</v>
      </c>
      <c r="D126" t="s">
        <v>219</v>
      </c>
      <c r="F126">
        <v>51</v>
      </c>
      <c r="G126">
        <v>69.522000000000006</v>
      </c>
      <c r="H126">
        <v>79.861000000000004</v>
      </c>
      <c r="I126">
        <v>83.927999999999997</v>
      </c>
      <c r="J126">
        <v>69.522000000000006</v>
      </c>
      <c r="K126">
        <v>79.861000000000004</v>
      </c>
      <c r="L126">
        <v>83.927999999999997</v>
      </c>
      <c r="M126">
        <v>3.8159999999999998</v>
      </c>
      <c r="N126">
        <v>0.47560000000000002</v>
      </c>
      <c r="O126">
        <v>0.2213</v>
      </c>
      <c r="P126">
        <v>9.8100000000000007E-2</v>
      </c>
      <c r="Q126">
        <v>4</v>
      </c>
      <c r="R126">
        <v>0.06</v>
      </c>
      <c r="S126">
        <v>0.06</v>
      </c>
      <c r="T126">
        <v>0.01</v>
      </c>
      <c r="U126">
        <v>0.16</v>
      </c>
      <c r="V126">
        <v>1</v>
      </c>
      <c r="W126">
        <v>0</v>
      </c>
      <c r="X126">
        <v>0</v>
      </c>
      <c r="Y126">
        <v>1</v>
      </c>
      <c r="Z126">
        <v>1.9</v>
      </c>
      <c r="AA126">
        <v>1.8620000000000001</v>
      </c>
      <c r="AB126">
        <v>1.8240000000000001</v>
      </c>
      <c r="AC126">
        <v>1.786</v>
      </c>
      <c r="AD126">
        <v>1.9</v>
      </c>
      <c r="AE126">
        <v>1.8620000000000001</v>
      </c>
      <c r="AF126">
        <v>1.8240000000000001</v>
      </c>
    </row>
    <row r="127" spans="1:32" x14ac:dyDescent="0.3">
      <c r="A127">
        <v>125</v>
      </c>
      <c r="B127">
        <v>254</v>
      </c>
      <c r="C127" t="s">
        <v>220</v>
      </c>
      <c r="D127" t="s">
        <v>193</v>
      </c>
      <c r="E127" t="s">
        <v>194</v>
      </c>
      <c r="F127">
        <v>63.434899999999999</v>
      </c>
      <c r="G127">
        <v>77.256500000000003</v>
      </c>
      <c r="H127">
        <v>84.971800000000002</v>
      </c>
      <c r="I127">
        <v>88.006699999999995</v>
      </c>
      <c r="J127">
        <v>77.256500000000003</v>
      </c>
      <c r="K127">
        <v>84.971800000000002</v>
      </c>
      <c r="L127">
        <v>88.006699999999995</v>
      </c>
      <c r="M127">
        <v>3.8159999999999998</v>
      </c>
      <c r="N127">
        <v>0.47560000000000002</v>
      </c>
      <c r="O127">
        <v>0.2213</v>
      </c>
      <c r="P127">
        <v>9.8100000000000007E-2</v>
      </c>
      <c r="Q127">
        <v>4</v>
      </c>
      <c r="R127">
        <v>0.06</v>
      </c>
      <c r="S127">
        <v>0.06</v>
      </c>
      <c r="T127">
        <v>7.4999999999999997E-3</v>
      </c>
      <c r="U127">
        <v>0.15</v>
      </c>
      <c r="V127">
        <v>1</v>
      </c>
      <c r="W127">
        <v>4.0000000000000001E-3</v>
      </c>
      <c r="X127">
        <v>7.4999999999999997E-2</v>
      </c>
      <c r="Y127">
        <v>1</v>
      </c>
      <c r="Z127">
        <v>2.4895</v>
      </c>
      <c r="AA127">
        <v>2.4398</v>
      </c>
      <c r="AB127">
        <v>2.39</v>
      </c>
      <c r="AC127">
        <v>2.3401999999999998</v>
      </c>
      <c r="AD127">
        <v>2.4895</v>
      </c>
      <c r="AE127">
        <v>2.4398</v>
      </c>
      <c r="AF127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Formatted_EDITED</vt:lpstr>
      <vt:lpstr>TextExport</vt:lpstr>
      <vt:lpstr>PARS</vt:lpstr>
      <vt:lpstr>TPL_Export</vt:lpstr>
      <vt:lpstr>RootingDepthInfo</vt:lpstr>
      <vt:lpstr>Parnme</vt:lpstr>
      <vt:lpstr>ParVal1</vt:lpstr>
      <vt:lpstr>Crosstab_1000m_LU_vs_HYDGRP</vt:lpstr>
      <vt:lpstr>OrigTextVersion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Martha G.</dc:creator>
  <cp:lastModifiedBy>Nielsen, Martha G.</cp:lastModifiedBy>
  <dcterms:created xsi:type="dcterms:W3CDTF">2019-10-16T13:54:06Z</dcterms:created>
  <dcterms:modified xsi:type="dcterms:W3CDTF">2020-09-03T19:28:33Z</dcterms:modified>
</cp:coreProperties>
</file>