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svensson/Desktop/"/>
    </mc:Choice>
  </mc:AlternateContent>
  <xr:revisionPtr revIDLastSave="0" documentId="13_ncr:1_{3FE30CFA-ACFB-744C-8F9D-DEABD47DA01C}" xr6:coauthVersionLast="36" xr6:coauthVersionMax="36" xr10:uidLastSave="{00000000-0000-0000-0000-000000000000}"/>
  <bookViews>
    <workbookView xWindow="0" yWindow="460" windowWidth="28800" windowHeight="16540" xr2:uid="{64B379BB-E7F1-D14A-BABD-1A34F9F6CE28}"/>
  </bookViews>
  <sheets>
    <sheet name="ICA" sheetId="1" r:id="rId1"/>
    <sheet name="Willys" sheetId="2" r:id="rId2"/>
    <sheet name="Coop" sheetId="3" r:id="rId3"/>
    <sheet name="Startsidor" sheetId="4" r:id="rId4"/>
    <sheet name="hitta butik" sheetId="5" r:id="rId5"/>
    <sheet name="frågo &amp; svar" sheetId="6" r:id="rId6"/>
    <sheet name="grafer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3" i="4"/>
  <c r="J4" i="5"/>
  <c r="J5" i="5"/>
  <c r="J3" i="5"/>
  <c r="J4" i="6"/>
  <c r="J5" i="6"/>
  <c r="J3" i="6"/>
  <c r="E6" i="6"/>
  <c r="H3" i="6" s="1"/>
  <c r="F6" i="6"/>
  <c r="I5" i="6" s="1"/>
  <c r="D6" i="6"/>
  <c r="G3" i="6" s="1"/>
  <c r="H5" i="6"/>
  <c r="G5" i="6"/>
  <c r="I4" i="6"/>
  <c r="G4" i="6"/>
  <c r="I3" i="6"/>
  <c r="E6" i="4"/>
  <c r="F6" i="4"/>
  <c r="I3" i="4" s="1"/>
  <c r="D6" i="4"/>
  <c r="G3" i="4" s="1"/>
  <c r="H5" i="4"/>
  <c r="G5" i="4"/>
  <c r="H4" i="4"/>
  <c r="H3" i="4"/>
  <c r="H3" i="5"/>
  <c r="I3" i="5"/>
  <c r="H4" i="5"/>
  <c r="I4" i="5"/>
  <c r="H5" i="5"/>
  <c r="I5" i="5"/>
  <c r="G5" i="5"/>
  <c r="G4" i="5"/>
  <c r="G3" i="5"/>
  <c r="E6" i="5"/>
  <c r="F6" i="5"/>
  <c r="D6" i="5"/>
  <c r="P4" i="3"/>
  <c r="P5" i="3"/>
  <c r="P3" i="3"/>
  <c r="L4" i="3"/>
  <c r="L5" i="3"/>
  <c r="L3" i="3"/>
  <c r="H4" i="3"/>
  <c r="H5" i="3"/>
  <c r="H3" i="3"/>
  <c r="P4" i="2"/>
  <c r="P5" i="2"/>
  <c r="P3" i="2"/>
  <c r="L4" i="2"/>
  <c r="L5" i="2"/>
  <c r="L3" i="2"/>
  <c r="H4" i="2"/>
  <c r="H5" i="2"/>
  <c r="H3" i="2"/>
  <c r="P4" i="1"/>
  <c r="P5" i="1"/>
  <c r="P3" i="1"/>
  <c r="L4" i="1"/>
  <c r="L5" i="1"/>
  <c r="L3" i="1"/>
  <c r="H4" i="1"/>
  <c r="H5" i="1"/>
  <c r="H3" i="1"/>
  <c r="H4" i="6" l="1"/>
  <c r="I5" i="4"/>
  <c r="I4" i="4"/>
  <c r="G4" i="4"/>
</calcChain>
</file>

<file path=xl/sharedStrings.xml><?xml version="1.0" encoding="utf-8"?>
<sst xmlns="http://schemas.openxmlformats.org/spreadsheetml/2006/main" count="105" uniqueCount="22">
  <si>
    <t>Google Pagespeed Mobile</t>
  </si>
  <si>
    <t>Google Pagespeed Desktop</t>
  </si>
  <si>
    <t>Test 1</t>
  </si>
  <si>
    <t>Test 2</t>
  </si>
  <si>
    <t>Test 3</t>
  </si>
  <si>
    <t>Snitt</t>
  </si>
  <si>
    <t>Sida</t>
  </si>
  <si>
    <t>startsida</t>
  </si>
  <si>
    <t>url</t>
  </si>
  <si>
    <t>hitta butik</t>
  </si>
  <si>
    <t>frågor och svar</t>
  </si>
  <si>
    <t>Sidstorlek (Mb)</t>
  </si>
  <si>
    <t>Resurser (st)</t>
  </si>
  <si>
    <t>Laddningstid (s)</t>
  </si>
  <si>
    <t>ICA</t>
  </si>
  <si>
    <t>Willys</t>
  </si>
  <si>
    <t>Coop</t>
  </si>
  <si>
    <t>låg</t>
  </si>
  <si>
    <t>relativt laddningstid</t>
  </si>
  <si>
    <t>relativt resurs</t>
  </si>
  <si>
    <t>relativ sidstorlek</t>
  </si>
  <si>
    <t>SC-Score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</si>
</sst>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1" fontId="2" fillId="0" borderId="0" xfId="0" applyNumberFormat="1" applyFont="1"/>
    <xf numFmtId="1" fontId="0" fillId="0" borderId="1" xfId="0" applyNumberFormat="1" applyBorder="1"/>
    <xf numFmtId="2" fontId="0" fillId="2" borderId="0" xfId="0" applyNumberFormat="1" applyFill="1"/>
    <xf numFmtId="2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/>
    <xf numFmtId="2" fontId="0" fillId="0" borderId="0" xfId="0" applyNumberFormat="1" applyFill="1"/>
    <xf numFmtId="0" fontId="3" fillId="0" borderId="0" xfId="0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1F07"/>
      <color rgb="FF181818"/>
      <color rgb="FF00A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Startsidor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Startsidor!$A$3</c:f>
              <c:strCache>
                <c:ptCount val="1"/>
                <c:pt idx="0">
                  <c:v>ICA</c:v>
                </c:pt>
              </c:strCache>
            </c:strRef>
          </c:tx>
          <c:spPr>
            <a:solidFill>
              <a:srgbClr val="EB1F07"/>
            </a:solidFill>
            <a:ln>
              <a:noFill/>
            </a:ln>
            <a:effectLst/>
          </c:spPr>
          <c:invertIfNegative val="0"/>
          <c:cat>
            <c:strRef>
              <c:f>(Startsidor!$B$2:$C$2,Startsidor!$J$2)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(Startsidor!$B$3:$C$3,Startsidor!$J$3)</c:f>
              <c:numCache>
                <c:formatCode>General</c:formatCode>
                <c:ptCount val="3"/>
                <c:pt idx="0">
                  <c:v>96</c:v>
                </c:pt>
                <c:pt idx="1">
                  <c:v>42</c:v>
                </c:pt>
                <c:pt idx="2" formatCode="0.00">
                  <c:v>68.893709151939959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084B-8788-044B94ADC906}"/>
            </c:ext>
          </c:extLst>
        </c:ser>
        <c:ser>
          <c:idx val="1"/>
          <c:order val="1"/>
          <c:tx>
            <c:strRef>
              <c:f>Startsidor!$A$4</c:f>
              <c:strCache>
                <c:ptCount val="1"/>
                <c:pt idx="0">
                  <c:v>Willys</c:v>
                </c:pt>
              </c:strCache>
            </c:strRef>
          </c:tx>
          <c:spPr>
            <a:solidFill>
              <a:srgbClr val="181818"/>
            </a:solidFill>
            <a:ln>
              <a:noFill/>
            </a:ln>
            <a:effectLst/>
          </c:spPr>
          <c:invertIfNegative val="0"/>
          <c:cat>
            <c:strRef>
              <c:f>(Startsidor!$B$2:$C$2,Startsidor!$J$2)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(Startsidor!$B$4:$C$4,Startsidor!$J$4)</c:f>
              <c:numCache>
                <c:formatCode>General</c:formatCode>
                <c:ptCount val="3"/>
                <c:pt idx="0">
                  <c:v>91</c:v>
                </c:pt>
                <c:pt idx="1">
                  <c:v>21</c:v>
                </c:pt>
                <c:pt idx="2" formatCode="0.00">
                  <c:v>17.209751406851602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084B-8788-044B94ADC906}"/>
            </c:ext>
          </c:extLst>
        </c:ser>
        <c:ser>
          <c:idx val="2"/>
          <c:order val="2"/>
          <c:tx>
            <c:strRef>
              <c:f>Startsidor!$A$5</c:f>
              <c:strCache>
                <c:ptCount val="1"/>
                <c:pt idx="0">
                  <c:v>Coop</c:v>
                </c:pt>
              </c:strCache>
            </c:strRef>
          </c:tx>
          <c:spPr>
            <a:solidFill>
              <a:srgbClr val="00AA46"/>
            </a:solidFill>
            <a:ln>
              <a:noFill/>
            </a:ln>
            <a:effectLst/>
          </c:spPr>
          <c:invertIfNegative val="0"/>
          <c:cat>
            <c:strRef>
              <c:f>(Startsidor!$B$2:$C$2,Startsidor!$J$2)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(Startsidor!$B$5:$C$5,Startsidor!$J$5)</c:f>
              <c:numCache>
                <c:formatCode>General</c:formatCode>
                <c:ptCount val="3"/>
                <c:pt idx="0">
                  <c:v>98</c:v>
                </c:pt>
                <c:pt idx="1">
                  <c:v>24</c:v>
                </c:pt>
                <c:pt idx="2" formatCode="0.00">
                  <c:v>47.406558396682776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6-084B-8788-044B94AD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576928"/>
        <c:axId val="2069712432"/>
      </c:barChart>
      <c:catAx>
        <c:axId val="20715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9712432"/>
        <c:crosses val="autoZero"/>
        <c:auto val="1"/>
        <c:lblAlgn val="ctr"/>
        <c:lblOffset val="100"/>
        <c:noMultiLvlLbl val="0"/>
      </c:catAx>
      <c:valAx>
        <c:axId val="2069712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Hitta butik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'hitta butik'!$A$3</c:f>
              <c:strCache>
                <c:ptCount val="1"/>
                <c:pt idx="0">
                  <c:v>ICA</c:v>
                </c:pt>
              </c:strCache>
            </c:strRef>
          </c:tx>
          <c:spPr>
            <a:solidFill>
              <a:srgbClr val="EB1F07"/>
            </a:solidFill>
            <a:ln>
              <a:noFill/>
            </a:ln>
            <a:effectLst/>
          </c:spPr>
          <c:invertIfNegative val="0"/>
          <c:cat>
            <c:strRef>
              <c:f>('hitta butik'!$B$2:$C$2,'hitta butik'!$J$2)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('hitta butik'!$B$3:$C$3,'hitta butik'!$J$3)</c:f>
              <c:numCache>
                <c:formatCode>General</c:formatCode>
                <c:ptCount val="3"/>
                <c:pt idx="0">
                  <c:v>84</c:v>
                </c:pt>
                <c:pt idx="1">
                  <c:v>16</c:v>
                </c:pt>
                <c:pt idx="2" formatCode="0.00">
                  <c:v>36.235270105554839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B-7346-ABCB-28BE41D66D34}"/>
            </c:ext>
          </c:extLst>
        </c:ser>
        <c:ser>
          <c:idx val="1"/>
          <c:order val="1"/>
          <c:tx>
            <c:strRef>
              <c:f>'hitta butik'!$A$4</c:f>
              <c:strCache>
                <c:ptCount val="1"/>
                <c:pt idx="0">
                  <c:v>Willys</c:v>
                </c:pt>
              </c:strCache>
            </c:strRef>
          </c:tx>
          <c:spPr>
            <a:solidFill>
              <a:srgbClr val="181818"/>
            </a:solidFill>
            <a:ln>
              <a:noFill/>
            </a:ln>
            <a:effectLst/>
          </c:spPr>
          <c:invertIfNegative val="0"/>
          <c:cat>
            <c:strRef>
              <c:f>('hitta butik'!$B$2:$C$2,'hitta butik'!$J$2)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('hitta butik'!$B$4:$C$4,'hitta butik'!$J$4)</c:f>
              <c:numCache>
                <c:formatCode>General</c:formatCode>
                <c:ptCount val="3"/>
                <c:pt idx="0">
                  <c:v>93</c:v>
                </c:pt>
                <c:pt idx="1">
                  <c:v>31</c:v>
                </c:pt>
                <c:pt idx="2" formatCode="0.00">
                  <c:v>18.588842889815659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B-7346-ABCB-28BE41D66D34}"/>
            </c:ext>
          </c:extLst>
        </c:ser>
        <c:ser>
          <c:idx val="2"/>
          <c:order val="2"/>
          <c:tx>
            <c:strRef>
              <c:f>'hitta butik'!$A$5</c:f>
              <c:strCache>
                <c:ptCount val="1"/>
                <c:pt idx="0">
                  <c:v>Coop</c:v>
                </c:pt>
              </c:strCache>
            </c:strRef>
          </c:tx>
          <c:spPr>
            <a:solidFill>
              <a:srgbClr val="00AA46"/>
            </a:solidFill>
            <a:ln>
              <a:noFill/>
            </a:ln>
            <a:effectLst/>
          </c:spPr>
          <c:invertIfNegative val="0"/>
          <c:cat>
            <c:strRef>
              <c:f>('hitta butik'!$B$2:$C$2,'hitta butik'!$J$2)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('hitta butik'!$B$5:$C$5,'hitta butik'!$J$5)</c:f>
              <c:numCache>
                <c:formatCode>General</c:formatCode>
                <c:ptCount val="3"/>
                <c:pt idx="0">
                  <c:v>99</c:v>
                </c:pt>
                <c:pt idx="1">
                  <c:v>61</c:v>
                </c:pt>
                <c:pt idx="2" formatCode="0.00">
                  <c:v>86.631942912260598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B-7346-ABCB-28BE41D6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442128"/>
        <c:axId val="2068754080"/>
      </c:barChart>
      <c:catAx>
        <c:axId val="20684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754080"/>
        <c:crosses val="autoZero"/>
        <c:auto val="1"/>
        <c:lblAlgn val="ctr"/>
        <c:lblOffset val="100"/>
        <c:noMultiLvlLbl val="0"/>
      </c:catAx>
      <c:valAx>
        <c:axId val="206875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4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Frågor och svar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'frågo &amp; svar'!$A$3</c:f>
              <c:strCache>
                <c:ptCount val="1"/>
                <c:pt idx="0">
                  <c:v>ICA</c:v>
                </c:pt>
              </c:strCache>
            </c:strRef>
          </c:tx>
          <c:spPr>
            <a:solidFill>
              <a:srgbClr val="EB1F07"/>
            </a:solidFill>
            <a:ln>
              <a:noFill/>
            </a:ln>
            <a:effectLst/>
          </c:spPr>
          <c:invertIfNegative val="0"/>
          <c:cat>
            <c:strRef>
              <c:f>('frågo &amp; svar'!$B$2:$C$2,'frågo &amp; svar'!$J$2)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('frågo &amp; svar'!$B$3:$C$3,'frågo &amp; svar'!$J$3)</c:f>
              <c:numCache>
                <c:formatCode>General</c:formatCode>
                <c:ptCount val="3"/>
                <c:pt idx="0">
                  <c:v>99</c:v>
                </c:pt>
                <c:pt idx="1">
                  <c:v>33</c:v>
                </c:pt>
                <c:pt idx="2" formatCode="0.00">
                  <c:v>55.473957972411384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1349-909E-9CEE57269F28}"/>
            </c:ext>
          </c:extLst>
        </c:ser>
        <c:ser>
          <c:idx val="1"/>
          <c:order val="1"/>
          <c:tx>
            <c:strRef>
              <c:f>'frågo &amp; svar'!$A$4</c:f>
              <c:strCache>
                <c:ptCount val="1"/>
                <c:pt idx="0">
                  <c:v>Willys</c:v>
                </c:pt>
              </c:strCache>
            </c:strRef>
          </c:tx>
          <c:spPr>
            <a:solidFill>
              <a:srgbClr val="181818"/>
            </a:solidFill>
            <a:ln>
              <a:noFill/>
            </a:ln>
            <a:effectLst/>
          </c:spPr>
          <c:invertIfNegative val="0"/>
          <c:cat>
            <c:strRef>
              <c:f>('frågo &amp; svar'!$B$2:$C$2,'frågo &amp; svar'!$J$2)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('frågo &amp; svar'!$B$4:$C$4,'frågo &amp; svar'!$J$4)</c:f>
              <c:numCache>
                <c:formatCode>General</c:formatCode>
                <c:ptCount val="3"/>
                <c:pt idx="0">
                  <c:v>97</c:v>
                </c:pt>
                <c:pt idx="1">
                  <c:v>46</c:v>
                </c:pt>
                <c:pt idx="2" formatCode="0.00">
                  <c:v>70.895254414534719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8-1349-909E-9CEE57269F28}"/>
            </c:ext>
          </c:extLst>
        </c:ser>
        <c:ser>
          <c:idx val="2"/>
          <c:order val="2"/>
          <c:tx>
            <c:strRef>
              <c:f>'frågo &amp; svar'!$A$5</c:f>
              <c:strCache>
                <c:ptCount val="1"/>
                <c:pt idx="0">
                  <c:v>Coop</c:v>
                </c:pt>
              </c:strCache>
            </c:strRef>
          </c:tx>
          <c:spPr>
            <a:solidFill>
              <a:srgbClr val="00AA46"/>
            </a:solidFill>
            <a:ln>
              <a:noFill/>
            </a:ln>
            <a:effectLst/>
          </c:spPr>
          <c:invertIfNegative val="0"/>
          <c:cat>
            <c:strRef>
              <c:f>('frågo &amp; svar'!$B$2:$C$2,'frågo &amp; svar'!$J$2)</c:f>
              <c:strCache>
                <c:ptCount val="3"/>
                <c:pt idx="0">
                  <c:v>Google Pagespeed Desktop</c:v>
                </c:pt>
                <c:pt idx="1">
                  <c:v>Google Pagespeed Mobile</c:v>
                </c:pt>
                <c:pt idx="2">
                  <c:v>SC-Score</c:v>
                </c:pt>
              </c:strCache>
            </c:strRef>
          </c:cat>
          <c:val>
            <c:numRef>
              <c:f>('frågo &amp; svar'!$B$5:$C$5,'frågo &amp; svar'!$J$5)</c:f>
              <c:numCache>
                <c:formatCode>General</c:formatCode>
                <c:ptCount val="3"/>
                <c:pt idx="0">
                  <c:v>100</c:v>
                </c:pt>
                <c:pt idx="1">
                  <c:v>83</c:v>
                </c:pt>
                <c:pt idx="2" formatCode="0.00">
                  <c:v>89.64730970095188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8-1349-909E-9CEE5726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849008"/>
        <c:axId val="2069350336"/>
      </c:barChart>
      <c:catAx>
        <c:axId val="20868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9350336"/>
        <c:crosses val="autoZero"/>
        <c:auto val="1"/>
        <c:lblAlgn val="ctr"/>
        <c:lblOffset val="100"/>
        <c:noMultiLvlLbl val="0"/>
      </c:catAx>
      <c:valAx>
        <c:axId val="2069350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68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730250</xdr:colOff>
      <xdr:row>21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2FAD8F7-AFC6-2546-9384-069A754F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463550</xdr:colOff>
      <xdr:row>21</xdr:row>
      <xdr:rowOff>177800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21BC08D-EBF9-7245-B0EC-BE9078AD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412750</xdr:colOff>
      <xdr:row>48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D8FF373-BBEB-904C-811B-501DE9D3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5F76-EA17-3A4A-94E4-4B1310959532}">
  <dimension ref="A1:P5"/>
  <sheetViews>
    <sheetView tabSelected="1" workbookViewId="0">
      <selection activeCell="F21" sqref="F21"/>
    </sheetView>
  </sheetViews>
  <sheetFormatPr baseColWidth="10" defaultRowHeight="16" x14ac:dyDescent="0.2"/>
  <cols>
    <col min="1" max="1" width="13.33203125" bestFit="1" customWidth="1"/>
    <col min="3" max="3" width="23.6640625" bestFit="1" customWidth="1"/>
    <col min="4" max="4" width="22.83203125" bestFit="1" customWidth="1"/>
  </cols>
  <sheetData>
    <row r="1" spans="1:16" ht="17" thickBot="1" x14ac:dyDescent="0.25">
      <c r="A1" s="2"/>
      <c r="B1" s="2"/>
      <c r="C1" s="12"/>
      <c r="D1" s="12"/>
      <c r="E1" s="24" t="s">
        <v>13</v>
      </c>
      <c r="F1" s="24"/>
      <c r="G1" s="24"/>
      <c r="H1" s="24"/>
      <c r="I1" s="24" t="s">
        <v>12</v>
      </c>
      <c r="J1" s="24"/>
      <c r="K1" s="24"/>
      <c r="L1" s="24"/>
      <c r="M1" s="24" t="s">
        <v>11</v>
      </c>
      <c r="N1" s="24"/>
      <c r="O1" s="24"/>
      <c r="P1" s="24"/>
    </row>
    <row r="2" spans="1:16" ht="17" thickBot="1" x14ac:dyDescent="0.25">
      <c r="A2" s="13" t="s">
        <v>6</v>
      </c>
      <c r="B2" s="13" t="s">
        <v>8</v>
      </c>
      <c r="C2" s="14" t="s">
        <v>1</v>
      </c>
      <c r="D2" s="14" t="s">
        <v>0</v>
      </c>
      <c r="E2" s="13" t="s">
        <v>2</v>
      </c>
      <c r="F2" s="13" t="s">
        <v>3</v>
      </c>
      <c r="G2" s="13" t="s">
        <v>4</v>
      </c>
      <c r="H2" s="14" t="s">
        <v>5</v>
      </c>
      <c r="I2" s="13" t="s">
        <v>2</v>
      </c>
      <c r="J2" s="13" t="s">
        <v>3</v>
      </c>
      <c r="K2" s="13" t="s">
        <v>4</v>
      </c>
      <c r="L2" s="14" t="s">
        <v>5</v>
      </c>
      <c r="M2" s="13" t="s">
        <v>2</v>
      </c>
      <c r="N2" s="13" t="s">
        <v>3</v>
      </c>
      <c r="O2" s="13" t="s">
        <v>4</v>
      </c>
      <c r="P2" s="14" t="s">
        <v>5</v>
      </c>
    </row>
    <row r="3" spans="1:16" x14ac:dyDescent="0.2">
      <c r="A3" t="s">
        <v>7</v>
      </c>
      <c r="C3" s="10">
        <v>98</v>
      </c>
      <c r="D3" s="10">
        <v>24</v>
      </c>
      <c r="E3" s="3">
        <v>5.0599999999999996</v>
      </c>
      <c r="F3" s="3">
        <v>5.54</v>
      </c>
      <c r="G3" s="3">
        <v>7.93</v>
      </c>
      <c r="H3" s="8">
        <f>AVERAGE(E3:G3)</f>
        <v>6.1766666666666667</v>
      </c>
      <c r="I3" s="5">
        <v>87</v>
      </c>
      <c r="J3" s="5">
        <v>86</v>
      </c>
      <c r="K3" s="5">
        <v>86</v>
      </c>
      <c r="L3" s="8">
        <f>AVERAGE(I3:K3)</f>
        <v>86.333333333333329</v>
      </c>
      <c r="M3" s="3">
        <v>5.59</v>
      </c>
      <c r="N3" s="3">
        <v>5.53</v>
      </c>
      <c r="O3" s="3">
        <v>5.53</v>
      </c>
      <c r="P3" s="8">
        <f>AVERAGE(M3:O3)</f>
        <v>5.5500000000000007</v>
      </c>
    </row>
    <row r="4" spans="1:16" x14ac:dyDescent="0.2">
      <c r="A4" t="s">
        <v>9</v>
      </c>
      <c r="C4" s="10">
        <v>84</v>
      </c>
      <c r="D4" s="10">
        <v>16</v>
      </c>
      <c r="E4" s="3">
        <v>4.4400000000000004</v>
      </c>
      <c r="F4" s="3">
        <v>5.31</v>
      </c>
      <c r="G4" s="3">
        <v>4.21</v>
      </c>
      <c r="H4" s="8">
        <f t="shared" ref="H4:H5" si="0">AVERAGE(E4:G4)</f>
        <v>4.6533333333333333</v>
      </c>
      <c r="I4" s="5">
        <v>82</v>
      </c>
      <c r="J4" s="6">
        <v>85</v>
      </c>
      <c r="K4" s="5">
        <v>8</v>
      </c>
      <c r="L4" s="8">
        <f t="shared" ref="L4:L5" si="1">AVERAGE(I4:K4)</f>
        <v>58.333333333333336</v>
      </c>
      <c r="M4" s="3">
        <v>8.2100000000000009</v>
      </c>
      <c r="N4" s="3">
        <v>8.2100000000000009</v>
      </c>
      <c r="O4" s="3">
        <v>8.2100000000000009</v>
      </c>
      <c r="P4" s="8">
        <f t="shared" ref="P4:P5" si="2">AVERAGE(M4:O4)</f>
        <v>8.2100000000000009</v>
      </c>
    </row>
    <row r="5" spans="1:16" ht="17" thickBot="1" x14ac:dyDescent="0.25">
      <c r="A5" s="2" t="s">
        <v>10</v>
      </c>
      <c r="B5" s="2"/>
      <c r="C5" s="11">
        <v>99</v>
      </c>
      <c r="D5" s="11">
        <v>33</v>
      </c>
      <c r="E5" s="4">
        <v>2.1800000000000002</v>
      </c>
      <c r="F5" s="4">
        <v>3.43</v>
      </c>
      <c r="G5" s="4">
        <v>2.37</v>
      </c>
      <c r="H5" s="9">
        <f t="shared" si="0"/>
        <v>2.66</v>
      </c>
      <c r="I5" s="7">
        <v>43</v>
      </c>
      <c r="J5" s="7">
        <v>45</v>
      </c>
      <c r="K5" s="7">
        <v>43</v>
      </c>
      <c r="L5" s="9">
        <f t="shared" si="1"/>
        <v>43.666666666666664</v>
      </c>
      <c r="M5" s="4">
        <v>4.0999999999999996</v>
      </c>
      <c r="N5" s="4">
        <v>4.0999999999999996</v>
      </c>
      <c r="O5" s="4">
        <v>3.97</v>
      </c>
      <c r="P5" s="9">
        <f t="shared" si="2"/>
        <v>4.0566666666666666</v>
      </c>
    </row>
  </sheetData>
  <mergeCells count="3"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C9A1-79AD-6242-8CD4-6C198F8770F8}">
  <dimension ref="A1:P5"/>
  <sheetViews>
    <sheetView workbookViewId="0">
      <selection activeCell="E20" sqref="E20"/>
    </sheetView>
  </sheetViews>
  <sheetFormatPr baseColWidth="10" defaultRowHeight="16" x14ac:dyDescent="0.2"/>
  <cols>
    <col min="1" max="1" width="13.33203125" bestFit="1" customWidth="1"/>
    <col min="3" max="3" width="24" bestFit="1" customWidth="1"/>
    <col min="4" max="4" width="22.83203125" bestFit="1" customWidth="1"/>
  </cols>
  <sheetData>
    <row r="1" spans="1:16" ht="17" thickBot="1" x14ac:dyDescent="0.25">
      <c r="A1" s="2"/>
      <c r="B1" s="2"/>
      <c r="C1" s="12"/>
      <c r="D1" s="12"/>
      <c r="E1" s="24" t="s">
        <v>13</v>
      </c>
      <c r="F1" s="24"/>
      <c r="G1" s="24"/>
      <c r="H1" s="24"/>
      <c r="I1" s="24" t="s">
        <v>12</v>
      </c>
      <c r="J1" s="24"/>
      <c r="K1" s="24"/>
      <c r="L1" s="24"/>
      <c r="M1" s="24" t="s">
        <v>11</v>
      </c>
      <c r="N1" s="24"/>
      <c r="O1" s="24"/>
      <c r="P1" s="24"/>
    </row>
    <row r="2" spans="1:16" ht="17" thickBot="1" x14ac:dyDescent="0.25">
      <c r="A2" s="13" t="s">
        <v>6</v>
      </c>
      <c r="B2" s="13" t="s">
        <v>8</v>
      </c>
      <c r="C2" s="14" t="s">
        <v>1</v>
      </c>
      <c r="D2" s="14" t="s">
        <v>0</v>
      </c>
      <c r="E2" s="13" t="s">
        <v>2</v>
      </c>
      <c r="F2" s="13" t="s">
        <v>3</v>
      </c>
      <c r="G2" s="13" t="s">
        <v>4</v>
      </c>
      <c r="H2" s="14" t="s">
        <v>5</v>
      </c>
      <c r="I2" s="13" t="s">
        <v>2</v>
      </c>
      <c r="J2" s="13" t="s">
        <v>3</v>
      </c>
      <c r="K2" s="13" t="s">
        <v>4</v>
      </c>
      <c r="L2" s="14" t="s">
        <v>5</v>
      </c>
      <c r="M2" s="13" t="s">
        <v>2</v>
      </c>
      <c r="N2" s="13" t="s">
        <v>3</v>
      </c>
      <c r="O2" s="13" t="s">
        <v>4</v>
      </c>
      <c r="P2" s="14" t="s">
        <v>5</v>
      </c>
    </row>
    <row r="3" spans="1:16" x14ac:dyDescent="0.2">
      <c r="A3" t="s">
        <v>7</v>
      </c>
      <c r="C3" s="10">
        <v>91</v>
      </c>
      <c r="D3" s="10">
        <v>21</v>
      </c>
      <c r="E3" s="3">
        <v>6.56</v>
      </c>
      <c r="F3" s="3">
        <v>7.34</v>
      </c>
      <c r="G3" s="3">
        <v>6.71</v>
      </c>
      <c r="H3" s="8">
        <f>AVERAGE(E3:G3)</f>
        <v>6.87</v>
      </c>
      <c r="I3">
        <v>135</v>
      </c>
      <c r="J3">
        <v>135</v>
      </c>
      <c r="K3">
        <v>131</v>
      </c>
      <c r="L3" s="8">
        <f>AVERAGE(I3:K3)</f>
        <v>133.66666666666666</v>
      </c>
      <c r="M3" s="3">
        <v>5.08</v>
      </c>
      <c r="N3" s="3">
        <v>5.07</v>
      </c>
      <c r="O3" s="3">
        <v>5.07</v>
      </c>
      <c r="P3" s="8">
        <f>AVERAGE(M3:O3)</f>
        <v>5.0733333333333333</v>
      </c>
    </row>
    <row r="4" spans="1:16" x14ac:dyDescent="0.2">
      <c r="A4" t="s">
        <v>9</v>
      </c>
      <c r="C4" s="10">
        <v>93</v>
      </c>
      <c r="D4" s="10">
        <v>31</v>
      </c>
      <c r="E4" s="3">
        <v>5.26</v>
      </c>
      <c r="F4" s="3">
        <v>6.01</v>
      </c>
      <c r="G4" s="3">
        <v>5.72</v>
      </c>
      <c r="H4" s="8">
        <f t="shared" ref="H4:H5" si="0">AVERAGE(E4:G4)</f>
        <v>5.6633333333333331</v>
      </c>
      <c r="I4">
        <v>93</v>
      </c>
      <c r="J4">
        <v>97</v>
      </c>
      <c r="K4">
        <v>96</v>
      </c>
      <c r="L4" s="8">
        <f t="shared" ref="L4:L5" si="1">AVERAGE(I4:K4)</f>
        <v>95.333333333333329</v>
      </c>
      <c r="M4" s="3">
        <v>5.27</v>
      </c>
      <c r="N4" s="3">
        <v>5.27</v>
      </c>
      <c r="O4" s="3">
        <v>5.27</v>
      </c>
      <c r="P4" s="8">
        <f t="shared" ref="P4:P5" si="2">AVERAGE(M4:O4)</f>
        <v>5.27</v>
      </c>
    </row>
    <row r="5" spans="1:16" ht="17" thickBot="1" x14ac:dyDescent="0.25">
      <c r="A5" s="2" t="s">
        <v>10</v>
      </c>
      <c r="B5" s="2"/>
      <c r="C5" s="11">
        <v>97</v>
      </c>
      <c r="D5" s="11">
        <v>46</v>
      </c>
      <c r="E5" s="4">
        <v>3.67</v>
      </c>
      <c r="F5" s="4">
        <v>3.49</v>
      </c>
      <c r="G5" s="4">
        <v>3.4</v>
      </c>
      <c r="H5" s="9">
        <f t="shared" si="0"/>
        <v>3.52</v>
      </c>
      <c r="I5" s="2">
        <v>50</v>
      </c>
      <c r="J5" s="2">
        <v>50</v>
      </c>
      <c r="K5" s="2">
        <v>50</v>
      </c>
      <c r="L5" s="9">
        <f t="shared" si="1"/>
        <v>50</v>
      </c>
      <c r="M5" s="4">
        <v>1.8</v>
      </c>
      <c r="N5" s="4">
        <v>1.77</v>
      </c>
      <c r="O5" s="4">
        <v>1.68</v>
      </c>
      <c r="P5" s="9">
        <f t="shared" si="2"/>
        <v>1.75</v>
      </c>
    </row>
  </sheetData>
  <mergeCells count="3">
    <mergeCell ref="E1:H1"/>
    <mergeCell ref="I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75D4-7BDB-214D-8A3A-6CF9FF891725}">
  <dimension ref="A1:P5"/>
  <sheetViews>
    <sheetView workbookViewId="0">
      <selection activeCell="E19" sqref="E19"/>
    </sheetView>
  </sheetViews>
  <sheetFormatPr baseColWidth="10" defaultRowHeight="16" x14ac:dyDescent="0.2"/>
  <cols>
    <col min="1" max="1" width="13.33203125" bestFit="1" customWidth="1"/>
    <col min="3" max="3" width="24" bestFit="1" customWidth="1"/>
    <col min="4" max="4" width="22.83203125" bestFit="1" customWidth="1"/>
  </cols>
  <sheetData>
    <row r="1" spans="1:16" ht="17" thickBot="1" x14ac:dyDescent="0.25">
      <c r="A1" s="2"/>
      <c r="B1" s="2"/>
      <c r="C1" s="12"/>
      <c r="D1" s="12"/>
      <c r="E1" s="24" t="s">
        <v>13</v>
      </c>
      <c r="F1" s="24"/>
      <c r="G1" s="24"/>
      <c r="H1" s="24"/>
      <c r="I1" s="24" t="s">
        <v>12</v>
      </c>
      <c r="J1" s="24"/>
      <c r="K1" s="24"/>
      <c r="L1" s="24"/>
      <c r="M1" s="24" t="s">
        <v>11</v>
      </c>
      <c r="N1" s="24"/>
      <c r="O1" s="24"/>
      <c r="P1" s="24"/>
    </row>
    <row r="2" spans="1:16" ht="17" thickBot="1" x14ac:dyDescent="0.25">
      <c r="A2" s="13" t="s">
        <v>6</v>
      </c>
      <c r="B2" s="13" t="s">
        <v>8</v>
      </c>
      <c r="C2" s="14" t="s">
        <v>1</v>
      </c>
      <c r="D2" s="14" t="s">
        <v>0</v>
      </c>
      <c r="E2" s="13" t="s">
        <v>2</v>
      </c>
      <c r="F2" s="13" t="s">
        <v>3</v>
      </c>
      <c r="G2" s="13" t="s">
        <v>4</v>
      </c>
      <c r="H2" s="14" t="s">
        <v>5</v>
      </c>
      <c r="I2" s="13" t="s">
        <v>2</v>
      </c>
      <c r="J2" s="13" t="s">
        <v>3</v>
      </c>
      <c r="K2" s="13" t="s">
        <v>4</v>
      </c>
      <c r="L2" s="14" t="s">
        <v>5</v>
      </c>
      <c r="M2" s="13" t="s">
        <v>2</v>
      </c>
      <c r="N2" s="13" t="s">
        <v>3</v>
      </c>
      <c r="O2" s="13" t="s">
        <v>4</v>
      </c>
      <c r="P2" s="14" t="s">
        <v>5</v>
      </c>
    </row>
    <row r="3" spans="1:16" x14ac:dyDescent="0.2">
      <c r="A3" t="s">
        <v>7</v>
      </c>
      <c r="C3" s="10">
        <v>96</v>
      </c>
      <c r="D3" s="10">
        <v>42</v>
      </c>
      <c r="E3" s="3">
        <v>6.1</v>
      </c>
      <c r="F3" s="3">
        <v>6.29</v>
      </c>
      <c r="G3" s="3">
        <v>6.35</v>
      </c>
      <c r="H3" s="8">
        <f>AVERAGE(E3:G3)</f>
        <v>6.246666666666667</v>
      </c>
      <c r="I3">
        <v>70</v>
      </c>
      <c r="J3">
        <v>74</v>
      </c>
      <c r="K3">
        <v>71</v>
      </c>
      <c r="L3" s="8">
        <f>AVERAGE(I3:K3)</f>
        <v>71.666666666666671</v>
      </c>
      <c r="M3" s="3">
        <v>3.91</v>
      </c>
      <c r="N3" s="3">
        <v>3.91</v>
      </c>
      <c r="O3" s="3">
        <v>3.91</v>
      </c>
      <c r="P3" s="8">
        <f>AVERAGE(M3:O3)</f>
        <v>3.91</v>
      </c>
    </row>
    <row r="4" spans="1:16" x14ac:dyDescent="0.2">
      <c r="A4" t="s">
        <v>9</v>
      </c>
      <c r="C4" s="10">
        <v>99</v>
      </c>
      <c r="D4" s="10">
        <v>61</v>
      </c>
      <c r="E4" s="3">
        <v>8.93</v>
      </c>
      <c r="F4" s="3">
        <v>6</v>
      </c>
      <c r="G4" s="3">
        <v>5.94</v>
      </c>
      <c r="H4" s="8">
        <f t="shared" ref="H4:H5" si="0">AVERAGE(E4:G4)</f>
        <v>6.956666666666667</v>
      </c>
      <c r="I4">
        <v>50</v>
      </c>
      <c r="J4">
        <v>49</v>
      </c>
      <c r="K4">
        <v>47</v>
      </c>
      <c r="L4" s="8">
        <f t="shared" ref="L4:L5" si="1">AVERAGE(I4:K4)</f>
        <v>48.666666666666664</v>
      </c>
      <c r="M4" s="3">
        <v>1.38</v>
      </c>
      <c r="N4" s="3">
        <v>1.38</v>
      </c>
      <c r="O4" s="3">
        <v>1.38</v>
      </c>
      <c r="P4" s="8">
        <f t="shared" ref="P4:P5" si="2">AVERAGE(M4:O4)</f>
        <v>1.38</v>
      </c>
    </row>
    <row r="5" spans="1:16" ht="17" thickBot="1" x14ac:dyDescent="0.25">
      <c r="A5" s="2" t="s">
        <v>10</v>
      </c>
      <c r="B5" s="2"/>
      <c r="C5" s="11">
        <v>100</v>
      </c>
      <c r="D5" s="11">
        <v>83</v>
      </c>
      <c r="E5" s="4">
        <v>2.1800000000000002</v>
      </c>
      <c r="F5" s="4">
        <v>3.43</v>
      </c>
      <c r="G5" s="4">
        <v>2.16</v>
      </c>
      <c r="H5" s="9">
        <f t="shared" si="0"/>
        <v>2.5900000000000003</v>
      </c>
      <c r="I5" s="2">
        <v>27</v>
      </c>
      <c r="J5" s="2">
        <v>27</v>
      </c>
      <c r="K5" s="2">
        <v>27</v>
      </c>
      <c r="L5" s="9">
        <f t="shared" si="1"/>
        <v>27</v>
      </c>
      <c r="M5" s="4">
        <v>1.58</v>
      </c>
      <c r="N5" s="4">
        <v>1.54</v>
      </c>
      <c r="O5" s="4">
        <v>1.58</v>
      </c>
      <c r="P5" s="9">
        <f t="shared" si="2"/>
        <v>1.5666666666666667</v>
      </c>
    </row>
  </sheetData>
  <mergeCells count="3">
    <mergeCell ref="E1:H1"/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70CE-15E1-764D-A879-EF8C2140CE36}">
  <dimension ref="A1:J6"/>
  <sheetViews>
    <sheetView workbookViewId="0">
      <selection activeCell="H25" sqref="H25"/>
    </sheetView>
  </sheetViews>
  <sheetFormatPr baseColWidth="10" defaultRowHeight="16" x14ac:dyDescent="0.2"/>
  <cols>
    <col min="2" max="2" width="24" bestFit="1" customWidth="1"/>
    <col min="3" max="3" width="22.83203125" bestFit="1" customWidth="1"/>
    <col min="4" max="4" width="14.1640625" bestFit="1" customWidth="1"/>
    <col min="5" max="5" width="11.6640625" bestFit="1" customWidth="1"/>
    <col min="6" max="6" width="13.83203125" bestFit="1" customWidth="1"/>
    <col min="7" max="7" width="15.6640625" bestFit="1" customWidth="1"/>
    <col min="8" max="9" width="12.5" bestFit="1" customWidth="1"/>
  </cols>
  <sheetData>
    <row r="1" spans="1:10" x14ac:dyDescent="0.2">
      <c r="B1" s="15"/>
      <c r="C1" s="15"/>
      <c r="D1" s="15" t="s">
        <v>17</v>
      </c>
      <c r="E1" s="15" t="s">
        <v>17</v>
      </c>
      <c r="F1" s="15" t="s">
        <v>17</v>
      </c>
      <c r="G1" s="15"/>
      <c r="H1" s="15"/>
      <c r="I1" s="15"/>
    </row>
    <row r="2" spans="1:10" x14ac:dyDescent="0.2">
      <c r="B2" s="16" t="s">
        <v>1</v>
      </c>
      <c r="C2" s="16" t="s">
        <v>0</v>
      </c>
      <c r="D2" s="17" t="s">
        <v>13</v>
      </c>
      <c r="E2" s="17" t="s">
        <v>12</v>
      </c>
      <c r="F2" s="17" t="s">
        <v>11</v>
      </c>
      <c r="G2" s="22" t="s">
        <v>18</v>
      </c>
      <c r="H2" s="22" t="s">
        <v>19</v>
      </c>
      <c r="I2" s="22" t="s">
        <v>20</v>
      </c>
      <c r="J2" s="22" t="s">
        <v>21</v>
      </c>
    </row>
    <row r="3" spans="1:10" x14ac:dyDescent="0.2">
      <c r="A3" t="s">
        <v>14</v>
      </c>
      <c r="B3">
        <v>96</v>
      </c>
      <c r="C3">
        <v>42</v>
      </c>
      <c r="D3" s="3">
        <v>6.246666666666667</v>
      </c>
      <c r="E3" s="3">
        <v>71.666666666666671</v>
      </c>
      <c r="F3" s="3">
        <v>3.91</v>
      </c>
      <c r="G3" s="3">
        <f>D3/D6</f>
        <v>0.32377332411886667</v>
      </c>
      <c r="H3" s="3">
        <f t="shared" ref="H3:I3" si="0">E3/E6</f>
        <v>0.24571428571428577</v>
      </c>
      <c r="I3" s="3">
        <f t="shared" si="0"/>
        <v>0.2690366972477064</v>
      </c>
      <c r="J3" s="3">
        <f>(1-(F3*G3*H3))*100</f>
        <v>68.893709151939959</v>
      </c>
    </row>
    <row r="4" spans="1:10" x14ac:dyDescent="0.2">
      <c r="A4" t="s">
        <v>15</v>
      </c>
      <c r="B4">
        <v>91</v>
      </c>
      <c r="C4">
        <v>21</v>
      </c>
      <c r="D4" s="3">
        <v>6.87</v>
      </c>
      <c r="E4" s="3">
        <v>133.66666666666666</v>
      </c>
      <c r="F4" s="3">
        <v>5.0733333333333333</v>
      </c>
      <c r="G4" s="3">
        <f>D4/D6</f>
        <v>0.35608154803040776</v>
      </c>
      <c r="H4" s="3">
        <f t="shared" ref="H4:I4" si="1">E4/E6</f>
        <v>0.4582857142857143</v>
      </c>
      <c r="I4" s="3">
        <f t="shared" si="1"/>
        <v>0.3490825688073394</v>
      </c>
      <c r="J4" s="3">
        <f t="shared" ref="J4:J5" si="2">(1-(F4*G4*H4))*100</f>
        <v>17.209751406851602</v>
      </c>
    </row>
    <row r="5" spans="1:10" ht="17" thickBot="1" x14ac:dyDescent="0.25">
      <c r="A5" t="s">
        <v>16</v>
      </c>
      <c r="B5">
        <v>98</v>
      </c>
      <c r="C5">
        <v>24</v>
      </c>
      <c r="D5" s="4">
        <v>6.1766666666666667</v>
      </c>
      <c r="E5" s="4">
        <v>86.333333333333329</v>
      </c>
      <c r="F5" s="4">
        <v>5.5500000000000007</v>
      </c>
      <c r="G5" s="3">
        <f>D5/D6</f>
        <v>0.32014512785072563</v>
      </c>
      <c r="H5" s="3">
        <f t="shared" ref="H5:I5" si="3">E5/E6</f>
        <v>0.29600000000000004</v>
      </c>
      <c r="I5" s="3">
        <f t="shared" si="3"/>
        <v>0.38188073394495414</v>
      </c>
      <c r="J5" s="3">
        <f t="shared" si="2"/>
        <v>47.406558396682776</v>
      </c>
    </row>
    <row r="6" spans="1:10" x14ac:dyDescent="0.2">
      <c r="D6" s="23">
        <f>SUM(D3:D5)</f>
        <v>19.293333333333333</v>
      </c>
      <c r="E6" s="23">
        <f t="shared" ref="E6:F6" si="4">SUM(E3:E5)</f>
        <v>291.66666666666663</v>
      </c>
      <c r="F6" s="23">
        <f t="shared" si="4"/>
        <v>14.533333333333335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324D-EEEA-ED4E-BEFD-72D6EB1FD88B}">
  <dimension ref="A1:J6"/>
  <sheetViews>
    <sheetView workbookViewId="0">
      <selection activeCell="G18" sqref="G18"/>
    </sheetView>
  </sheetViews>
  <sheetFormatPr baseColWidth="10" defaultRowHeight="16" x14ac:dyDescent="0.2"/>
  <cols>
    <col min="2" max="2" width="24" bestFit="1" customWidth="1"/>
    <col min="3" max="3" width="22.83203125" bestFit="1" customWidth="1"/>
    <col min="4" max="4" width="14.1640625" bestFit="1" customWidth="1"/>
    <col min="5" max="5" width="11.6640625" bestFit="1" customWidth="1"/>
    <col min="6" max="6" width="13.83203125" bestFit="1" customWidth="1"/>
    <col min="7" max="7" width="15.6640625" bestFit="1" customWidth="1"/>
    <col min="8" max="8" width="12.6640625" bestFit="1" customWidth="1"/>
    <col min="9" max="9" width="15" bestFit="1" customWidth="1"/>
  </cols>
  <sheetData>
    <row r="1" spans="1:10" x14ac:dyDescent="0.2">
      <c r="B1" s="15"/>
      <c r="C1" s="15"/>
      <c r="D1" s="15"/>
      <c r="E1" s="15"/>
      <c r="F1" s="15"/>
      <c r="G1" s="15"/>
      <c r="H1" s="15"/>
      <c r="I1" s="15"/>
    </row>
    <row r="2" spans="1:10" x14ac:dyDescent="0.2">
      <c r="B2" s="16" t="s">
        <v>1</v>
      </c>
      <c r="C2" s="16" t="s">
        <v>0</v>
      </c>
      <c r="D2" s="17" t="s">
        <v>13</v>
      </c>
      <c r="E2" s="17" t="s">
        <v>12</v>
      </c>
      <c r="F2" s="17" t="s">
        <v>11</v>
      </c>
      <c r="G2" s="22" t="s">
        <v>18</v>
      </c>
      <c r="H2" s="22" t="s">
        <v>19</v>
      </c>
      <c r="I2" s="22" t="s">
        <v>20</v>
      </c>
      <c r="J2" s="22" t="s">
        <v>21</v>
      </c>
    </row>
    <row r="3" spans="1:10" x14ac:dyDescent="0.2">
      <c r="A3" t="s">
        <v>14</v>
      </c>
      <c r="B3" s="20">
        <v>84</v>
      </c>
      <c r="C3" s="20">
        <v>16</v>
      </c>
      <c r="D3" s="21">
        <v>4.6533333333333333</v>
      </c>
      <c r="E3" s="21">
        <v>58.333333333333336</v>
      </c>
      <c r="F3" s="21">
        <v>8.2100000000000009</v>
      </c>
      <c r="G3" s="3">
        <f>D3/D6</f>
        <v>0.26939405634890001</v>
      </c>
      <c r="H3" s="3">
        <f t="shared" ref="H3:I3" si="0">E3/E6</f>
        <v>0.28830313014827019</v>
      </c>
      <c r="I3" s="3">
        <f t="shared" si="0"/>
        <v>0.55248990578734869</v>
      </c>
      <c r="J3" s="3">
        <f>(1-(F3*G3*H3))*100</f>
        <v>36.235270105554839</v>
      </c>
    </row>
    <row r="4" spans="1:10" x14ac:dyDescent="0.2">
      <c r="A4" t="s">
        <v>15</v>
      </c>
      <c r="B4" s="20">
        <v>93</v>
      </c>
      <c r="C4" s="20">
        <v>31</v>
      </c>
      <c r="D4" s="21">
        <v>5.6633333333333331</v>
      </c>
      <c r="E4" s="21">
        <v>95.333333333333329</v>
      </c>
      <c r="F4" s="21">
        <v>5.27</v>
      </c>
      <c r="G4" s="3">
        <f>D4/D6</f>
        <v>0.32786568892319568</v>
      </c>
      <c r="H4" s="3">
        <f t="shared" ref="H4:I4" si="1">E4/E6</f>
        <v>0.47116968698517298</v>
      </c>
      <c r="I4" s="3">
        <f t="shared" si="1"/>
        <v>0.35464333781965007</v>
      </c>
      <c r="J4" s="3">
        <f t="shared" ref="J4:J5" si="2">(1-(F4*G4*H4))*100</f>
        <v>18.588842889815659</v>
      </c>
    </row>
    <row r="5" spans="1:10" ht="17" thickBot="1" x14ac:dyDescent="0.25">
      <c r="A5" t="s">
        <v>16</v>
      </c>
      <c r="B5" s="20">
        <v>99</v>
      </c>
      <c r="C5" s="20">
        <v>61</v>
      </c>
      <c r="D5" s="25">
        <v>6.956666666666667</v>
      </c>
      <c r="E5" s="25">
        <v>48.666666666666664</v>
      </c>
      <c r="F5" s="25">
        <v>1.38</v>
      </c>
      <c r="G5" s="3">
        <f>D5/D6</f>
        <v>0.40274025472790431</v>
      </c>
      <c r="H5" s="3">
        <f t="shared" ref="H5:I5" si="3">E5/E6</f>
        <v>0.24052718286655686</v>
      </c>
      <c r="I5" s="3">
        <f t="shared" si="3"/>
        <v>9.2866756393001348E-2</v>
      </c>
      <c r="J5" s="3">
        <f t="shared" si="2"/>
        <v>86.631942912260598</v>
      </c>
    </row>
    <row r="6" spans="1:10" x14ac:dyDescent="0.2">
      <c r="D6" s="23">
        <f>SUM(D3:D5)</f>
        <v>17.273333333333333</v>
      </c>
      <c r="E6" s="23">
        <f t="shared" ref="E6:F6" si="4">SUM(E3:E5)</f>
        <v>202.33333333333331</v>
      </c>
      <c r="F6" s="23">
        <f t="shared" si="4"/>
        <v>14.86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8E1-C3CB-C149-AFC6-99CF9F603025}">
  <dimension ref="A1:J9"/>
  <sheetViews>
    <sheetView workbookViewId="0">
      <selection activeCell="I16" sqref="I16"/>
    </sheetView>
  </sheetViews>
  <sheetFormatPr baseColWidth="10" defaultRowHeight="16" x14ac:dyDescent="0.2"/>
  <cols>
    <col min="2" max="2" width="24" bestFit="1" customWidth="1"/>
    <col min="3" max="3" width="22.83203125" bestFit="1" customWidth="1"/>
    <col min="4" max="4" width="14.1640625" bestFit="1" customWidth="1"/>
    <col min="5" max="5" width="11.6640625" bestFit="1" customWidth="1"/>
    <col min="6" max="6" width="13.83203125" bestFit="1" customWidth="1"/>
    <col min="7" max="7" width="17.83203125" bestFit="1" customWidth="1"/>
    <col min="8" max="8" width="12.6640625" bestFit="1" customWidth="1"/>
  </cols>
  <sheetData>
    <row r="1" spans="1:10" x14ac:dyDescent="0.2">
      <c r="B1" s="15"/>
      <c r="C1" s="15"/>
      <c r="D1" s="15"/>
      <c r="E1" s="15"/>
      <c r="F1" s="15"/>
      <c r="G1" s="15"/>
      <c r="H1" s="15"/>
      <c r="I1" s="15"/>
    </row>
    <row r="2" spans="1:10" x14ac:dyDescent="0.2">
      <c r="B2" s="16" t="s">
        <v>1</v>
      </c>
      <c r="C2" s="16" t="s">
        <v>0</v>
      </c>
      <c r="D2" s="17" t="s">
        <v>13</v>
      </c>
      <c r="E2" s="17" t="s">
        <v>12</v>
      </c>
      <c r="F2" s="17" t="s">
        <v>11</v>
      </c>
      <c r="G2" s="22" t="s">
        <v>18</v>
      </c>
      <c r="H2" s="22" t="s">
        <v>19</v>
      </c>
      <c r="I2" s="22" t="s">
        <v>20</v>
      </c>
      <c r="J2" s="22" t="s">
        <v>21</v>
      </c>
    </row>
    <row r="3" spans="1:10" x14ac:dyDescent="0.2">
      <c r="A3" t="s">
        <v>14</v>
      </c>
      <c r="B3" s="18">
        <v>99</v>
      </c>
      <c r="C3" s="18">
        <v>33</v>
      </c>
      <c r="D3" s="19">
        <v>2.66</v>
      </c>
      <c r="E3" s="19">
        <v>43.666666666666664</v>
      </c>
      <c r="F3" s="19">
        <v>4.0566666666666666</v>
      </c>
      <c r="G3" s="3">
        <f>D3/D6</f>
        <v>0.30330672748004567</v>
      </c>
      <c r="H3" s="3">
        <f t="shared" ref="H3:I3" si="0">E3/E6</f>
        <v>0.36187845303867405</v>
      </c>
      <c r="I3" s="3">
        <f t="shared" si="0"/>
        <v>0.55018083182640143</v>
      </c>
      <c r="J3" s="3">
        <f>(1-(F3*G3*H3))*100</f>
        <v>55.473957972411384</v>
      </c>
    </row>
    <row r="4" spans="1:10" x14ac:dyDescent="0.2">
      <c r="A4" t="s">
        <v>15</v>
      </c>
      <c r="B4" s="18">
        <v>97</v>
      </c>
      <c r="C4" s="18">
        <v>46</v>
      </c>
      <c r="D4" s="19">
        <v>3.52</v>
      </c>
      <c r="E4" s="19">
        <v>50</v>
      </c>
      <c r="F4" s="19">
        <v>1.75</v>
      </c>
      <c r="G4" s="3">
        <f>D4/D6</f>
        <v>0.40136830102622578</v>
      </c>
      <c r="H4" s="3">
        <f t="shared" ref="H4:I4" si="1">E4/E6</f>
        <v>0.41436464088397795</v>
      </c>
      <c r="I4" s="3">
        <f t="shared" si="1"/>
        <v>0.23734177215189875</v>
      </c>
      <c r="J4" s="3">
        <f t="shared" ref="J4:J5" si="2">(1-(F4*G4*H4))*100</f>
        <v>70.895254414534719</v>
      </c>
    </row>
    <row r="5" spans="1:10" ht="17" thickBot="1" x14ac:dyDescent="0.25">
      <c r="A5" t="s">
        <v>16</v>
      </c>
      <c r="B5" s="18">
        <v>100</v>
      </c>
      <c r="C5" s="18">
        <v>83</v>
      </c>
      <c r="D5" s="25">
        <v>2.5900000000000003</v>
      </c>
      <c r="E5" s="25">
        <v>27</v>
      </c>
      <c r="F5" s="25">
        <v>1.5666666666666667</v>
      </c>
      <c r="G5" s="3">
        <f>D5/D6</f>
        <v>0.29532497149372866</v>
      </c>
      <c r="H5" s="3">
        <f t="shared" ref="H5:I5" si="3">E5/E6</f>
        <v>0.22375690607734808</v>
      </c>
      <c r="I5" s="3">
        <f t="shared" si="3"/>
        <v>0.21247739602169982</v>
      </c>
      <c r="J5" s="3">
        <f t="shared" si="2"/>
        <v>89.64730970095188</v>
      </c>
    </row>
    <row r="6" spans="1:10" x14ac:dyDescent="0.2">
      <c r="D6" s="23">
        <f>SUM(D3:D5)</f>
        <v>8.77</v>
      </c>
      <c r="E6" s="23">
        <f t="shared" ref="E6:F6" si="4">SUM(E3:E5)</f>
        <v>120.66666666666666</v>
      </c>
      <c r="F6" s="23">
        <f t="shared" si="4"/>
        <v>7.3733333333333331</v>
      </c>
    </row>
    <row r="9" spans="1:10" x14ac:dyDescent="0.2">
      <c r="C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B540-46FF-A24A-8D9E-2027A613C21F}">
  <dimension ref="A1"/>
  <sheetViews>
    <sheetView workbookViewId="0">
      <selection activeCell="B25" sqref="B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ICA</vt:lpstr>
      <vt:lpstr>Willys</vt:lpstr>
      <vt:lpstr>Coop</vt:lpstr>
      <vt:lpstr>Startsidor</vt:lpstr>
      <vt:lpstr>hitta butik</vt:lpstr>
      <vt:lpstr>frågo &amp; svar</vt:lpstr>
      <vt:lpstr>grafer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Svensson</dc:creator>
  <cp:lastModifiedBy>Christopher Svensson</cp:lastModifiedBy>
  <dcterms:created xsi:type="dcterms:W3CDTF">2018-12-15T15:19:55Z</dcterms:created>
  <dcterms:modified xsi:type="dcterms:W3CDTF">2018-12-18T10:55:21Z</dcterms:modified>
</cp:coreProperties>
</file>