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unjoo\Desktop\"/>
    </mc:Choice>
  </mc:AlternateContent>
  <xr:revisionPtr revIDLastSave="0" documentId="13_ncr:1_{2CD041C5-9B4E-418F-891F-788837CE5C62}" xr6:coauthVersionLast="36" xr6:coauthVersionMax="36" xr10:uidLastSave="{00000000-0000-0000-0000-000000000000}"/>
  <bookViews>
    <workbookView xWindow="0" yWindow="0" windowWidth="17250" windowHeight="5550" xr2:uid="{6B60F42E-1ED4-4FBA-99E2-2DEC2D3E3278}"/>
  </bookViews>
  <sheets>
    <sheet name="6-2" sheetId="1" r:id="rId1"/>
    <sheet name="6-3" sheetId="2" r:id="rId2"/>
    <sheet name="6-4" sheetId="3" r:id="rId3"/>
    <sheet name="6-8" sheetId="4" r:id="rId4"/>
    <sheet name="6-10" sheetId="5" r:id="rId5"/>
    <sheet name="6-12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E19" i="1"/>
  <c r="E20" i="1"/>
  <c r="E21" i="1"/>
  <c r="C21" i="1"/>
  <c r="D19" i="1"/>
  <c r="C20" i="1"/>
  <c r="D20" i="1"/>
  <c r="D21" i="1"/>
  <c r="D14" i="1"/>
  <c r="B14" i="1"/>
  <c r="F23" i="2"/>
  <c r="G23" i="2"/>
  <c r="E23" i="2"/>
  <c r="D23" i="2"/>
  <c r="E22" i="2"/>
  <c r="F22" i="2"/>
  <c r="G22" i="2"/>
  <c r="D22" i="2"/>
  <c r="C23" i="2"/>
  <c r="C22" i="2"/>
  <c r="C13" i="2"/>
  <c r="D13" i="2"/>
  <c r="E13" i="2"/>
  <c r="F13" i="2"/>
  <c r="B13" i="2"/>
  <c r="C12" i="2"/>
  <c r="D12" i="2"/>
  <c r="E12" i="2"/>
  <c r="F12" i="2"/>
  <c r="I21" i="3"/>
  <c r="J21" i="3"/>
  <c r="H21" i="3"/>
  <c r="J20" i="3"/>
  <c r="J19" i="3"/>
  <c r="C22" i="3"/>
  <c r="D22" i="3"/>
  <c r="E22" i="3"/>
  <c r="B22" i="3"/>
  <c r="I19" i="3"/>
  <c r="I20" i="3"/>
  <c r="H20" i="3"/>
  <c r="H19" i="3"/>
  <c r="C5" i="4"/>
  <c r="D5" i="4"/>
  <c r="E5" i="4"/>
  <c r="B5" i="4"/>
  <c r="E4" i="4"/>
  <c r="E3" i="4"/>
  <c r="J10" i="5"/>
  <c r="I10" i="5"/>
  <c r="J9" i="5"/>
  <c r="I9" i="5"/>
  <c r="F4" i="6"/>
  <c r="G4" i="6"/>
  <c r="D12" i="6"/>
  <c r="B16" i="6"/>
  <c r="B15" i="6"/>
  <c r="G3" i="6"/>
  <c r="F3" i="6"/>
</calcChain>
</file>

<file path=xl/sharedStrings.xml><?xml version="1.0" encoding="utf-8"?>
<sst xmlns="http://schemas.openxmlformats.org/spreadsheetml/2006/main" count="142" uniqueCount="54">
  <si>
    <t>Participant</t>
  </si>
  <si>
    <t>P1</t>
  </si>
  <si>
    <t>G1</t>
  </si>
  <si>
    <t>P2</t>
  </si>
  <si>
    <t>P3</t>
  </si>
  <si>
    <t>P4</t>
  </si>
  <si>
    <t>P5</t>
  </si>
  <si>
    <t>G2</t>
  </si>
  <si>
    <t>P6</t>
  </si>
  <si>
    <t>P7</t>
  </si>
  <si>
    <t>P8</t>
  </si>
  <si>
    <t>P9</t>
  </si>
  <si>
    <t>G3</t>
  </si>
  <si>
    <t>P10</t>
  </si>
  <si>
    <t>P11</t>
  </si>
  <si>
    <t>P12</t>
  </si>
  <si>
    <t>Call Answering</t>
  </si>
  <si>
    <t>No Distraction</t>
  </si>
  <si>
    <t>Test Messaging</t>
  </si>
  <si>
    <t>Group</t>
  </si>
  <si>
    <t>Non-gamer</t>
  </si>
  <si>
    <t>Gamer</t>
  </si>
  <si>
    <t>T1</t>
  </si>
  <si>
    <t>T2</t>
  </si>
  <si>
    <t>T3</t>
  </si>
  <si>
    <t>T4</t>
  </si>
  <si>
    <t>T5</t>
  </si>
  <si>
    <t>Background</t>
  </si>
  <si>
    <t>Drag-only</t>
  </si>
  <si>
    <t>Drag+flick</t>
  </si>
  <si>
    <t>One-handed</t>
  </si>
  <si>
    <t>Two-handed</t>
  </si>
  <si>
    <t>Mac</t>
  </si>
  <si>
    <t>PC</t>
  </si>
  <si>
    <t>None</t>
  </si>
  <si>
    <t>Wallpaper Static</t>
  </si>
  <si>
    <t>Wallpaper Habit</t>
  </si>
  <si>
    <t>Wallpaper Dynamic</t>
  </si>
  <si>
    <t>System</t>
  </si>
  <si>
    <t>Females</t>
  </si>
  <si>
    <t>Males</t>
  </si>
  <si>
    <t>Waggy</t>
  </si>
  <si>
    <t>Scratchy</t>
  </si>
  <si>
    <t>pets</t>
    <phoneticPr fontId="1" type="noConversion"/>
  </si>
  <si>
    <t>Mean</t>
    <phoneticPr fontId="1" type="noConversion"/>
  </si>
  <si>
    <t>SD</t>
    <phoneticPr fontId="1" type="noConversion"/>
  </si>
  <si>
    <t>Waggy</t>
    <phoneticPr fontId="1" type="noConversion"/>
  </si>
  <si>
    <t>Scratchy</t>
    <phoneticPr fontId="1" type="noConversion"/>
  </si>
  <si>
    <t>the number of words</t>
    <phoneticPr fontId="1" type="noConversion"/>
  </si>
  <si>
    <t>mean</t>
    <phoneticPr fontId="1" type="noConversion"/>
  </si>
  <si>
    <t>sd</t>
    <phoneticPr fontId="1" type="noConversion"/>
  </si>
  <si>
    <t>total</t>
    <phoneticPr fontId="1" type="noConversion"/>
  </si>
  <si>
    <t>Task Completion Time (s)</t>
    <phoneticPr fontId="1" type="noConversion"/>
  </si>
  <si>
    <t>G3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</si>
</sst>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Fill="1" applyBorder="1" applyAlignment="1">
      <alignment horizontal="center"/>
    </xf>
    <xf numFmtId="0" fontId="0" fillId="2" borderId="5" xfId="0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'6-2'!$C$18</c:f>
              <c:strCache>
                <c:ptCount val="1"/>
                <c:pt idx="0">
                  <c:v>No Distraction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'6-2'!$B$19:$B$21</c:f>
              <c:strCache>
                <c:ptCount val="3"/>
                <c:pt idx="0">
                  <c:v>G1</c:v>
                </c:pt>
                <c:pt idx="1">
                  <c:v>G2</c:v>
                </c:pt>
                <c:pt idx="2">
                  <c:v>G3</c:v>
                </c:pt>
              </c:strCache>
            </c:strRef>
          </c:cat>
          <c:val>
            <c:numRef>
              <c:f>'6-2'!$C$19:$C$21</c:f>
              <c:numCache>
                <c:formatCode>General</c:formatCode>
                <c:ptCount val="3"/>
                <c:pt idx="0">
                  <c:v>11</c:v>
                </c:pt>
                <c:pt idx="1">
                  <c:v>11.75</c:v>
                </c:pt>
                <c:pt idx="2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9-4E83-9BA5-529FC1FED31A}"/>
            </c:ext>
          </c:extLst>
        </c:ser>
        <c:ser>
          <c:idx val="1"/>
          <c:order val="1"/>
          <c:tx>
            <c:strRef>
              <c:f>'6-2'!$D$18</c:f>
              <c:strCache>
                <c:ptCount val="1"/>
                <c:pt idx="0">
                  <c:v>Call Answering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'6-2'!$B$19:$B$21</c:f>
              <c:strCache>
                <c:ptCount val="3"/>
                <c:pt idx="0">
                  <c:v>G1</c:v>
                </c:pt>
                <c:pt idx="1">
                  <c:v>G2</c:v>
                </c:pt>
                <c:pt idx="2">
                  <c:v>G3</c:v>
                </c:pt>
              </c:strCache>
            </c:strRef>
          </c:cat>
          <c:val>
            <c:numRef>
              <c:f>'6-2'!$D$19:$D$21</c:f>
              <c:numCache>
                <c:formatCode>General</c:formatCode>
                <c:ptCount val="3"/>
                <c:pt idx="0">
                  <c:v>10.75</c:v>
                </c:pt>
                <c:pt idx="1">
                  <c:v>10.5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9-4E83-9BA5-529FC1FED31A}"/>
            </c:ext>
          </c:extLst>
        </c:ser>
        <c:ser>
          <c:idx val="2"/>
          <c:order val="2"/>
          <c:tx>
            <c:strRef>
              <c:f>'6-2'!$E$18</c:f>
              <c:strCache>
                <c:ptCount val="1"/>
                <c:pt idx="0">
                  <c:v>Test Messaging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'6-2'!$B$19:$B$21</c:f>
              <c:strCache>
                <c:ptCount val="3"/>
                <c:pt idx="0">
                  <c:v>G1</c:v>
                </c:pt>
                <c:pt idx="1">
                  <c:v>G2</c:v>
                </c:pt>
                <c:pt idx="2">
                  <c:v>G3</c:v>
                </c:pt>
              </c:strCache>
            </c:strRef>
          </c:cat>
          <c:val>
            <c:numRef>
              <c:f>'6-2'!$E$19:$E$21</c:f>
              <c:numCache>
                <c:formatCode>General</c:formatCode>
                <c:ptCount val="3"/>
                <c:pt idx="0">
                  <c:v>13.75</c:v>
                </c:pt>
                <c:pt idx="1">
                  <c:v>14.5</c:v>
                </c:pt>
                <c:pt idx="2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F9-4E83-9BA5-529FC1FED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824432"/>
        <c:axId val="1860624384"/>
      </c:barChart>
      <c:catAx>
        <c:axId val="185882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0624384"/>
        <c:crosses val="autoZero"/>
        <c:auto val="1"/>
        <c:lblAlgn val="ctr"/>
        <c:lblOffset val="100"/>
        <c:noMultiLvlLbl val="0"/>
      </c:catAx>
      <c:valAx>
        <c:axId val="18606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Mean Driving Error (pixels)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882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'6-3'!$C$21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'6-3'!$B$22:$B$23</c:f>
              <c:strCache>
                <c:ptCount val="2"/>
                <c:pt idx="0">
                  <c:v>Non-gamer</c:v>
                </c:pt>
                <c:pt idx="1">
                  <c:v>Gamer</c:v>
                </c:pt>
              </c:strCache>
            </c:strRef>
          </c:cat>
          <c:val>
            <c:numRef>
              <c:f>'6-3'!$C$22:$C$23</c:f>
              <c:numCache>
                <c:formatCode>General</c:formatCode>
                <c:ptCount val="2"/>
                <c:pt idx="0">
                  <c:v>22.8</c:v>
                </c:pt>
                <c:pt idx="1">
                  <c:v>17.399999999999999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8-4A72-9117-3808CC6FBDD8}"/>
            </c:ext>
          </c:extLst>
        </c:ser>
        <c:ser>
          <c:idx val="1"/>
          <c:order val="1"/>
          <c:tx>
            <c:strRef>
              <c:f>'6-3'!$D$21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'6-3'!$B$22:$B$23</c:f>
              <c:strCache>
                <c:ptCount val="2"/>
                <c:pt idx="0">
                  <c:v>Non-gamer</c:v>
                </c:pt>
                <c:pt idx="1">
                  <c:v>Gamer</c:v>
                </c:pt>
              </c:strCache>
            </c:strRef>
          </c:cat>
          <c:val>
            <c:numRef>
              <c:f>'6-3'!$D$22:$D$23</c:f>
              <c:numCache>
                <c:formatCode>General</c:formatCode>
                <c:ptCount val="2"/>
                <c:pt idx="0">
                  <c:v>20.2</c:v>
                </c:pt>
                <c:pt idx="1">
                  <c:v>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48-4A72-9117-3808CC6FBDD8}"/>
            </c:ext>
          </c:extLst>
        </c:ser>
        <c:ser>
          <c:idx val="2"/>
          <c:order val="2"/>
          <c:tx>
            <c:strRef>
              <c:f>'6-3'!$E$21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'6-3'!$B$22:$B$23</c:f>
              <c:strCache>
                <c:ptCount val="2"/>
                <c:pt idx="0">
                  <c:v>Non-gamer</c:v>
                </c:pt>
                <c:pt idx="1">
                  <c:v>Gamer</c:v>
                </c:pt>
              </c:strCache>
            </c:strRef>
          </c:cat>
          <c:val>
            <c:numRef>
              <c:f>'6-3'!$E$22:$E$23</c:f>
              <c:numCache>
                <c:formatCode>General</c:formatCode>
                <c:ptCount val="2"/>
                <c:pt idx="0">
                  <c:v>19.399999999999999</c:v>
                </c:pt>
                <c:pt idx="1">
                  <c:v>13.8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48-4A72-9117-3808CC6FBDD8}"/>
            </c:ext>
          </c:extLst>
        </c:ser>
        <c:ser>
          <c:idx val="3"/>
          <c:order val="3"/>
          <c:tx>
            <c:strRef>
              <c:f>'6-3'!$F$21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'6-3'!$B$22:$B$23</c:f>
              <c:strCache>
                <c:ptCount val="2"/>
                <c:pt idx="0">
                  <c:v>Non-gamer</c:v>
                </c:pt>
                <c:pt idx="1">
                  <c:v>Gamer</c:v>
                </c:pt>
              </c:strCache>
            </c:strRef>
          </c:cat>
          <c:val>
            <c:numRef>
              <c:f>'6-3'!$F$22:$F$23</c:f>
              <c:numCache>
                <c:formatCode>General</c:formatCode>
                <c:ptCount val="2"/>
                <c:pt idx="0">
                  <c:v>16.2</c:v>
                </c:pt>
                <c:pt idx="1">
                  <c:v>13.6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48-4A72-9117-3808CC6FBDD8}"/>
            </c:ext>
          </c:extLst>
        </c:ser>
        <c:ser>
          <c:idx val="4"/>
          <c:order val="4"/>
          <c:tx>
            <c:strRef>
              <c:f>'6-3'!$G$21</c:f>
              <c:strCache>
                <c:ptCount val="1"/>
                <c:pt idx="0">
                  <c:v>T5</c:v>
                </c:pt>
              </c:strCache>
            </c:strRef>
          </c:tx>
          <c:spPr>
            <a:solidFill>
              <a:schemeClr val="accent2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'6-3'!$B$22:$B$23</c:f>
              <c:strCache>
                <c:ptCount val="2"/>
                <c:pt idx="0">
                  <c:v>Non-gamer</c:v>
                </c:pt>
                <c:pt idx="1">
                  <c:v>Gamer</c:v>
                </c:pt>
              </c:strCache>
            </c:strRef>
          </c:cat>
          <c:val>
            <c:numRef>
              <c:f>'6-3'!$G$22:$G$23</c:f>
              <c:numCache>
                <c:formatCode>General</c:formatCode>
                <c:ptCount val="2"/>
                <c:pt idx="0">
                  <c:v>14.4</c:v>
                </c:pt>
                <c:pt idx="1">
                  <c:v>12.8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48-4A72-9117-3808CC6FB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6975840"/>
        <c:axId val="1726025456"/>
      </c:barChart>
      <c:catAx>
        <c:axId val="160697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Background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6025456"/>
        <c:crosses val="autoZero"/>
        <c:auto val="1"/>
        <c:lblAlgn val="ctr"/>
        <c:lblOffset val="100"/>
        <c:noMultiLvlLbl val="0"/>
      </c:catAx>
      <c:valAx>
        <c:axId val="172602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Task</a:t>
                </a:r>
                <a:r>
                  <a:rPr lang="en-US" altLang="ko-KR" baseline="0"/>
                  <a:t> Completion Time (s)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697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'6-4'!$G$19</c:f>
              <c:strCache>
                <c:ptCount val="1"/>
                <c:pt idx="0">
                  <c:v>Drag-only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'6-4'!$H$18:$I$18</c:f>
              <c:strCache>
                <c:ptCount val="2"/>
                <c:pt idx="0">
                  <c:v>One-handed</c:v>
                </c:pt>
                <c:pt idx="1">
                  <c:v>Two-handed</c:v>
                </c:pt>
              </c:strCache>
            </c:strRef>
          </c:cat>
          <c:val>
            <c:numRef>
              <c:f>'6-4'!$H$19:$I$19</c:f>
              <c:numCache>
                <c:formatCode>General</c:formatCode>
                <c:ptCount val="2"/>
                <c:pt idx="0">
                  <c:v>9.5</c:v>
                </c:pt>
                <c:pt idx="1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A-4270-B00F-52DE742C4086}"/>
            </c:ext>
          </c:extLst>
        </c:ser>
        <c:ser>
          <c:idx val="1"/>
          <c:order val="1"/>
          <c:tx>
            <c:strRef>
              <c:f>'6-4'!$G$20</c:f>
              <c:strCache>
                <c:ptCount val="1"/>
                <c:pt idx="0">
                  <c:v>Drag+flick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'6-4'!$H$18:$I$18</c:f>
              <c:strCache>
                <c:ptCount val="2"/>
                <c:pt idx="0">
                  <c:v>One-handed</c:v>
                </c:pt>
                <c:pt idx="1">
                  <c:v>Two-handed</c:v>
                </c:pt>
              </c:strCache>
            </c:strRef>
          </c:cat>
          <c:val>
            <c:numRef>
              <c:f>'6-4'!$H$20:$I$20</c:f>
              <c:numCache>
                <c:formatCode>General</c:formatCode>
                <c:ptCount val="2"/>
                <c:pt idx="0">
                  <c:v>7.92</c:v>
                </c:pt>
                <c:pt idx="1">
                  <c:v>7.34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EA-4270-B00F-52DE742C4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9093552"/>
        <c:axId val="1616582992"/>
      </c:barChart>
      <c:catAx>
        <c:axId val="161909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Hand uses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6582992"/>
        <c:crosses val="autoZero"/>
        <c:auto val="1"/>
        <c:lblAlgn val="ctr"/>
        <c:lblOffset val="100"/>
        <c:noMultiLvlLbl val="0"/>
      </c:catAx>
      <c:valAx>
        <c:axId val="16165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Task Completion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909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extLst>
                <c:ext xmlns:c15="http://schemas.microsoft.com/office/drawing/2012/chart" uri="{02D57815-91ED-43cb-92C2-25804820EDAC}">
                  <c15:fullRef>
                    <c15:sqref>'6-8'!$B$1:$B$2</c15:sqref>
                  </c15:fullRef>
                  <c15:levelRef>
                    <c15:sqref>'6-8'!$B$2</c15:sqref>
                  </c15:levelRef>
                </c:ext>
              </c:extLst>
              <c:f>'6-8'!$B$2</c:f>
              <c:strCache>
                <c:ptCount val="2"/>
                <c:pt idx="0">
                  <c:v>Wallpaper Habit</c:v>
                </c:pt>
                <c:pt idx="1">
                  <c:v>None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'6-8'!$A$3:$A$4</c:f>
              <c:strCache>
                <c:ptCount val="2"/>
                <c:pt idx="0">
                  <c:v>Mac</c:v>
                </c:pt>
                <c:pt idx="1">
                  <c:v>PC</c:v>
                </c:pt>
              </c:strCache>
            </c:strRef>
          </c:cat>
          <c:val>
            <c:numRef>
              <c:f>'6-8'!$B$3:$B$4</c:f>
              <c:numCache>
                <c:formatCode>General</c:formatCode>
                <c:ptCount val="2"/>
                <c:pt idx="0">
                  <c:v>13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D-4B78-BA18-4C6FE00101C4}"/>
            </c:ext>
          </c:extLst>
        </c:ser>
        <c:ser>
          <c:idx val="1"/>
          <c:order val="1"/>
          <c:tx>
            <c:strRef>
              <c:extLst>
                <c:ext xmlns:c15="http://schemas.microsoft.com/office/drawing/2012/chart" uri="{02D57815-91ED-43cb-92C2-25804820EDAC}">
                  <c15:fullRef>
                    <c15:sqref>'6-8'!$C$1:$C$2</c15:sqref>
                  </c15:fullRef>
                  <c15:levelRef>
                    <c15:sqref>'6-8'!$C$2</c15:sqref>
                  </c15:levelRef>
                </c:ext>
              </c:extLst>
              <c:f>'6-8'!$C$2</c:f>
              <c:strCache>
                <c:ptCount val="2"/>
                <c:pt idx="0">
                  <c:v>Wallpaper Habit</c:v>
                </c:pt>
                <c:pt idx="1">
                  <c:v>Wallpaper Static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'6-8'!$A$3:$A$4</c:f>
              <c:strCache>
                <c:ptCount val="2"/>
                <c:pt idx="0">
                  <c:v>Mac</c:v>
                </c:pt>
                <c:pt idx="1">
                  <c:v>PC</c:v>
                </c:pt>
              </c:strCache>
            </c:strRef>
          </c:cat>
          <c:val>
            <c:numRef>
              <c:f>'6-8'!$C$3:$C$4</c:f>
              <c:numCache>
                <c:formatCode>General</c:formatCode>
                <c:ptCount val="2"/>
                <c:pt idx="0">
                  <c:v>8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0D-4B78-BA18-4C6FE00101C4}"/>
            </c:ext>
          </c:extLst>
        </c:ser>
        <c:ser>
          <c:idx val="2"/>
          <c:order val="2"/>
          <c:tx>
            <c:strRef>
              <c:extLst>
                <c:ext xmlns:c15="http://schemas.microsoft.com/office/drawing/2012/chart" uri="{02D57815-91ED-43cb-92C2-25804820EDAC}">
                  <c15:fullRef>
                    <c15:sqref>'6-8'!$D$1:$D$2</c15:sqref>
                  </c15:fullRef>
                  <c15:levelRef>
                    <c15:sqref>'6-8'!$D$2</c15:sqref>
                  </c15:levelRef>
                </c:ext>
              </c:extLst>
              <c:f>'6-8'!$D$2</c:f>
              <c:strCache>
                <c:ptCount val="2"/>
                <c:pt idx="0">
                  <c:v>Wallpaper Habit</c:v>
                </c:pt>
                <c:pt idx="1">
                  <c:v>Wallpaper Dynamic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'6-8'!$A$3:$A$4</c:f>
              <c:strCache>
                <c:ptCount val="2"/>
                <c:pt idx="0">
                  <c:v>Mac</c:v>
                </c:pt>
                <c:pt idx="1">
                  <c:v>PC</c:v>
                </c:pt>
              </c:strCache>
            </c:strRef>
          </c:cat>
          <c:val>
            <c:numRef>
              <c:f>'6-8'!$D$3:$D$4</c:f>
              <c:numCache>
                <c:formatCode>General</c:formatCode>
                <c:ptCount val="2"/>
                <c:pt idx="0">
                  <c:v>25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0D-4B78-BA18-4C6FE0010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198336"/>
        <c:axId val="1751996992"/>
      </c:barChart>
      <c:catAx>
        <c:axId val="172619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1996992"/>
        <c:crosses val="autoZero"/>
        <c:auto val="1"/>
        <c:lblAlgn val="ctr"/>
        <c:lblOffset val="100"/>
        <c:noMultiLvlLbl val="0"/>
      </c:catAx>
      <c:valAx>
        <c:axId val="175199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Number</a:t>
                </a:r>
                <a:r>
                  <a:rPr lang="en-US" altLang="ko-KR" baseline="0"/>
                  <a:t> of Habits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619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'6-12'!$E$3</c:f>
              <c:strCache>
                <c:ptCount val="1"/>
                <c:pt idx="0">
                  <c:v>Waggy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666666666666661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D6-4AFE-99B0-6D41E095400E}"/>
                </c:ext>
              </c:extLst>
            </c:dLbl>
            <c:dLbl>
              <c:idx val="1"/>
              <c:layout>
                <c:manualLayout>
                  <c:x val="5.833333333333323E-2"/>
                  <c:y val="-1.38888888888888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D6-4AFE-99B0-6D41E09540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'6-12'!$F$4:$G$4</c:f>
                <c:numCache>
                  <c:formatCode>General</c:formatCode>
                  <c:ptCount val="2"/>
                  <c:pt idx="0">
                    <c:v>34.26</c:v>
                  </c:pt>
                  <c:pt idx="1">
                    <c:v>40.85</c:v>
                  </c:pt>
                </c:numCache>
              </c:numRef>
            </c:plus>
            <c:minus>
              <c:numRef>
                <c:f>'6-12'!$F$4:$G$4</c:f>
                <c:numCache>
                  <c:formatCode>General</c:formatCode>
                  <c:ptCount val="2"/>
                  <c:pt idx="0">
                    <c:v>34.26</c:v>
                  </c:pt>
                  <c:pt idx="1">
                    <c:v>40.85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'6-12'!$B$2:$C$3</c:f>
              <c:multiLvlStrCache>
                <c:ptCount val="2"/>
                <c:lvl>
                  <c:pt idx="0">
                    <c:v>Waggy</c:v>
                  </c:pt>
                  <c:pt idx="1">
                    <c:v>Scratchy</c:v>
                  </c:pt>
                </c:lvl>
                <c:lvl>
                  <c:pt idx="0">
                    <c:v>pets</c:v>
                  </c:pt>
                </c:lvl>
              </c:multiLvlStrCache>
            </c:multiLvlStrRef>
          </c:cat>
          <c:val>
            <c:numRef>
              <c:f>'6-12'!$F$3:$G$3</c:f>
              <c:numCache>
                <c:formatCode>General</c:formatCode>
                <c:ptCount val="2"/>
                <c:pt idx="0">
                  <c:v>208.625</c:v>
                </c:pt>
                <c:pt idx="1">
                  <c:v>134.375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6-4AFE-99B0-6D41E09540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8173424"/>
        <c:axId val="1617128784"/>
      </c:barChart>
      <c:catAx>
        <c:axId val="161817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7128784"/>
        <c:crosses val="autoZero"/>
        <c:auto val="1"/>
        <c:lblAlgn val="ctr"/>
        <c:lblOffset val="100"/>
        <c:noMultiLvlLbl val="0"/>
      </c:catAx>
      <c:valAx>
        <c:axId val="161712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the</a:t>
                </a:r>
                <a:r>
                  <a:rPr lang="en-US" altLang="ko-KR" baseline="0"/>
                  <a:t> number of words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817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10</xdr:row>
      <xdr:rowOff>90487</xdr:rowOff>
    </xdr:from>
    <xdr:to>
      <xdr:col>6</xdr:col>
      <xdr:colOff>209550</xdr:colOff>
      <xdr:row>23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4275FBE-A10E-4E85-AF09-00FEF6781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695325</xdr:colOff>
      <xdr:row>10</xdr:row>
      <xdr:rowOff>90487</xdr:rowOff>
    </xdr:from>
    <xdr:to>
      <xdr:col>6</xdr:col>
      <xdr:colOff>952500</xdr:colOff>
      <xdr:row>23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5819187-6B33-4DB0-98B1-461009DCE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1062037</xdr:colOff>
      <xdr:row>20</xdr:row>
      <xdr:rowOff>80962</xdr:rowOff>
    </xdr:from>
    <xdr:to>
      <xdr:col>6</xdr:col>
      <xdr:colOff>157162</xdr:colOff>
      <xdr:row>33</xdr:row>
      <xdr:rowOff>100012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737587A-2F06-43AB-A146-045E77EB8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9</xdr:row>
      <xdr:rowOff>90487</xdr:rowOff>
    </xdr:from>
    <xdr:to>
      <xdr:col>10</xdr:col>
      <xdr:colOff>104775</xdr:colOff>
      <xdr:row>22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058A40D-EC83-4848-BBA4-A5B0A5548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547687</xdr:colOff>
      <xdr:row>12</xdr:row>
      <xdr:rowOff>119062</xdr:rowOff>
    </xdr:from>
    <xdr:to>
      <xdr:col>11</xdr:col>
      <xdr:colOff>319087</xdr:colOff>
      <xdr:row>25</xdr:row>
      <xdr:rowOff>138112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D4FFD19-59CF-4795-B9EC-E993EA35C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F579-6543-43ED-A973-27BFD0D218CE}">
  <dimension ref="A1:E21"/>
  <sheetViews>
    <sheetView tabSelected="1" workbookViewId="0">
      <selection activeCell="B18" sqref="B18:E21"/>
    </sheetView>
  </sheetViews>
  <sheetFormatPr defaultRowHeight="16.5" x14ac:dyDescent="0.3"/>
  <cols>
    <col min="1" max="5" width="13.75" customWidth="1"/>
  </cols>
  <sheetData>
    <row r="1" spans="1:5" x14ac:dyDescent="0.3">
      <c r="A1" s="1" t="s">
        <v>0</v>
      </c>
      <c r="B1" s="1" t="s">
        <v>17</v>
      </c>
      <c r="C1" s="1" t="s">
        <v>16</v>
      </c>
      <c r="D1" s="1" t="s">
        <v>18</v>
      </c>
      <c r="E1" s="1" t="s">
        <v>19</v>
      </c>
    </row>
    <row r="2" spans="1:5" x14ac:dyDescent="0.3">
      <c r="A2" s="2" t="s">
        <v>1</v>
      </c>
      <c r="B2" s="2">
        <v>10</v>
      </c>
      <c r="C2" s="2">
        <v>10</v>
      </c>
      <c r="D2" s="2">
        <v>17</v>
      </c>
      <c r="E2" s="2" t="s">
        <v>2</v>
      </c>
    </row>
    <row r="3" spans="1:5" x14ac:dyDescent="0.3">
      <c r="A3" s="2" t="s">
        <v>3</v>
      </c>
      <c r="B3" s="2">
        <v>14</v>
      </c>
      <c r="C3" s="2">
        <v>11</v>
      </c>
      <c r="D3" s="2">
        <v>13</v>
      </c>
      <c r="E3" s="2" t="s">
        <v>2</v>
      </c>
    </row>
    <row r="4" spans="1:5" x14ac:dyDescent="0.3">
      <c r="A4" s="2" t="s">
        <v>4</v>
      </c>
      <c r="B4" s="2">
        <v>11</v>
      </c>
      <c r="C4" s="2">
        <v>9</v>
      </c>
      <c r="D4" s="2">
        <v>14</v>
      </c>
      <c r="E4" s="2" t="s">
        <v>2</v>
      </c>
    </row>
    <row r="5" spans="1:5" x14ac:dyDescent="0.3">
      <c r="A5" s="2" t="s">
        <v>5</v>
      </c>
      <c r="B5" s="2">
        <v>9</v>
      </c>
      <c r="C5" s="2">
        <v>13</v>
      </c>
      <c r="D5" s="2">
        <v>11</v>
      </c>
      <c r="E5" s="2" t="s">
        <v>2</v>
      </c>
    </row>
    <row r="6" spans="1:5" x14ac:dyDescent="0.3">
      <c r="A6" s="2" t="s">
        <v>6</v>
      </c>
      <c r="B6" s="2">
        <v>13</v>
      </c>
      <c r="C6" s="2">
        <v>14</v>
      </c>
      <c r="D6" s="2">
        <v>10</v>
      </c>
      <c r="E6" s="2" t="s">
        <v>7</v>
      </c>
    </row>
    <row r="7" spans="1:5" x14ac:dyDescent="0.3">
      <c r="A7" s="2" t="s">
        <v>8</v>
      </c>
      <c r="B7" s="2">
        <v>11</v>
      </c>
      <c r="C7" s="2">
        <v>8</v>
      </c>
      <c r="D7" s="2">
        <v>18</v>
      </c>
      <c r="E7" s="2" t="s">
        <v>7</v>
      </c>
    </row>
    <row r="8" spans="1:5" x14ac:dyDescent="0.3">
      <c r="A8" s="2" t="s">
        <v>9</v>
      </c>
      <c r="B8" s="2">
        <v>14</v>
      </c>
      <c r="C8" s="2">
        <v>9</v>
      </c>
      <c r="D8" s="2">
        <v>14</v>
      </c>
      <c r="E8" s="2" t="s">
        <v>7</v>
      </c>
    </row>
    <row r="9" spans="1:5" x14ac:dyDescent="0.3">
      <c r="A9" s="2" t="s">
        <v>10</v>
      </c>
      <c r="B9" s="2">
        <v>9</v>
      </c>
      <c r="C9" s="2">
        <v>11</v>
      </c>
      <c r="D9" s="2">
        <v>16</v>
      </c>
      <c r="E9" s="2" t="s">
        <v>7</v>
      </c>
    </row>
    <row r="10" spans="1:5" x14ac:dyDescent="0.3">
      <c r="A10" s="2" t="s">
        <v>11</v>
      </c>
      <c r="B10" s="2">
        <v>7</v>
      </c>
      <c r="C10" s="2">
        <v>14</v>
      </c>
      <c r="D10" s="2">
        <v>15</v>
      </c>
      <c r="E10" s="2" t="s">
        <v>12</v>
      </c>
    </row>
    <row r="11" spans="1:5" x14ac:dyDescent="0.3">
      <c r="A11" s="2" t="s">
        <v>13</v>
      </c>
      <c r="B11" s="2">
        <v>9</v>
      </c>
      <c r="C11" s="2">
        <v>11</v>
      </c>
      <c r="D11" s="2">
        <v>17</v>
      </c>
      <c r="E11" s="2" t="s">
        <v>12</v>
      </c>
    </row>
    <row r="12" spans="1:5" x14ac:dyDescent="0.3">
      <c r="A12" s="2" t="s">
        <v>14</v>
      </c>
      <c r="B12" s="2">
        <v>10</v>
      </c>
      <c r="C12" s="2">
        <v>9</v>
      </c>
      <c r="D12" s="2">
        <v>11</v>
      </c>
      <c r="E12" s="2" t="s">
        <v>12</v>
      </c>
    </row>
    <row r="13" spans="1:5" x14ac:dyDescent="0.3">
      <c r="A13" s="2" t="s">
        <v>15</v>
      </c>
      <c r="B13" s="2">
        <v>12</v>
      </c>
      <c r="C13" s="2">
        <v>14</v>
      </c>
      <c r="D13" s="2">
        <v>15</v>
      </c>
      <c r="E13" s="2" t="s">
        <v>12</v>
      </c>
    </row>
    <row r="14" spans="1:5" x14ac:dyDescent="0.3">
      <c r="A14" s="19" t="s">
        <v>49</v>
      </c>
      <c r="B14">
        <f>AVERAGE(B2:B13)</f>
        <v>10.75</v>
      </c>
      <c r="D14">
        <f t="shared" ref="C14:D14" si="0">AVERAGE(D2:D13)</f>
        <v>14.25</v>
      </c>
    </row>
    <row r="18" spans="2:5" x14ac:dyDescent="0.3">
      <c r="B18" s="15"/>
      <c r="C18" s="8" t="s">
        <v>17</v>
      </c>
      <c r="D18" s="8" t="s">
        <v>16</v>
      </c>
      <c r="E18" s="8" t="s">
        <v>18</v>
      </c>
    </row>
    <row r="19" spans="2:5" x14ac:dyDescent="0.3">
      <c r="B19" s="8" t="s">
        <v>2</v>
      </c>
      <c r="C19" s="15">
        <f>_xlfn.CEILING.MATH(AVERAGE(B2:B5),0.01)</f>
        <v>11</v>
      </c>
      <c r="D19" s="15">
        <f t="shared" ref="C19:D19" si="1">_xlfn.CEILING.MATH(AVERAGE(C2:C5),0.01)</f>
        <v>10.75</v>
      </c>
      <c r="E19" s="15">
        <f>_xlfn.CEILING.MATH(AVERAGE(D2:D5),0.01)</f>
        <v>13.75</v>
      </c>
    </row>
    <row r="20" spans="2:5" x14ac:dyDescent="0.3">
      <c r="B20" s="8" t="s">
        <v>7</v>
      </c>
      <c r="C20" s="15">
        <f>_xlfn.CEILING.MATH(AVERAGE(B6:B9),0.01)</f>
        <v>11.75</v>
      </c>
      <c r="D20" s="15">
        <f>_xlfn.CEILING.MATH(AVERAGE(C6:C9),0.01)</f>
        <v>10.5</v>
      </c>
      <c r="E20" s="15">
        <f>_xlfn.CEILING.MATH(AVERAGE(D6:D9),0.01)</f>
        <v>14.5</v>
      </c>
    </row>
    <row r="21" spans="2:5" x14ac:dyDescent="0.3">
      <c r="B21" s="8" t="s">
        <v>53</v>
      </c>
      <c r="C21" s="15">
        <f>_xlfn.CEILING.MATH(AVERAGE(B10:B13),0.01)</f>
        <v>9.5</v>
      </c>
      <c r="D21" s="15">
        <f>_xlfn.CEILING.MATH(AVERAGE(C10:C13),0.01)</f>
        <v>12</v>
      </c>
      <c r="E21" s="15">
        <f>_xlfn.CEILING.MATH(AVERAGE(D10:D13),0.01)</f>
        <v>14.5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C3B64-3680-451B-9F1F-44997C70E999}">
  <dimension ref="A1:G23"/>
  <sheetViews>
    <sheetView workbookViewId="0">
      <selection activeCell="B21" sqref="B21:G23"/>
    </sheetView>
  </sheetViews>
  <sheetFormatPr defaultRowHeight="16.5" x14ac:dyDescent="0.3"/>
  <cols>
    <col min="1" max="1" width="11.375" customWidth="1"/>
    <col min="2" max="2" width="14.125" customWidth="1"/>
    <col min="3" max="4" width="12.25" customWidth="1"/>
    <col min="7" max="7" width="13.875" customWidth="1"/>
  </cols>
  <sheetData>
    <row r="1" spans="1:7" x14ac:dyDescent="0.3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3">
      <c r="A2" s="2" t="s">
        <v>1</v>
      </c>
      <c r="B2" s="2">
        <v>23</v>
      </c>
      <c r="C2" s="2">
        <v>21</v>
      </c>
      <c r="D2" s="2">
        <v>16</v>
      </c>
      <c r="E2" s="2">
        <v>17</v>
      </c>
      <c r="F2" s="2">
        <v>15</v>
      </c>
      <c r="G2" s="2" t="s">
        <v>20</v>
      </c>
    </row>
    <row r="3" spans="1:7" x14ac:dyDescent="0.3">
      <c r="A3" s="2" t="s">
        <v>3</v>
      </c>
      <c r="B3" s="2">
        <v>24</v>
      </c>
      <c r="C3" s="2">
        <v>21</v>
      </c>
      <c r="D3" s="2">
        <v>20</v>
      </c>
      <c r="E3" s="2">
        <v>17</v>
      </c>
      <c r="F3" s="2">
        <v>14</v>
      </c>
      <c r="G3" s="2" t="s">
        <v>20</v>
      </c>
    </row>
    <row r="4" spans="1:7" x14ac:dyDescent="0.3">
      <c r="A4" s="2" t="s">
        <v>4</v>
      </c>
      <c r="B4" s="2">
        <v>24</v>
      </c>
      <c r="C4" s="2">
        <v>20</v>
      </c>
      <c r="D4" s="2">
        <v>21</v>
      </c>
      <c r="E4" s="2">
        <v>15</v>
      </c>
      <c r="F4" s="2">
        <v>13</v>
      </c>
      <c r="G4" s="2" t="s">
        <v>20</v>
      </c>
    </row>
    <row r="5" spans="1:7" x14ac:dyDescent="0.3">
      <c r="A5" s="2" t="s">
        <v>5</v>
      </c>
      <c r="B5" s="2">
        <v>26</v>
      </c>
      <c r="C5" s="2">
        <v>21</v>
      </c>
      <c r="D5" s="2">
        <v>20</v>
      </c>
      <c r="E5" s="2">
        <v>17</v>
      </c>
      <c r="F5" s="2">
        <v>16</v>
      </c>
      <c r="G5" s="2" t="s">
        <v>20</v>
      </c>
    </row>
    <row r="6" spans="1:7" x14ac:dyDescent="0.3">
      <c r="A6" s="2" t="s">
        <v>6</v>
      </c>
      <c r="B6" s="2">
        <v>17</v>
      </c>
      <c r="C6" s="2">
        <v>18</v>
      </c>
      <c r="D6" s="2">
        <v>20</v>
      </c>
      <c r="E6" s="2">
        <v>15</v>
      </c>
      <c r="F6" s="2">
        <v>14</v>
      </c>
      <c r="G6" s="2" t="s">
        <v>20</v>
      </c>
    </row>
    <row r="7" spans="1:7" x14ac:dyDescent="0.3">
      <c r="A7" s="2" t="s">
        <v>8</v>
      </c>
      <c r="B7" s="2">
        <v>19</v>
      </c>
      <c r="C7" s="2">
        <v>16</v>
      </c>
      <c r="D7" s="2">
        <v>15</v>
      </c>
      <c r="E7" s="2">
        <v>14</v>
      </c>
      <c r="F7" s="2">
        <v>15</v>
      </c>
      <c r="G7" s="2" t="s">
        <v>21</v>
      </c>
    </row>
    <row r="8" spans="1:7" x14ac:dyDescent="0.3">
      <c r="A8" s="2" t="s">
        <v>9</v>
      </c>
      <c r="B8" s="2">
        <v>20</v>
      </c>
      <c r="C8" s="2">
        <v>16</v>
      </c>
      <c r="D8" s="2">
        <v>15</v>
      </c>
      <c r="E8" s="2">
        <v>13</v>
      </c>
      <c r="F8" s="2">
        <v>14</v>
      </c>
      <c r="G8" s="2" t="s">
        <v>21</v>
      </c>
    </row>
    <row r="9" spans="1:7" x14ac:dyDescent="0.3">
      <c r="A9" s="2" t="s">
        <v>10</v>
      </c>
      <c r="B9" s="2">
        <v>16</v>
      </c>
      <c r="C9" s="2">
        <v>16</v>
      </c>
      <c r="D9" s="2">
        <v>14</v>
      </c>
      <c r="E9" s="2">
        <v>13</v>
      </c>
      <c r="F9" s="2">
        <v>11</v>
      </c>
      <c r="G9" s="2" t="s">
        <v>21</v>
      </c>
    </row>
    <row r="10" spans="1:7" x14ac:dyDescent="0.3">
      <c r="A10" s="2" t="s">
        <v>11</v>
      </c>
      <c r="B10" s="2">
        <v>15</v>
      </c>
      <c r="C10" s="2">
        <v>15</v>
      </c>
      <c r="D10" s="2">
        <v>12</v>
      </c>
      <c r="E10" s="2">
        <v>14</v>
      </c>
      <c r="F10" s="2">
        <v>12</v>
      </c>
      <c r="G10" s="2" t="s">
        <v>21</v>
      </c>
    </row>
    <row r="11" spans="1:7" x14ac:dyDescent="0.3">
      <c r="A11" s="2" t="s">
        <v>13</v>
      </c>
      <c r="B11" s="2">
        <v>17</v>
      </c>
      <c r="C11" s="2">
        <v>16</v>
      </c>
      <c r="D11" s="2">
        <v>13</v>
      </c>
      <c r="E11" s="2">
        <v>14</v>
      </c>
      <c r="F11" s="2">
        <v>12</v>
      </c>
      <c r="G11" s="2" t="s">
        <v>21</v>
      </c>
    </row>
    <row r="12" spans="1:7" x14ac:dyDescent="0.3">
      <c r="A12" s="19" t="s">
        <v>49</v>
      </c>
      <c r="C12">
        <f t="shared" ref="C12:F12" si="0">AVERAGE(C2:C11)</f>
        <v>18</v>
      </c>
      <c r="D12">
        <f t="shared" si="0"/>
        <v>16.600000000000001</v>
      </c>
      <c r="E12">
        <f t="shared" si="0"/>
        <v>14.9</v>
      </c>
      <c r="F12">
        <f t="shared" si="0"/>
        <v>13.6</v>
      </c>
    </row>
    <row r="13" spans="1:7" x14ac:dyDescent="0.3">
      <c r="A13" s="19" t="s">
        <v>50</v>
      </c>
      <c r="B13">
        <f>CEILING(STDEV(B2:B11),0.01)</f>
        <v>3.91</v>
      </c>
      <c r="C13">
        <f t="shared" ref="C13:F13" si="1">CEILING(STDEV(C2:C11),0.01)</f>
        <v>2.5</v>
      </c>
      <c r="D13">
        <f t="shared" si="1"/>
        <v>3.34</v>
      </c>
      <c r="E13">
        <f t="shared" si="1"/>
        <v>1.6</v>
      </c>
      <c r="F13">
        <f t="shared" si="1"/>
        <v>1.58</v>
      </c>
    </row>
    <row r="15" spans="1:7" x14ac:dyDescent="0.3">
      <c r="C15" s="11" t="s">
        <v>52</v>
      </c>
      <c r="D15" s="11"/>
    </row>
    <row r="16" spans="1:7" x14ac:dyDescent="0.3">
      <c r="C16" t="s">
        <v>44</v>
      </c>
      <c r="D16" t="s">
        <v>45</v>
      </c>
    </row>
    <row r="19" spans="2:7" x14ac:dyDescent="0.3">
      <c r="B19" s="7"/>
    </row>
    <row r="21" spans="2:7" x14ac:dyDescent="0.3">
      <c r="B21" s="8" t="s">
        <v>27</v>
      </c>
      <c r="C21" s="8" t="s">
        <v>22</v>
      </c>
      <c r="D21" s="8" t="s">
        <v>23</v>
      </c>
      <c r="E21" s="8" t="s">
        <v>24</v>
      </c>
      <c r="F21" s="8" t="s">
        <v>25</v>
      </c>
      <c r="G21" s="8" t="s">
        <v>26</v>
      </c>
    </row>
    <row r="22" spans="2:7" x14ac:dyDescent="0.3">
      <c r="B22" s="8" t="s">
        <v>20</v>
      </c>
      <c r="C22" s="15">
        <f>AVERAGE(B2:B6)</f>
        <v>22.8</v>
      </c>
      <c r="D22" s="15">
        <f>AVERAGE(C2:C6)</f>
        <v>20.2</v>
      </c>
      <c r="E22" s="15">
        <f>AVERAGE(D2:D6)</f>
        <v>19.399999999999999</v>
      </c>
      <c r="F22" s="15">
        <f>AVERAGE(E2:E6)</f>
        <v>16.2</v>
      </c>
      <c r="G22" s="15">
        <f>AVERAGE(F2:F6)</f>
        <v>14.4</v>
      </c>
    </row>
    <row r="23" spans="2:7" x14ac:dyDescent="0.3">
      <c r="B23" s="8" t="s">
        <v>21</v>
      </c>
      <c r="C23" s="15">
        <f>AVERAGE(B7:B11)</f>
        <v>17.399999999999999</v>
      </c>
      <c r="D23" s="15">
        <f>AVERAGE(C7:C11)</f>
        <v>15.8</v>
      </c>
      <c r="E23" s="15">
        <f>AVERAGE(D7:D11)</f>
        <v>13.8</v>
      </c>
      <c r="F23" s="15">
        <f>AVERAGE(E7:E11)</f>
        <v>13.6</v>
      </c>
      <c r="G23" s="15">
        <f>AVERAGE(F7:F11)</f>
        <v>12.8</v>
      </c>
    </row>
  </sheetData>
  <mergeCells count="1">
    <mergeCell ref="C15:D15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EE814-6035-41CF-A449-07C4E0202C42}">
  <dimension ref="A1:K22"/>
  <sheetViews>
    <sheetView topLeftCell="E7" workbookViewId="0">
      <selection activeCell="I20" sqref="G18:I20"/>
    </sheetView>
  </sheetViews>
  <sheetFormatPr defaultRowHeight="16.5" x14ac:dyDescent="0.3"/>
  <cols>
    <col min="1" max="6" width="14.375" customWidth="1"/>
    <col min="7" max="7" width="13" customWidth="1"/>
    <col min="8" max="8" width="16" customWidth="1"/>
    <col min="9" max="9" width="16.25" customWidth="1"/>
  </cols>
  <sheetData>
    <row r="1" spans="1:6" x14ac:dyDescent="0.3">
      <c r="A1" s="5" t="s">
        <v>0</v>
      </c>
      <c r="F1" s="5" t="s">
        <v>19</v>
      </c>
    </row>
    <row r="2" spans="1:6" x14ac:dyDescent="0.3">
      <c r="A2" s="6"/>
      <c r="F2" s="6"/>
    </row>
    <row r="3" spans="1:6" x14ac:dyDescent="0.3">
      <c r="A3" s="2" t="s">
        <v>1</v>
      </c>
      <c r="B3" s="2">
        <v>12</v>
      </c>
      <c r="C3" s="2">
        <v>11</v>
      </c>
      <c r="D3" s="2">
        <v>7</v>
      </c>
      <c r="E3" s="2">
        <v>6</v>
      </c>
      <c r="F3" s="2" t="s">
        <v>2</v>
      </c>
    </row>
    <row r="4" spans="1:6" x14ac:dyDescent="0.3">
      <c r="A4" s="2" t="s">
        <v>3</v>
      </c>
      <c r="B4" s="2">
        <v>11</v>
      </c>
      <c r="C4" s="2">
        <v>7</v>
      </c>
      <c r="D4" s="2">
        <v>6</v>
      </c>
      <c r="E4" s="2">
        <v>8</v>
      </c>
      <c r="F4" s="2" t="s">
        <v>2</v>
      </c>
    </row>
    <row r="5" spans="1:6" x14ac:dyDescent="0.3">
      <c r="A5" s="2" t="s">
        <v>4</v>
      </c>
      <c r="B5" s="2">
        <v>9</v>
      </c>
      <c r="C5" s="2">
        <v>8</v>
      </c>
      <c r="D5" s="2">
        <v>8</v>
      </c>
      <c r="E5" s="2">
        <v>7</v>
      </c>
      <c r="F5" s="2" t="s">
        <v>2</v>
      </c>
    </row>
    <row r="6" spans="1:6" x14ac:dyDescent="0.3">
      <c r="A6" s="2" t="s">
        <v>5</v>
      </c>
      <c r="B6" s="2">
        <v>9</v>
      </c>
      <c r="C6" s="2">
        <v>9</v>
      </c>
      <c r="D6" s="2">
        <v>7</v>
      </c>
      <c r="E6" s="2">
        <v>6</v>
      </c>
      <c r="F6" s="2" t="s">
        <v>2</v>
      </c>
    </row>
    <row r="7" spans="1:6" x14ac:dyDescent="0.3">
      <c r="A7" s="2" t="s">
        <v>6</v>
      </c>
      <c r="B7" s="2">
        <v>13</v>
      </c>
      <c r="C7" s="2">
        <v>5</v>
      </c>
      <c r="D7" s="2">
        <v>6</v>
      </c>
      <c r="E7" s="2">
        <v>5</v>
      </c>
      <c r="F7" s="2" t="s">
        <v>2</v>
      </c>
    </row>
    <row r="8" spans="1:6" x14ac:dyDescent="0.3">
      <c r="A8" s="2" t="s">
        <v>8</v>
      </c>
      <c r="B8" s="2">
        <v>6</v>
      </c>
      <c r="C8" s="2">
        <v>6</v>
      </c>
      <c r="D8" s="2">
        <v>5</v>
      </c>
      <c r="E8" s="2">
        <v>9</v>
      </c>
      <c r="F8" s="2" t="s">
        <v>2</v>
      </c>
    </row>
    <row r="9" spans="1:6" x14ac:dyDescent="0.3">
      <c r="A9" s="2" t="s">
        <v>9</v>
      </c>
      <c r="B9" s="2">
        <v>7</v>
      </c>
      <c r="C9" s="2">
        <v>7</v>
      </c>
      <c r="D9" s="2">
        <v>8</v>
      </c>
      <c r="E9" s="2">
        <v>8</v>
      </c>
      <c r="F9" s="2" t="s">
        <v>7</v>
      </c>
    </row>
    <row r="10" spans="1:6" x14ac:dyDescent="0.3">
      <c r="A10" s="2" t="s">
        <v>10</v>
      </c>
      <c r="B10" s="2">
        <v>9</v>
      </c>
      <c r="C10" s="2">
        <v>8</v>
      </c>
      <c r="D10" s="2">
        <v>9</v>
      </c>
      <c r="E10" s="2">
        <v>5</v>
      </c>
      <c r="F10" s="2" t="s">
        <v>7</v>
      </c>
    </row>
    <row r="11" spans="1:6" x14ac:dyDescent="0.3">
      <c r="A11" s="2" t="s">
        <v>11</v>
      </c>
      <c r="B11" s="2">
        <v>8</v>
      </c>
      <c r="C11" s="2">
        <v>8</v>
      </c>
      <c r="D11" s="2">
        <v>9</v>
      </c>
      <c r="E11" s="2">
        <v>7</v>
      </c>
      <c r="F11" s="2" t="s">
        <v>7</v>
      </c>
    </row>
    <row r="12" spans="1:6" x14ac:dyDescent="0.3">
      <c r="A12" s="2" t="s">
        <v>13</v>
      </c>
      <c r="B12" s="2">
        <v>7</v>
      </c>
      <c r="C12" s="2">
        <v>8</v>
      </c>
      <c r="D12" s="2">
        <v>9</v>
      </c>
      <c r="E12" s="2">
        <v>5</v>
      </c>
      <c r="F12" s="2" t="s">
        <v>7</v>
      </c>
    </row>
    <row r="13" spans="1:6" x14ac:dyDescent="0.3">
      <c r="A13" s="2" t="s">
        <v>14</v>
      </c>
      <c r="B13" s="2">
        <v>11</v>
      </c>
      <c r="C13" s="2">
        <v>10</v>
      </c>
      <c r="D13" s="2">
        <v>8</v>
      </c>
      <c r="E13" s="2">
        <v>11</v>
      </c>
      <c r="F13" s="2" t="s">
        <v>7</v>
      </c>
    </row>
    <row r="14" spans="1:6" x14ac:dyDescent="0.3">
      <c r="A14" s="2" t="s">
        <v>15</v>
      </c>
      <c r="B14" s="2">
        <v>12</v>
      </c>
      <c r="C14" s="2">
        <v>8</v>
      </c>
      <c r="D14" s="2">
        <v>8</v>
      </c>
      <c r="E14" s="2">
        <v>11</v>
      </c>
      <c r="F14" s="2" t="s">
        <v>7</v>
      </c>
    </row>
    <row r="18" spans="1:11" ht="33" customHeight="1" x14ac:dyDescent="0.3">
      <c r="G18" s="15"/>
      <c r="H18" s="17" t="s">
        <v>30</v>
      </c>
      <c r="I18" s="8" t="s">
        <v>31</v>
      </c>
      <c r="J18" s="8" t="s">
        <v>49</v>
      </c>
      <c r="K18" s="20"/>
    </row>
    <row r="19" spans="1:11" x14ac:dyDescent="0.3">
      <c r="B19" s="4" t="s">
        <v>30</v>
      </c>
      <c r="C19" s="4"/>
      <c r="D19" s="4" t="s">
        <v>31</v>
      </c>
      <c r="E19" s="4"/>
      <c r="G19" s="8" t="s">
        <v>28</v>
      </c>
      <c r="H19" s="15">
        <f>AVERAGE(B3:B14)</f>
        <v>9.5</v>
      </c>
      <c r="I19" s="15">
        <f>_xlfn.CEILING.MATH(AVERAGE(D3:D14),0.01)</f>
        <v>7.5</v>
      </c>
      <c r="J19" s="15">
        <f>AVERAGE(H19:I19)</f>
        <v>8.5</v>
      </c>
    </row>
    <row r="20" spans="1:11" x14ac:dyDescent="0.3">
      <c r="B20" s="1" t="s">
        <v>28</v>
      </c>
      <c r="C20" s="1" t="s">
        <v>29</v>
      </c>
      <c r="D20" s="1" t="s">
        <v>28</v>
      </c>
      <c r="E20" s="1" t="s">
        <v>29</v>
      </c>
      <c r="G20" s="8" t="s">
        <v>29</v>
      </c>
      <c r="H20" s="15">
        <f>_xlfn.CEILING.MATH(AVERAGE(C3:C14),0.01)</f>
        <v>7.92</v>
      </c>
      <c r="I20" s="15">
        <f>_xlfn.CEILING.MATH(AVERAGE(E3:E14),0.01)</f>
        <v>7.34</v>
      </c>
      <c r="J20" s="15">
        <f>AVERAGE(H20:I20)</f>
        <v>7.63</v>
      </c>
    </row>
    <row r="21" spans="1:11" x14ac:dyDescent="0.3">
      <c r="A21" s="19" t="s">
        <v>49</v>
      </c>
      <c r="G21" s="8" t="s">
        <v>49</v>
      </c>
      <c r="H21" s="15">
        <f>AVERAGE(H19:H20)</f>
        <v>8.7100000000000009</v>
      </c>
      <c r="I21" s="15">
        <f t="shared" ref="I21:J21" si="0">AVERAGE(I19:I20)</f>
        <v>7.42</v>
      </c>
      <c r="J21" s="15">
        <f t="shared" si="0"/>
        <v>8.0649999999999995</v>
      </c>
    </row>
    <row r="22" spans="1:11" x14ac:dyDescent="0.3">
      <c r="A22" s="19" t="s">
        <v>50</v>
      </c>
      <c r="B22">
        <f>_xlfn.CEILING.MATH(STDEV(B3:B14),0.01)</f>
        <v>2.2800000000000002</v>
      </c>
      <c r="C22">
        <f>_xlfn.CEILING.MATH(STDEV(C3:C14),0.01)</f>
        <v>1.6300000000000001</v>
      </c>
      <c r="D22">
        <f>_xlfn.CEILING.MATH(STDEV(D3:D14),0.01)</f>
        <v>1.32</v>
      </c>
      <c r="E22">
        <f>_xlfn.CEILING.MATH(STDEV(E3:E14),0.01)</f>
        <v>2.15</v>
      </c>
    </row>
  </sheetData>
  <mergeCells count="4">
    <mergeCell ref="B19:C19"/>
    <mergeCell ref="D19:E19"/>
    <mergeCell ref="A1:A2"/>
    <mergeCell ref="F1:F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006B-5E4F-467A-B3BE-5477D07468B2}">
  <dimension ref="A1:E5"/>
  <sheetViews>
    <sheetView workbookViewId="0">
      <selection sqref="A1:D4"/>
    </sheetView>
  </sheetViews>
  <sheetFormatPr defaultRowHeight="16.5" x14ac:dyDescent="0.3"/>
  <cols>
    <col min="2" max="2" width="10.875" customWidth="1"/>
    <col min="3" max="3" width="11.875" customWidth="1"/>
    <col min="4" max="4" width="12.625" customWidth="1"/>
    <col min="5" max="5" width="7.375" customWidth="1"/>
  </cols>
  <sheetData>
    <row r="1" spans="1:5" x14ac:dyDescent="0.3">
      <c r="A1" s="16" t="s">
        <v>38</v>
      </c>
      <c r="B1" s="16" t="s">
        <v>36</v>
      </c>
      <c r="C1" s="16"/>
      <c r="D1" s="16"/>
      <c r="E1" s="16" t="s">
        <v>51</v>
      </c>
    </row>
    <row r="2" spans="1:5" ht="33" x14ac:dyDescent="0.3">
      <c r="A2" s="16"/>
      <c r="B2" s="17" t="s">
        <v>34</v>
      </c>
      <c r="C2" s="17" t="s">
        <v>35</v>
      </c>
      <c r="D2" s="17" t="s">
        <v>37</v>
      </c>
      <c r="E2" s="16"/>
    </row>
    <row r="3" spans="1:5" x14ac:dyDescent="0.3">
      <c r="A3" s="17" t="s">
        <v>32</v>
      </c>
      <c r="B3" s="18">
        <v>13</v>
      </c>
      <c r="C3" s="18">
        <v>8</v>
      </c>
      <c r="D3" s="18">
        <v>25</v>
      </c>
      <c r="E3" s="18">
        <f>SUM(B3:D3)</f>
        <v>46</v>
      </c>
    </row>
    <row r="4" spans="1:5" x14ac:dyDescent="0.3">
      <c r="A4" s="17" t="s">
        <v>33</v>
      </c>
      <c r="B4" s="18">
        <v>25</v>
      </c>
      <c r="C4" s="18">
        <v>21</v>
      </c>
      <c r="D4" s="18">
        <v>18</v>
      </c>
      <c r="E4" s="18">
        <f>SUM(B4:D4)</f>
        <v>64</v>
      </c>
    </row>
    <row r="5" spans="1:5" x14ac:dyDescent="0.3">
      <c r="A5" s="17" t="s">
        <v>51</v>
      </c>
      <c r="B5" s="18">
        <f>SUM(B3:B4)</f>
        <v>38</v>
      </c>
      <c r="C5" s="18">
        <f t="shared" ref="C5:E5" si="0">SUM(C3:C4)</f>
        <v>29</v>
      </c>
      <c r="D5" s="18">
        <f t="shared" si="0"/>
        <v>43</v>
      </c>
      <c r="E5" s="18">
        <f t="shared" si="0"/>
        <v>110</v>
      </c>
    </row>
  </sheetData>
  <mergeCells count="3">
    <mergeCell ref="B1:D1"/>
    <mergeCell ref="A1:A2"/>
    <mergeCell ref="E1:E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541F2-35FD-42FD-8561-59CD4D05C58E}">
  <dimension ref="A1:J12"/>
  <sheetViews>
    <sheetView workbookViewId="0">
      <selection activeCell="H8" sqref="H8:J10"/>
    </sheetView>
  </sheetViews>
  <sheetFormatPr defaultRowHeight="16.5" x14ac:dyDescent="0.3"/>
  <cols>
    <col min="1" max="2" width="13.75" customWidth="1"/>
  </cols>
  <sheetData>
    <row r="1" spans="1:10" x14ac:dyDescent="0.3">
      <c r="A1" s="1" t="s">
        <v>39</v>
      </c>
      <c r="B1" s="1" t="s">
        <v>40</v>
      </c>
    </row>
    <row r="2" spans="1:10" x14ac:dyDescent="0.3">
      <c r="A2" s="2">
        <v>25</v>
      </c>
      <c r="B2" s="2">
        <v>18</v>
      </c>
    </row>
    <row r="3" spans="1:10" x14ac:dyDescent="0.3">
      <c r="A3" s="2">
        <v>25</v>
      </c>
      <c r="B3" s="2">
        <v>14</v>
      </c>
    </row>
    <row r="4" spans="1:10" x14ac:dyDescent="0.3">
      <c r="A4" s="2">
        <v>19</v>
      </c>
      <c r="B4" s="2">
        <v>13</v>
      </c>
      <c r="F4" s="3" t="s">
        <v>39</v>
      </c>
      <c r="G4" s="3" t="s">
        <v>40</v>
      </c>
    </row>
    <row r="5" spans="1:10" x14ac:dyDescent="0.3">
      <c r="A5" s="2">
        <v>21</v>
      </c>
      <c r="B5" s="2">
        <v>15</v>
      </c>
      <c r="F5" s="2">
        <v>25</v>
      </c>
      <c r="G5" s="2">
        <v>18</v>
      </c>
    </row>
    <row r="6" spans="1:10" x14ac:dyDescent="0.3">
      <c r="A6" s="2">
        <v>22</v>
      </c>
      <c r="B6" s="2">
        <v>17</v>
      </c>
      <c r="F6" s="2">
        <v>25</v>
      </c>
      <c r="G6" s="2">
        <v>14</v>
      </c>
    </row>
    <row r="7" spans="1:10" x14ac:dyDescent="0.3">
      <c r="A7" s="2">
        <v>19</v>
      </c>
      <c r="B7" s="2">
        <v>19</v>
      </c>
      <c r="F7" s="2">
        <v>19</v>
      </c>
      <c r="G7" s="2">
        <v>13</v>
      </c>
    </row>
    <row r="8" spans="1:10" x14ac:dyDescent="0.3">
      <c r="A8" s="2">
        <v>15</v>
      </c>
      <c r="B8" s="2">
        <v>18</v>
      </c>
      <c r="F8" s="2">
        <v>21</v>
      </c>
      <c r="G8" s="2">
        <v>15</v>
      </c>
      <c r="H8" s="15"/>
      <c r="I8" s="8" t="s">
        <v>39</v>
      </c>
      <c r="J8" s="8" t="s">
        <v>40</v>
      </c>
    </row>
    <row r="9" spans="1:10" x14ac:dyDescent="0.3">
      <c r="A9" s="2">
        <v>18</v>
      </c>
      <c r="B9" s="2">
        <v>20</v>
      </c>
      <c r="F9" s="2">
        <v>22</v>
      </c>
      <c r="G9" s="2">
        <v>17</v>
      </c>
      <c r="H9" s="8" t="s">
        <v>49</v>
      </c>
      <c r="I9" s="15">
        <f>AVERAGE(F5:F12)</f>
        <v>20.5</v>
      </c>
      <c r="J9" s="15">
        <f>AVERAGE(G5:G12)</f>
        <v>16.75</v>
      </c>
    </row>
    <row r="10" spans="1:10" x14ac:dyDescent="0.3">
      <c r="F10" s="2">
        <v>19</v>
      </c>
      <c r="G10" s="2">
        <v>19</v>
      </c>
      <c r="H10" s="8" t="s">
        <v>50</v>
      </c>
      <c r="I10" s="15">
        <f>_xlfn.CEILING.MATH(STDEV(F5:F12),0.01)</f>
        <v>3.47</v>
      </c>
      <c r="J10" s="15">
        <f>_xlfn.CEILING.MATH(STDEV(G5:G12),0.01)</f>
        <v>2.5</v>
      </c>
    </row>
    <row r="11" spans="1:10" x14ac:dyDescent="0.3">
      <c r="F11" s="2">
        <v>15</v>
      </c>
      <c r="G11" s="2">
        <v>18</v>
      </c>
    </row>
    <row r="12" spans="1:10" x14ac:dyDescent="0.3">
      <c r="F12" s="2">
        <v>18</v>
      </c>
      <c r="G12" s="2">
        <v>20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2AEA2-4824-4707-A0AF-8E8B6CF2E048}">
  <dimension ref="A1:G16"/>
  <sheetViews>
    <sheetView workbookViewId="0">
      <selection activeCell="G4" sqref="E1:G4"/>
    </sheetView>
  </sheetViews>
  <sheetFormatPr defaultRowHeight="16.5" x14ac:dyDescent="0.3"/>
  <cols>
    <col min="1" max="3" width="13.25" customWidth="1"/>
    <col min="6" max="6" width="13.25" customWidth="1"/>
    <col min="7" max="7" width="13.75" customWidth="1"/>
  </cols>
  <sheetData>
    <row r="1" spans="1:7" x14ac:dyDescent="0.3">
      <c r="E1" s="13"/>
      <c r="F1" s="14" t="s">
        <v>48</v>
      </c>
      <c r="G1" s="14"/>
    </row>
    <row r="2" spans="1:7" x14ac:dyDescent="0.3">
      <c r="A2" s="9" t="s">
        <v>0</v>
      </c>
      <c r="B2" s="12" t="s">
        <v>43</v>
      </c>
      <c r="C2" s="12"/>
      <c r="E2" s="13"/>
      <c r="F2" s="13" t="s">
        <v>44</v>
      </c>
      <c r="G2" s="13" t="s">
        <v>45</v>
      </c>
    </row>
    <row r="3" spans="1:7" x14ac:dyDescent="0.3">
      <c r="A3" s="10"/>
      <c r="B3" s="1" t="s">
        <v>41</v>
      </c>
      <c r="C3" s="1" t="s">
        <v>42</v>
      </c>
      <c r="E3" s="13" t="s">
        <v>46</v>
      </c>
      <c r="F3" s="15">
        <f>AVERAGE(B4:B11)</f>
        <v>208.625</v>
      </c>
      <c r="G3" s="15">
        <f>AVERAGE(C4:C11)</f>
        <v>134.375</v>
      </c>
    </row>
    <row r="4" spans="1:7" x14ac:dyDescent="0.3">
      <c r="A4" s="2">
        <v>1</v>
      </c>
      <c r="B4" s="2">
        <v>189</v>
      </c>
      <c r="C4" s="2">
        <v>75</v>
      </c>
      <c r="E4" s="13" t="s">
        <v>47</v>
      </c>
      <c r="F4" s="15">
        <f>_xlfn.CEILING.MATH(STDEV(B4:B11),0.01)</f>
        <v>34.26</v>
      </c>
      <c r="G4" s="15">
        <f>_xlfn.CEILING.MATH(STDEV(C4:C11),0.01)</f>
        <v>40.85</v>
      </c>
    </row>
    <row r="5" spans="1:7" x14ac:dyDescent="0.3">
      <c r="A5" s="2">
        <v>2</v>
      </c>
      <c r="B5" s="2">
        <v>189</v>
      </c>
      <c r="C5" s="2">
        <v>130</v>
      </c>
    </row>
    <row r="6" spans="1:7" x14ac:dyDescent="0.3">
      <c r="A6" s="2">
        <v>3</v>
      </c>
      <c r="B6" s="2">
        <v>222</v>
      </c>
      <c r="C6" s="2">
        <v>135</v>
      </c>
    </row>
    <row r="7" spans="1:7" x14ac:dyDescent="0.3">
      <c r="A7" s="2">
        <v>4</v>
      </c>
      <c r="B7" s="2">
        <v>178</v>
      </c>
      <c r="C7" s="2">
        <v>143</v>
      </c>
    </row>
    <row r="8" spans="1:7" x14ac:dyDescent="0.3">
      <c r="A8" s="2">
        <v>5</v>
      </c>
      <c r="B8" s="2">
        <v>205</v>
      </c>
      <c r="C8" s="2">
        <v>98</v>
      </c>
    </row>
    <row r="9" spans="1:7" x14ac:dyDescent="0.3">
      <c r="A9" s="2">
        <v>6</v>
      </c>
      <c r="B9" s="2">
        <v>278</v>
      </c>
      <c r="C9" s="2">
        <v>125</v>
      </c>
    </row>
    <row r="10" spans="1:7" x14ac:dyDescent="0.3">
      <c r="A10" s="2">
        <v>7</v>
      </c>
      <c r="B10" s="2">
        <v>231</v>
      </c>
      <c r="C10" s="2">
        <v>156</v>
      </c>
    </row>
    <row r="11" spans="1:7" x14ac:dyDescent="0.3">
      <c r="A11" s="2">
        <v>8</v>
      </c>
      <c r="B11" s="2">
        <v>177</v>
      </c>
      <c r="C11" s="2">
        <v>213</v>
      </c>
    </row>
    <row r="12" spans="1:7" x14ac:dyDescent="0.3">
      <c r="D12">
        <f>F3/G3-1</f>
        <v>0.55255813953488375</v>
      </c>
    </row>
    <row r="15" spans="1:7" x14ac:dyDescent="0.3">
      <c r="B15">
        <f>1-0.201</f>
        <v>0.79899999999999993</v>
      </c>
    </row>
    <row r="16" spans="1:7" x14ac:dyDescent="0.3">
      <c r="B16">
        <f>B15*5.5</f>
        <v>4.3944999999999999</v>
      </c>
    </row>
  </sheetData>
  <mergeCells count="3">
    <mergeCell ref="A2:A3"/>
    <mergeCell ref="B2:C2"/>
    <mergeCell ref="F1:G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6-2</vt:lpstr>
      <vt:lpstr>6-3</vt:lpstr>
      <vt:lpstr>6-4</vt:lpstr>
      <vt:lpstr>6-8</vt:lpstr>
      <vt:lpstr>6-10</vt:lpstr>
      <vt:lpstr>6-12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Geehyuk Lee</dc:creator>
  <cp:lastModifiedBy>hyunjoo</cp:lastModifiedBy>
  <dcterms:created xsi:type="dcterms:W3CDTF">2019-10-09T11:45:23Z</dcterms:created>
  <dcterms:modified xsi:type="dcterms:W3CDTF">2019-10-19T19:53:53Z</dcterms:modified>
</cp:coreProperties>
</file>