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" i="1"/>
  <c r="F2" i="1" l="1"/>
  <c r="H2" i="1" s="1"/>
  <c r="K46" i="1"/>
  <c r="K45" i="1"/>
  <c r="K44" i="1"/>
  <c r="K43" i="1"/>
  <c r="K42" i="1"/>
  <c r="K41" i="1"/>
  <c r="K40" i="1"/>
  <c r="K39" i="1"/>
  <c r="G39" i="1" s="1"/>
  <c r="K38" i="1"/>
  <c r="K37" i="1"/>
  <c r="G37" i="1" s="1"/>
  <c r="K36" i="1"/>
  <c r="K35" i="1"/>
  <c r="G35" i="1" s="1"/>
  <c r="K34" i="1"/>
  <c r="K33" i="1"/>
  <c r="K32" i="1"/>
  <c r="K31" i="1"/>
  <c r="G5" i="1"/>
  <c r="G6" i="1"/>
  <c r="G7" i="1"/>
  <c r="G8" i="1"/>
  <c r="G9" i="1"/>
  <c r="G10" i="1"/>
  <c r="G11" i="1"/>
  <c r="G12" i="1"/>
  <c r="G13" i="1"/>
  <c r="G14" i="1"/>
  <c r="G15" i="1"/>
  <c r="G16" i="1"/>
  <c r="K30" i="1"/>
  <c r="K29" i="1"/>
  <c r="K28" i="1"/>
  <c r="K2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F22" i="1"/>
  <c r="G22" i="1" s="1"/>
  <c r="F23" i="1"/>
  <c r="F24" i="1"/>
  <c r="F25" i="1"/>
  <c r="F26" i="1"/>
  <c r="F27" i="1"/>
  <c r="F28" i="1"/>
  <c r="G28" i="1" s="1"/>
  <c r="F29" i="1"/>
  <c r="F30" i="1"/>
  <c r="G30" i="1" s="1"/>
  <c r="F31" i="1"/>
  <c r="F32" i="1"/>
  <c r="F33" i="1"/>
  <c r="G33" i="1" s="1"/>
  <c r="F34" i="1"/>
  <c r="F35" i="1"/>
  <c r="F36" i="1"/>
  <c r="G36" i="1" s="1"/>
  <c r="F37" i="1"/>
  <c r="F38" i="1"/>
  <c r="F39" i="1"/>
  <c r="F40" i="1"/>
  <c r="G40" i="1" s="1"/>
  <c r="F41" i="1"/>
  <c r="F42" i="1"/>
  <c r="F43" i="1"/>
  <c r="F44" i="1"/>
  <c r="G44" i="1" s="1"/>
  <c r="F45" i="1"/>
  <c r="F46" i="1"/>
  <c r="F47" i="1"/>
  <c r="F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6" i="1" s="1"/>
  <c r="C5" i="1"/>
  <c r="C7" i="1"/>
  <c r="C8" i="1"/>
  <c r="C9" i="1"/>
  <c r="C11" i="1"/>
  <c r="C12" i="1"/>
  <c r="C13" i="1"/>
  <c r="C15" i="1"/>
  <c r="C16" i="1"/>
  <c r="C17" i="1"/>
  <c r="C4" i="1"/>
  <c r="G46" i="1" l="1"/>
  <c r="G45" i="1"/>
  <c r="G43" i="1"/>
  <c r="G42" i="1"/>
  <c r="G41" i="1"/>
  <c r="G38" i="1"/>
  <c r="G34" i="1"/>
  <c r="G29" i="1"/>
  <c r="G27" i="1"/>
  <c r="G26" i="1"/>
  <c r="G25" i="1"/>
  <c r="G24" i="1"/>
  <c r="G23" i="1"/>
  <c r="G20" i="1"/>
  <c r="G19" i="1"/>
  <c r="G18" i="1"/>
  <c r="G17" i="1"/>
  <c r="G32" i="1"/>
  <c r="G31" i="1"/>
  <c r="C14" i="1"/>
  <c r="C10" i="1"/>
</calcChain>
</file>

<file path=xl/sharedStrings.xml><?xml version="1.0" encoding="utf-8"?>
<sst xmlns="http://schemas.openxmlformats.org/spreadsheetml/2006/main" count="11" uniqueCount="11">
  <si>
    <t>Vin</t>
  </si>
  <si>
    <t>Iin</t>
  </si>
  <si>
    <t>Vout</t>
  </si>
  <si>
    <t>Iout</t>
  </si>
  <si>
    <t>Duty Cycle</t>
  </si>
  <si>
    <t>Fs</t>
  </si>
  <si>
    <t>period</t>
  </si>
  <si>
    <t>Pin</t>
  </si>
  <si>
    <t>Pout</t>
  </si>
  <si>
    <t>Efficiency</t>
  </si>
  <si>
    <t>Vout/Vin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</si>
</sst>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Sheet1!$D$4:$D$47</c:f>
              <c:numCache>
                <c:formatCode>General</c:formatCode>
                <c:ptCount val="44"/>
                <c:pt idx="0">
                  <c:v>20.92</c:v>
                </c:pt>
                <c:pt idx="1">
                  <c:v>20.57</c:v>
                </c:pt>
                <c:pt idx="2">
                  <c:v>20.52</c:v>
                </c:pt>
                <c:pt idx="3">
                  <c:v>20.49</c:v>
                </c:pt>
                <c:pt idx="4">
                  <c:v>20.43</c:v>
                </c:pt>
                <c:pt idx="5">
                  <c:v>20.37</c:v>
                </c:pt>
                <c:pt idx="6">
                  <c:v>20.329999999999998</c:v>
                </c:pt>
                <c:pt idx="7">
                  <c:v>20.239999999999998</c:v>
                </c:pt>
                <c:pt idx="8">
                  <c:v>20.18</c:v>
                </c:pt>
                <c:pt idx="9">
                  <c:v>20.100000000000001</c:v>
                </c:pt>
                <c:pt idx="10">
                  <c:v>20.07</c:v>
                </c:pt>
                <c:pt idx="11">
                  <c:v>20.05</c:v>
                </c:pt>
                <c:pt idx="12">
                  <c:v>19.760000000000002</c:v>
                </c:pt>
                <c:pt idx="13">
                  <c:v>19.07</c:v>
                </c:pt>
                <c:pt idx="14">
                  <c:v>18.87</c:v>
                </c:pt>
                <c:pt idx="15">
                  <c:v>18.690000000000001</c:v>
                </c:pt>
                <c:pt idx="16">
                  <c:v>18.52</c:v>
                </c:pt>
                <c:pt idx="17">
                  <c:v>18.34</c:v>
                </c:pt>
                <c:pt idx="18">
                  <c:v>18.149999999999999</c:v>
                </c:pt>
                <c:pt idx="19">
                  <c:v>17.97</c:v>
                </c:pt>
                <c:pt idx="20">
                  <c:v>17.79</c:v>
                </c:pt>
                <c:pt idx="21">
                  <c:v>17.61</c:v>
                </c:pt>
                <c:pt idx="22">
                  <c:v>17.43</c:v>
                </c:pt>
                <c:pt idx="23">
                  <c:v>17.25</c:v>
                </c:pt>
                <c:pt idx="24">
                  <c:v>17.059999999999999</c:v>
                </c:pt>
                <c:pt idx="25">
                  <c:v>16.88</c:v>
                </c:pt>
                <c:pt idx="26">
                  <c:v>16.7</c:v>
                </c:pt>
                <c:pt idx="27">
                  <c:v>16.510000000000002</c:v>
                </c:pt>
                <c:pt idx="28">
                  <c:v>16.329999999999998</c:v>
                </c:pt>
                <c:pt idx="29">
                  <c:v>16.14</c:v>
                </c:pt>
                <c:pt idx="30">
                  <c:v>15.97</c:v>
                </c:pt>
                <c:pt idx="31">
                  <c:v>15.78</c:v>
                </c:pt>
                <c:pt idx="32">
                  <c:v>15.6</c:v>
                </c:pt>
                <c:pt idx="33">
                  <c:v>15.42</c:v>
                </c:pt>
                <c:pt idx="34">
                  <c:v>15.25</c:v>
                </c:pt>
                <c:pt idx="35">
                  <c:v>15.07</c:v>
                </c:pt>
                <c:pt idx="36">
                  <c:v>14.9</c:v>
                </c:pt>
                <c:pt idx="37">
                  <c:v>14.74</c:v>
                </c:pt>
                <c:pt idx="38">
                  <c:v>14.57</c:v>
                </c:pt>
                <c:pt idx="39">
                  <c:v>14.41</c:v>
                </c:pt>
                <c:pt idx="40">
                  <c:v>14.25</c:v>
                </c:pt>
                <c:pt idx="41">
                  <c:v>14.09</c:v>
                </c:pt>
                <c:pt idx="42">
                  <c:v>13.94</c:v>
                </c:pt>
                <c:pt idx="43">
                  <c:v>0</c:v>
                </c:pt>
              </c:numCache>
            </c:numRef>
          </c:xVal>
          <c:yVal>
            <c:numRef>
              <c:f>Sheet1!$E$4:$E$47</c:f>
              <c:numCache>
                <c:formatCode>General</c:formatCode>
                <c:ptCount val="44"/>
                <c:pt idx="0">
                  <c:v>0</c:v>
                </c:pt>
                <c:pt idx="1">
                  <c:v>1.7999999999999999E-2</c:v>
                </c:pt>
                <c:pt idx="2">
                  <c:v>4.3999999999999997E-2</c:v>
                </c:pt>
                <c:pt idx="3">
                  <c:v>6.8000000000000005E-2</c:v>
                </c:pt>
                <c:pt idx="4">
                  <c:v>0.112</c:v>
                </c:pt>
                <c:pt idx="5">
                  <c:v>0.159</c:v>
                </c:pt>
                <c:pt idx="6">
                  <c:v>0.20699999999999999</c:v>
                </c:pt>
                <c:pt idx="7">
                  <c:v>0.27800000000000002</c:v>
                </c:pt>
                <c:pt idx="8">
                  <c:v>0.34200000000000003</c:v>
                </c:pt>
                <c:pt idx="9">
                  <c:v>0.42699999999999999</c:v>
                </c:pt>
                <c:pt idx="10">
                  <c:v>0.48699999999999999</c:v>
                </c:pt>
                <c:pt idx="11">
                  <c:v>0.60799999999999998</c:v>
                </c:pt>
                <c:pt idx="12">
                  <c:v>1.125</c:v>
                </c:pt>
                <c:pt idx="13">
                  <c:v>2.2639999999999998</c:v>
                </c:pt>
                <c:pt idx="14">
                  <c:v>2.4209999999999998</c:v>
                </c:pt>
                <c:pt idx="15">
                  <c:v>2.58</c:v>
                </c:pt>
                <c:pt idx="16">
                  <c:v>2.7469999999999999</c:v>
                </c:pt>
                <c:pt idx="17">
                  <c:v>2.871</c:v>
                </c:pt>
                <c:pt idx="18">
                  <c:v>2.98</c:v>
                </c:pt>
                <c:pt idx="19">
                  <c:v>3.097</c:v>
                </c:pt>
                <c:pt idx="20">
                  <c:v>3.2160000000000002</c:v>
                </c:pt>
                <c:pt idx="21">
                  <c:v>3.3250000000000002</c:v>
                </c:pt>
                <c:pt idx="22">
                  <c:v>3.423</c:v>
                </c:pt>
                <c:pt idx="23">
                  <c:v>3.5009999999999999</c:v>
                </c:pt>
                <c:pt idx="24">
                  <c:v>3.585</c:v>
                </c:pt>
                <c:pt idx="25">
                  <c:v>3.657</c:v>
                </c:pt>
                <c:pt idx="26">
                  <c:v>3.7120000000000002</c:v>
                </c:pt>
                <c:pt idx="27">
                  <c:v>3.7589999999999999</c:v>
                </c:pt>
                <c:pt idx="28">
                  <c:v>3.79</c:v>
                </c:pt>
                <c:pt idx="29">
                  <c:v>3.8370000000000002</c:v>
                </c:pt>
                <c:pt idx="30">
                  <c:v>3.87</c:v>
                </c:pt>
                <c:pt idx="31">
                  <c:v>3.88</c:v>
                </c:pt>
                <c:pt idx="32">
                  <c:v>3.9089999999999998</c:v>
                </c:pt>
                <c:pt idx="33">
                  <c:v>3.91</c:v>
                </c:pt>
                <c:pt idx="34">
                  <c:v>3.93</c:v>
                </c:pt>
                <c:pt idx="35">
                  <c:v>3.9409999999999998</c:v>
                </c:pt>
                <c:pt idx="36">
                  <c:v>3.94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</c:v>
                </c:pt>
                <c:pt idx="40">
                  <c:v>3.94</c:v>
                </c:pt>
                <c:pt idx="41">
                  <c:v>3.9380000000000002</c:v>
                </c:pt>
                <c:pt idx="42">
                  <c:v>3.9369999999999998</c:v>
                </c:pt>
                <c:pt idx="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C-41C6-B7BF-307264C5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22368"/>
        <c:axId val="1794407392"/>
      </c:scatterChart>
      <c:valAx>
        <c:axId val="17944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07392"/>
        <c:crosses val="autoZero"/>
        <c:crossBetween val="midCat"/>
      </c:valAx>
      <c:valAx>
        <c:axId val="1794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Characteristics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Sheet1!$D$4:$D$47</c:f>
              <c:numCache>
                <c:formatCode>General</c:formatCode>
                <c:ptCount val="44"/>
                <c:pt idx="0">
                  <c:v>20.92</c:v>
                </c:pt>
                <c:pt idx="1">
                  <c:v>20.57</c:v>
                </c:pt>
                <c:pt idx="2">
                  <c:v>20.52</c:v>
                </c:pt>
                <c:pt idx="3">
                  <c:v>20.49</c:v>
                </c:pt>
                <c:pt idx="4">
                  <c:v>20.43</c:v>
                </c:pt>
                <c:pt idx="5">
                  <c:v>20.37</c:v>
                </c:pt>
                <c:pt idx="6">
                  <c:v>20.329999999999998</c:v>
                </c:pt>
                <c:pt idx="7">
                  <c:v>20.239999999999998</c:v>
                </c:pt>
                <c:pt idx="8">
                  <c:v>20.18</c:v>
                </c:pt>
                <c:pt idx="9">
                  <c:v>20.100000000000001</c:v>
                </c:pt>
                <c:pt idx="10">
                  <c:v>20.07</c:v>
                </c:pt>
                <c:pt idx="11">
                  <c:v>20.05</c:v>
                </c:pt>
                <c:pt idx="12">
                  <c:v>19.760000000000002</c:v>
                </c:pt>
                <c:pt idx="13">
                  <c:v>19.07</c:v>
                </c:pt>
                <c:pt idx="14">
                  <c:v>18.87</c:v>
                </c:pt>
                <c:pt idx="15">
                  <c:v>18.690000000000001</c:v>
                </c:pt>
                <c:pt idx="16">
                  <c:v>18.52</c:v>
                </c:pt>
                <c:pt idx="17">
                  <c:v>18.34</c:v>
                </c:pt>
                <c:pt idx="18">
                  <c:v>18.149999999999999</c:v>
                </c:pt>
                <c:pt idx="19">
                  <c:v>17.97</c:v>
                </c:pt>
                <c:pt idx="20">
                  <c:v>17.79</c:v>
                </c:pt>
                <c:pt idx="21">
                  <c:v>17.61</c:v>
                </c:pt>
                <c:pt idx="22">
                  <c:v>17.43</c:v>
                </c:pt>
                <c:pt idx="23">
                  <c:v>17.25</c:v>
                </c:pt>
                <c:pt idx="24">
                  <c:v>17.059999999999999</c:v>
                </c:pt>
                <c:pt idx="25">
                  <c:v>16.88</c:v>
                </c:pt>
                <c:pt idx="26">
                  <c:v>16.7</c:v>
                </c:pt>
                <c:pt idx="27">
                  <c:v>16.510000000000002</c:v>
                </c:pt>
                <c:pt idx="28">
                  <c:v>16.329999999999998</c:v>
                </c:pt>
                <c:pt idx="29">
                  <c:v>16.14</c:v>
                </c:pt>
                <c:pt idx="30">
                  <c:v>15.97</c:v>
                </c:pt>
                <c:pt idx="31">
                  <c:v>15.78</c:v>
                </c:pt>
                <c:pt idx="32">
                  <c:v>15.6</c:v>
                </c:pt>
                <c:pt idx="33">
                  <c:v>15.42</c:v>
                </c:pt>
                <c:pt idx="34">
                  <c:v>15.25</c:v>
                </c:pt>
                <c:pt idx="35">
                  <c:v>15.07</c:v>
                </c:pt>
                <c:pt idx="36">
                  <c:v>14.9</c:v>
                </c:pt>
                <c:pt idx="37">
                  <c:v>14.74</c:v>
                </c:pt>
                <c:pt idx="38">
                  <c:v>14.57</c:v>
                </c:pt>
                <c:pt idx="39">
                  <c:v>14.41</c:v>
                </c:pt>
                <c:pt idx="40">
                  <c:v>14.25</c:v>
                </c:pt>
                <c:pt idx="41">
                  <c:v>14.09</c:v>
                </c:pt>
                <c:pt idx="42">
                  <c:v>13.94</c:v>
                </c:pt>
                <c:pt idx="43">
                  <c:v>0</c:v>
                </c:pt>
              </c:numCache>
            </c:numRef>
          </c:xVal>
          <c:yVal>
            <c:numRef>
              <c:f>Sheet1!$F$4:$F$47</c:f>
              <c:numCache>
                <c:formatCode>General</c:formatCode>
                <c:ptCount val="44"/>
                <c:pt idx="0">
                  <c:v>0</c:v>
                </c:pt>
                <c:pt idx="1">
                  <c:v>0.37025999999999998</c:v>
                </c:pt>
                <c:pt idx="2">
                  <c:v>0.9028799999999999</c:v>
                </c:pt>
                <c:pt idx="3">
                  <c:v>1.3933199999999999</c:v>
                </c:pt>
                <c:pt idx="4">
                  <c:v>2.28816</c:v>
                </c:pt>
                <c:pt idx="5">
                  <c:v>3.2388300000000001</c:v>
                </c:pt>
                <c:pt idx="6">
                  <c:v>4.2083099999999991</c:v>
                </c:pt>
                <c:pt idx="7">
                  <c:v>5.6267199999999997</c:v>
                </c:pt>
                <c:pt idx="8">
                  <c:v>6.9015600000000008</c:v>
                </c:pt>
                <c:pt idx="9">
                  <c:v>8.5827000000000009</c:v>
                </c:pt>
                <c:pt idx="10">
                  <c:v>9.7740899999999993</c:v>
                </c:pt>
                <c:pt idx="11">
                  <c:v>12.1904</c:v>
                </c:pt>
                <c:pt idx="12">
                  <c:v>22.23</c:v>
                </c:pt>
                <c:pt idx="13">
                  <c:v>43.174479999999996</c:v>
                </c:pt>
                <c:pt idx="14">
                  <c:v>45.684269999999998</c:v>
                </c:pt>
                <c:pt idx="15">
                  <c:v>48.220200000000006</c:v>
                </c:pt>
                <c:pt idx="16">
                  <c:v>50.87444</c:v>
                </c:pt>
                <c:pt idx="17">
                  <c:v>52.654139999999998</c:v>
                </c:pt>
                <c:pt idx="18">
                  <c:v>54.086999999999996</c:v>
                </c:pt>
                <c:pt idx="19">
                  <c:v>55.653089999999999</c:v>
                </c:pt>
                <c:pt idx="20">
                  <c:v>57.21264</c:v>
                </c:pt>
                <c:pt idx="21">
                  <c:v>58.553249999999998</c:v>
                </c:pt>
                <c:pt idx="22">
                  <c:v>59.662889999999997</c:v>
                </c:pt>
                <c:pt idx="23">
                  <c:v>60.392249999999997</c:v>
                </c:pt>
                <c:pt idx="24">
                  <c:v>61.160099999999993</c:v>
                </c:pt>
                <c:pt idx="25">
                  <c:v>61.730159999999998</c:v>
                </c:pt>
                <c:pt idx="26">
                  <c:v>61.990400000000001</c:v>
                </c:pt>
                <c:pt idx="27">
                  <c:v>62.061090000000007</c:v>
                </c:pt>
                <c:pt idx="28">
                  <c:v>61.890699999999995</c:v>
                </c:pt>
                <c:pt idx="29">
                  <c:v>61.929180000000002</c:v>
                </c:pt>
                <c:pt idx="30">
                  <c:v>61.803900000000006</c:v>
                </c:pt>
                <c:pt idx="31">
                  <c:v>61.226399999999998</c:v>
                </c:pt>
                <c:pt idx="32">
                  <c:v>60.980399999999996</c:v>
                </c:pt>
                <c:pt idx="33">
                  <c:v>60.292200000000001</c:v>
                </c:pt>
                <c:pt idx="34">
                  <c:v>59.932500000000005</c:v>
                </c:pt>
                <c:pt idx="35">
                  <c:v>59.39087</c:v>
                </c:pt>
                <c:pt idx="36">
                  <c:v>58.706000000000003</c:v>
                </c:pt>
                <c:pt idx="37">
                  <c:v>58.149299999999997</c:v>
                </c:pt>
                <c:pt idx="38">
                  <c:v>57.478650000000002</c:v>
                </c:pt>
                <c:pt idx="39">
                  <c:v>56.775399999999998</c:v>
                </c:pt>
                <c:pt idx="40">
                  <c:v>56.144999999999996</c:v>
                </c:pt>
                <c:pt idx="41">
                  <c:v>55.486420000000003</c:v>
                </c:pt>
                <c:pt idx="42">
                  <c:v>54.881779999999999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1-477D-9755-855AD361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20704"/>
        <c:axId val="1794422368"/>
      </c:scatterChart>
      <c:valAx>
        <c:axId val="17944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22368"/>
        <c:crosses val="autoZero"/>
        <c:crossBetween val="midCat"/>
      </c:valAx>
      <c:valAx>
        <c:axId val="1794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voltage</a:t>
            </a:r>
            <a:r>
              <a:rPr lang="en-US" baseline="0"/>
              <a:t> vs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Sheet1!$B$5:$B$38</c:f>
              <c:numCache>
                <c:formatCode>General</c:formatCode>
                <c:ptCount val="3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0.71</c:v>
                </c:pt>
                <c:pt idx="14">
                  <c:v>0.72</c:v>
                </c:pt>
                <c:pt idx="15">
                  <c:v>0.73</c:v>
                </c:pt>
                <c:pt idx="16">
                  <c:v>0.74</c:v>
                </c:pt>
                <c:pt idx="17">
                  <c:v>0.75</c:v>
                </c:pt>
                <c:pt idx="18">
                  <c:v>0.76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0.84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</c:numCache>
            </c:numRef>
          </c:xVal>
          <c:yVal>
            <c:numRef>
              <c:f>Sheet1!$D$5:$D$38</c:f>
              <c:numCache>
                <c:formatCode>General</c:formatCode>
                <c:ptCount val="34"/>
                <c:pt idx="0">
                  <c:v>20.57</c:v>
                </c:pt>
                <c:pt idx="1">
                  <c:v>20.52</c:v>
                </c:pt>
                <c:pt idx="2">
                  <c:v>20.49</c:v>
                </c:pt>
                <c:pt idx="3">
                  <c:v>20.43</c:v>
                </c:pt>
                <c:pt idx="4">
                  <c:v>20.37</c:v>
                </c:pt>
                <c:pt idx="5">
                  <c:v>20.329999999999998</c:v>
                </c:pt>
                <c:pt idx="6">
                  <c:v>20.239999999999998</c:v>
                </c:pt>
                <c:pt idx="7">
                  <c:v>20.18</c:v>
                </c:pt>
                <c:pt idx="8">
                  <c:v>20.100000000000001</c:v>
                </c:pt>
                <c:pt idx="9">
                  <c:v>20.07</c:v>
                </c:pt>
                <c:pt idx="10">
                  <c:v>20.05</c:v>
                </c:pt>
                <c:pt idx="11">
                  <c:v>19.760000000000002</c:v>
                </c:pt>
                <c:pt idx="12">
                  <c:v>19.07</c:v>
                </c:pt>
                <c:pt idx="13">
                  <c:v>18.87</c:v>
                </c:pt>
                <c:pt idx="14">
                  <c:v>18.690000000000001</c:v>
                </c:pt>
                <c:pt idx="15">
                  <c:v>18.52</c:v>
                </c:pt>
                <c:pt idx="16">
                  <c:v>18.34</c:v>
                </c:pt>
                <c:pt idx="17">
                  <c:v>18.149999999999999</c:v>
                </c:pt>
                <c:pt idx="18">
                  <c:v>17.97</c:v>
                </c:pt>
                <c:pt idx="19">
                  <c:v>17.79</c:v>
                </c:pt>
                <c:pt idx="20">
                  <c:v>17.61</c:v>
                </c:pt>
                <c:pt idx="21">
                  <c:v>17.43</c:v>
                </c:pt>
                <c:pt idx="22">
                  <c:v>17.25</c:v>
                </c:pt>
                <c:pt idx="23">
                  <c:v>17.059999999999999</c:v>
                </c:pt>
                <c:pt idx="24">
                  <c:v>16.88</c:v>
                </c:pt>
                <c:pt idx="25">
                  <c:v>16.7</c:v>
                </c:pt>
                <c:pt idx="26">
                  <c:v>16.510000000000002</c:v>
                </c:pt>
                <c:pt idx="27">
                  <c:v>16.329999999999998</c:v>
                </c:pt>
                <c:pt idx="28">
                  <c:v>16.14</c:v>
                </c:pt>
                <c:pt idx="29">
                  <c:v>15.97</c:v>
                </c:pt>
                <c:pt idx="30">
                  <c:v>15.78</c:v>
                </c:pt>
                <c:pt idx="31">
                  <c:v>15.6</c:v>
                </c:pt>
                <c:pt idx="32">
                  <c:v>15.42</c:v>
                </c:pt>
                <c:pt idx="33">
                  <c:v>15.25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0-4145-96B4-46A614A8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40848"/>
        <c:axId val="1654837936"/>
      </c:scatterChart>
      <c:valAx>
        <c:axId val="16548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7936"/>
        <c:crosses val="autoZero"/>
        <c:crossBetween val="midCat"/>
      </c:valAx>
      <c:valAx>
        <c:axId val="16548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voltage(V)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Battery_current vs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Sheet1!$B$5:$B$38</c:f>
              <c:numCache>
                <c:formatCode>General</c:formatCode>
                <c:ptCount val="3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0.71</c:v>
                </c:pt>
                <c:pt idx="14">
                  <c:v>0.72</c:v>
                </c:pt>
                <c:pt idx="15">
                  <c:v>0.73</c:v>
                </c:pt>
                <c:pt idx="16">
                  <c:v>0.74</c:v>
                </c:pt>
                <c:pt idx="17">
                  <c:v>0.75</c:v>
                </c:pt>
                <c:pt idx="18">
                  <c:v>0.76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0.84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</c:numCache>
            </c:numRef>
          </c:xVal>
          <c:yVal>
            <c:numRef>
              <c:f>Sheet1!$J$5:$J$38</c:f>
              <c:numCache>
                <c:formatCode>General</c:formatCode>
                <c:ptCount val="34"/>
                <c:pt idx="0">
                  <c:v>0</c:v>
                </c:pt>
                <c:pt idx="1">
                  <c:v>3.7999999999999999E-2</c:v>
                </c:pt>
                <c:pt idx="2">
                  <c:v>6.6000000000000003E-2</c:v>
                </c:pt>
                <c:pt idx="3">
                  <c:v>0.12</c:v>
                </c:pt>
                <c:pt idx="4">
                  <c:v>0.17599999999999999</c:v>
                </c:pt>
                <c:pt idx="5">
                  <c:v>0.23300000000000001</c:v>
                </c:pt>
                <c:pt idx="6">
                  <c:v>0.315</c:v>
                </c:pt>
                <c:pt idx="7">
                  <c:v>0.39</c:v>
                </c:pt>
                <c:pt idx="8">
                  <c:v>0.48899999999999999</c:v>
                </c:pt>
                <c:pt idx="9">
                  <c:v>0.55800000000000005</c:v>
                </c:pt>
                <c:pt idx="10">
                  <c:v>0.69899999999999995</c:v>
                </c:pt>
                <c:pt idx="11">
                  <c:v>1.28</c:v>
                </c:pt>
                <c:pt idx="12">
                  <c:v>3.2280000000000002</c:v>
                </c:pt>
                <c:pt idx="13">
                  <c:v>3.3980000000000001</c:v>
                </c:pt>
                <c:pt idx="14">
                  <c:v>3.5790000000000002</c:v>
                </c:pt>
                <c:pt idx="15">
                  <c:v>3.7589999999999999</c:v>
                </c:pt>
                <c:pt idx="16">
                  <c:v>3.8719999999999999</c:v>
                </c:pt>
                <c:pt idx="17">
                  <c:v>3.97</c:v>
                </c:pt>
                <c:pt idx="18">
                  <c:v>4.07</c:v>
                </c:pt>
                <c:pt idx="19">
                  <c:v>4.1749999999999998</c:v>
                </c:pt>
                <c:pt idx="20">
                  <c:v>4.2590000000000003</c:v>
                </c:pt>
                <c:pt idx="21">
                  <c:v>4.3289999999999997</c:v>
                </c:pt>
                <c:pt idx="22">
                  <c:v>4.38</c:v>
                </c:pt>
                <c:pt idx="23">
                  <c:v>4.4320000000000004</c:v>
                </c:pt>
                <c:pt idx="24">
                  <c:v>4.4550000000000001</c:v>
                </c:pt>
                <c:pt idx="25">
                  <c:v>4.4779999999999998</c:v>
                </c:pt>
                <c:pt idx="26">
                  <c:v>4.4749999999999996</c:v>
                </c:pt>
                <c:pt idx="27">
                  <c:v>4.4690000000000003</c:v>
                </c:pt>
                <c:pt idx="28">
                  <c:v>4.4649999999999999</c:v>
                </c:pt>
                <c:pt idx="29">
                  <c:v>4.4550000000000001</c:v>
                </c:pt>
                <c:pt idx="30">
                  <c:v>4.4210000000000003</c:v>
                </c:pt>
                <c:pt idx="31">
                  <c:v>4.3949999999999996</c:v>
                </c:pt>
                <c:pt idx="32">
                  <c:v>4.359</c:v>
                </c:pt>
                <c:pt idx="33">
                  <c:v>4.3259999999999996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CF7-BE01-B45E5AE3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36272"/>
        <c:axId val="1654836688"/>
      </c:scatterChart>
      <c:valAx>
        <c:axId val="16548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6688"/>
        <c:crosses val="autoZero"/>
        <c:crossBetween val="midCat"/>
      </c:valAx>
      <c:valAx>
        <c:axId val="1654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power vs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Sheet1!$B$5:$B$38</c:f>
              <c:numCache>
                <c:formatCode>General</c:formatCode>
                <c:ptCount val="3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0.71</c:v>
                </c:pt>
                <c:pt idx="14">
                  <c:v>0.72</c:v>
                </c:pt>
                <c:pt idx="15">
                  <c:v>0.73</c:v>
                </c:pt>
                <c:pt idx="16">
                  <c:v>0.74</c:v>
                </c:pt>
                <c:pt idx="17">
                  <c:v>0.75</c:v>
                </c:pt>
                <c:pt idx="18">
                  <c:v>0.76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0.84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</c:numCache>
            </c:numRef>
          </c:xVal>
          <c:yVal>
            <c:numRef>
              <c:f>Sheet1!$F$5:$F$38</c:f>
              <c:numCache>
                <c:formatCode>General</c:formatCode>
                <c:ptCount val="34"/>
                <c:pt idx="0">
                  <c:v>0.37025999999999998</c:v>
                </c:pt>
                <c:pt idx="1">
                  <c:v>0.9028799999999999</c:v>
                </c:pt>
                <c:pt idx="2">
                  <c:v>1.3933199999999999</c:v>
                </c:pt>
                <c:pt idx="3">
                  <c:v>2.28816</c:v>
                </c:pt>
                <c:pt idx="4">
                  <c:v>3.2388300000000001</c:v>
                </c:pt>
                <c:pt idx="5">
                  <c:v>4.2083099999999991</c:v>
                </c:pt>
                <c:pt idx="6">
                  <c:v>5.6267199999999997</c:v>
                </c:pt>
                <c:pt idx="7">
                  <c:v>6.9015600000000008</c:v>
                </c:pt>
                <c:pt idx="8">
                  <c:v>8.5827000000000009</c:v>
                </c:pt>
                <c:pt idx="9">
                  <c:v>9.7740899999999993</c:v>
                </c:pt>
                <c:pt idx="10">
                  <c:v>12.1904</c:v>
                </c:pt>
                <c:pt idx="11">
                  <c:v>22.23</c:v>
                </c:pt>
                <c:pt idx="12">
                  <c:v>43.174479999999996</c:v>
                </c:pt>
                <c:pt idx="13">
                  <c:v>45.684269999999998</c:v>
                </c:pt>
                <c:pt idx="14">
                  <c:v>48.220200000000006</c:v>
                </c:pt>
                <c:pt idx="15">
                  <c:v>50.87444</c:v>
                </c:pt>
                <c:pt idx="16">
                  <c:v>52.654139999999998</c:v>
                </c:pt>
                <c:pt idx="17">
                  <c:v>54.086999999999996</c:v>
                </c:pt>
                <c:pt idx="18">
                  <c:v>55.653089999999999</c:v>
                </c:pt>
                <c:pt idx="19">
                  <c:v>57.21264</c:v>
                </c:pt>
                <c:pt idx="20">
                  <c:v>58.553249999999998</c:v>
                </c:pt>
                <c:pt idx="21">
                  <c:v>59.662889999999997</c:v>
                </c:pt>
                <c:pt idx="22">
                  <c:v>60.392249999999997</c:v>
                </c:pt>
                <c:pt idx="23">
                  <c:v>61.160099999999993</c:v>
                </c:pt>
                <c:pt idx="24">
                  <c:v>61.730159999999998</c:v>
                </c:pt>
                <c:pt idx="25">
                  <c:v>61.990400000000001</c:v>
                </c:pt>
                <c:pt idx="26">
                  <c:v>62.061090000000007</c:v>
                </c:pt>
                <c:pt idx="27">
                  <c:v>61.890699999999995</c:v>
                </c:pt>
                <c:pt idx="28">
                  <c:v>61.929180000000002</c:v>
                </c:pt>
                <c:pt idx="29">
                  <c:v>61.803900000000006</c:v>
                </c:pt>
                <c:pt idx="30">
                  <c:v>61.226399999999998</c:v>
                </c:pt>
                <c:pt idx="31">
                  <c:v>60.980399999999996</c:v>
                </c:pt>
                <c:pt idx="32">
                  <c:v>60.292200000000001</c:v>
                </c:pt>
                <c:pt idx="33">
                  <c:v>59.932500000000005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D-436B-B47C-FBAC57D0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37200"/>
        <c:axId val="1721838864"/>
      </c:scatterChart>
      <c:valAx>
        <c:axId val="17218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38864"/>
        <c:crosses val="autoZero"/>
        <c:crossBetween val="midCat"/>
      </c:valAx>
      <c:valAx>
        <c:axId val="17218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Vbat/Vpv</a:t>
            </a:r>
            <a:r>
              <a:rPr lang="en-US" baseline="0"/>
              <a:t> vs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Sheet1!$B$5:$B$38</c:f>
              <c:numCache>
                <c:formatCode>General</c:formatCode>
                <c:ptCount val="3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0.71</c:v>
                </c:pt>
                <c:pt idx="14">
                  <c:v>0.72</c:v>
                </c:pt>
                <c:pt idx="15">
                  <c:v>0.73</c:v>
                </c:pt>
                <c:pt idx="16">
                  <c:v>0.74</c:v>
                </c:pt>
                <c:pt idx="17">
                  <c:v>0.75</c:v>
                </c:pt>
                <c:pt idx="18">
                  <c:v>0.76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0.84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</c:numCache>
            </c:numRef>
          </c:xVal>
          <c:yVal>
            <c:numRef>
              <c:f>Sheet1!$M$5:$M$38</c:f>
              <c:numCache>
                <c:formatCode>General</c:formatCode>
                <c:ptCount val="34"/>
                <c:pt idx="0">
                  <c:v>0.59601361205639281</c:v>
                </c:pt>
                <c:pt idx="1">
                  <c:v>0.59746588693957114</c:v>
                </c:pt>
                <c:pt idx="2">
                  <c:v>0.5983406539775501</c:v>
                </c:pt>
                <c:pt idx="3">
                  <c:v>0.60009789525208024</c:v>
                </c:pt>
                <c:pt idx="4">
                  <c:v>0.60235640648011779</c:v>
                </c:pt>
                <c:pt idx="5">
                  <c:v>0.60354156419085103</c:v>
                </c:pt>
                <c:pt idx="6">
                  <c:v>0.60622529644268774</c:v>
                </c:pt>
                <c:pt idx="7">
                  <c:v>0.60852329038652131</c:v>
                </c:pt>
                <c:pt idx="8">
                  <c:v>0.6109452736318407</c:v>
                </c:pt>
                <c:pt idx="9">
                  <c:v>0.61235675137020429</c:v>
                </c:pt>
                <c:pt idx="10">
                  <c:v>0.61296758104738147</c:v>
                </c:pt>
                <c:pt idx="11">
                  <c:v>0.624493927125506</c:v>
                </c:pt>
                <c:pt idx="12">
                  <c:v>0.65023597273203981</c:v>
                </c:pt>
                <c:pt idx="13">
                  <c:v>0.6576576576576576</c:v>
                </c:pt>
                <c:pt idx="14">
                  <c:v>0.66452648475120379</c:v>
                </c:pt>
                <c:pt idx="15">
                  <c:v>0.6711663066954644</c:v>
                </c:pt>
                <c:pt idx="16">
                  <c:v>0.67829880043620494</c:v>
                </c:pt>
                <c:pt idx="17">
                  <c:v>0.68595041322314054</c:v>
                </c:pt>
                <c:pt idx="18">
                  <c:v>0.69282136894824708</c:v>
                </c:pt>
                <c:pt idx="19">
                  <c:v>0.70039347948285557</c:v>
                </c:pt>
                <c:pt idx="20">
                  <c:v>0.70755252697331072</c:v>
                </c:pt>
                <c:pt idx="21">
                  <c:v>0.71543316121629374</c:v>
                </c:pt>
                <c:pt idx="22">
                  <c:v>0.72289855072463771</c:v>
                </c:pt>
                <c:pt idx="23">
                  <c:v>0.73153575615474797</c:v>
                </c:pt>
                <c:pt idx="24">
                  <c:v>0.73933649289099534</c:v>
                </c:pt>
                <c:pt idx="25">
                  <c:v>0.74730538922155698</c:v>
                </c:pt>
                <c:pt idx="26">
                  <c:v>0.75590551181102361</c:v>
                </c:pt>
                <c:pt idx="27">
                  <c:v>0.76423759951010417</c:v>
                </c:pt>
                <c:pt idx="28">
                  <c:v>0.77323420074349447</c:v>
                </c:pt>
                <c:pt idx="29">
                  <c:v>0.7808390732623669</c:v>
                </c:pt>
                <c:pt idx="30">
                  <c:v>0.79024081115335876</c:v>
                </c:pt>
                <c:pt idx="31">
                  <c:v>0.79935897435897441</c:v>
                </c:pt>
                <c:pt idx="32">
                  <c:v>0.80804150453955903</c:v>
                </c:pt>
                <c:pt idx="33">
                  <c:v>0.81704918032786888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21A-99EA-77B0AA2D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35856"/>
        <c:axId val="1654839600"/>
      </c:scatterChart>
      <c:valAx>
        <c:axId val="1654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9600"/>
        <c:crosses val="autoZero"/>
        <c:crossBetween val="midCat"/>
      </c:valAx>
      <c:valAx>
        <c:axId val="1654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Vbat/Vpv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</xdr:row>
      <xdr:rowOff>87630</xdr:rowOff>
    </xdr:from>
    <xdr:to>
      <xdr:col>21</xdr:col>
      <xdr:colOff>228600</xdr:colOff>
      <xdr:row>18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19</xdr:row>
      <xdr:rowOff>163830</xdr:rowOff>
    </xdr:from>
    <xdr:to>
      <xdr:col>21</xdr:col>
      <xdr:colOff>312420</xdr:colOff>
      <xdr:row>34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441960</xdr:colOff>
      <xdr:row>3</xdr:row>
      <xdr:rowOff>57150</xdr:rowOff>
    </xdr:from>
    <xdr:to>
      <xdr:col>29</xdr:col>
      <xdr:colOff>137160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510540</xdr:colOff>
      <xdr:row>20</xdr:row>
      <xdr:rowOff>118110</xdr:rowOff>
    </xdr:from>
    <xdr:to>
      <xdr:col>29</xdr:col>
      <xdr:colOff>205740</xdr:colOff>
      <xdr:row>35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487680</xdr:colOff>
      <xdr:row>39</xdr:row>
      <xdr:rowOff>57150</xdr:rowOff>
    </xdr:from>
    <xdr:to>
      <xdr:col>29</xdr:col>
      <xdr:colOff>182880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373380</xdr:colOff>
      <xdr:row>20</xdr:row>
      <xdr:rowOff>49530</xdr:rowOff>
    </xdr:from>
    <xdr:to>
      <xdr:col>37</xdr:col>
      <xdr:colOff>68580</xdr:colOff>
      <xdr:row>35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abSelected="1" topLeftCell="U17" workbookViewId="0">
      <selection activeCell="AM32" sqref="AM32"/>
    </sheetView>
  </sheetViews>
  <sheetFormatPr defaultRowHeight="15" x14ac:dyDescent="0.25"/>
  <cols>
    <col min="2" max="2" width="9.85546875" style="1" bestFit="1" customWidth="1"/>
    <col min="3" max="3" width="11.5703125" style="1" bestFit="1" customWidth="1"/>
    <col min="5" max="6" width="8.85546875" style="1"/>
    <col min="7" max="7" width="9.140625" bestFit="1" customWidth="1"/>
    <col min="8" max="8" width="9.5703125" style="1" bestFit="1" customWidth="1"/>
    <col min="11" max="11" width="8.85546875" style="1"/>
  </cols>
  <sheetData>
    <row r="1" spans="2:13" x14ac:dyDescent="0.25">
      <c r="B1" s="1" t="s">
        <v>5</v>
      </c>
      <c r="C1" s="5">
        <v>25000</v>
      </c>
      <c r="F1" s="4">
        <v>60000</v>
      </c>
    </row>
    <row r="2" spans="2:13" x14ac:dyDescent="0.25">
      <c r="B2" s="1" t="s">
        <v>6</v>
      </c>
      <c r="C2" s="7">
        <f>200000000/C1</f>
        <v>8000</v>
      </c>
      <c r="D2" s="8"/>
      <c r="F2" s="6">
        <f>200000000/F1</f>
        <v>3333.3333333333335</v>
      </c>
      <c r="H2" s="1">
        <f>0.85*F2</f>
        <v>2833.3333333333335</v>
      </c>
    </row>
    <row r="3" spans="2:13" x14ac:dyDescent="0.25">
      <c r="B3" s="2" t="s">
        <v>4</v>
      </c>
      <c r="D3" s="2" t="s">
        <v>0</v>
      </c>
      <c r="E3" s="2" t="s">
        <v>1</v>
      </c>
      <c r="F3" s="3" t="s">
        <v>7</v>
      </c>
      <c r="G3" s="2" t="s">
        <v>9</v>
      </c>
      <c r="I3" s="2" t="s">
        <v>2</v>
      </c>
      <c r="J3" s="2" t="s">
        <v>3</v>
      </c>
      <c r="K3" s="2" t="s">
        <v>8</v>
      </c>
      <c r="M3" s="2" t="s">
        <v>10</v>
      </c>
    </row>
    <row r="4" spans="2:13" x14ac:dyDescent="0.25">
      <c r="B4" s="1">
        <v>0</v>
      </c>
      <c r="C4" s="7">
        <f>$C$2*B4</f>
        <v>0</v>
      </c>
      <c r="D4">
        <v>20.92</v>
      </c>
      <c r="E4" s="1">
        <v>0</v>
      </c>
      <c r="F4" s="1">
        <f>D4*E4</f>
        <v>0</v>
      </c>
      <c r="I4" s="1">
        <v>12.28</v>
      </c>
      <c r="J4" s="1">
        <v>0</v>
      </c>
      <c r="K4" s="1">
        <f>I4*J4</f>
        <v>0</v>
      </c>
      <c r="M4">
        <f>I4/D4</f>
        <v>0.58699808795411079</v>
      </c>
    </row>
    <row r="5" spans="2:13" x14ac:dyDescent="0.25">
      <c r="B5" s="1">
        <v>0.1</v>
      </c>
      <c r="C5" s="7">
        <f t="shared" ref="C5:C47" si="0">$C$2*B5</f>
        <v>800</v>
      </c>
      <c r="D5">
        <v>20.57</v>
      </c>
      <c r="E5" s="1">
        <v>1.7999999999999999E-2</v>
      </c>
      <c r="F5" s="1">
        <f t="shared" ref="F5:F47" si="1">D5*E5</f>
        <v>0.37025999999999998</v>
      </c>
      <c r="G5">
        <f t="shared" ref="G5:G46" si="2">K5/F5</f>
        <v>0</v>
      </c>
      <c r="I5" s="1">
        <v>12.26</v>
      </c>
      <c r="J5" s="1">
        <v>0</v>
      </c>
      <c r="K5" s="1">
        <f t="shared" ref="K5:K46" si="3">I5*J5</f>
        <v>0</v>
      </c>
      <c r="M5">
        <f t="shared" ref="M5:M46" si="4">I5/D5</f>
        <v>0.59601361205639281</v>
      </c>
    </row>
    <row r="6" spans="2:13" x14ac:dyDescent="0.25">
      <c r="B6" s="1">
        <v>0.15</v>
      </c>
      <c r="C6" s="7">
        <f t="shared" si="0"/>
        <v>1200</v>
      </c>
      <c r="D6">
        <v>20.52</v>
      </c>
      <c r="E6" s="1">
        <v>4.3999999999999997E-2</v>
      </c>
      <c r="F6" s="1">
        <f t="shared" si="1"/>
        <v>0.9028799999999999</v>
      </c>
      <c r="G6">
        <f t="shared" si="2"/>
        <v>0.515993265993266</v>
      </c>
      <c r="I6" s="1">
        <v>12.26</v>
      </c>
      <c r="J6" s="1">
        <v>3.7999999999999999E-2</v>
      </c>
      <c r="K6" s="1">
        <f t="shared" si="3"/>
        <v>0.46587999999999996</v>
      </c>
      <c r="M6">
        <f t="shared" si="4"/>
        <v>0.59746588693957114</v>
      </c>
    </row>
    <row r="7" spans="2:13" x14ac:dyDescent="0.25">
      <c r="B7" s="1">
        <v>0.2</v>
      </c>
      <c r="C7" s="7">
        <f t="shared" si="0"/>
        <v>1600</v>
      </c>
      <c r="D7">
        <v>20.49</v>
      </c>
      <c r="E7" s="1">
        <v>6.8000000000000005E-2</v>
      </c>
      <c r="F7" s="1">
        <f t="shared" si="1"/>
        <v>1.3933199999999999</v>
      </c>
      <c r="G7">
        <f t="shared" si="2"/>
        <v>0.58074239944879857</v>
      </c>
      <c r="I7" s="1">
        <v>12.26</v>
      </c>
      <c r="J7" s="1">
        <v>6.6000000000000003E-2</v>
      </c>
      <c r="K7" s="1">
        <f t="shared" si="3"/>
        <v>0.80915999999999999</v>
      </c>
      <c r="M7">
        <f t="shared" si="4"/>
        <v>0.5983406539775501</v>
      </c>
    </row>
    <row r="8" spans="2:13" x14ac:dyDescent="0.25">
      <c r="B8" s="1">
        <v>0.25</v>
      </c>
      <c r="C8" s="7">
        <f t="shared" si="0"/>
        <v>2000</v>
      </c>
      <c r="D8">
        <v>20.43</v>
      </c>
      <c r="E8" s="1">
        <v>0.112</v>
      </c>
      <c r="F8" s="1">
        <f t="shared" si="1"/>
        <v>2.28816</v>
      </c>
      <c r="G8">
        <f t="shared" si="2"/>
        <v>0.64296203062722879</v>
      </c>
      <c r="I8" s="1">
        <v>12.26</v>
      </c>
      <c r="J8" s="1">
        <v>0.12</v>
      </c>
      <c r="K8" s="1">
        <f t="shared" si="3"/>
        <v>1.4711999999999998</v>
      </c>
      <c r="M8">
        <f t="shared" si="4"/>
        <v>0.60009789525208024</v>
      </c>
    </row>
    <row r="9" spans="2:13" x14ac:dyDescent="0.25">
      <c r="B9" s="1">
        <v>0.3</v>
      </c>
      <c r="C9" s="7">
        <f t="shared" si="0"/>
        <v>2400</v>
      </c>
      <c r="D9">
        <v>20.37</v>
      </c>
      <c r="E9" s="1">
        <v>0.159</v>
      </c>
      <c r="F9" s="1">
        <f t="shared" si="1"/>
        <v>3.2388300000000001</v>
      </c>
      <c r="G9">
        <f t="shared" si="2"/>
        <v>0.66675929270755163</v>
      </c>
      <c r="I9" s="1">
        <v>12.27</v>
      </c>
      <c r="J9" s="1">
        <v>0.17599999999999999</v>
      </c>
      <c r="K9" s="1">
        <f t="shared" si="3"/>
        <v>2.1595199999999997</v>
      </c>
      <c r="M9">
        <f t="shared" si="4"/>
        <v>0.60235640648011779</v>
      </c>
    </row>
    <row r="10" spans="2:13" x14ac:dyDescent="0.25">
      <c r="B10" s="1">
        <v>0.35</v>
      </c>
      <c r="C10" s="7">
        <f t="shared" si="0"/>
        <v>2800</v>
      </c>
      <c r="D10">
        <v>20.329999999999998</v>
      </c>
      <c r="E10" s="1">
        <v>0.20699999999999999</v>
      </c>
      <c r="F10" s="1">
        <f t="shared" si="1"/>
        <v>4.2083099999999991</v>
      </c>
      <c r="G10">
        <f t="shared" si="2"/>
        <v>0.67934871718100631</v>
      </c>
      <c r="I10" s="1">
        <v>12.27</v>
      </c>
      <c r="J10" s="1">
        <v>0.23300000000000001</v>
      </c>
      <c r="K10" s="1">
        <f t="shared" si="3"/>
        <v>2.8589099999999998</v>
      </c>
      <c r="M10">
        <f t="shared" si="4"/>
        <v>0.60354156419085103</v>
      </c>
    </row>
    <row r="11" spans="2:13" x14ac:dyDescent="0.25">
      <c r="B11" s="1">
        <v>0.4</v>
      </c>
      <c r="C11" s="7">
        <f t="shared" si="0"/>
        <v>3200</v>
      </c>
      <c r="D11">
        <v>20.239999999999998</v>
      </c>
      <c r="E11" s="1">
        <v>0.27800000000000002</v>
      </c>
      <c r="F11" s="1">
        <f t="shared" si="1"/>
        <v>5.6267199999999997</v>
      </c>
      <c r="G11">
        <f t="shared" si="2"/>
        <v>0.68690995819944844</v>
      </c>
      <c r="I11" s="1">
        <v>12.27</v>
      </c>
      <c r="J11" s="1">
        <v>0.315</v>
      </c>
      <c r="K11" s="1">
        <f t="shared" si="3"/>
        <v>3.8650500000000001</v>
      </c>
      <c r="M11">
        <f t="shared" si="4"/>
        <v>0.60622529644268774</v>
      </c>
    </row>
    <row r="12" spans="2:13" x14ac:dyDescent="0.25">
      <c r="B12" s="1">
        <v>0.45</v>
      </c>
      <c r="C12" s="7">
        <f t="shared" si="0"/>
        <v>3600</v>
      </c>
      <c r="D12">
        <v>20.18</v>
      </c>
      <c r="E12" s="1">
        <v>0.34200000000000003</v>
      </c>
      <c r="F12" s="1">
        <f t="shared" si="1"/>
        <v>6.9015600000000008</v>
      </c>
      <c r="G12">
        <f t="shared" si="2"/>
        <v>0.69393006798462953</v>
      </c>
      <c r="I12" s="1">
        <v>12.28</v>
      </c>
      <c r="J12" s="1">
        <v>0.39</v>
      </c>
      <c r="K12" s="1">
        <f t="shared" si="3"/>
        <v>4.7892000000000001</v>
      </c>
      <c r="M12">
        <f t="shared" si="4"/>
        <v>0.60852329038652131</v>
      </c>
    </row>
    <row r="13" spans="2:13" x14ac:dyDescent="0.25">
      <c r="B13" s="1">
        <v>0.5</v>
      </c>
      <c r="C13" s="7">
        <f t="shared" si="0"/>
        <v>4000</v>
      </c>
      <c r="D13">
        <v>20.100000000000001</v>
      </c>
      <c r="E13" s="1">
        <v>0.42699999999999999</v>
      </c>
      <c r="F13" s="1">
        <f t="shared" si="1"/>
        <v>8.5827000000000009</v>
      </c>
      <c r="G13">
        <f t="shared" si="2"/>
        <v>0.69965395504911032</v>
      </c>
      <c r="I13" s="1">
        <v>12.28</v>
      </c>
      <c r="J13" s="1">
        <v>0.48899999999999999</v>
      </c>
      <c r="K13" s="1">
        <f t="shared" si="3"/>
        <v>6.0049199999999994</v>
      </c>
      <c r="M13">
        <f t="shared" si="4"/>
        <v>0.6109452736318407</v>
      </c>
    </row>
    <row r="14" spans="2:13" x14ac:dyDescent="0.25">
      <c r="B14" s="1">
        <v>0.55000000000000004</v>
      </c>
      <c r="C14" s="7">
        <f t="shared" si="0"/>
        <v>4400</v>
      </c>
      <c r="D14">
        <v>20.07</v>
      </c>
      <c r="E14" s="1">
        <v>0.48699999999999999</v>
      </c>
      <c r="F14" s="1">
        <f t="shared" si="1"/>
        <v>9.7740899999999993</v>
      </c>
      <c r="G14">
        <f t="shared" si="2"/>
        <v>0.70163258165210274</v>
      </c>
      <c r="I14" s="1">
        <v>12.29</v>
      </c>
      <c r="J14" s="1">
        <v>0.55800000000000005</v>
      </c>
      <c r="K14" s="1">
        <f t="shared" si="3"/>
        <v>6.8578200000000002</v>
      </c>
      <c r="M14">
        <f t="shared" si="4"/>
        <v>0.61235675137020429</v>
      </c>
    </row>
    <row r="15" spans="2:13" x14ac:dyDescent="0.25">
      <c r="B15" s="1">
        <v>0.6</v>
      </c>
      <c r="C15" s="7">
        <f t="shared" si="0"/>
        <v>4800</v>
      </c>
      <c r="D15">
        <v>20.05</v>
      </c>
      <c r="E15" s="1">
        <v>0.60799999999999998</v>
      </c>
      <c r="F15" s="1">
        <f t="shared" si="1"/>
        <v>12.1904</v>
      </c>
      <c r="G15">
        <f t="shared" si="2"/>
        <v>0.70471108413177574</v>
      </c>
      <c r="I15" s="1">
        <v>12.29</v>
      </c>
      <c r="J15" s="1">
        <v>0.69899999999999995</v>
      </c>
      <c r="K15" s="1">
        <f t="shared" si="3"/>
        <v>8.5907099999999996</v>
      </c>
      <c r="M15">
        <f t="shared" si="4"/>
        <v>0.61296758104738147</v>
      </c>
    </row>
    <row r="16" spans="2:13" x14ac:dyDescent="0.25">
      <c r="B16" s="1">
        <v>0.65</v>
      </c>
      <c r="C16" s="7">
        <f t="shared" si="0"/>
        <v>5200</v>
      </c>
      <c r="D16">
        <v>19.760000000000002</v>
      </c>
      <c r="E16" s="1">
        <v>1.125</v>
      </c>
      <c r="F16" s="1">
        <f t="shared" si="1"/>
        <v>22.23</v>
      </c>
      <c r="G16">
        <f t="shared" si="2"/>
        <v>0.71053531264057579</v>
      </c>
      <c r="I16" s="1">
        <v>12.34</v>
      </c>
      <c r="J16" s="1">
        <v>1.28</v>
      </c>
      <c r="K16" s="1">
        <f t="shared" si="3"/>
        <v>15.795199999999999</v>
      </c>
      <c r="M16">
        <f t="shared" si="4"/>
        <v>0.624493927125506</v>
      </c>
    </row>
    <row r="17" spans="2:13" x14ac:dyDescent="0.25">
      <c r="B17" s="1">
        <v>0.7</v>
      </c>
      <c r="C17" s="7">
        <f t="shared" si="0"/>
        <v>5600</v>
      </c>
      <c r="D17">
        <v>19.07</v>
      </c>
      <c r="E17" s="1">
        <v>2.2639999999999998</v>
      </c>
      <c r="F17" s="1">
        <f t="shared" si="1"/>
        <v>43.174479999999996</v>
      </c>
      <c r="G17">
        <f t="shared" si="2"/>
        <v>0.92710323320628307</v>
      </c>
      <c r="I17" s="1">
        <v>12.4</v>
      </c>
      <c r="J17" s="1">
        <v>3.2280000000000002</v>
      </c>
      <c r="K17" s="1">
        <f t="shared" si="3"/>
        <v>40.027200000000001</v>
      </c>
      <c r="M17">
        <f t="shared" si="4"/>
        <v>0.65023597273203981</v>
      </c>
    </row>
    <row r="18" spans="2:13" x14ac:dyDescent="0.25">
      <c r="B18" s="1">
        <v>0.71</v>
      </c>
      <c r="C18" s="7">
        <f>$C$2*B18</f>
        <v>5680</v>
      </c>
      <c r="D18">
        <v>18.87</v>
      </c>
      <c r="E18" s="1">
        <v>2.4209999999999998</v>
      </c>
      <c r="F18" s="1">
        <f t="shared" si="1"/>
        <v>45.684269999999998</v>
      </c>
      <c r="G18">
        <f t="shared" si="2"/>
        <v>0.92305688588216483</v>
      </c>
      <c r="I18" s="1">
        <v>12.41</v>
      </c>
      <c r="J18" s="1">
        <v>3.3980000000000001</v>
      </c>
      <c r="K18" s="1">
        <f t="shared" si="3"/>
        <v>42.169180000000004</v>
      </c>
      <c r="M18">
        <f t="shared" si="4"/>
        <v>0.6576576576576576</v>
      </c>
    </row>
    <row r="19" spans="2:13" x14ac:dyDescent="0.25">
      <c r="B19" s="1">
        <v>0.72</v>
      </c>
      <c r="C19" s="1">
        <f t="shared" si="0"/>
        <v>5760</v>
      </c>
      <c r="D19">
        <v>18.690000000000001</v>
      </c>
      <c r="E19" s="1">
        <v>2.58</v>
      </c>
      <c r="F19" s="1">
        <f t="shared" si="1"/>
        <v>48.220200000000006</v>
      </c>
      <c r="G19">
        <f t="shared" si="2"/>
        <v>0.92183732128858853</v>
      </c>
      <c r="I19" s="1">
        <v>12.42</v>
      </c>
      <c r="J19" s="1">
        <v>3.5790000000000002</v>
      </c>
      <c r="K19" s="1">
        <f t="shared" si="3"/>
        <v>44.451180000000001</v>
      </c>
      <c r="M19">
        <f t="shared" si="4"/>
        <v>0.66452648475120379</v>
      </c>
    </row>
    <row r="20" spans="2:13" x14ac:dyDescent="0.25">
      <c r="B20" s="1">
        <v>0.73</v>
      </c>
      <c r="C20" s="1">
        <f t="shared" si="0"/>
        <v>5840</v>
      </c>
      <c r="D20">
        <v>18.52</v>
      </c>
      <c r="E20" s="1">
        <v>2.7469999999999999</v>
      </c>
      <c r="F20" s="1">
        <f t="shared" si="1"/>
        <v>50.87444</v>
      </c>
      <c r="G20">
        <f t="shared" si="2"/>
        <v>0.91842524458254482</v>
      </c>
      <c r="I20" s="1">
        <v>12.43</v>
      </c>
      <c r="J20" s="1">
        <v>3.7589999999999999</v>
      </c>
      <c r="K20" s="1">
        <f t="shared" si="3"/>
        <v>46.72437</v>
      </c>
      <c r="M20">
        <f t="shared" si="4"/>
        <v>0.6711663066954644</v>
      </c>
    </row>
    <row r="21" spans="2:13" x14ac:dyDescent="0.25">
      <c r="B21" s="1">
        <v>0.74</v>
      </c>
      <c r="C21" s="1">
        <f t="shared" si="0"/>
        <v>5920</v>
      </c>
      <c r="D21">
        <v>18.34</v>
      </c>
      <c r="E21" s="1">
        <v>2.871</v>
      </c>
      <c r="F21" s="1">
        <f t="shared" si="1"/>
        <v>52.654139999999998</v>
      </c>
      <c r="G21">
        <f t="shared" si="2"/>
        <v>0.91479378449633775</v>
      </c>
      <c r="I21" s="1">
        <v>12.44</v>
      </c>
      <c r="J21" s="1">
        <v>3.8719999999999999</v>
      </c>
      <c r="K21" s="1">
        <f t="shared" si="3"/>
        <v>48.167679999999997</v>
      </c>
      <c r="M21">
        <f t="shared" si="4"/>
        <v>0.67829880043620494</v>
      </c>
    </row>
    <row r="22" spans="2:13" x14ac:dyDescent="0.25">
      <c r="B22" s="1">
        <v>0.75</v>
      </c>
      <c r="C22" s="1">
        <f t="shared" si="0"/>
        <v>6000</v>
      </c>
      <c r="D22">
        <v>18.149999999999999</v>
      </c>
      <c r="E22" s="1">
        <v>2.98</v>
      </c>
      <c r="F22" s="1">
        <f t="shared" si="1"/>
        <v>54.086999999999996</v>
      </c>
      <c r="G22">
        <f t="shared" si="2"/>
        <v>0.91383326862277447</v>
      </c>
      <c r="I22" s="1">
        <v>12.45</v>
      </c>
      <c r="J22" s="1">
        <v>3.97</v>
      </c>
      <c r="K22" s="1">
        <f t="shared" si="3"/>
        <v>49.426499999999997</v>
      </c>
      <c r="M22">
        <f t="shared" si="4"/>
        <v>0.68595041322314054</v>
      </c>
    </row>
    <row r="23" spans="2:13" x14ac:dyDescent="0.25">
      <c r="B23" s="1">
        <v>0.76</v>
      </c>
      <c r="C23" s="1">
        <f t="shared" si="0"/>
        <v>6080</v>
      </c>
      <c r="D23">
        <v>17.97</v>
      </c>
      <c r="E23" s="1">
        <v>3.097</v>
      </c>
      <c r="F23" s="1">
        <f t="shared" si="1"/>
        <v>55.653089999999999</v>
      </c>
      <c r="G23">
        <f t="shared" si="2"/>
        <v>0.91048852813024406</v>
      </c>
      <c r="I23" s="1">
        <v>12.45</v>
      </c>
      <c r="J23" s="1">
        <v>4.07</v>
      </c>
      <c r="K23" s="1">
        <f t="shared" si="3"/>
        <v>50.671500000000002</v>
      </c>
      <c r="M23">
        <f t="shared" si="4"/>
        <v>0.69282136894824708</v>
      </c>
    </row>
    <row r="24" spans="2:13" x14ac:dyDescent="0.25">
      <c r="B24" s="1">
        <v>0.77</v>
      </c>
      <c r="C24" s="1">
        <f t="shared" si="0"/>
        <v>6160</v>
      </c>
      <c r="D24">
        <v>17.79</v>
      </c>
      <c r="E24" s="1">
        <v>3.2160000000000002</v>
      </c>
      <c r="F24" s="1">
        <f t="shared" si="1"/>
        <v>57.21264</v>
      </c>
      <c r="G24">
        <f t="shared" si="2"/>
        <v>0.90924837588337115</v>
      </c>
      <c r="I24" s="1">
        <v>12.46</v>
      </c>
      <c r="J24" s="1">
        <v>4.1749999999999998</v>
      </c>
      <c r="K24" s="1">
        <f t="shared" si="3"/>
        <v>52.020499999999998</v>
      </c>
      <c r="M24">
        <f t="shared" si="4"/>
        <v>0.70039347948285557</v>
      </c>
    </row>
    <row r="25" spans="2:13" x14ac:dyDescent="0.25">
      <c r="B25" s="1">
        <v>0.78</v>
      </c>
      <c r="C25" s="1">
        <f t="shared" si="0"/>
        <v>6240</v>
      </c>
      <c r="D25">
        <v>17.61</v>
      </c>
      <c r="E25" s="1">
        <v>3.3250000000000002</v>
      </c>
      <c r="F25" s="1">
        <f t="shared" si="1"/>
        <v>58.553249999999998</v>
      </c>
      <c r="G25">
        <f t="shared" si="2"/>
        <v>0.90630562778325729</v>
      </c>
      <c r="I25" s="1">
        <v>12.46</v>
      </c>
      <c r="J25" s="1">
        <v>4.2590000000000003</v>
      </c>
      <c r="K25" s="1">
        <f t="shared" si="3"/>
        <v>53.067140000000009</v>
      </c>
      <c r="M25">
        <f t="shared" si="4"/>
        <v>0.70755252697331072</v>
      </c>
    </row>
    <row r="26" spans="2:13" x14ac:dyDescent="0.25">
      <c r="B26" s="1">
        <v>0.79</v>
      </c>
      <c r="C26" s="1">
        <f t="shared" si="0"/>
        <v>6320</v>
      </c>
      <c r="D26">
        <v>17.43</v>
      </c>
      <c r="E26" s="1">
        <v>3.423</v>
      </c>
      <c r="F26" s="1">
        <f t="shared" si="1"/>
        <v>59.662889999999997</v>
      </c>
      <c r="G26">
        <f t="shared" si="2"/>
        <v>0.90479408556977381</v>
      </c>
      <c r="I26" s="1">
        <v>12.47</v>
      </c>
      <c r="J26" s="1">
        <v>4.3289999999999997</v>
      </c>
      <c r="K26" s="1">
        <f t="shared" si="3"/>
        <v>53.98263</v>
      </c>
      <c r="M26">
        <f t="shared" si="4"/>
        <v>0.71543316121629374</v>
      </c>
    </row>
    <row r="27" spans="2:13" x14ac:dyDescent="0.25">
      <c r="B27" s="1">
        <v>0.8</v>
      </c>
      <c r="C27" s="1">
        <f t="shared" si="0"/>
        <v>6400</v>
      </c>
      <c r="D27">
        <v>17.25</v>
      </c>
      <c r="E27" s="1">
        <v>3.5009999999999999</v>
      </c>
      <c r="F27" s="1">
        <f t="shared" si="1"/>
        <v>60.392249999999997</v>
      </c>
      <c r="G27">
        <f t="shared" si="2"/>
        <v>0.90439750133502239</v>
      </c>
      <c r="I27" s="1">
        <v>12.47</v>
      </c>
      <c r="J27" s="1">
        <v>4.38</v>
      </c>
      <c r="K27" s="1">
        <f t="shared" si="3"/>
        <v>54.618600000000001</v>
      </c>
      <c r="M27">
        <f t="shared" si="4"/>
        <v>0.72289855072463771</v>
      </c>
    </row>
    <row r="28" spans="2:13" x14ac:dyDescent="0.25">
      <c r="B28" s="1">
        <v>0.81</v>
      </c>
      <c r="C28" s="1">
        <f t="shared" si="0"/>
        <v>6480</v>
      </c>
      <c r="D28">
        <v>17.059999999999999</v>
      </c>
      <c r="E28" s="1">
        <v>3.585</v>
      </c>
      <c r="F28" s="1">
        <f t="shared" si="1"/>
        <v>61.160099999999993</v>
      </c>
      <c r="G28">
        <f t="shared" si="2"/>
        <v>0.9043700059352423</v>
      </c>
      <c r="I28" s="1">
        <v>12.48</v>
      </c>
      <c r="J28" s="1">
        <v>4.4320000000000004</v>
      </c>
      <c r="K28" s="1">
        <f t="shared" si="3"/>
        <v>55.311360000000008</v>
      </c>
      <c r="M28">
        <f t="shared" si="4"/>
        <v>0.73153575615474797</v>
      </c>
    </row>
    <row r="29" spans="2:13" x14ac:dyDescent="0.25">
      <c r="B29" s="1">
        <v>0.82</v>
      </c>
      <c r="C29" s="1">
        <f t="shared" si="0"/>
        <v>6560</v>
      </c>
      <c r="D29">
        <v>16.88</v>
      </c>
      <c r="E29" s="1">
        <v>3.657</v>
      </c>
      <c r="F29" s="1">
        <f t="shared" si="1"/>
        <v>61.730159999999998</v>
      </c>
      <c r="G29">
        <f t="shared" si="2"/>
        <v>0.90066832809116337</v>
      </c>
      <c r="I29" s="1">
        <v>12.48</v>
      </c>
      <c r="J29" s="1">
        <v>4.4550000000000001</v>
      </c>
      <c r="K29" s="1">
        <f t="shared" si="3"/>
        <v>55.598400000000005</v>
      </c>
      <c r="M29">
        <f t="shared" si="4"/>
        <v>0.73933649289099534</v>
      </c>
    </row>
    <row r="30" spans="2:13" x14ac:dyDescent="0.25">
      <c r="B30" s="1">
        <v>0.83</v>
      </c>
      <c r="C30" s="1">
        <f t="shared" si="0"/>
        <v>6640</v>
      </c>
      <c r="D30">
        <v>16.7</v>
      </c>
      <c r="E30" s="1">
        <v>3.7120000000000002</v>
      </c>
      <c r="F30" s="1">
        <f t="shared" si="1"/>
        <v>61.990400000000001</v>
      </c>
      <c r="G30">
        <f t="shared" si="2"/>
        <v>0.90151765434647935</v>
      </c>
      <c r="I30" s="1">
        <v>12.48</v>
      </c>
      <c r="J30" s="1">
        <v>4.4779999999999998</v>
      </c>
      <c r="K30" s="1">
        <f t="shared" si="3"/>
        <v>55.885439999999996</v>
      </c>
      <c r="M30">
        <f t="shared" si="4"/>
        <v>0.74730538922155698</v>
      </c>
    </row>
    <row r="31" spans="2:13" x14ac:dyDescent="0.25">
      <c r="B31" s="1">
        <v>0.84</v>
      </c>
      <c r="C31" s="1">
        <f t="shared" si="0"/>
        <v>6720</v>
      </c>
      <c r="D31">
        <v>16.510000000000002</v>
      </c>
      <c r="E31" s="1">
        <v>3.7589999999999999</v>
      </c>
      <c r="F31" s="1">
        <f t="shared" si="1"/>
        <v>62.061090000000007</v>
      </c>
      <c r="G31">
        <f t="shared" si="2"/>
        <v>0.8998875140607423</v>
      </c>
      <c r="I31" s="1">
        <v>12.48</v>
      </c>
      <c r="J31" s="1">
        <v>4.4749999999999996</v>
      </c>
      <c r="K31" s="1">
        <f t="shared" si="3"/>
        <v>55.847999999999999</v>
      </c>
      <c r="M31">
        <f t="shared" si="4"/>
        <v>0.75590551181102361</v>
      </c>
    </row>
    <row r="32" spans="2:13" x14ac:dyDescent="0.25">
      <c r="B32" s="1">
        <v>0.85</v>
      </c>
      <c r="C32" s="1">
        <f t="shared" si="0"/>
        <v>6800</v>
      </c>
      <c r="D32">
        <v>16.329999999999998</v>
      </c>
      <c r="E32" s="1">
        <v>3.79</v>
      </c>
      <c r="F32" s="1">
        <f t="shared" si="1"/>
        <v>61.890699999999995</v>
      </c>
      <c r="G32">
        <f t="shared" si="2"/>
        <v>0.90115510084713879</v>
      </c>
      <c r="I32" s="1">
        <v>12.48</v>
      </c>
      <c r="J32" s="1">
        <v>4.4690000000000003</v>
      </c>
      <c r="K32" s="1">
        <f t="shared" si="3"/>
        <v>55.773120000000006</v>
      </c>
      <c r="M32">
        <f t="shared" si="4"/>
        <v>0.76423759951010417</v>
      </c>
    </row>
    <row r="33" spans="2:13" x14ac:dyDescent="0.25">
      <c r="B33" s="1">
        <v>0.86</v>
      </c>
      <c r="C33" s="1">
        <f t="shared" si="0"/>
        <v>6880</v>
      </c>
      <c r="D33">
        <v>16.14</v>
      </c>
      <c r="E33" s="1">
        <v>3.8370000000000002</v>
      </c>
      <c r="F33" s="1">
        <f t="shared" si="1"/>
        <v>61.929180000000002</v>
      </c>
      <c r="G33">
        <f t="shared" si="2"/>
        <v>0.8997890816574674</v>
      </c>
      <c r="I33" s="1">
        <v>12.48</v>
      </c>
      <c r="J33" s="1">
        <v>4.4649999999999999</v>
      </c>
      <c r="K33" s="1">
        <f t="shared" si="3"/>
        <v>55.723199999999999</v>
      </c>
      <c r="M33">
        <f t="shared" si="4"/>
        <v>0.77323420074349447</v>
      </c>
    </row>
    <row r="34" spans="2:13" x14ac:dyDescent="0.25">
      <c r="B34" s="1">
        <v>0.87</v>
      </c>
      <c r="C34" s="1">
        <f t="shared" si="0"/>
        <v>6960</v>
      </c>
      <c r="D34">
        <v>15.97</v>
      </c>
      <c r="E34" s="1">
        <v>3.87</v>
      </c>
      <c r="F34" s="1">
        <f t="shared" si="1"/>
        <v>61.803900000000006</v>
      </c>
      <c r="G34">
        <f t="shared" si="2"/>
        <v>0.89887288666249221</v>
      </c>
      <c r="I34" s="1">
        <v>12.47</v>
      </c>
      <c r="J34" s="1">
        <v>4.4550000000000001</v>
      </c>
      <c r="K34" s="1">
        <f t="shared" si="3"/>
        <v>55.553850000000004</v>
      </c>
      <c r="M34">
        <f t="shared" si="4"/>
        <v>0.7808390732623669</v>
      </c>
    </row>
    <row r="35" spans="2:13" x14ac:dyDescent="0.25">
      <c r="B35" s="1">
        <v>0.88</v>
      </c>
      <c r="C35" s="1">
        <f t="shared" si="0"/>
        <v>7040</v>
      </c>
      <c r="D35">
        <v>15.78</v>
      </c>
      <c r="E35" s="1">
        <v>3.88</v>
      </c>
      <c r="F35" s="1">
        <f t="shared" si="1"/>
        <v>61.226399999999998</v>
      </c>
      <c r="G35">
        <f t="shared" si="2"/>
        <v>0.90042645002809252</v>
      </c>
      <c r="I35" s="1">
        <v>12.47</v>
      </c>
      <c r="J35" s="1">
        <v>4.4210000000000003</v>
      </c>
      <c r="K35" s="1">
        <f t="shared" si="3"/>
        <v>55.129870000000004</v>
      </c>
      <c r="M35">
        <f t="shared" si="4"/>
        <v>0.79024081115335876</v>
      </c>
    </row>
    <row r="36" spans="2:13" x14ac:dyDescent="0.25">
      <c r="B36" s="1">
        <v>0.89</v>
      </c>
      <c r="C36" s="1">
        <f t="shared" si="0"/>
        <v>7120</v>
      </c>
      <c r="D36">
        <v>15.6</v>
      </c>
      <c r="E36" s="1">
        <v>3.9089999999999998</v>
      </c>
      <c r="F36" s="1">
        <f t="shared" si="1"/>
        <v>60.980399999999996</v>
      </c>
      <c r="G36">
        <f t="shared" si="2"/>
        <v>0.89874205482417302</v>
      </c>
      <c r="I36" s="1">
        <v>12.47</v>
      </c>
      <c r="J36" s="1">
        <v>4.3949999999999996</v>
      </c>
      <c r="K36" s="1">
        <f t="shared" si="3"/>
        <v>54.80565</v>
      </c>
      <c r="M36">
        <f t="shared" si="4"/>
        <v>0.79935897435897441</v>
      </c>
    </row>
    <row r="37" spans="2:13" x14ac:dyDescent="0.25">
      <c r="B37" s="1">
        <v>0.9</v>
      </c>
      <c r="C37" s="1">
        <f t="shared" si="0"/>
        <v>7200</v>
      </c>
      <c r="D37">
        <v>15.42</v>
      </c>
      <c r="E37" s="1">
        <v>3.91</v>
      </c>
      <c r="F37" s="1">
        <f t="shared" si="1"/>
        <v>60.292200000000001</v>
      </c>
      <c r="G37">
        <f t="shared" si="2"/>
        <v>0.90083194841123737</v>
      </c>
      <c r="I37" s="1">
        <v>12.46</v>
      </c>
      <c r="J37" s="1">
        <v>4.359</v>
      </c>
      <c r="K37" s="1">
        <f t="shared" si="3"/>
        <v>54.313140000000004</v>
      </c>
      <c r="M37">
        <f t="shared" si="4"/>
        <v>0.80804150453955903</v>
      </c>
    </row>
    <row r="38" spans="2:13" x14ac:dyDescent="0.25">
      <c r="B38" s="1">
        <v>0.91</v>
      </c>
      <c r="C38" s="1">
        <f t="shared" si="0"/>
        <v>7280</v>
      </c>
      <c r="D38">
        <v>15.25</v>
      </c>
      <c r="E38" s="1">
        <v>3.93</v>
      </c>
      <c r="F38" s="1">
        <f t="shared" si="1"/>
        <v>59.932500000000005</v>
      </c>
      <c r="G38">
        <f t="shared" si="2"/>
        <v>0.8993778000250281</v>
      </c>
      <c r="I38" s="1">
        <v>12.46</v>
      </c>
      <c r="J38" s="1">
        <v>4.3259999999999996</v>
      </c>
      <c r="K38" s="1">
        <f t="shared" si="3"/>
        <v>53.901960000000003</v>
      </c>
      <c r="M38">
        <f t="shared" si="4"/>
        <v>0.81704918032786888</v>
      </c>
    </row>
    <row r="39" spans="2:13" x14ac:dyDescent="0.25">
      <c r="B39" s="1">
        <v>0.92</v>
      </c>
      <c r="C39" s="1">
        <f t="shared" si="0"/>
        <v>7360</v>
      </c>
      <c r="D39">
        <v>15.07</v>
      </c>
      <c r="E39" s="1">
        <v>3.9409999999999998</v>
      </c>
      <c r="F39" s="1">
        <f t="shared" si="1"/>
        <v>59.39087</v>
      </c>
      <c r="G39">
        <f t="shared" si="2"/>
        <v>0.8978374958979386</v>
      </c>
      <c r="I39" s="1">
        <v>12.45</v>
      </c>
      <c r="J39" s="1">
        <v>4.2830000000000004</v>
      </c>
      <c r="K39" s="1">
        <f t="shared" si="3"/>
        <v>53.323350000000005</v>
      </c>
      <c r="M39">
        <f t="shared" si="4"/>
        <v>0.82614465826144656</v>
      </c>
    </row>
    <row r="40" spans="2:13" x14ac:dyDescent="0.25">
      <c r="B40" s="1">
        <v>0.93</v>
      </c>
      <c r="C40" s="1">
        <f t="shared" si="0"/>
        <v>7440</v>
      </c>
      <c r="D40">
        <v>14.9</v>
      </c>
      <c r="E40" s="1">
        <v>3.94</v>
      </c>
      <c r="F40" s="1">
        <f t="shared" si="1"/>
        <v>58.706000000000003</v>
      </c>
      <c r="G40">
        <f t="shared" si="2"/>
        <v>0.89919258678840308</v>
      </c>
      <c r="I40" s="1">
        <v>12.45</v>
      </c>
      <c r="J40" s="1">
        <v>4.24</v>
      </c>
      <c r="K40" s="1">
        <f t="shared" si="3"/>
        <v>52.787999999999997</v>
      </c>
      <c r="M40">
        <f t="shared" si="4"/>
        <v>0.83557046979865768</v>
      </c>
    </row>
    <row r="41" spans="2:13" x14ac:dyDescent="0.25">
      <c r="B41" s="1">
        <v>0.94</v>
      </c>
      <c r="C41" s="1">
        <f t="shared" si="0"/>
        <v>7520</v>
      </c>
      <c r="D41">
        <v>14.74</v>
      </c>
      <c r="E41" s="1">
        <v>3.9449999999999998</v>
      </c>
      <c r="F41" s="1">
        <f t="shared" si="1"/>
        <v>58.149299999999997</v>
      </c>
      <c r="G41">
        <f t="shared" si="2"/>
        <v>0.89880875608132871</v>
      </c>
      <c r="I41" s="1">
        <v>12.45</v>
      </c>
      <c r="J41" s="1">
        <v>4.1980000000000004</v>
      </c>
      <c r="K41" s="1">
        <f t="shared" si="3"/>
        <v>52.265100000000004</v>
      </c>
      <c r="M41">
        <f t="shared" si="4"/>
        <v>0.84464043419267298</v>
      </c>
    </row>
    <row r="42" spans="2:13" x14ac:dyDescent="0.25">
      <c r="B42" s="1">
        <v>0.95</v>
      </c>
      <c r="C42" s="1">
        <f t="shared" si="0"/>
        <v>7600</v>
      </c>
      <c r="D42">
        <v>14.57</v>
      </c>
      <c r="E42" s="1">
        <v>3.9449999999999998</v>
      </c>
      <c r="F42" s="1">
        <f t="shared" si="1"/>
        <v>57.478650000000002</v>
      </c>
      <c r="G42">
        <f t="shared" si="2"/>
        <v>0.89947554439778932</v>
      </c>
      <c r="I42" s="1">
        <v>12.44</v>
      </c>
      <c r="J42" s="1">
        <v>4.1559999999999997</v>
      </c>
      <c r="K42" s="1">
        <f t="shared" si="3"/>
        <v>51.700639999999993</v>
      </c>
      <c r="M42">
        <f t="shared" si="4"/>
        <v>0.85380919698009605</v>
      </c>
    </row>
    <row r="43" spans="2:13" x14ac:dyDescent="0.25">
      <c r="B43" s="1">
        <v>0.96</v>
      </c>
      <c r="C43" s="1">
        <f t="shared" si="0"/>
        <v>7680</v>
      </c>
      <c r="D43">
        <v>14.41</v>
      </c>
      <c r="E43" s="1">
        <v>3.94</v>
      </c>
      <c r="F43" s="1">
        <f t="shared" si="1"/>
        <v>56.775399999999998</v>
      </c>
      <c r="G43">
        <f t="shared" si="2"/>
        <v>0.89959507110473902</v>
      </c>
      <c r="I43" s="1">
        <v>12.43</v>
      </c>
      <c r="J43" s="1">
        <v>4.109</v>
      </c>
      <c r="K43" s="1">
        <f t="shared" si="3"/>
        <v>51.074869999999997</v>
      </c>
      <c r="M43">
        <f t="shared" si="4"/>
        <v>0.86259541984732824</v>
      </c>
    </row>
    <row r="44" spans="2:13" x14ac:dyDescent="0.25">
      <c r="B44" s="1">
        <v>0.97</v>
      </c>
      <c r="C44" s="1">
        <f t="shared" si="0"/>
        <v>7760</v>
      </c>
      <c r="D44">
        <v>14.25</v>
      </c>
      <c r="E44" s="1">
        <v>3.94</v>
      </c>
      <c r="F44" s="1">
        <f t="shared" si="1"/>
        <v>56.144999999999996</v>
      </c>
      <c r="G44">
        <f t="shared" si="2"/>
        <v>0.89951179980407869</v>
      </c>
      <c r="I44" s="1">
        <v>12.43</v>
      </c>
      <c r="J44" s="1">
        <v>4.0629999999999997</v>
      </c>
      <c r="K44" s="1">
        <f t="shared" si="3"/>
        <v>50.503089999999993</v>
      </c>
      <c r="M44">
        <f t="shared" si="4"/>
        <v>0.87228070175438599</v>
      </c>
    </row>
    <row r="45" spans="2:13" x14ac:dyDescent="0.25">
      <c r="B45" s="1">
        <v>0.98</v>
      </c>
      <c r="C45" s="1">
        <f t="shared" si="0"/>
        <v>7840</v>
      </c>
      <c r="D45">
        <v>14.09</v>
      </c>
      <c r="E45" s="1">
        <v>3.9380000000000002</v>
      </c>
      <c r="F45" s="1">
        <f t="shared" si="1"/>
        <v>55.486420000000003</v>
      </c>
      <c r="G45">
        <f t="shared" si="2"/>
        <v>0.90189959993814695</v>
      </c>
      <c r="I45" s="1">
        <v>12.43</v>
      </c>
      <c r="J45" s="1">
        <v>4.0259999999999998</v>
      </c>
      <c r="K45" s="1">
        <f t="shared" si="3"/>
        <v>50.04318</v>
      </c>
      <c r="M45">
        <f t="shared" si="4"/>
        <v>0.88218594748048262</v>
      </c>
    </row>
    <row r="46" spans="2:13" x14ac:dyDescent="0.25">
      <c r="B46" s="1">
        <v>0.99</v>
      </c>
      <c r="C46" s="1">
        <f t="shared" si="0"/>
        <v>7920</v>
      </c>
      <c r="D46">
        <v>13.94</v>
      </c>
      <c r="E46" s="1">
        <v>3.9369999999999998</v>
      </c>
      <c r="F46" s="1">
        <f t="shared" si="1"/>
        <v>54.881779999999999</v>
      </c>
      <c r="G46">
        <f t="shared" si="2"/>
        <v>0.9005116087707068</v>
      </c>
      <c r="I46" s="1">
        <v>12.43</v>
      </c>
      <c r="J46" s="1">
        <v>3.976</v>
      </c>
      <c r="K46" s="1">
        <f t="shared" si="3"/>
        <v>49.421680000000002</v>
      </c>
      <c r="M46">
        <f t="shared" si="4"/>
        <v>0.89167862266857967</v>
      </c>
    </row>
    <row r="47" spans="2:13" x14ac:dyDescent="0.25">
      <c r="B47" s="1">
        <v>1</v>
      </c>
      <c r="C47" s="1">
        <f t="shared" si="0"/>
        <v>8000</v>
      </c>
      <c r="D47">
        <v>0</v>
      </c>
      <c r="E47" s="1">
        <v>4</v>
      </c>
      <c r="F47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2017-02-24T02:44:11Z</dcterms:modified>
</cp:coreProperties>
</file>