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455" yWindow="-15" windowWidth="14355" windowHeight="11385" activeTab="1"/>
  </bookViews>
  <sheets>
    <sheet name="2018년" sheetId="10" r:id="rId1"/>
    <sheet name="2017년" sheetId="9" r:id="rId2"/>
    <sheet name="2016년" sheetId="8" r:id="rId3"/>
    <sheet name="2015년" sheetId="7" r:id="rId4"/>
    <sheet name="2014년" sheetId="6" r:id="rId5"/>
    <sheet name="2013년" sheetId="5" r:id="rId6"/>
    <sheet name="2012년" sheetId="2" r:id="rId7"/>
    <sheet name="2011년" sheetId="1" r:id="rId8"/>
    <sheet name="서식" sheetId="3" r:id="rId9"/>
    <sheet name="템플릿" sheetId="4" r:id="rId10"/>
  </sheets>
  <definedNames>
    <definedName name="입금여부">서식!$A$2:$A$3</definedName>
  </definedNames>
  <calcPr calcId="145621"/>
</workbook>
</file>

<file path=xl/calcChain.xml><?xml version="1.0" encoding="utf-8"?>
<calcChain xmlns="http://schemas.openxmlformats.org/spreadsheetml/2006/main">
  <c r="M13" i="10" l="1"/>
  <c r="L13" i="10"/>
  <c r="K13" i="10"/>
  <c r="J13" i="10"/>
  <c r="I13" i="10"/>
  <c r="H13" i="10"/>
  <c r="G13" i="10"/>
  <c r="F13" i="10"/>
  <c r="E13" i="10"/>
  <c r="D13" i="10"/>
  <c r="C13" i="10"/>
  <c r="B13" i="10"/>
  <c r="B15" i="10" s="1"/>
  <c r="O12" i="10"/>
  <c r="N11" i="10"/>
  <c r="P11" i="10" s="1"/>
  <c r="N10" i="10"/>
  <c r="P10" i="10" s="1"/>
  <c r="N9" i="10"/>
  <c r="P9" i="10" s="1"/>
  <c r="N8" i="10"/>
  <c r="P8" i="10" s="1"/>
  <c r="N7" i="10"/>
  <c r="P7" i="10" s="1"/>
  <c r="N6" i="10"/>
  <c r="P6" i="10" s="1"/>
  <c r="N5" i="10"/>
  <c r="P5" i="10" s="1"/>
  <c r="N4" i="10"/>
  <c r="P4" i="10" s="1"/>
  <c r="N3" i="10"/>
  <c r="P3" i="10" s="1"/>
  <c r="N2" i="10"/>
  <c r="P2" i="10" s="1"/>
  <c r="O12" i="9"/>
  <c r="N12" i="9"/>
  <c r="N11" i="9"/>
  <c r="P11" i="9" s="1"/>
  <c r="P10" i="9"/>
  <c r="N10" i="9"/>
  <c r="N9" i="9"/>
  <c r="P9" i="9" s="1"/>
  <c r="N8" i="9"/>
  <c r="P8" i="9" s="1"/>
  <c r="N7" i="9"/>
  <c r="P7" i="9" s="1"/>
  <c r="N6" i="9"/>
  <c r="P6" i="9" s="1"/>
  <c r="N5" i="9"/>
  <c r="P5" i="9" s="1"/>
  <c r="N4" i="9"/>
  <c r="P4" i="9" s="1"/>
  <c r="N3" i="9"/>
  <c r="P3" i="9" s="1"/>
  <c r="N2" i="9"/>
  <c r="P2" i="9" s="1"/>
  <c r="M13" i="9"/>
  <c r="L13" i="9"/>
  <c r="K13" i="9"/>
  <c r="J13" i="9"/>
  <c r="I13" i="9"/>
  <c r="H13" i="9"/>
  <c r="G13" i="9"/>
  <c r="F13" i="9"/>
  <c r="E13" i="9"/>
  <c r="D13" i="9"/>
  <c r="C13" i="9"/>
  <c r="B13" i="9"/>
  <c r="O13" i="10" l="1"/>
  <c r="P12" i="10"/>
  <c r="N12" i="10"/>
  <c r="P12" i="9"/>
  <c r="B15" i="9"/>
  <c r="O13" i="9"/>
  <c r="M13" i="8"/>
  <c r="L13" i="8"/>
  <c r="K13" i="8"/>
  <c r="J13" i="8"/>
  <c r="I13" i="8"/>
  <c r="H13" i="8"/>
  <c r="G13" i="8"/>
  <c r="F13" i="8"/>
  <c r="E13" i="8"/>
  <c r="D13" i="8"/>
  <c r="C13" i="8"/>
  <c r="B13" i="8"/>
  <c r="O12" i="8"/>
  <c r="N11" i="8"/>
  <c r="P11" i="8" s="1"/>
  <c r="N10" i="8"/>
  <c r="P10" i="8" s="1"/>
  <c r="N9" i="8"/>
  <c r="P9" i="8" s="1"/>
  <c r="N8" i="8"/>
  <c r="P8" i="8" s="1"/>
  <c r="N7" i="8"/>
  <c r="P7" i="8" s="1"/>
  <c r="N6" i="8"/>
  <c r="P6" i="8" s="1"/>
  <c r="N5" i="8"/>
  <c r="P5" i="8" s="1"/>
  <c r="N4" i="8"/>
  <c r="P4" i="8" s="1"/>
  <c r="N3" i="8"/>
  <c r="P3" i="8" s="1"/>
  <c r="N2" i="8"/>
  <c r="P2" i="8" s="1"/>
  <c r="B15" i="8" l="1"/>
  <c r="O13" i="8"/>
  <c r="P12" i="8"/>
  <c r="N12" i="8"/>
  <c r="M13" i="7"/>
  <c r="L13" i="7"/>
  <c r="K13" i="7"/>
  <c r="J13" i="7"/>
  <c r="I13" i="7"/>
  <c r="H13" i="7"/>
  <c r="G13" i="7"/>
  <c r="F13" i="7"/>
  <c r="E13" i="7"/>
  <c r="D13" i="7"/>
  <c r="C13" i="7"/>
  <c r="B13" i="7"/>
  <c r="O12" i="7"/>
  <c r="N11" i="7"/>
  <c r="P11" i="7" s="1"/>
  <c r="N10" i="7"/>
  <c r="P10" i="7" s="1"/>
  <c r="N9" i="7"/>
  <c r="P9" i="7" s="1"/>
  <c r="N8" i="7"/>
  <c r="P8" i="7" s="1"/>
  <c r="N7" i="7"/>
  <c r="P7" i="7" s="1"/>
  <c r="N6" i="7"/>
  <c r="P6" i="7" s="1"/>
  <c r="N5" i="7"/>
  <c r="P5" i="7" s="1"/>
  <c r="N4" i="7"/>
  <c r="P4" i="7" s="1"/>
  <c r="N3" i="7"/>
  <c r="P3" i="7" s="1"/>
  <c r="N2" i="7"/>
  <c r="P2" i="7" s="1"/>
  <c r="B15" i="7" l="1"/>
  <c r="O13" i="7"/>
  <c r="P12" i="7"/>
  <c r="N12" i="7"/>
  <c r="N2" i="6"/>
  <c r="N3" i="6"/>
  <c r="P3" i="6" s="1"/>
  <c r="N4" i="6"/>
  <c r="P4" i="6" s="1"/>
  <c r="N5" i="6"/>
  <c r="P5" i="6" s="1"/>
  <c r="N6" i="6"/>
  <c r="P6" i="6" s="1"/>
  <c r="N7" i="6"/>
  <c r="P7" i="6" s="1"/>
  <c r="N8" i="6"/>
  <c r="P8" i="6" s="1"/>
  <c r="N9" i="6"/>
  <c r="P9" i="6" s="1"/>
  <c r="N10" i="6"/>
  <c r="P10" i="6" s="1"/>
  <c r="N11" i="6"/>
  <c r="P11" i="6" s="1"/>
  <c r="M13" i="6"/>
  <c r="L13" i="6"/>
  <c r="K13" i="6"/>
  <c r="J13" i="6"/>
  <c r="I13" i="6"/>
  <c r="H13" i="6"/>
  <c r="G13" i="6"/>
  <c r="F13" i="6"/>
  <c r="E13" i="6"/>
  <c r="D13" i="6"/>
  <c r="C13" i="6"/>
  <c r="B13" i="6"/>
  <c r="O12" i="6"/>
  <c r="N12" i="6" l="1"/>
  <c r="B15" i="6"/>
  <c r="O13" i="6"/>
  <c r="P2" i="6"/>
  <c r="P12" i="6" s="1"/>
  <c r="N6" i="5"/>
  <c r="M13" i="5" l="1"/>
  <c r="L13" i="5"/>
  <c r="K13" i="5"/>
  <c r="J13" i="5"/>
  <c r="I13" i="5"/>
  <c r="H13" i="5"/>
  <c r="G13" i="5"/>
  <c r="F13" i="5"/>
  <c r="E13" i="5"/>
  <c r="D13" i="5"/>
  <c r="C13" i="5"/>
  <c r="B13" i="5"/>
  <c r="O12" i="5"/>
  <c r="N11" i="5"/>
  <c r="P11" i="5" s="1"/>
  <c r="N10" i="5"/>
  <c r="P10" i="5" s="1"/>
  <c r="N9" i="5"/>
  <c r="P9" i="5" s="1"/>
  <c r="N8" i="5"/>
  <c r="P8" i="5" s="1"/>
  <c r="N7" i="5"/>
  <c r="P7" i="5" s="1"/>
  <c r="P6" i="5"/>
  <c r="N5" i="5"/>
  <c r="P5" i="5" s="1"/>
  <c r="N4" i="5"/>
  <c r="P4" i="5" s="1"/>
  <c r="N3" i="5"/>
  <c r="P3" i="5" s="1"/>
  <c r="N2" i="5"/>
  <c r="B15" i="5" l="1"/>
  <c r="O13" i="5"/>
  <c r="N12" i="5"/>
  <c r="P2" i="5"/>
  <c r="P12" i="5" s="1"/>
  <c r="M13" i="4"/>
  <c r="L13" i="4"/>
  <c r="K13" i="4"/>
  <c r="J13" i="4"/>
  <c r="I13" i="4"/>
  <c r="H13" i="4"/>
  <c r="G13" i="4"/>
  <c r="F13" i="4"/>
  <c r="E13" i="4"/>
  <c r="D13" i="4"/>
  <c r="C13" i="4"/>
  <c r="B13" i="4"/>
  <c r="O12" i="4"/>
  <c r="N11" i="4"/>
  <c r="P11" i="4" s="1"/>
  <c r="N10" i="4"/>
  <c r="P10" i="4" s="1"/>
  <c r="N9" i="4"/>
  <c r="P9" i="4" s="1"/>
  <c r="N8" i="4"/>
  <c r="P8" i="4" s="1"/>
  <c r="N7" i="4"/>
  <c r="P7" i="4" s="1"/>
  <c r="N6" i="4"/>
  <c r="P6" i="4" s="1"/>
  <c r="N5" i="4"/>
  <c r="P5" i="4" s="1"/>
  <c r="N4" i="4"/>
  <c r="P4" i="4" s="1"/>
  <c r="N3" i="4"/>
  <c r="P3" i="4" s="1"/>
  <c r="N2" i="4"/>
  <c r="B15" i="4" l="1"/>
  <c r="N12" i="4"/>
  <c r="O13" i="4"/>
  <c r="P2" i="4"/>
  <c r="P12" i="4" s="1"/>
  <c r="O12" i="2"/>
  <c r="N4" i="2" l="1"/>
  <c r="B21" i="1" l="1"/>
  <c r="N11" i="2" l="1"/>
  <c r="P11" i="2" s="1"/>
  <c r="N10" i="2"/>
  <c r="P10" i="2" s="1"/>
  <c r="N9" i="2"/>
  <c r="P9" i="2" s="1"/>
  <c r="N8" i="2"/>
  <c r="P8" i="2" s="1"/>
  <c r="N7" i="2"/>
  <c r="N5" i="2"/>
  <c r="P5" i="2" s="1"/>
  <c r="N3" i="2"/>
  <c r="P3" i="2" s="1"/>
  <c r="N2" i="2"/>
  <c r="P2" i="2" s="1"/>
  <c r="P4" i="2"/>
  <c r="N6" i="2"/>
  <c r="P6" i="2" s="1"/>
  <c r="D13" i="2"/>
  <c r="M12" i="1"/>
  <c r="L12" i="1"/>
  <c r="K12" i="1"/>
  <c r="J12" i="1"/>
  <c r="I12" i="1"/>
  <c r="H12" i="1"/>
  <c r="G12" i="1"/>
  <c r="F12" i="1"/>
  <c r="E12" i="1"/>
  <c r="D12" i="1"/>
  <c r="C12" i="1"/>
  <c r="B12" i="1"/>
  <c r="M13" i="2"/>
  <c r="L13" i="2"/>
  <c r="K13" i="2"/>
  <c r="J13" i="2"/>
  <c r="I13" i="2"/>
  <c r="H13" i="2"/>
  <c r="G13" i="2"/>
  <c r="F13" i="2"/>
  <c r="E13" i="2"/>
  <c r="C13" i="2"/>
  <c r="B13" i="2"/>
  <c r="B15" i="2" l="1"/>
  <c r="O12" i="1"/>
  <c r="P7" i="2"/>
  <c r="P12" i="2" s="1"/>
  <c r="N12" i="2"/>
  <c r="O13" i="2"/>
</calcChain>
</file>

<file path=xl/sharedStrings.xml><?xml version="1.0" encoding="utf-8"?>
<sst xmlns="http://schemas.openxmlformats.org/spreadsheetml/2006/main" count="1333" uniqueCount="184">
  <si>
    <t>김미라</t>
    <phoneticPr fontId="1" type="noConversion"/>
  </si>
  <si>
    <t>김상현</t>
    <phoneticPr fontId="1" type="noConversion"/>
  </si>
  <si>
    <t>이동억</t>
    <phoneticPr fontId="1" type="noConversion"/>
  </si>
  <si>
    <t>박상주</t>
    <phoneticPr fontId="1" type="noConversion"/>
  </si>
  <si>
    <t>박영준</t>
    <phoneticPr fontId="1" type="noConversion"/>
  </si>
  <si>
    <t>이은주</t>
    <phoneticPr fontId="1" type="noConversion"/>
  </si>
  <si>
    <t>서은숙</t>
    <phoneticPr fontId="1" type="noConversion"/>
  </si>
  <si>
    <t>장재훈</t>
    <phoneticPr fontId="1" type="noConversion"/>
  </si>
  <si>
    <t>윤경애</t>
    <phoneticPr fontId="1" type="noConversion"/>
  </si>
  <si>
    <t>손승한</t>
    <phoneticPr fontId="1" type="noConversion"/>
  </si>
  <si>
    <t>1월</t>
    <phoneticPr fontId="1" type="noConversion"/>
  </si>
  <si>
    <t>2월</t>
    <phoneticPr fontId="1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</si>
  <si>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</si>
  <si>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</si>
  <si>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</si>
  <si>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</si>
  <si>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</si>
  <si>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</si>
  <si>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</si>
  <si>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</si>
  <si>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</si>
  <si>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</si>
  <si>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O</t>
  </si>
  <si>
    <t>O</t>
    <phoneticPr fontId="1" type="noConversion"/>
  </si>
  <si>
    <t>O</t>
    <phoneticPr fontId="1" type="noConversion"/>
  </si>
  <si>
    <t>X</t>
  </si>
  <si>
    <t>총액</t>
    <phoneticPr fontId="1" type="noConversion"/>
  </si>
  <si>
    <t>미납액</t>
    <phoneticPr fontId="1" type="noConversion"/>
  </si>
  <si>
    <t>입금여부</t>
    <phoneticPr fontId="1" type="noConversion"/>
  </si>
  <si>
    <t>X</t>
    <phoneticPr fontId="1" type="noConversion"/>
  </si>
  <si>
    <t>전년도 미납액</t>
    <phoneticPr fontId="1" type="noConversion"/>
  </si>
  <si>
    <t>미납 총액</t>
    <phoneticPr fontId="1" type="noConversion"/>
  </si>
  <si>
    <t>계비 사용 내역</t>
    <phoneticPr fontId="1" type="noConversion"/>
  </si>
  <si>
    <t>이름</t>
    <phoneticPr fontId="1" type="noConversion"/>
  </si>
  <si>
    <t>금액</t>
    <phoneticPr fontId="1" type="noConversion"/>
  </si>
  <si>
    <t xml:space="preserve">날짜 </t>
    <phoneticPr fontId="1" type="noConversion"/>
  </si>
  <si>
    <t>내용</t>
    <phoneticPr fontId="1" type="noConversion"/>
  </si>
  <si>
    <t>서은숙</t>
    <phoneticPr fontId="1" type="noConversion"/>
  </si>
  <si>
    <t>박상주</t>
    <phoneticPr fontId="1" type="noConversion"/>
  </si>
  <si>
    <t>장재훈</t>
    <phoneticPr fontId="1" type="noConversion"/>
  </si>
  <si>
    <t>돌잔치</t>
    <phoneticPr fontId="1" type="noConversion"/>
  </si>
  <si>
    <t>펜션예약금</t>
    <phoneticPr fontId="1" type="noConversion"/>
  </si>
  <si>
    <t>휴가비</t>
    <phoneticPr fontId="1" type="noConversion"/>
  </si>
  <si>
    <t>사용총액</t>
    <phoneticPr fontId="1" type="noConversion"/>
  </si>
  <si>
    <t>계비 총액</t>
    <phoneticPr fontId="1" type="noConversion"/>
  </si>
  <si>
    <t>예금 이자</t>
    <phoneticPr fontId="1" type="noConversion"/>
  </si>
  <si>
    <t>전년도 이월액</t>
    <phoneticPr fontId="1" type="noConversion"/>
  </si>
  <si>
    <t>납입 총액</t>
    <phoneticPr fontId="1" type="noConversion"/>
  </si>
  <si>
    <t>휴가비 남은 비용 재입금</t>
    <phoneticPr fontId="1" type="noConversion"/>
  </si>
  <si>
    <t>기타</t>
    <phoneticPr fontId="1" type="noConversion"/>
  </si>
  <si>
    <t>입금 총액</t>
    <phoneticPr fontId="1" type="noConversion"/>
  </si>
  <si>
    <t>미납액 납부</t>
    <phoneticPr fontId="1" type="noConversion"/>
  </si>
  <si>
    <t>7/26일 미라 미납액 납입</t>
    <phoneticPr fontId="1" type="noConversion"/>
  </si>
  <si>
    <t>전년도 이월액</t>
    <phoneticPr fontId="1" type="noConversion"/>
  </si>
  <si>
    <t>김미라 1달 미납</t>
    <phoneticPr fontId="1" type="noConversion"/>
  </si>
  <si>
    <t>김상현 1달 미납</t>
    <phoneticPr fontId="1" type="noConversion"/>
  </si>
  <si>
    <t>손승한 2달 미납</t>
    <phoneticPr fontId="1" type="noConversion"/>
  </si>
  <si>
    <t>서은숙 10달 미납</t>
    <phoneticPr fontId="1" type="noConversion"/>
  </si>
  <si>
    <t>→ 8월에 미납액 입금</t>
    <phoneticPr fontId="1" type="noConversion"/>
  </si>
  <si>
    <t>→ 10월에 미납액 입금</t>
    <phoneticPr fontId="1" type="noConversion"/>
  </si>
  <si>
    <t>계비 사용 내역</t>
    <phoneticPr fontId="1" type="noConversion"/>
  </si>
  <si>
    <t>이름</t>
    <phoneticPr fontId="1" type="noConversion"/>
  </si>
  <si>
    <t>여름 휴가</t>
    <phoneticPr fontId="1" type="noConversion"/>
  </si>
  <si>
    <t>금액</t>
    <phoneticPr fontId="1" type="noConversion"/>
  </si>
  <si>
    <t>날짜</t>
    <phoneticPr fontId="1" type="noConversion"/>
  </si>
  <si>
    <t>7/3일 은주 미납액 납입</t>
    <phoneticPr fontId="1" type="noConversion"/>
  </si>
  <si>
    <t>8/14일 떵한이 미납액 납입(9개월치, ~ 7월까지분)</t>
    <phoneticPr fontId="1" type="noConversion"/>
  </si>
  <si>
    <t>12/7일 미라 8월 미납액 납입</t>
    <phoneticPr fontId="1" type="noConversion"/>
  </si>
  <si>
    <t>수기누나 미납액</t>
    <phoneticPr fontId="1" type="noConversion"/>
  </si>
  <si>
    <t>12월 7일</t>
    <phoneticPr fontId="1" type="noConversion"/>
  </si>
  <si>
    <t>미납액 납부</t>
    <phoneticPr fontId="1" type="noConversion"/>
  </si>
  <si>
    <t>윤경애</t>
    <phoneticPr fontId="1" type="noConversion"/>
  </si>
  <si>
    <t>2/13일</t>
    <phoneticPr fontId="1" type="noConversion"/>
  </si>
  <si>
    <t>돌비</t>
    <phoneticPr fontId="1" type="noConversion"/>
  </si>
  <si>
    <t>비고</t>
    <phoneticPr fontId="1" type="noConversion"/>
  </si>
  <si>
    <t>1/29일</t>
    <phoneticPr fontId="1" type="noConversion"/>
  </si>
  <si>
    <t>박상주</t>
    <phoneticPr fontId="1" type="noConversion"/>
  </si>
  <si>
    <t>박상주</t>
    <phoneticPr fontId="1" type="noConversion"/>
  </si>
  <si>
    <t>서은숙</t>
    <phoneticPr fontId="1" type="noConversion"/>
  </si>
  <si>
    <t>5/30일</t>
    <phoneticPr fontId="1" type="noConversion"/>
  </si>
  <si>
    <t>박영준</t>
    <phoneticPr fontId="1" type="noConversion"/>
  </si>
  <si>
    <t>윤경애</t>
    <phoneticPr fontId="1" type="noConversion"/>
  </si>
  <si>
    <t>6/26일</t>
    <phoneticPr fontId="1" type="noConversion"/>
  </si>
  <si>
    <t>펜션비</t>
    <phoneticPr fontId="1" type="noConversion"/>
  </si>
  <si>
    <t>전년도 미납액</t>
    <phoneticPr fontId="1" type="noConversion"/>
  </si>
  <si>
    <t>2011년 미납액</t>
    <phoneticPr fontId="1" type="noConversion"/>
  </si>
  <si>
    <t>박상주</t>
    <phoneticPr fontId="1" type="noConversion"/>
  </si>
  <si>
    <t>3/01일</t>
    <phoneticPr fontId="1" type="noConversion"/>
  </si>
  <si>
    <t>장재훈</t>
    <phoneticPr fontId="1" type="noConversion"/>
  </si>
  <si>
    <t>8/29일</t>
    <phoneticPr fontId="1" type="noConversion"/>
  </si>
  <si>
    <t>8/12일</t>
    <phoneticPr fontId="1" type="noConversion"/>
  </si>
  <si>
    <t>상품권</t>
    <phoneticPr fontId="1" type="noConversion"/>
  </si>
  <si>
    <t>여름휴가정산+이체수수료500원</t>
    <phoneticPr fontId="1" type="noConversion"/>
  </si>
  <si>
    <t>전년도미납액+3월계비추가입금</t>
    <phoneticPr fontId="1" type="noConversion"/>
  </si>
  <si>
    <t>김상현</t>
    <phoneticPr fontId="1" type="noConversion"/>
  </si>
  <si>
    <t>김미라</t>
    <phoneticPr fontId="1" type="noConversion"/>
  </si>
  <si>
    <t>입금총액</t>
    <phoneticPr fontId="1" type="noConversion"/>
  </si>
  <si>
    <t>서은숙</t>
    <phoneticPr fontId="1" type="noConversion"/>
  </si>
  <si>
    <t>12/22일 4, 11, 12월 미납액 납부 (60000)</t>
    <phoneticPr fontId="1" type="noConversion"/>
  </si>
  <si>
    <t>09/26일 6월 미납액 납부</t>
    <phoneticPr fontId="1" type="noConversion"/>
  </si>
  <si>
    <t>09/25일 3월 계비미납 납부</t>
    <phoneticPr fontId="1" type="noConversion"/>
  </si>
  <si>
    <t>08/23일 7,8월 계비 납부</t>
    <phoneticPr fontId="1" type="noConversion"/>
  </si>
  <si>
    <t>06/12일 5~7월 계비 납부 (6만원)</t>
    <phoneticPr fontId="1" type="noConversion"/>
  </si>
  <si>
    <t>05/30일 2011년 9월~2012년 1월 미납계비 입금(10만)</t>
    <phoneticPr fontId="1" type="noConversion"/>
  </si>
  <si>
    <t>03/09일 3월 계비 한번 더 입금됨 -&gt; 여름여행 회비에서 2만원 차감</t>
    <phoneticPr fontId="1" type="noConversion"/>
  </si>
  <si>
    <t>03/01일 2012년 6월 미납금 납(2만)</t>
    <phoneticPr fontId="1" type="noConversion"/>
  </si>
  <si>
    <t>01/29일 3개월치 납부(12년 11월 ~ 13년 1월)</t>
    <phoneticPr fontId="1" type="noConversion"/>
  </si>
  <si>
    <t>06/04일 1~5월 미납계비 입금 (10만)</t>
    <phoneticPr fontId="1" type="noConversion"/>
  </si>
  <si>
    <t>이은주</t>
    <phoneticPr fontId="1" type="noConversion"/>
  </si>
  <si>
    <t>09/02일 8월 미납 납부</t>
    <phoneticPr fontId="1" type="noConversion"/>
  </si>
  <si>
    <t>여행경비 보상 지급 후 잔액</t>
    <phoneticPr fontId="1" type="noConversion"/>
  </si>
  <si>
    <t>1인당 사용 경비 : 71875
보상금액(40%) = 28750 = 29000
29000 * 6 = 174000
총 461500 - 20000(손승한) - 29000(서은숙) = 412500</t>
    <phoneticPr fontId="1" type="noConversion"/>
  </si>
  <si>
    <t>여행경비지원(+이체수수료)</t>
    <phoneticPr fontId="1" type="noConversion"/>
  </si>
  <si>
    <t>2013년 12월 계비미납으로 여행경비 지원에서 20000원 제외 후 지급</t>
    <phoneticPr fontId="1" type="noConversion"/>
  </si>
  <si>
    <t>박상주 19860원</t>
    <phoneticPr fontId="1" type="noConversion"/>
  </si>
  <si>
    <t>손승한</t>
    <phoneticPr fontId="1" type="noConversion"/>
  </si>
  <si>
    <t>2014/08/25 미납액 120000원 입금(3월 ~ 8월분)</t>
    <phoneticPr fontId="1" type="noConversion"/>
  </si>
  <si>
    <t>12/7일 수기누나 10만 입금(5개월치, 11년 4월 ~ 11년 8월까지)</t>
    <phoneticPr fontId="1" type="noConversion"/>
  </si>
  <si>
    <t>이동억</t>
    <phoneticPr fontId="1" type="noConversion"/>
  </si>
  <si>
    <t>조의금/근조화환</t>
    <phoneticPr fontId="1" type="noConversion"/>
  </si>
  <si>
    <t>여름휴가 - 펜션비</t>
    <phoneticPr fontId="1" type="noConversion"/>
  </si>
  <si>
    <t>박상주</t>
    <phoneticPr fontId="1" type="noConversion"/>
  </si>
  <si>
    <t>여름휴가 - 개인별정산</t>
    <phoneticPr fontId="1" type="noConversion"/>
  </si>
  <si>
    <t>개인별지급</t>
    <phoneticPr fontId="1" type="noConversion"/>
  </si>
  <si>
    <t>여름휴가 펜션</t>
    <phoneticPr fontId="1" type="noConversion"/>
  </si>
  <si>
    <t>정재희</t>
    <phoneticPr fontId="1" type="noConversion"/>
  </si>
  <si>
    <t>비회원 여름휴가 회비</t>
    <phoneticPr fontId="1" type="noConversion"/>
  </si>
  <si>
    <t>이동억</t>
    <phoneticPr fontId="1" type="noConversion"/>
  </si>
  <si>
    <t>여름휴가 어기곱창</t>
    <phoneticPr fontId="1" type="noConversion"/>
  </si>
  <si>
    <t>박상주</t>
    <phoneticPr fontId="1" type="noConversion"/>
  </si>
  <si>
    <t>여름휴가 장</t>
    <phoneticPr fontId="1" type="noConversion"/>
  </si>
  <si>
    <t>윤경애</t>
    <phoneticPr fontId="1" type="noConversion"/>
  </si>
  <si>
    <t>여름휴가 새우/만두</t>
    <phoneticPr fontId="1" type="noConversion"/>
  </si>
  <si>
    <t>O</t>
    <phoneticPr fontId="1" type="noConversion"/>
  </si>
  <si>
    <t>권혜연</t>
    <phoneticPr fontId="1" type="noConversion"/>
  </si>
  <si>
    <t>비회원 여름휴가 회비</t>
    <phoneticPr fontId="1" type="noConversion"/>
  </si>
  <si>
    <t>장재훈</t>
    <phoneticPr fontId="1" type="noConversion"/>
  </si>
  <si>
    <t>제주 여행 경비</t>
    <phoneticPr fontId="1" type="noConversion"/>
  </si>
  <si>
    <t>김상현</t>
    <phoneticPr fontId="1" type="noConversion"/>
  </si>
  <si>
    <t>손승한</t>
    <phoneticPr fontId="1" type="noConversion"/>
  </si>
  <si>
    <t>2013년 계비 미납으로 29000원 제외(340000원 - 29000원 = 311000원)</t>
    <phoneticPr fontId="1" type="noConversion"/>
  </si>
  <si>
    <t>서은숙</t>
    <phoneticPr fontId="1" type="noConversion"/>
  </si>
  <si>
    <t>여행 보상 비용으로 인한 감액 : 221,000원 (전년도 미납액에서 감액 적용)</t>
    <phoneticPr fontId="1" type="noConversion"/>
  </si>
  <si>
    <t>여름휴가</t>
    <phoneticPr fontId="1" type="noConversion"/>
  </si>
  <si>
    <t>제주여행 1인당 사용금액 : 553400원
여행 보상 비용 : 221360원
김미라/윤경애 5/7월 미납으로 -20000원 : 201360원
서은숙 미납 총액 431000으로 - 221360원 : 0원
221360원 * 4명 : 885,440원
201360원 * 2명 : 402,720원
총 보상 비용 : 1,288,160원</t>
    <phoneticPr fontId="1" type="noConversion"/>
  </si>
  <si>
    <t>박영준</t>
    <phoneticPr fontId="1" type="noConversion"/>
  </si>
  <si>
    <t>제주여행보상</t>
    <phoneticPr fontId="1" type="noConversion"/>
  </si>
  <si>
    <t>김미라</t>
    <phoneticPr fontId="1" type="noConversion"/>
  </si>
  <si>
    <t>윤경애</t>
    <phoneticPr fontId="1" type="noConversion"/>
  </si>
  <si>
    <t>박상주</t>
    <phoneticPr fontId="1" type="noConversion"/>
  </si>
  <si>
    <t>이동억</t>
    <phoneticPr fontId="1" type="noConversion"/>
  </si>
  <si>
    <t>이은주</t>
    <phoneticPr fontId="1" type="noConversion"/>
  </si>
  <si>
    <t>제주여행보상 + 여름휴가 고기값+이체수수료</t>
    <phoneticPr fontId="1" type="noConversion"/>
  </si>
  <si>
    <t>제주여행보상+이체수수료</t>
    <phoneticPr fontId="1" type="noConversion"/>
  </si>
  <si>
    <t>김미라/윤경애</t>
    <phoneticPr fontId="1" type="noConversion"/>
  </si>
  <si>
    <t>여행보상에서 미납금 제외</t>
    <phoneticPr fontId="1" type="noConversion"/>
  </si>
  <si>
    <t>여름휴가 고기값 추가</t>
    <phoneticPr fontId="1" type="noConversion"/>
  </si>
  <si>
    <t>2016.08.07일 조회</t>
    <phoneticPr fontId="1" type="noConversion"/>
  </si>
  <si>
    <t>날짜</t>
    <phoneticPr fontId="1" type="noConversion"/>
  </si>
  <si>
    <t>금액</t>
    <phoneticPr fontId="1" type="noConversion"/>
  </si>
  <si>
    <t>미납액 납부 이력</t>
    <phoneticPr fontId="1" type="noConversion"/>
  </si>
  <si>
    <t>O</t>
    <phoneticPr fontId="1" type="noConversion"/>
  </si>
  <si>
    <t>김미라</t>
    <phoneticPr fontId="1" type="noConversion"/>
  </si>
  <si>
    <t>여름휴가 펜션비</t>
    <phoneticPr fontId="1" type="noConversion"/>
  </si>
  <si>
    <t>이체수수료</t>
    <phoneticPr fontId="1" type="noConversion"/>
  </si>
  <si>
    <t>여름휴가비</t>
    <phoneticPr fontId="1" type="noConversion"/>
  </si>
  <si>
    <t>은주 부친상</t>
    <phoneticPr fontId="1" type="noConversion"/>
  </si>
  <si>
    <t>총 4만원 중 2만원 전년도 12월 미납액 차감</t>
    <phoneticPr fontId="1" type="noConversion"/>
  </si>
  <si>
    <t>장재훈</t>
    <phoneticPr fontId="1" type="noConversion"/>
  </si>
  <si>
    <t>전세금 급전 대여</t>
    <phoneticPr fontId="1" type="noConversion"/>
  </si>
  <si>
    <t>전세금 급전 복구</t>
    <phoneticPr fontId="1" type="noConversion"/>
  </si>
  <si>
    <t>장재훈(서귀환)</t>
    <phoneticPr fontId="1" type="noConversion"/>
  </si>
  <si>
    <t>손승한</t>
    <phoneticPr fontId="1" type="noConversion"/>
  </si>
  <si>
    <t>여름휴가 와이프 회비</t>
  </si>
  <si>
    <t>박영준</t>
    <phoneticPr fontId="1" type="noConversion"/>
  </si>
  <si>
    <t>여름휴가비</t>
    <phoneticPr fontId="1" type="noConversion"/>
  </si>
  <si>
    <t>비계원여름휴가회비</t>
  </si>
  <si>
    <t>총 12만원 중 4만원 11월 12월 미납액 차감</t>
    <phoneticPr fontId="1" type="noConversion"/>
  </si>
  <si>
    <t>장재훈</t>
    <phoneticPr fontId="1" type="noConversion"/>
  </si>
  <si>
    <t>승한이 돌잔치</t>
    <phoneticPr fontId="1" type="noConversion"/>
  </si>
  <si>
    <t>윤경애</t>
    <phoneticPr fontId="1" type="noConversion"/>
  </si>
  <si>
    <t>계비 2만원 더 냄</t>
    <phoneticPr fontId="1" type="noConversion"/>
  </si>
  <si>
    <t>정재희</t>
    <phoneticPr fontId="1" type="noConversion"/>
  </si>
  <si>
    <t>여름휴가 비계원 회비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</si>
</sst>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₩&quot;#,##0"/>
    <numFmt numFmtId="177" formatCode="yyyy&quot;년&quot;\ m&quot;월&quot;\ d&quot;일&quot;;@"/>
    <numFmt numFmtId="178" formatCode="m&quot;월&quot;\ d&quot;일&quot;;@"/>
    <numFmt numFmtId="179" formatCode="0_);[Red]\(0\)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7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8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6" xfId="0" applyNumberFormat="1" applyBorder="1">
      <alignment vertical="center"/>
    </xf>
    <xf numFmtId="14" fontId="0" fillId="0" borderId="15" xfId="0" applyNumberFormat="1" applyBorder="1" applyAlignment="1">
      <alignment vertical="center"/>
    </xf>
    <xf numFmtId="176" fontId="0" fillId="0" borderId="15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17" xfId="0" applyBorder="1" applyAlignment="1">
      <alignment horizontal="center" vertical="center"/>
    </xf>
    <xf numFmtId="176" fontId="0" fillId="0" borderId="16" xfId="0" applyNumberFormat="1" applyBorder="1">
      <alignment vertical="center"/>
    </xf>
    <xf numFmtId="0" fontId="0" fillId="0" borderId="18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9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6" xfId="0" applyFill="1" applyBorder="1">
      <alignment vertical="center"/>
    </xf>
    <xf numFmtId="0" fontId="0" fillId="0" borderId="2" xfId="0" applyBorder="1">
      <alignment vertical="center"/>
    </xf>
    <xf numFmtId="0" fontId="0" fillId="0" borderId="20" xfId="0" applyBorder="1">
      <alignment vertical="center"/>
    </xf>
    <xf numFmtId="176" fontId="0" fillId="0" borderId="29" xfId="0" applyNumberFormat="1" applyBorder="1">
      <alignment vertical="center"/>
    </xf>
    <xf numFmtId="0" fontId="0" fillId="0" borderId="29" xfId="0" applyBorder="1">
      <alignment vertical="center"/>
    </xf>
    <xf numFmtId="176" fontId="0" fillId="0" borderId="30" xfId="0" applyNumberFormat="1" applyBorder="1">
      <alignment vertical="center"/>
    </xf>
    <xf numFmtId="14" fontId="0" fillId="0" borderId="30" xfId="0" applyNumberFormat="1" applyBorder="1">
      <alignment vertical="center"/>
    </xf>
    <xf numFmtId="0" fontId="0" fillId="0" borderId="31" xfId="0" applyFill="1" applyBorder="1">
      <alignment vertical="center"/>
    </xf>
    <xf numFmtId="176" fontId="0" fillId="0" borderId="2" xfId="0" applyNumberFormat="1" applyBorder="1">
      <alignment vertical="center"/>
    </xf>
    <xf numFmtId="0" fontId="0" fillId="0" borderId="19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25" xfId="0" applyNumberFormat="1" applyBorder="1">
      <alignment vertical="center"/>
    </xf>
    <xf numFmtId="0" fontId="0" fillId="0" borderId="26" xfId="0" applyBorder="1">
      <alignment vertical="center"/>
    </xf>
    <xf numFmtId="176" fontId="0" fillId="0" borderId="32" xfId="0" applyNumberFormat="1" applyBorder="1">
      <alignment vertical="center"/>
    </xf>
    <xf numFmtId="177" fontId="0" fillId="0" borderId="15" xfId="0" applyNumberFormat="1" applyBorder="1">
      <alignment vertical="center"/>
    </xf>
    <xf numFmtId="177" fontId="0" fillId="0" borderId="33" xfId="0" applyNumberFormat="1" applyBorder="1">
      <alignment vertical="center"/>
    </xf>
    <xf numFmtId="0" fontId="0" fillId="0" borderId="34" xfId="0" applyFill="1" applyBorder="1" applyAlignment="1">
      <alignment horizontal="center" vertical="center"/>
    </xf>
    <xf numFmtId="178" fontId="0" fillId="0" borderId="35" xfId="0" applyNumberFormat="1" applyBorder="1">
      <alignment vertical="center"/>
    </xf>
    <xf numFmtId="176" fontId="0" fillId="0" borderId="36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176" fontId="0" fillId="0" borderId="10" xfId="0" applyNumberFormat="1" applyBorder="1" applyAlignment="1">
      <alignment horizontal="right" vertical="center"/>
    </xf>
    <xf numFmtId="176" fontId="0" fillId="0" borderId="14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0" fillId="0" borderId="16" xfId="0" applyNumberFormat="1" applyBorder="1" applyAlignment="1">
      <alignment horizontal="right" vertical="center"/>
    </xf>
    <xf numFmtId="176" fontId="0" fillId="0" borderId="18" xfId="0" applyNumberFormat="1" applyBorder="1" applyAlignment="1">
      <alignment horizontal="right" vertical="center"/>
    </xf>
    <xf numFmtId="0" fontId="0" fillId="0" borderId="35" xfId="0" applyFill="1" applyBorder="1" applyAlignment="1">
      <alignment horizontal="center" vertical="center"/>
    </xf>
    <xf numFmtId="176" fontId="0" fillId="0" borderId="35" xfId="0" applyNumberFormat="1" applyBorder="1">
      <alignment vertical="center"/>
    </xf>
    <xf numFmtId="178" fontId="0" fillId="0" borderId="3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15" xfId="0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4" borderId="5" xfId="0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17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 indent="3"/>
    </xf>
    <xf numFmtId="0" fontId="0" fillId="0" borderId="0" xfId="0" applyFill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0" borderId="33" xfId="0" applyNumberFormat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8" borderId="31" xfId="0" applyFill="1" applyBorder="1">
      <alignment vertical="center"/>
    </xf>
    <xf numFmtId="0" fontId="0" fillId="8" borderId="0" xfId="0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77" fontId="0" fillId="0" borderId="35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77" fontId="0" fillId="0" borderId="15" xfId="0" applyNumberForma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177" fontId="0" fillId="0" borderId="43" xfId="0" applyNumberFormat="1" applyBorder="1" applyAlignment="1">
      <alignment horizontal="center" vertical="center"/>
    </xf>
    <xf numFmtId="177" fontId="0" fillId="0" borderId="44" xfId="0" applyNumberFormat="1" applyBorder="1" applyAlignment="1">
      <alignment horizontal="center" vertical="center"/>
    </xf>
    <xf numFmtId="177" fontId="0" fillId="0" borderId="43" xfId="0" applyNumberFormat="1" applyFill="1" applyBorder="1" applyAlignment="1">
      <alignment horizontal="center" vertical="center"/>
    </xf>
    <xf numFmtId="177" fontId="0" fillId="0" borderId="44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 indent="3"/>
    </xf>
    <xf numFmtId="179" fontId="0" fillId="0" borderId="15" xfId="0" applyNumberForma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177" fontId="0" fillId="0" borderId="41" xfId="0" applyNumberFormat="1" applyBorder="1" applyAlignment="1">
      <alignment horizontal="center" vertical="center"/>
    </xf>
    <xf numFmtId="177" fontId="0" fillId="0" borderId="42" xfId="0" applyNumberFormat="1" applyBorder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0" fontId="0" fillId="0" borderId="15" xfId="0" applyBorder="1" applyAlignment="1">
      <alignment horizontal="center" vertical="center" wrapText="1"/>
    </xf>
    <xf numFmtId="3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17" fontId="0" fillId="0" borderId="15" xfId="0" applyNumberFormat="1" applyBorder="1" applyAlignment="1">
      <alignment horizontal="left" vertical="center"/>
    </xf>
    <xf numFmtId="17" fontId="0" fillId="0" borderId="25" xfId="0" applyNumberFormat="1" applyBorder="1" applyAlignment="1">
      <alignment horizontal="left" vertical="center"/>
    </xf>
    <xf numFmtId="0" fontId="0" fillId="0" borderId="49" xfId="0" applyBorder="1" applyAlignment="1">
      <alignment horizontal="center" vertical="center"/>
    </xf>
    <xf numFmtId="0" fontId="0" fillId="0" borderId="4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176" fontId="0" fillId="0" borderId="43" xfId="0" applyNumberFormat="1" applyBorder="1" applyAlignment="1">
      <alignment horizontal="left" vertical="center"/>
    </xf>
    <xf numFmtId="176" fontId="0" fillId="0" borderId="45" xfId="0" applyNumberFormat="1" applyBorder="1" applyAlignment="1">
      <alignment horizontal="left" vertical="center"/>
    </xf>
    <xf numFmtId="176" fontId="0" fillId="0" borderId="44" xfId="0" applyNumberFormat="1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9" borderId="5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15" sqref="C15"/>
    </sheetView>
  </sheetViews>
  <sheetFormatPr defaultRowHeight="16.5"/>
  <cols>
    <col min="1" max="1" width="14.375" bestFit="1" customWidth="1"/>
    <col min="2" max="2" width="10.625" bestFit="1" customWidth="1"/>
    <col min="3" max="3" width="9.25" bestFit="1" customWidth="1"/>
    <col min="4" max="4" width="10" bestFit="1" customWidth="1"/>
    <col min="5" max="5" width="9.625" bestFit="1" customWidth="1"/>
    <col min="13" max="14" width="9.25" bestFit="1" customWidth="1"/>
    <col min="15" max="15" width="11.125" bestFit="1" customWidth="1"/>
  </cols>
  <sheetData>
    <row r="1" spans="1:16" ht="17.25" thickBot="1">
      <c r="A1" s="2"/>
      <c r="B1" s="58" t="s">
        <v>10</v>
      </c>
      <c r="C1" s="59" t="s">
        <v>11</v>
      </c>
      <c r="D1" s="59" t="s">
        <v>12</v>
      </c>
      <c r="E1" s="59" t="s">
        <v>13</v>
      </c>
      <c r="F1" s="59" t="s">
        <v>14</v>
      </c>
      <c r="G1" s="59" t="s">
        <v>15</v>
      </c>
      <c r="H1" s="59" t="s">
        <v>16</v>
      </c>
      <c r="I1" s="59" t="s">
        <v>17</v>
      </c>
      <c r="J1" s="59" t="s">
        <v>18</v>
      </c>
      <c r="K1" s="59" t="s">
        <v>19</v>
      </c>
      <c r="L1" s="59" t="s">
        <v>20</v>
      </c>
      <c r="M1" s="60" t="s">
        <v>21</v>
      </c>
      <c r="N1" s="55" t="s">
        <v>27</v>
      </c>
      <c r="O1" s="57" t="s">
        <v>30</v>
      </c>
      <c r="P1" s="56" t="s">
        <v>31</v>
      </c>
    </row>
    <row r="2" spans="1:16">
      <c r="A2" s="5" t="s">
        <v>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65">
        <f>SUM(
IF(B2=서식!A3,20000,0),
IF(C2=서식!A3,20000,0),
IF(D2=서식!A3,20000,0),
IF(E2=서식!A3,20000,0),
IF(F2=서식!A3,20000,0),
IF(G2=서식!A3,20000,0),
IF(H2=서식!A3,20000,0),
IF(I2=서식!A3,20000,0),
IF(J2=서식!A3,20000,0),
IF(K2=서식!A3,20000,0),
IF(L2=서식!A3,20000,0),
IF(M2=서식!A3,20000,0))</f>
        <v>0</v>
      </c>
      <c r="O2" s="66">
        <v>0</v>
      </c>
      <c r="P2" s="70">
        <f>SUM(N2:O2)</f>
        <v>0</v>
      </c>
    </row>
    <row r="3" spans="1:16">
      <c r="A3" s="7" t="s">
        <v>1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65">
        <f>SUM(
IF(B3=서식!A3,20000,0),
IF(C3=서식!A3,20000,0),
IF(D3=서식!A3,20000,0),
IF(E3=서식!A3,20000,0),
IF(F3=서식!A3,20000,0),
IF(G3=서식!A3,20000,0),
IF(H3=서식!A3,20000,0),
IF(I3=서식!A3,20000,0),
IF(J3=서식!A3,20000,0),
IF(K3=서식!A3,20000,0),
IF(L3=서식!A3,20000,0),
IF(M3=서식!A3,20000,0))</f>
        <v>0</v>
      </c>
      <c r="O3" s="67">
        <v>80000</v>
      </c>
      <c r="P3" s="70">
        <f t="shared" ref="P3:P11" si="0">SUM(N3:O3)</f>
        <v>80000</v>
      </c>
    </row>
    <row r="4" spans="1:16">
      <c r="A4" s="7" t="s">
        <v>3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65">
        <f>SUM(
IF(B4=서식!A3,20000,0),
IF(C4=서식!A3,20000,0),
IF(D4=서식!A3,20000,0),IF(E4=서식!A3,20000,0),
IF(F4=서식!A3,20000,0),
IF(G4=서식!A3,20000,0),
IF(H4=서식!A3,20000,0),
IF(I4=서식!A3,20000,0),
IF(J4=서식!A3,20000,0),
IF(K4=서식!A3,20000,0),
IF(L4=서식!A3,20000,0),
IF(M4=서식!A3,20000,0))</f>
        <v>0</v>
      </c>
      <c r="O4" s="67">
        <v>0</v>
      </c>
      <c r="P4" s="70">
        <f t="shared" si="0"/>
        <v>0</v>
      </c>
    </row>
    <row r="5" spans="1:16">
      <c r="A5" s="7" t="s">
        <v>4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65">
        <f>SUM(
IF(B5=서식!A3,20000,0),
IF(C5=서식!A3,20000,0),
IF(D5=서식!A3,20000,0),
IF(E5=서식!A3,20000,0),
IF(F5=서식!A3,20000,0),
IF(G5=서식!A3,20000,0),
IF(H5=서식!A3,20000,0),
IF(I5=서식!A3,20000,0),
IF(J5=서식!A3,20000,0),
IF(K5=서식!A3,20000,0),
IF(L5=서식!A3,20000,0),
IF(M5=서식!A3,20000,0))</f>
        <v>0</v>
      </c>
      <c r="O5" s="67">
        <v>0</v>
      </c>
      <c r="P5" s="70">
        <f t="shared" si="0"/>
        <v>0</v>
      </c>
    </row>
    <row r="6" spans="1:16">
      <c r="A6" s="7" t="s">
        <v>6</v>
      </c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65">
        <f>SUM(
IF(B6=서식!A3,20000,0),
IF(C6=서식!A3,20000,0),
IF(D6=서식!A3,20000,0),IF(E6=서식!A3,20000,0),
IF(F6=서식!A3,20000,0),
IF(G6=서식!A3,20000,0),
IF(H6=서식!A3,20000,0),
IF(I6=서식!A3,20000,0),
IF(J6=서식!A3,20000,0),
IF(K6=서식!A3,20000,0),
IF(L6=서식!A3,20000,0),
IF(M6=서식!A3,20000,0))</f>
        <v>0</v>
      </c>
      <c r="O6" s="67">
        <v>0</v>
      </c>
      <c r="P6" s="70">
        <f t="shared" si="0"/>
        <v>0</v>
      </c>
    </row>
    <row r="7" spans="1:16">
      <c r="A7" s="7" t="s">
        <v>9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65">
        <f>SUM(
IF(B7=서식!A3,20000,0),
IF(C7=서식!A3,20000,0),
IF(D7=서식!A3,20000,0),
IF(E7=서식!A3,20000,0),
IF(F7=서식!A3,20000,0),
IF(G7=서식!A3,20000,0),
IF(H7=서식!A3,20000,0),
IF(I7=서식!A3,20000,0),
IF(J7=서식!A3,20000,0),
IF(K7=서식!A3,20000,0),
IF(L7=서식!A3,20000,0),
IF(M7=서식!A3,20000,0))</f>
        <v>0</v>
      </c>
      <c r="O7" s="67">
        <v>0</v>
      </c>
      <c r="P7" s="70">
        <f t="shared" si="0"/>
        <v>0</v>
      </c>
    </row>
    <row r="8" spans="1:16">
      <c r="A8" s="7" t="s">
        <v>8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65">
        <f>SUM(
IF(B8=서식!A3,20000,0),
IF(C8=서식!A3,20000,0),
IF(D8=서식!A3,20000,0),
IF(E8=서식!A3,20000,0),
IF(F8=서식!A3,20000,0),
IF(G8=서식!A3,20000,0),
IF(H8=서식!A3,20000,0),
IF(I8=서식!A3,20000,0),
IF(J8=서식!A3,20000,0),
IF(K8=서식!A3,20000,0),
IF(L8=서식!A3,20000,0),
IF(M8=서식!A3,20000,0))</f>
        <v>0</v>
      </c>
      <c r="O8" s="67">
        <v>0</v>
      </c>
      <c r="P8" s="70">
        <f t="shared" si="0"/>
        <v>0</v>
      </c>
    </row>
    <row r="9" spans="1:16">
      <c r="A9" s="7" t="s">
        <v>2</v>
      </c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65">
        <f>SUM(
IF(B9=서식!A3,20000,0),
IF(C9=서식!A3,20000,0),
IF(D9=서식!A3,20000,0),
IF(E9=서식!A3,20000,0),
IF(F9=서식!A3,20000,0),
IF(G9=서식!A3,20000,0),
IF(H9=서식!A3,20000,0),
IF(I9=서식!A3,20000,0),
IF(J9=서식!A3,20000,0),
IF(K9=서식!A3,20000,0),
IF(L9=서식!A3,20000,0),
IF(M9=서식!A3,20000,0))</f>
        <v>0</v>
      </c>
      <c r="O9" s="67">
        <v>0</v>
      </c>
      <c r="P9" s="70">
        <f t="shared" si="0"/>
        <v>0</v>
      </c>
    </row>
    <row r="10" spans="1:16">
      <c r="A10" s="7" t="s">
        <v>5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65">
        <f>SUM(
IF(B10=서식!A3,20000,0),
IF(C10=서식!A3,20000,0),
IF(D10=서식!A3,20000,0),IF(E10=서식!A3,20000,0),
IF(F10=서식!A3,20000,0),
IF(G10=서식!A3,20000,0),
IF(H10=서식!A3,20000,0),
IF(I10=서식!A3,20000,0),
IF(J10=서식!A3,20000,0),
IF(K10=서식!A3,20000,0),
IF(L10=서식!A3,20000,0),
IF(M10=서식!A3,20000,0))</f>
        <v>0</v>
      </c>
      <c r="O10" s="67">
        <v>20000</v>
      </c>
      <c r="P10" s="70">
        <f t="shared" si="0"/>
        <v>20000</v>
      </c>
    </row>
    <row r="11" spans="1:16" ht="17.25" thickBot="1">
      <c r="A11" s="10" t="s">
        <v>7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68">
        <f>SUM(
IF(B11=서식!A3,20000,0),
IF(C11=서식!A3,20000,0),
IF(D11=서식!A3,20000,0),IF(E11=서식!A3,20000,0),
IF(F11=서식!A3,20000,0),
IF(G11=서식!A3,20000,0),
IF(H11=서식!A3,20000,0),
IF(I11=서식!A3,20000,0),
IF(J11=서식!A3,20000,0),
IF(K11=서식!A3,20000,0),
IF(L11=서식!A3,20000,0),
IF(M11=서식!A3,20000,0))</f>
        <v>0</v>
      </c>
      <c r="O11" s="69">
        <v>0</v>
      </c>
      <c r="P11" s="71">
        <f t="shared" si="0"/>
        <v>0</v>
      </c>
    </row>
    <row r="12" spans="1:16" ht="17.25" thickBot="1">
      <c r="A12" s="12" t="s">
        <v>45</v>
      </c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9"/>
      <c r="N12" s="64">
        <f>SUM(N2:N11)</f>
        <v>0</v>
      </c>
      <c r="O12" s="64">
        <f>SUM(O2:O11)</f>
        <v>100000</v>
      </c>
      <c r="P12" s="72">
        <f>SUM(P2:P11)</f>
        <v>100000</v>
      </c>
    </row>
    <row r="13" spans="1:16" ht="17.25" thickBot="1">
      <c r="A13" s="12" t="s">
        <v>50</v>
      </c>
      <c r="B13" s="16">
        <f>SUM(
IF(B2=서식!A2,20000,0),
IF(B3=서식!A2,20000,0),
IF(B4=서식!A2,20000,0),
IF(B5=서식!A2,20000,0),
IF(B6=서식!A2,20000,0),
IF(B7=서식!A2,20000,0),
IF(B8=서식!A2,20000,0),
IF(B9=서식!A2,20000,0),
IF(B10=서식!A2,20000,0),
IF(B11=서식!A2,20000,0))</f>
        <v>0</v>
      </c>
      <c r="C13" s="16">
        <f>SUM(
IF(C2=서식!A2,20000,0),
IF(C3=서식!A2,20000,0),
IF(C4=서식!A2,20000,0),
IF(C5=서식!A2,20000,0),
IF(C6=서식!A2,20000,0),
IF(C7=서식!A2,20000,0),
IF(C8=서식!A2,20000,0),
IF(C9=서식!A2,20000,0),
IF(C10=서식!A2,20000,0),
IF(C11=서식!A2,20000,0))</f>
        <v>0</v>
      </c>
      <c r="D13" s="16">
        <f>SUM(
IF(D2=서식!A2,20000,0),
IF(D3=서식!A2,20000,0),
IF(D4=서식!A2,20000,0),
IF(D5=서식!A2,20000,0),
IF(D6=서식!A2,20000,0),
IF(D7=서식!A2,20000,0),
IF(D8=서식!A2,20000,0),
IF(D9=서식!A2,20000,0),
IF(D10=서식!A2,20000,0),
IF(D11=서식!A2,20000,0))</f>
        <v>0</v>
      </c>
      <c r="E13" s="16">
        <f>SUM(
IF(E2=서식!A2,20000,0),
IF(E3=서식!A2,20000,0),
IF(E4=서식!A2,20000,0),
IF(E5=서식!A2,20000,0),
IF(E6=서식!A2,20000,0),
IF(E7=서식!A2,20000,0),
IF(E8=서식!A2,20000,0),
IF(E9=서식!A2,20000,0),
IF(E10=서식!A2,20000,0),
IF(E11=서식!A2,20000,0))</f>
        <v>0</v>
      </c>
      <c r="F13" s="16">
        <f>SUM(
IF(F2=서식!A2,20000,0),
IF(F3=서식!A2,20000,0),
IF(F4=서식!A2,20000,0),
IF(F5=서식!A2,20000,0),
IF(F6=서식!A2,20000,0),
IF(F7=서식!A2,20000,0),
IF(F8=서식!A2,20000,0),
IF(F9=서식!A2,20000,0),
IF(F10=서식!A2,20000,0),
IF(F11=서식!A2,20000,0))</f>
        <v>0</v>
      </c>
      <c r="G13" s="16">
        <f>SUM(
IF(G2=서식!A2,20000,0),
IF(G3=서식!A2,20000,0),
IF(G4=서식!A2,20000,0),
IF(G5=서식!A2,20000,0),
IF(G6=서식!A2,20000,0),
IF(G7=서식!A2,20000,0),
IF(G8=서식!A2,20000,0),
IF(G9=서식!A2,20000,0),
IF(G10=서식!A2,20000,0),
IF(G11=서식!A2,20000,0))</f>
        <v>0</v>
      </c>
      <c r="H13" s="16">
        <f>SUM(
IF(H2=서식!A2,20000,0),
IF(H3=서식!A2,20000,0),
IF(H4=서식!A2,20000,0),
IF(H5=서식!A2,20000,0),
IF(H6=서식!A2,20000,0),
IF(H7=서식!A2,20000,0),
IF(H8=서식!A2,20000,0),
IF(H9=서식!A2,20000,0),
IF(H10=서식!A2,20000,0),
IF(H11=서식!A2,20000,0))</f>
        <v>0</v>
      </c>
      <c r="I13" s="16">
        <f>SUM(
IF(I2=서식!A2,20000,0),
IF(I3=서식!A2,20000,0),
IF(I4=서식!A2,20000,0),
IF(I5=서식!A2,20000,0),
IF(I6=서식!A2,20000,0),
IF(I7=서식!A2,20000,0),
IF(I8=서식!A2,20000,0),
IF(I9=서식!A2,20000,0),
IF(I10=서식!A2,20000,0),
IF(I11=서식!A2,20000,0))</f>
        <v>0</v>
      </c>
      <c r="J13" s="16">
        <f>SUM(
IF(J2=서식!A2,20000,0),
IF(J3=서식!A2,20000,0),
IF(J4=서식!A2,20000,0),
IF(J5=서식!A2,20000,0),
IF(J6=서식!A2,20000,0),
IF(J7=서식!A2,20000,0),
IF(J8=서식!A2,20000,0),
IF(J9=서식!A2,20000,0),
IF(J10=서식!A2,20000,0),
IF(J11=서식!A2,20000,0))</f>
        <v>0</v>
      </c>
      <c r="K13" s="16">
        <f>SUM(
IF(K2=서식!A2,20000,0),
IF(K3=서식!A2,20000,0),
IF(K4=서식!A2,20000,0),
IF(K5=서식!A2,20000,0),
IF(K6=서식!A2,20000,0),
IF(K7=서식!A2,20000,0),
IF(K8=서식!A2,20000,0),
IF(K9=서식!A2,20000,0),
IF(K10=서식!A2,20000,0),
IF(K11=서식!A2,20000,0))</f>
        <v>0</v>
      </c>
      <c r="L13" s="16">
        <f>SUM(
IF(L2=서식!A2,20000,0),
IF(L3=서식!A2,20000,0),
IF(L4=서식!A2,20000,0),
IF(L5=서식!A2,20000,0),
IF(L6=서식!A2,20000,0),
IF(L7=서식!A2,20000,0),
IF(L8=서식!A2,20000,0),
IF(L9=서식!A2,20000,0),
IF(L10=서식!A2,20000,0),
IF(L11=서식!A2,20000,0))</f>
        <v>0</v>
      </c>
      <c r="M13" s="16">
        <f>SUM(
IF(M2=서식!A2,20000,0),
IF(M3=서식!A2,20000,0),
IF(M4=서식!A2,20000,0),
IF(M5=서식!A2,20000,0),
IF(M6=서식!A2,20000,0),
IF(M7=서식!A2,20000,0),
IF(M8=서식!A2,20000,0),
IF(M9=서식!A2,20000,0),
IF(M10=서식!A2,20000,0),
IF(M11=서식!A2,20000,0))</f>
        <v>0</v>
      </c>
      <c r="N13" s="17" t="s">
        <v>96</v>
      </c>
      <c r="O13" s="17">
        <f>SUM(C13:N13)</f>
        <v>0</v>
      </c>
      <c r="P13" s="1"/>
    </row>
    <row r="14" spans="1:16" ht="17.25" thickBot="1">
      <c r="A14" s="31" t="s">
        <v>46</v>
      </c>
      <c r="B14" s="45">
        <v>5096387</v>
      </c>
      <c r="C14" s="21"/>
    </row>
    <row r="15" spans="1:16" ht="17.25" thickBot="1">
      <c r="A15" s="12" t="s">
        <v>44</v>
      </c>
      <c r="B15" s="30">
        <f>SUM(B14,B12:M13,D19:E36,D40:D57)</f>
        <v>5096387</v>
      </c>
      <c r="C15" s="21"/>
    </row>
    <row r="16" spans="1:16" ht="17.25" thickBot="1">
      <c r="B16" s="115"/>
    </row>
    <row r="17" spans="1:16" ht="17.25" thickBot="1">
      <c r="A17" s="131" t="s">
        <v>32</v>
      </c>
      <c r="B17" s="132"/>
      <c r="C17" s="132"/>
      <c r="D17" s="132"/>
      <c r="E17" s="132"/>
      <c r="F17" s="132"/>
      <c r="G17" s="132"/>
      <c r="H17" s="133"/>
    </row>
    <row r="18" spans="1:16" ht="17.25" thickBot="1">
      <c r="A18" s="110" t="s">
        <v>33</v>
      </c>
      <c r="B18" s="124" t="s">
        <v>64</v>
      </c>
      <c r="C18" s="124"/>
      <c r="D18" s="114" t="s">
        <v>34</v>
      </c>
      <c r="E18" s="114" t="s">
        <v>164</v>
      </c>
      <c r="F18" s="134" t="s">
        <v>74</v>
      </c>
      <c r="G18" s="134"/>
      <c r="H18" s="135"/>
      <c r="I18" s="104"/>
      <c r="J18" s="104"/>
      <c r="K18" s="101"/>
      <c r="L18" s="102"/>
      <c r="M18" s="103"/>
      <c r="N18" s="103"/>
      <c r="O18" s="103"/>
      <c r="P18" s="103"/>
    </row>
    <row r="19" spans="1:16">
      <c r="A19" s="109"/>
      <c r="B19" s="125"/>
      <c r="C19" s="125"/>
      <c r="D19" s="74"/>
      <c r="E19" s="74"/>
      <c r="F19" s="126"/>
      <c r="G19" s="126"/>
      <c r="H19" s="127"/>
      <c r="I19" s="101"/>
      <c r="J19" s="102"/>
      <c r="K19" s="103"/>
      <c r="L19" s="103"/>
      <c r="M19" s="103"/>
      <c r="N19" s="103"/>
      <c r="O19" s="103"/>
      <c r="P19" s="103"/>
    </row>
    <row r="20" spans="1:16">
      <c r="A20" s="105"/>
      <c r="B20" s="144"/>
      <c r="C20" s="145"/>
      <c r="D20" s="20"/>
      <c r="E20" s="20"/>
      <c r="F20" s="119"/>
      <c r="G20" s="155"/>
      <c r="H20" s="178"/>
      <c r="I20" s="101"/>
      <c r="J20" s="102"/>
      <c r="K20" s="103"/>
      <c r="L20" s="103"/>
      <c r="M20" s="103"/>
      <c r="N20" s="103"/>
      <c r="O20" s="103"/>
      <c r="P20" s="103"/>
    </row>
    <row r="21" spans="1:16">
      <c r="A21" s="105"/>
      <c r="B21" s="121"/>
      <c r="C21" s="121"/>
      <c r="D21" s="20"/>
      <c r="E21" s="20"/>
      <c r="F21" s="122"/>
      <c r="G21" s="122"/>
      <c r="H21" s="123"/>
      <c r="I21" s="101"/>
      <c r="J21" s="102"/>
      <c r="K21" s="103"/>
      <c r="L21" s="103"/>
      <c r="M21" s="103"/>
      <c r="N21" s="103"/>
      <c r="O21" s="103"/>
      <c r="P21" s="103"/>
    </row>
    <row r="22" spans="1:16">
      <c r="A22" s="105"/>
      <c r="B22" s="121"/>
      <c r="C22" s="121"/>
      <c r="D22" s="20"/>
      <c r="E22" s="20"/>
      <c r="F22" s="122"/>
      <c r="G22" s="122"/>
      <c r="H22" s="123"/>
      <c r="I22" s="101"/>
      <c r="J22" s="102"/>
      <c r="K22" s="103"/>
      <c r="L22" s="103"/>
      <c r="M22" s="103"/>
      <c r="N22" s="103"/>
      <c r="O22" s="103"/>
      <c r="P22" s="103"/>
    </row>
    <row r="23" spans="1:16">
      <c r="A23" s="105"/>
      <c r="B23" s="121"/>
      <c r="C23" s="121"/>
      <c r="D23" s="20"/>
      <c r="E23" s="20"/>
      <c r="F23" s="122"/>
      <c r="G23" s="122"/>
      <c r="H23" s="123"/>
      <c r="I23" s="101"/>
      <c r="J23" s="102"/>
      <c r="K23" s="103"/>
      <c r="L23" s="103"/>
      <c r="M23" s="103"/>
      <c r="N23" s="103"/>
      <c r="O23" s="103"/>
      <c r="P23" s="103"/>
    </row>
    <row r="24" spans="1:16">
      <c r="A24" s="105"/>
      <c r="B24" s="121"/>
      <c r="C24" s="121"/>
      <c r="D24" s="20"/>
      <c r="E24" s="20"/>
      <c r="F24" s="122"/>
      <c r="G24" s="122"/>
      <c r="H24" s="123"/>
      <c r="I24" s="101"/>
      <c r="J24" s="102"/>
      <c r="K24" s="103"/>
      <c r="L24" s="103"/>
      <c r="M24" s="103"/>
      <c r="N24" s="103"/>
      <c r="O24" s="103"/>
      <c r="P24" s="103"/>
    </row>
    <row r="25" spans="1:16">
      <c r="A25" s="105"/>
      <c r="B25" s="121"/>
      <c r="C25" s="121"/>
      <c r="D25" s="20"/>
      <c r="E25" s="20"/>
      <c r="F25" s="122"/>
      <c r="G25" s="122"/>
      <c r="H25" s="123"/>
      <c r="I25" s="101"/>
      <c r="J25" s="102"/>
      <c r="K25" s="103"/>
      <c r="L25" s="103"/>
      <c r="M25" s="103"/>
      <c r="N25" s="103"/>
      <c r="O25" s="103"/>
      <c r="P25" s="103"/>
    </row>
    <row r="26" spans="1:16">
      <c r="A26" s="105"/>
      <c r="B26" s="121"/>
      <c r="C26" s="121"/>
      <c r="D26" s="20"/>
      <c r="E26" s="20"/>
      <c r="F26" s="122"/>
      <c r="G26" s="122"/>
      <c r="H26" s="123"/>
      <c r="I26" s="101"/>
      <c r="J26" s="102"/>
      <c r="K26" s="103"/>
      <c r="L26" s="103"/>
      <c r="M26" s="103"/>
      <c r="N26" s="103"/>
      <c r="O26" s="103"/>
      <c r="P26" s="103"/>
    </row>
    <row r="27" spans="1:16">
      <c r="A27" s="105"/>
      <c r="B27" s="121"/>
      <c r="C27" s="121"/>
      <c r="D27" s="20"/>
      <c r="E27" s="20"/>
      <c r="F27" s="122"/>
      <c r="G27" s="122"/>
      <c r="H27" s="123"/>
      <c r="J27" s="84"/>
    </row>
    <row r="28" spans="1:16">
      <c r="A28" s="105"/>
      <c r="B28" s="121"/>
      <c r="C28" s="121"/>
      <c r="D28" s="20"/>
      <c r="E28" s="20"/>
      <c r="F28" s="122"/>
      <c r="G28" s="122"/>
      <c r="H28" s="123"/>
    </row>
    <row r="29" spans="1:16">
      <c r="A29" s="105"/>
      <c r="B29" s="121"/>
      <c r="C29" s="121"/>
      <c r="D29" s="20"/>
      <c r="E29" s="20"/>
      <c r="F29" s="122"/>
      <c r="G29" s="122"/>
      <c r="H29" s="123"/>
      <c r="I29" s="96"/>
    </row>
    <row r="30" spans="1:16">
      <c r="A30" s="105"/>
      <c r="B30" s="121"/>
      <c r="C30" s="121"/>
      <c r="D30" s="20"/>
      <c r="E30" s="20"/>
      <c r="F30" s="122"/>
      <c r="G30" s="122"/>
      <c r="H30" s="123"/>
      <c r="I30" s="96"/>
    </row>
    <row r="31" spans="1:16">
      <c r="A31" s="105"/>
      <c r="B31" s="121"/>
      <c r="C31" s="121"/>
      <c r="D31" s="20"/>
      <c r="E31" s="20"/>
      <c r="F31" s="122"/>
      <c r="G31" s="122"/>
      <c r="H31" s="123"/>
      <c r="I31" s="96"/>
    </row>
    <row r="32" spans="1:16">
      <c r="A32" s="105"/>
      <c r="B32" s="121"/>
      <c r="C32" s="121"/>
      <c r="D32" s="20"/>
      <c r="E32" s="20"/>
      <c r="F32" s="122"/>
      <c r="G32" s="122"/>
      <c r="H32" s="123"/>
      <c r="I32" s="96"/>
    </row>
    <row r="33" spans="1:9">
      <c r="A33" s="105"/>
      <c r="B33" s="121"/>
      <c r="C33" s="121"/>
      <c r="D33" s="20"/>
      <c r="E33" s="20"/>
      <c r="F33" s="122"/>
      <c r="G33" s="122"/>
      <c r="H33" s="123"/>
    </row>
    <row r="34" spans="1:9">
      <c r="A34" s="105"/>
      <c r="B34" s="121"/>
      <c r="C34" s="121"/>
      <c r="D34" s="20"/>
      <c r="E34" s="20"/>
      <c r="F34" s="122"/>
      <c r="G34" s="122"/>
      <c r="H34" s="123"/>
    </row>
    <row r="35" spans="1:9">
      <c r="A35" s="105"/>
      <c r="B35" s="121"/>
      <c r="C35" s="121"/>
      <c r="D35" s="20"/>
      <c r="E35" s="20"/>
      <c r="F35" s="122"/>
      <c r="G35" s="122"/>
      <c r="H35" s="123"/>
    </row>
    <row r="36" spans="1:9" ht="17.25" thickBot="1">
      <c r="A36" s="106"/>
      <c r="B36" s="129"/>
      <c r="C36" s="129"/>
      <c r="D36" s="107"/>
      <c r="E36" s="107"/>
      <c r="F36" s="129"/>
      <c r="G36" s="129"/>
      <c r="H36" s="130"/>
    </row>
    <row r="37" spans="1:9" ht="17.25" thickBot="1"/>
    <row r="38" spans="1:9" ht="17.25" thickBot="1">
      <c r="A38" s="138" t="s">
        <v>160</v>
      </c>
      <c r="B38" s="139"/>
      <c r="C38" s="139"/>
      <c r="D38" s="139"/>
      <c r="E38" s="139"/>
      <c r="F38" s="139"/>
      <c r="G38" s="139"/>
      <c r="H38" s="140"/>
    </row>
    <row r="39" spans="1:9">
      <c r="A39" s="116" t="s">
        <v>33</v>
      </c>
      <c r="B39" s="137" t="s">
        <v>64</v>
      </c>
      <c r="C39" s="137"/>
      <c r="D39" s="117" t="s">
        <v>34</v>
      </c>
      <c r="E39" s="141" t="s">
        <v>74</v>
      </c>
      <c r="F39" s="142"/>
      <c r="G39" s="142"/>
      <c r="H39" s="143"/>
    </row>
    <row r="40" spans="1:9">
      <c r="A40" s="108"/>
      <c r="B40" s="128"/>
      <c r="C40" s="128"/>
      <c r="D40" s="20"/>
      <c r="E40" s="136"/>
      <c r="F40" s="136"/>
      <c r="G40" s="136"/>
      <c r="H40" s="136"/>
      <c r="I40" s="112"/>
    </row>
    <row r="41" spans="1:9">
      <c r="A41" s="105"/>
      <c r="B41" s="121"/>
      <c r="C41" s="121"/>
      <c r="D41" s="20"/>
      <c r="E41" s="122"/>
      <c r="F41" s="122"/>
      <c r="G41" s="122"/>
      <c r="H41" s="122"/>
    </row>
    <row r="42" spans="1:9">
      <c r="A42" s="118"/>
      <c r="B42" s="121"/>
      <c r="C42" s="121"/>
      <c r="D42" s="20"/>
      <c r="E42" s="136"/>
      <c r="F42" s="136"/>
      <c r="G42" s="136"/>
      <c r="H42" s="136"/>
    </row>
    <row r="43" spans="1:9">
      <c r="A43" s="118"/>
      <c r="B43" s="121"/>
      <c r="C43" s="121"/>
      <c r="D43" s="20"/>
      <c r="E43" s="136"/>
      <c r="F43" s="136"/>
      <c r="G43" s="136"/>
      <c r="H43" s="136"/>
    </row>
    <row r="44" spans="1:9">
      <c r="A44" s="118"/>
      <c r="B44" s="121"/>
      <c r="C44" s="121"/>
      <c r="D44" s="20"/>
      <c r="E44" s="136"/>
      <c r="F44" s="136"/>
      <c r="G44" s="136"/>
      <c r="H44" s="136"/>
    </row>
    <row r="45" spans="1:9">
      <c r="A45" s="118"/>
      <c r="B45" s="121"/>
      <c r="C45" s="121"/>
      <c r="D45" s="20"/>
      <c r="E45" s="136"/>
      <c r="F45" s="136"/>
      <c r="G45" s="136"/>
      <c r="H45" s="136"/>
    </row>
    <row r="46" spans="1:9">
      <c r="A46" s="118"/>
      <c r="B46" s="121"/>
      <c r="C46" s="121"/>
      <c r="D46" s="20"/>
      <c r="E46" s="136"/>
      <c r="F46" s="136"/>
      <c r="G46" s="136"/>
      <c r="H46" s="136"/>
    </row>
    <row r="47" spans="1:9">
      <c r="A47" s="118"/>
      <c r="B47" s="121"/>
      <c r="C47" s="121"/>
      <c r="D47" s="20"/>
      <c r="E47" s="136"/>
      <c r="F47" s="136"/>
      <c r="G47" s="136"/>
      <c r="H47" s="136"/>
    </row>
    <row r="48" spans="1:9">
      <c r="A48" s="118"/>
      <c r="B48" s="121"/>
      <c r="C48" s="121"/>
      <c r="D48" s="20"/>
      <c r="E48" s="136"/>
      <c r="F48" s="136"/>
      <c r="G48" s="136"/>
      <c r="H48" s="136"/>
    </row>
    <row r="49" spans="1:8">
      <c r="A49" s="118"/>
      <c r="B49" s="121"/>
      <c r="C49" s="121"/>
      <c r="D49" s="20"/>
      <c r="E49" s="136"/>
      <c r="F49" s="136"/>
      <c r="G49" s="136"/>
      <c r="H49" s="136"/>
    </row>
    <row r="50" spans="1:8">
      <c r="A50" s="118"/>
      <c r="B50" s="121"/>
      <c r="C50" s="121"/>
      <c r="D50" s="20"/>
      <c r="E50" s="136"/>
      <c r="F50" s="136"/>
      <c r="G50" s="136"/>
      <c r="H50" s="136"/>
    </row>
    <row r="51" spans="1:8">
      <c r="A51" s="118"/>
      <c r="B51" s="121"/>
      <c r="C51" s="121"/>
      <c r="D51" s="20"/>
      <c r="E51" s="136"/>
      <c r="F51" s="136"/>
      <c r="G51" s="136"/>
      <c r="H51" s="136"/>
    </row>
    <row r="52" spans="1:8">
      <c r="A52" s="118"/>
      <c r="B52" s="121"/>
      <c r="C52" s="121"/>
      <c r="D52" s="20"/>
      <c r="E52" s="136"/>
      <c r="F52" s="136"/>
      <c r="G52" s="136"/>
      <c r="H52" s="136"/>
    </row>
    <row r="53" spans="1:8">
      <c r="A53" s="118"/>
      <c r="B53" s="121"/>
      <c r="C53" s="121"/>
      <c r="D53" s="20"/>
      <c r="E53" s="136"/>
      <c r="F53" s="136"/>
      <c r="G53" s="136"/>
      <c r="H53" s="136"/>
    </row>
    <row r="54" spans="1:8">
      <c r="A54" s="118"/>
      <c r="B54" s="119"/>
      <c r="C54" s="120"/>
      <c r="D54" s="20"/>
      <c r="E54" s="136"/>
      <c r="F54" s="136"/>
      <c r="G54" s="136"/>
      <c r="H54" s="136"/>
    </row>
    <row r="55" spans="1:8">
      <c r="A55" s="118"/>
      <c r="B55" s="119"/>
      <c r="C55" s="120"/>
      <c r="D55" s="20"/>
      <c r="E55" s="136"/>
      <c r="F55" s="136"/>
      <c r="G55" s="136"/>
      <c r="H55" s="136"/>
    </row>
    <row r="56" spans="1:8">
      <c r="A56" s="118"/>
      <c r="B56" s="119"/>
      <c r="C56" s="120"/>
      <c r="D56" s="20"/>
      <c r="E56" s="136"/>
      <c r="F56" s="136"/>
      <c r="G56" s="136"/>
      <c r="H56" s="136"/>
    </row>
    <row r="57" spans="1:8">
      <c r="A57" s="118"/>
      <c r="B57" s="119"/>
      <c r="C57" s="120"/>
      <c r="D57" s="20"/>
      <c r="E57" s="136"/>
      <c r="F57" s="136"/>
      <c r="G57" s="136"/>
      <c r="H57" s="136"/>
    </row>
  </sheetData>
  <mergeCells count="78">
    <mergeCell ref="B56:C56"/>
    <mergeCell ref="E56:H56"/>
    <mergeCell ref="B57:C57"/>
    <mergeCell ref="E57:H57"/>
    <mergeCell ref="B53:C53"/>
    <mergeCell ref="E53:H53"/>
    <mergeCell ref="B54:C54"/>
    <mergeCell ref="E54:H54"/>
    <mergeCell ref="B55:C55"/>
    <mergeCell ref="E55:H55"/>
    <mergeCell ref="B50:C50"/>
    <mergeCell ref="E50:H50"/>
    <mergeCell ref="B51:C51"/>
    <mergeCell ref="E51:H51"/>
    <mergeCell ref="B52:C52"/>
    <mergeCell ref="E52:H52"/>
    <mergeCell ref="B47:C47"/>
    <mergeCell ref="E47:H47"/>
    <mergeCell ref="B48:C48"/>
    <mergeCell ref="E48:H48"/>
    <mergeCell ref="B49:C49"/>
    <mergeCell ref="E49:H49"/>
    <mergeCell ref="B44:C44"/>
    <mergeCell ref="E44:H44"/>
    <mergeCell ref="B45:C45"/>
    <mergeCell ref="E45:H45"/>
    <mergeCell ref="B46:C46"/>
    <mergeCell ref="E46:H46"/>
    <mergeCell ref="B41:C41"/>
    <mergeCell ref="E41:H41"/>
    <mergeCell ref="B42:C42"/>
    <mergeCell ref="E42:H42"/>
    <mergeCell ref="B43:C43"/>
    <mergeCell ref="E43:H43"/>
    <mergeCell ref="B36:C36"/>
    <mergeCell ref="F36:H36"/>
    <mergeCell ref="A38:H38"/>
    <mergeCell ref="B39:C39"/>
    <mergeCell ref="E39:H39"/>
    <mergeCell ref="B40:C40"/>
    <mergeCell ref="E40:H40"/>
    <mergeCell ref="B33:C33"/>
    <mergeCell ref="F33:H33"/>
    <mergeCell ref="B34:C34"/>
    <mergeCell ref="F34:H34"/>
    <mergeCell ref="B35:C35"/>
    <mergeCell ref="F35:H35"/>
    <mergeCell ref="B30:C30"/>
    <mergeCell ref="F30:H30"/>
    <mergeCell ref="B31:C31"/>
    <mergeCell ref="F31:H31"/>
    <mergeCell ref="B32:C32"/>
    <mergeCell ref="F32:H32"/>
    <mergeCell ref="B27:C27"/>
    <mergeCell ref="F27:H27"/>
    <mergeCell ref="B28:C28"/>
    <mergeCell ref="F28:H28"/>
    <mergeCell ref="B29:C29"/>
    <mergeCell ref="F29:H29"/>
    <mergeCell ref="B24:C24"/>
    <mergeCell ref="F24:H24"/>
    <mergeCell ref="B25:C25"/>
    <mergeCell ref="F25:H25"/>
    <mergeCell ref="B26:C26"/>
    <mergeCell ref="F26:H26"/>
    <mergeCell ref="B21:C21"/>
    <mergeCell ref="F21:H21"/>
    <mergeCell ref="B22:C22"/>
    <mergeCell ref="F22:H22"/>
    <mergeCell ref="B23:C23"/>
    <mergeCell ref="F23:H23"/>
    <mergeCell ref="A17:H17"/>
    <mergeCell ref="B18:C18"/>
    <mergeCell ref="F18:H18"/>
    <mergeCell ref="B19:C19"/>
    <mergeCell ref="F19:H19"/>
    <mergeCell ref="B20:C20"/>
    <mergeCell ref="F20:H20"/>
  </mergeCells>
  <phoneticPr fontId="1" type="noConversion"/>
  <dataValidations count="1">
    <dataValidation type="list" allowBlank="1" showInputMessage="1" showErrorMessage="1" sqref="B2:M11">
      <formula1>입금여부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N13" sqref="N13"/>
    </sheetView>
  </sheetViews>
  <sheetFormatPr defaultRowHeight="16.5"/>
  <cols>
    <col min="1" max="1" width="13.75" bestFit="1" customWidth="1"/>
    <col min="2" max="2" width="10.625" bestFit="1" customWidth="1"/>
    <col min="3" max="6" width="9.25" bestFit="1" customWidth="1"/>
    <col min="14" max="14" width="11" customWidth="1"/>
    <col min="15" max="15" width="15" customWidth="1"/>
    <col min="16" max="16" width="12.125" customWidth="1"/>
  </cols>
  <sheetData>
    <row r="1" spans="1:16" ht="17.25" thickBot="1">
      <c r="A1" s="2"/>
      <c r="B1" s="58" t="s">
        <v>10</v>
      </c>
      <c r="C1" s="59" t="s">
        <v>11</v>
      </c>
      <c r="D1" s="59" t="s">
        <v>12</v>
      </c>
      <c r="E1" s="59" t="s">
        <v>13</v>
      </c>
      <c r="F1" s="59" t="s">
        <v>14</v>
      </c>
      <c r="G1" s="59" t="s">
        <v>15</v>
      </c>
      <c r="H1" s="59" t="s">
        <v>16</v>
      </c>
      <c r="I1" s="59" t="s">
        <v>17</v>
      </c>
      <c r="J1" s="59" t="s">
        <v>18</v>
      </c>
      <c r="K1" s="59" t="s">
        <v>19</v>
      </c>
      <c r="L1" s="59" t="s">
        <v>20</v>
      </c>
      <c r="M1" s="60" t="s">
        <v>21</v>
      </c>
      <c r="N1" s="55" t="s">
        <v>27</v>
      </c>
      <c r="O1" s="57" t="s">
        <v>30</v>
      </c>
      <c r="P1" s="56" t="s">
        <v>31</v>
      </c>
    </row>
    <row r="2" spans="1:16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5">
        <f>SUM(
IF(B2=서식!A3,20000,0),
IF(C2=서식!A3,20000,0),
IF(D2=서식!A3,20000,0),
IF(E2=서식!A3,20000,0),
IF(F2=서식!A3,20000,0),
IF(G2=서식!A3,20000,0),
IF(H2=서식!A3,20000,0),
IF(I2=서식!A3,20000,0),
IF(J2=서식!A3,20000,0),
IF(K2=서식!A3,20000,0),
IF(L2=서식!A3,20000,0),
IF(M2=서식!A3,20000,0))</f>
        <v>0</v>
      </c>
      <c r="O2" s="66">
        <v>0</v>
      </c>
      <c r="P2" s="18">
        <f>SUM(N2:O2)</f>
        <v>0</v>
      </c>
    </row>
    <row r="3" spans="1:16">
      <c r="A3" s="7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5">
        <f>SUM(
IF(B3=서식!A3,20000,0),
IF(C3=서식!A3,20000,0),
IF(D3=서식!A3,20000,0),
IF(E3=서식!A3,20000,0),
IF(F3=서식!A3,20000,0),
IF(G3=서식!A3,20000,0),
IF(H3=서식!A3,20000,0),
IF(I3=서식!A3,20000,0),
IF(J3=서식!A3,20000,0),
IF(K3=서식!A3,20000,0),
IF(L3=서식!A3,20000,0),
IF(M3=서식!A3,20000,0))</f>
        <v>0</v>
      </c>
      <c r="O3" s="67">
        <v>0</v>
      </c>
      <c r="P3" s="18">
        <f t="shared" ref="P3:P11" si="0">SUM(N3:O3)</f>
        <v>0</v>
      </c>
    </row>
    <row r="4" spans="1:16">
      <c r="A4" s="7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5">
        <f>SUM(
IF(B4=서식!A3,20000,0),
IF(C4=서식!A3,20000,0),
IF(D4=서식!A3,20000,0),IF(E4=서식!A3,20000,0),
IF(F4=서식!A3,20000,0),
IF(G4=서식!A3,20000,0),
IF(H4=서식!A3,20000,0),
IF(I4=서식!A3,20000,0),
IF(J4=서식!A3,20000,0),
IF(K4=서식!A3,20000,0),
IF(L4=서식!A3,20000,0),
IF(M4=서식!A3,20000,0))</f>
        <v>0</v>
      </c>
      <c r="O4" s="67">
        <v>0</v>
      </c>
      <c r="P4" s="18">
        <f t="shared" si="0"/>
        <v>0</v>
      </c>
    </row>
    <row r="5" spans="1:16">
      <c r="A5" s="7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5">
        <f>SUM(
IF(B5=서식!A3,20000,0),
IF(C5=서식!A3,20000,0),
IF(D5=서식!A3,20000,0),
IF(E5=서식!A3,20000,0),
IF(F5=서식!A3,20000,0),
IF(G5=서식!A3,20000,0),
IF(H5=서식!A3,20000,0),
IF(I5=서식!A3,20000,0),
IF(J5=서식!A3,20000,0),
IF(K5=서식!A3,20000,0),
IF(L5=서식!A3,20000,0),
IF(M5=서식!A3,20000,0))</f>
        <v>0</v>
      </c>
      <c r="O5" s="67">
        <v>0</v>
      </c>
      <c r="P5" s="18">
        <f t="shared" si="0"/>
        <v>0</v>
      </c>
    </row>
    <row r="6" spans="1:16">
      <c r="A6" s="7" t="s">
        <v>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5">
        <f>SUM(
IF(B6=서식!A3,20000,0),
IF(C6=서식!A3,20000,0),
IF(D6=서식!A3,20000,0),IF(E6=서식!A3,20000,0),
IF(F6=서식!A3,20000,0),
IF(G6=서식!A3,20000,0),
IF(H6=서식!A3,20000,0),
IF(I6=서식!A3,20000,0),
IF(J6=서식!A3,20000,0),
IF(K6=서식!A3,20000,0),
IF(L6=서식!A3,20000,0),
IF(M6=서식!A3,20000,0))</f>
        <v>0</v>
      </c>
      <c r="O6" s="67">
        <v>0</v>
      </c>
      <c r="P6" s="18">
        <f t="shared" si="0"/>
        <v>0</v>
      </c>
    </row>
    <row r="7" spans="1:16">
      <c r="A7" s="7" t="s">
        <v>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5">
        <f>SUM(
IF(B7=서식!A3,20000,0),
IF(C7=서식!A3,20000,0),
IF(D7=서식!A3,20000,0),
IF(E7=서식!A3,20000,0),
IF(F7=서식!A3,20000,0),
IF(G7=서식!A3,20000,0),
IF(H7=서식!A3,20000,0),
IF(I7=서식!A3,20000,0),
IF(J7=서식!A3,20000,0),
IF(K7=서식!A3,20000,0),
IF(L7=서식!A3,20000,0),
IF(M7=서식!A3,20000,0))</f>
        <v>0</v>
      </c>
      <c r="O7" s="67">
        <v>0</v>
      </c>
      <c r="P7" s="18">
        <f t="shared" si="0"/>
        <v>0</v>
      </c>
    </row>
    <row r="8" spans="1:16">
      <c r="A8" s="7" t="s">
        <v>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5">
        <f>SUM(
IF(B8=서식!A3,20000,0),
IF(C8=서식!A3,20000,0),
IF(D8=서식!A3,20000,0),
IF(E8=서식!A3,20000,0),
IF(F8=서식!A3,20000,0),
IF(G8=서식!A3,20000,0),
IF(H8=서식!A3,20000,0),
IF(I8=서식!A3,20000,0),
IF(J8=서식!A3,20000,0),
IF(K8=서식!A3,20000,0),
IF(L8=서식!A3,20000,0),
IF(M8=서식!A3,20000,0))</f>
        <v>0</v>
      </c>
      <c r="O8" s="67">
        <v>0</v>
      </c>
      <c r="P8" s="18">
        <f t="shared" si="0"/>
        <v>0</v>
      </c>
    </row>
    <row r="9" spans="1:16">
      <c r="A9" s="7" t="s">
        <v>2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5">
        <f>SUM(
IF(B9=서식!A3,20000,0),
IF(C9=서식!A3,20000,0),
IF(D9=서식!A3,20000,0),
IF(E9=서식!A3,20000,0),
IF(F9=서식!A3,20000,0),
IF(G9=서식!A3,20000,0),
IF(H9=서식!A3,20000,0),
IF(I9=서식!A3,20000,0),
IF(J9=서식!A3,20000,0),
IF(K9=서식!A3,20000,0),
IF(L9=서식!A3,20000,0),
IF(M9=서식!A3,20000,0))</f>
        <v>0</v>
      </c>
      <c r="O9" s="67">
        <v>0</v>
      </c>
      <c r="P9" s="18">
        <f t="shared" si="0"/>
        <v>0</v>
      </c>
    </row>
    <row r="10" spans="1:16">
      <c r="A10" s="7" t="s">
        <v>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5">
        <f>SUM(
IF(B10=서식!A3,20000,0),
IF(C10=서식!A3,20000,0),
IF(D10=서식!A3,20000,0),IF(E10=서식!A3,20000,0),
IF(F10=서식!A3,20000,0),
IF(G10=서식!A3,20000,0),
IF(H10=서식!A3,20000,0),
IF(I10=서식!A3,20000,0),
IF(J10=서식!A3,20000,0),
IF(K10=서식!A3,20000,0),
IF(L10=서식!A3,20000,0),
IF(M10=서식!A3,20000,0))</f>
        <v>0</v>
      </c>
      <c r="O10" s="67">
        <v>0</v>
      </c>
      <c r="P10" s="18">
        <f t="shared" si="0"/>
        <v>0</v>
      </c>
    </row>
    <row r="11" spans="1:16" ht="17.25" thickBot="1">
      <c r="A11" s="10" t="s">
        <v>7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68">
        <f>SUM(
IF(B11=서식!A3,20000,0),
IF(C11=서식!A3,20000,0),
IF(D11=서식!A3,20000,0),IF(E11=서식!A3,20000,0),
IF(F11=서식!A3,20000,0),
IF(G11=서식!A3,20000,0),
IF(H11=서식!A3,20000,0),
IF(I11=서식!A3,20000,0),
IF(J11=서식!A3,20000,0),
IF(K11=서식!A3,20000,0),
IF(L11=서식!A3,20000,0),
IF(M11=서식!A3,20000,0))</f>
        <v>0</v>
      </c>
      <c r="O11" s="69">
        <v>0</v>
      </c>
      <c r="P11" s="25">
        <f t="shared" si="0"/>
        <v>0</v>
      </c>
    </row>
    <row r="12" spans="1:16" ht="17.25" thickBot="1">
      <c r="A12" s="12" t="s">
        <v>45</v>
      </c>
      <c r="B12" s="27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9"/>
      <c r="N12" s="45">
        <f>SUM(N2:N11)</f>
        <v>0</v>
      </c>
      <c r="O12" s="45">
        <f>SUM(O2:O11)</f>
        <v>0</v>
      </c>
      <c r="P12" s="30">
        <f>SUM(P2:P11)</f>
        <v>0</v>
      </c>
    </row>
    <row r="13" spans="1:16" ht="17.25" thickBot="1">
      <c r="A13" s="12" t="s">
        <v>50</v>
      </c>
      <c r="B13" s="16">
        <f>SUM(
IF(B2=서식!A2,20000,0),
IF(B3=서식!A2,20000,0),
IF(B4=서식!A2,20000,0),
IF(B5=서식!A2,20000,0),
IF(B6=서식!A2,20000,0),
IF(B7=서식!A2,20000,0),
IF(B8=서식!A2,20000,0),
IF(B9=서식!A2,20000,0),
IF(B10=서식!A2,20000,0),
IF(B11=서식!A2,20000,0))</f>
        <v>0</v>
      </c>
      <c r="C13" s="16">
        <f>SUM(
IF(C2=서식!A2,20000,0),
IF(C3=서식!A2,20000,0),
IF(C4=서식!A2,20000,0),
IF(C5=서식!A2,20000,0),
IF(C6=서식!A2,20000,0),
IF(C7=서식!A2,20000,0),
IF(C8=서식!A2,20000,0),
IF(C9=서식!A2,20000,0),
IF(C10=서식!A2,20000,0),
IF(C11=서식!A2,20000,0))</f>
        <v>0</v>
      </c>
      <c r="D13" s="16">
        <f>SUM(
IF(D2=서식!A2,20000,0),
IF(D3=서식!A2,20000,0),
IF(D4=서식!A2,20000,0),
IF(D5=서식!A2,20000,0),
IF(D6=서식!A2,20000,0),
IF(D7=서식!A2,20000,0),
IF(D8=서식!A2,20000,0),
IF(D9=서식!A2,20000,0),
IF(D10=서식!A2,20000,0),
IF(D11=서식!A2,20000,0))</f>
        <v>0</v>
      </c>
      <c r="E13" s="16">
        <f>SUM(
IF(E2=서식!A2,20000,0),
IF(E3=서식!A2,20000,0),
IF(E4=서식!A2,20000,0),
IF(E5=서식!A2,20000,0),
IF(E6=서식!A2,20000,0),
IF(E7=서식!A2,20000,0),
IF(E8=서식!A2,20000,0),
IF(E9=서식!A2,20000,0),
IF(E10=서식!A2,20000,0),
IF(E11=서식!A2,20000,0))</f>
        <v>0</v>
      </c>
      <c r="F13" s="16">
        <f>SUM(
IF(F2=서식!A2,20000,0),
IF(F3=서식!A2,20000,0),
IF(F4=서식!A2,20000,0),
IF(F5=서식!A2,20000,0),
IF(F6=서식!A2,20000,0),
IF(F7=서식!A2,20000,0),
IF(F8=서식!A2,20000,0),
IF(F9=서식!A2,20000,0),
IF(F10=서식!A2,20000,0),
IF(F11=서식!A2,20000,0))</f>
        <v>0</v>
      </c>
      <c r="G13" s="16">
        <f>SUM(
IF(G2=서식!A2,20000,0),
IF(G3=서식!A2,20000,0),
IF(G4=서식!A2,20000,0),
IF(G5=서식!A2,20000,0),
IF(G6=서식!A2,20000,0),
IF(G7=서식!A2,20000,0),
IF(G8=서식!A2,20000,0),
IF(G9=서식!A2,20000,0),
IF(G10=서식!A2,20000,0),
IF(G11=서식!A2,20000,0))</f>
        <v>0</v>
      </c>
      <c r="H13" s="16">
        <f>SUM(
IF(H2=서식!A2,20000,0),
IF(H3=서식!A2,20000,0),
IF(H4=서식!A2,20000,0),
IF(H5=서식!A2,20000,0),
IF(H6=서식!A2,20000,0),
IF(H7=서식!A2,20000,0),
IF(H8=서식!A2,20000,0),
IF(H9=서식!A2,20000,0),
IF(H10=서식!A2,20000,0),
IF(H11=서식!A2,20000,0))</f>
        <v>0</v>
      </c>
      <c r="I13" s="16">
        <f>SUM(
IF(I2=서식!A2,20000,0),
IF(I3=서식!A2,20000,0),
IF(I4=서식!A2,20000,0),
IF(I5=서식!A2,20000,0),
IF(I6=서식!A2,20000,0),
IF(I7=서식!A2,20000,0),
IF(I8=서식!A2,20000,0),
IF(I9=서식!A2,20000,0),
IF(I10=서식!A2,20000,0),
IF(I11=서식!A2,20000,0))</f>
        <v>0</v>
      </c>
      <c r="J13" s="16">
        <f>SUM(
IF(J2=서식!A2,20000,0),
IF(J3=서식!A2,20000,0),
IF(J4=서식!A2,20000,0),
IF(J5=서식!A2,20000,0),
IF(J6=서식!A2,20000,0),
IF(J7=서식!A2,20000,0),
IF(J8=서식!A2,20000,0),
IF(J9=서식!A2,20000,0),
IF(J10=서식!A2,20000,0),
IF(J11=서식!A2,20000,0))</f>
        <v>0</v>
      </c>
      <c r="K13" s="16">
        <f>SUM(
IF(K2=서식!A2,20000,0),
IF(K3=서식!A2,20000,0),
IF(K4=서식!A2,20000,0),
IF(K5=서식!A2,20000,0),
IF(K6=서식!A2,20000,0),
IF(K7=서식!A2,20000,0),
IF(K8=서식!A2,20000,0),
IF(K9=서식!A2,20000,0),
IF(K10=서식!A2,20000,0),
IF(K11=서식!A2,20000,0))</f>
        <v>0</v>
      </c>
      <c r="L13" s="16">
        <f>SUM(
IF(L2=서식!A2,20000,0),
IF(L3=서식!A2,20000,0),
IF(L4=서식!A2,20000,0),
IF(L5=서식!A2,20000,0),
IF(L6=서식!A2,20000,0),
IF(L7=서식!A2,20000,0),
IF(L8=서식!A2,20000,0),
IF(L9=서식!A2,20000,0),
IF(L10=서식!A2,20000,0),
IF(L11=서식!A2,20000,0))</f>
        <v>0</v>
      </c>
      <c r="M13" s="16">
        <f>SUM(
IF(M2=서식!A2,20000,0),
IF(M3=서식!A2,20000,0),
IF(M4=서식!A2,20000,0),
IF(M5=서식!A2,20000,0),
IF(M6=서식!A2,20000,0),
IF(M7=서식!A2,20000,0),
IF(M8=서식!A2,20000,0),
IF(M9=서식!A2,20000,0),
IF(M10=서식!A2,20000,0),
IF(M11=서식!A2,20000,0))</f>
        <v>0</v>
      </c>
      <c r="N13" s="17" t="s">
        <v>26</v>
      </c>
      <c r="O13" s="64">
        <f>SUM(C13:N13)</f>
        <v>0</v>
      </c>
      <c r="P13" s="45">
        <v>0</v>
      </c>
    </row>
    <row r="14" spans="1:16" ht="17.25" thickBot="1">
      <c r="A14" s="31" t="s">
        <v>46</v>
      </c>
      <c r="B14" s="45">
        <v>0</v>
      </c>
    </row>
    <row r="15" spans="1:16" ht="17.25" thickBot="1">
      <c r="A15" s="12" t="s">
        <v>44</v>
      </c>
      <c r="B15" s="30">
        <f>SUM(B12:M13,B14,C19:C26)</f>
        <v>0</v>
      </c>
      <c r="C15" s="21"/>
    </row>
    <row r="16" spans="1:16" ht="17.25" thickBot="1">
      <c r="B16" s="23"/>
    </row>
    <row r="17" spans="1:3" ht="17.25" thickBot="1">
      <c r="A17" s="157" t="s">
        <v>60</v>
      </c>
      <c r="B17" s="158"/>
      <c r="C17" s="159"/>
    </row>
    <row r="18" spans="1:3" ht="17.25" thickBot="1">
      <c r="A18" s="61" t="s">
        <v>61</v>
      </c>
      <c r="B18" s="62" t="s">
        <v>64</v>
      </c>
      <c r="C18" s="63" t="s">
        <v>63</v>
      </c>
    </row>
    <row r="19" spans="1:3">
      <c r="A19" s="52"/>
      <c r="B19" s="53"/>
      <c r="C19" s="54"/>
    </row>
    <row r="20" spans="1:3">
      <c r="A20" s="34"/>
      <c r="B20" s="50"/>
      <c r="C20" s="47"/>
    </row>
    <row r="21" spans="1:3">
      <c r="A21" s="34"/>
      <c r="B21" s="50"/>
      <c r="C21" s="47"/>
    </row>
    <row r="22" spans="1:3">
      <c r="A22" s="34"/>
      <c r="B22" s="50"/>
      <c r="C22" s="47"/>
    </row>
    <row r="23" spans="1:3">
      <c r="A23" s="34"/>
      <c r="B23" s="50"/>
      <c r="C23" s="47"/>
    </row>
    <row r="24" spans="1:3">
      <c r="A24" s="34"/>
      <c r="B24" s="50"/>
      <c r="C24" s="47"/>
    </row>
    <row r="25" spans="1:3">
      <c r="A25" s="34"/>
      <c r="B25" s="50"/>
      <c r="C25" s="47"/>
    </row>
    <row r="26" spans="1:3" ht="17.25" thickBot="1">
      <c r="A26" s="48"/>
      <c r="B26" s="51"/>
      <c r="C26" s="49"/>
    </row>
  </sheetData>
  <mergeCells count="1">
    <mergeCell ref="A17:C17"/>
  </mergeCells>
  <phoneticPr fontId="1" type="noConversion"/>
  <dataValidations count="1">
    <dataValidation type="list" allowBlank="1" showInputMessage="1" showErrorMessage="1" sqref="B2:M11">
      <formula1>입금여부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workbookViewId="0">
      <selection activeCell="E15" sqref="E15"/>
    </sheetView>
  </sheetViews>
  <sheetFormatPr defaultRowHeight="16.5"/>
  <cols>
    <col min="1" max="1" width="14.375" bestFit="1" customWidth="1"/>
    <col min="2" max="3" width="10.625" bestFit="1" customWidth="1"/>
    <col min="4" max="4" width="10" bestFit="1" customWidth="1"/>
    <col min="5" max="5" width="9.625" bestFit="1" customWidth="1"/>
    <col min="6" max="14" width="9.25" bestFit="1" customWidth="1"/>
    <col min="15" max="15" width="11.125" bestFit="1" customWidth="1"/>
    <col min="16" max="16" width="9.25" bestFit="1" customWidth="1"/>
  </cols>
  <sheetData>
    <row r="1" spans="1:16" ht="17.25" thickBot="1">
      <c r="A1" s="2"/>
      <c r="B1" s="58" t="s">
        <v>10</v>
      </c>
      <c r="C1" s="59" t="s">
        <v>11</v>
      </c>
      <c r="D1" s="59" t="s">
        <v>12</v>
      </c>
      <c r="E1" s="59" t="s">
        <v>13</v>
      </c>
      <c r="F1" s="59" t="s">
        <v>14</v>
      </c>
      <c r="G1" s="59" t="s">
        <v>15</v>
      </c>
      <c r="H1" s="59" t="s">
        <v>16</v>
      </c>
      <c r="I1" s="59" t="s">
        <v>17</v>
      </c>
      <c r="J1" s="59" t="s">
        <v>18</v>
      </c>
      <c r="K1" s="59" t="s">
        <v>19</v>
      </c>
      <c r="L1" s="59" t="s">
        <v>20</v>
      </c>
      <c r="M1" s="60" t="s">
        <v>21</v>
      </c>
      <c r="N1" s="55" t="s">
        <v>27</v>
      </c>
      <c r="O1" s="57" t="s">
        <v>30</v>
      </c>
      <c r="P1" s="56" t="s">
        <v>31</v>
      </c>
    </row>
    <row r="2" spans="1:16">
      <c r="A2" s="5" t="s">
        <v>0</v>
      </c>
      <c r="B2" s="93" t="s">
        <v>22</v>
      </c>
      <c r="C2" s="93" t="s">
        <v>22</v>
      </c>
      <c r="D2" s="93" t="s">
        <v>22</v>
      </c>
      <c r="E2" s="93" t="s">
        <v>22</v>
      </c>
      <c r="F2" s="93" t="s">
        <v>22</v>
      </c>
      <c r="G2" s="93" t="s">
        <v>22</v>
      </c>
      <c r="H2" s="93" t="s">
        <v>22</v>
      </c>
      <c r="I2" s="93" t="s">
        <v>22</v>
      </c>
      <c r="J2" s="93" t="s">
        <v>22</v>
      </c>
      <c r="K2" s="93" t="s">
        <v>22</v>
      </c>
      <c r="L2" s="93" t="s">
        <v>22</v>
      </c>
      <c r="M2" s="93" t="s">
        <v>22</v>
      </c>
      <c r="N2" s="65">
        <f>SUM(
IF(B2=서식!A3,20000,0),
IF(C2=서식!A3,20000,0),
IF(D2=서식!A3,20000,0),
IF(E2=서식!A3,20000,0),
IF(F2=서식!A3,20000,0),
IF(G2=서식!A3,20000,0),
IF(H2=서식!A3,20000,0),
IF(I2=서식!A3,20000,0),
IF(J2=서식!A3,20000,0),
IF(K2=서식!A3,20000,0),
IF(L2=서식!A3,20000,0),
IF(M2=서식!A3,20000,0))</f>
        <v>0</v>
      </c>
      <c r="O2" s="66">
        <v>0</v>
      </c>
      <c r="P2" s="70">
        <f>SUM(N2:O2)</f>
        <v>0</v>
      </c>
    </row>
    <row r="3" spans="1:16">
      <c r="A3" s="7" t="s">
        <v>1</v>
      </c>
      <c r="B3" s="93" t="s">
        <v>22</v>
      </c>
      <c r="C3" s="93" t="s">
        <v>22</v>
      </c>
      <c r="D3" s="93" t="s">
        <v>22</v>
      </c>
      <c r="E3" s="93" t="s">
        <v>22</v>
      </c>
      <c r="F3" s="93" t="s">
        <v>22</v>
      </c>
      <c r="G3" s="93" t="s">
        <v>22</v>
      </c>
      <c r="H3" s="93" t="s">
        <v>22</v>
      </c>
      <c r="I3" s="93" t="s">
        <v>22</v>
      </c>
      <c r="J3" s="93" t="s">
        <v>22</v>
      </c>
      <c r="K3" s="93" t="s">
        <v>22</v>
      </c>
      <c r="L3" s="93" t="s">
        <v>22</v>
      </c>
      <c r="M3" s="93" t="s">
        <v>22</v>
      </c>
      <c r="N3" s="65">
        <f>SUM(
IF(B3=서식!A3,20000,0),
IF(C3=서식!A3,20000,0),
IF(D3=서식!A3,20000,0),
IF(E3=서식!A3,20000,0),
IF(F3=서식!A3,20000,0),
IF(G3=서식!A3,20000,0),
IF(H3=서식!A3,20000,0),
IF(I3=서식!A3,20000,0),
IF(J3=서식!A3,20000,0),
IF(K3=서식!A3,20000,0),
IF(L3=서식!A3,20000,0),
IF(M3=서식!A3,20000,0))</f>
        <v>0</v>
      </c>
      <c r="O3" s="67">
        <v>80000</v>
      </c>
      <c r="P3" s="70">
        <f t="shared" ref="P3:P11" si="0">SUM(N3:O3)</f>
        <v>80000</v>
      </c>
    </row>
    <row r="4" spans="1:16">
      <c r="A4" s="7" t="s">
        <v>3</v>
      </c>
      <c r="B4" s="93" t="s">
        <v>22</v>
      </c>
      <c r="C4" s="93" t="s">
        <v>22</v>
      </c>
      <c r="D4" s="93" t="s">
        <v>22</v>
      </c>
      <c r="E4" s="93" t="s">
        <v>22</v>
      </c>
      <c r="F4" s="93" t="s">
        <v>22</v>
      </c>
      <c r="G4" s="93" t="s">
        <v>22</v>
      </c>
      <c r="H4" s="93" t="s">
        <v>22</v>
      </c>
      <c r="I4" s="93" t="s">
        <v>22</v>
      </c>
      <c r="J4" s="93" t="s">
        <v>22</v>
      </c>
      <c r="K4" s="93" t="s">
        <v>22</v>
      </c>
      <c r="L4" s="93" t="s">
        <v>22</v>
      </c>
      <c r="M4" s="93" t="s">
        <v>22</v>
      </c>
      <c r="N4" s="65">
        <f>SUM(
IF(B4=서식!A3,20000,0),
IF(C4=서식!A3,20000,0),
IF(D4=서식!A3,20000,0),IF(E4=서식!A3,20000,0),
IF(F4=서식!A3,20000,0),
IF(G4=서식!A3,20000,0),
IF(H4=서식!A3,20000,0),
IF(I4=서식!A3,20000,0),
IF(J4=서식!A3,20000,0),
IF(K4=서식!A3,20000,0),
IF(L4=서식!A3,20000,0),
IF(M4=서식!A3,20000,0))</f>
        <v>0</v>
      </c>
      <c r="O4" s="67">
        <v>0</v>
      </c>
      <c r="P4" s="70">
        <f t="shared" si="0"/>
        <v>0</v>
      </c>
    </row>
    <row r="5" spans="1:16">
      <c r="A5" s="7" t="s">
        <v>4</v>
      </c>
      <c r="B5" s="93" t="s">
        <v>22</v>
      </c>
      <c r="C5" s="93" t="s">
        <v>22</v>
      </c>
      <c r="D5" s="93" t="s">
        <v>22</v>
      </c>
      <c r="E5" s="93" t="s">
        <v>22</v>
      </c>
      <c r="F5" s="93" t="s">
        <v>22</v>
      </c>
      <c r="G5" s="93" t="s">
        <v>22</v>
      </c>
      <c r="H5" s="93" t="s">
        <v>22</v>
      </c>
      <c r="I5" s="93" t="s">
        <v>22</v>
      </c>
      <c r="J5" s="93" t="s">
        <v>22</v>
      </c>
      <c r="K5" s="93" t="s">
        <v>22</v>
      </c>
      <c r="L5" s="93" t="s">
        <v>22</v>
      </c>
      <c r="M5" s="93" t="s">
        <v>22</v>
      </c>
      <c r="N5" s="65">
        <f>SUM(
IF(B5=서식!A3,20000,0),
IF(C5=서식!A3,20000,0),
IF(D5=서식!A3,20000,0),
IF(E5=서식!A3,20000,0),
IF(F5=서식!A3,20000,0),
IF(G5=서식!A3,20000,0),
IF(H5=서식!A3,20000,0),
IF(I5=서식!A3,20000,0),
IF(J5=서식!A3,20000,0),
IF(K5=서식!A3,20000,0),
IF(L5=서식!A3,20000,0),
IF(M5=서식!A3,20000,0))</f>
        <v>0</v>
      </c>
      <c r="O5" s="67">
        <v>0</v>
      </c>
      <c r="P5" s="70">
        <f t="shared" si="0"/>
        <v>0</v>
      </c>
    </row>
    <row r="6" spans="1:16">
      <c r="A6" s="7" t="s">
        <v>6</v>
      </c>
      <c r="B6" s="93" t="s">
        <v>25</v>
      </c>
      <c r="C6" s="93" t="s">
        <v>25</v>
      </c>
      <c r="D6" s="93" t="s">
        <v>25</v>
      </c>
      <c r="E6" s="93" t="s">
        <v>25</v>
      </c>
      <c r="F6" s="93" t="s">
        <v>25</v>
      </c>
      <c r="G6" s="93" t="s">
        <v>25</v>
      </c>
      <c r="H6" s="93" t="s">
        <v>25</v>
      </c>
      <c r="I6" s="93" t="s">
        <v>25</v>
      </c>
      <c r="J6" s="93" t="s">
        <v>25</v>
      </c>
      <c r="K6" s="93" t="s">
        <v>25</v>
      </c>
      <c r="L6" s="93" t="s">
        <v>25</v>
      </c>
      <c r="M6" s="93" t="s">
        <v>25</v>
      </c>
      <c r="N6" s="65">
        <f>SUM(
IF(B6=서식!A3,20000,0),
IF(C6=서식!A3,20000,0),
IF(D6=서식!A3,20000,0),IF(E6=서식!A3,20000,0),
IF(F6=서식!A3,20000,0),
IF(G6=서식!A3,20000,0),
IF(H6=서식!A3,20000,0),
IF(I6=서식!A3,20000,0),
IF(J6=서식!A3,20000,0),
IF(K6=서식!A3,20000,0),
IF(L6=서식!A3,20000,0),
IF(M6=서식!A3,20000,0))</f>
        <v>240000</v>
      </c>
      <c r="O6" s="67">
        <v>510000</v>
      </c>
      <c r="P6" s="70">
        <f t="shared" si="0"/>
        <v>750000</v>
      </c>
    </row>
    <row r="7" spans="1:16">
      <c r="A7" s="7" t="s">
        <v>9</v>
      </c>
      <c r="B7" s="93" t="s">
        <v>22</v>
      </c>
      <c r="C7" s="93" t="s">
        <v>22</v>
      </c>
      <c r="D7" s="93" t="s">
        <v>22</v>
      </c>
      <c r="E7" s="93" t="s">
        <v>22</v>
      </c>
      <c r="F7" s="93" t="s">
        <v>22</v>
      </c>
      <c r="G7" s="93" t="s">
        <v>22</v>
      </c>
      <c r="H7" s="93" t="s">
        <v>22</v>
      </c>
      <c r="I7" s="93" t="s">
        <v>22</v>
      </c>
      <c r="J7" s="93" t="s">
        <v>22</v>
      </c>
      <c r="K7" s="93" t="s">
        <v>22</v>
      </c>
      <c r="L7" s="93" t="s">
        <v>22</v>
      </c>
      <c r="M7" s="93" t="s">
        <v>22</v>
      </c>
      <c r="N7" s="65">
        <f>SUM(
IF(B7=서식!A3,20000,0),
IF(C7=서식!A3,20000,0),
IF(D7=서식!A3,20000,0),
IF(E7=서식!A3,20000,0),
IF(F7=서식!A3,20000,0),
IF(G7=서식!A3,20000,0),
IF(H7=서식!A3,20000,0),
IF(I7=서식!A3,20000,0),
IF(J7=서식!A3,20000,0),
IF(K7=서식!A3,20000,0),
IF(L7=서식!A3,20000,0),
IF(M7=서식!A3,20000,0))</f>
        <v>0</v>
      </c>
      <c r="O7" s="67">
        <v>0</v>
      </c>
      <c r="P7" s="70">
        <f t="shared" si="0"/>
        <v>0</v>
      </c>
    </row>
    <row r="8" spans="1:16">
      <c r="A8" s="7" t="s">
        <v>8</v>
      </c>
      <c r="B8" s="93" t="s">
        <v>22</v>
      </c>
      <c r="C8" s="93" t="s">
        <v>22</v>
      </c>
      <c r="D8" s="93" t="s">
        <v>22</v>
      </c>
      <c r="E8" s="93" t="s">
        <v>22</v>
      </c>
      <c r="F8" s="93" t="s">
        <v>22</v>
      </c>
      <c r="G8" s="93" t="s">
        <v>22</v>
      </c>
      <c r="H8" s="93" t="s">
        <v>22</v>
      </c>
      <c r="I8" s="93" t="s">
        <v>22</v>
      </c>
      <c r="J8" s="93" t="s">
        <v>22</v>
      </c>
      <c r="K8" s="93" t="s">
        <v>22</v>
      </c>
      <c r="L8" s="93" t="s">
        <v>22</v>
      </c>
      <c r="M8" s="93" t="s">
        <v>22</v>
      </c>
      <c r="N8" s="65">
        <f>SUM(
IF(B8=서식!A3,20000,0),
IF(C8=서식!A3,20000,0),
IF(D8=서식!A3,20000,0),
IF(E8=서식!A3,20000,0),
IF(F8=서식!A3,20000,0),
IF(G8=서식!A3,20000,0),
IF(H8=서식!A3,20000,0),
IF(I8=서식!A3,20000,0),
IF(J8=서식!A3,20000,0),
IF(K8=서식!A3,20000,0),
IF(L8=서식!A3,20000,0),
IF(M8=서식!A3,20000,0))</f>
        <v>0</v>
      </c>
      <c r="O8" s="67">
        <v>0</v>
      </c>
      <c r="P8" s="70">
        <f t="shared" si="0"/>
        <v>0</v>
      </c>
    </row>
    <row r="9" spans="1:16">
      <c r="A9" s="7" t="s">
        <v>2</v>
      </c>
      <c r="B9" s="93" t="s">
        <v>22</v>
      </c>
      <c r="C9" s="93" t="s">
        <v>22</v>
      </c>
      <c r="D9" s="93" t="s">
        <v>22</v>
      </c>
      <c r="E9" s="93" t="s">
        <v>22</v>
      </c>
      <c r="F9" s="93" t="s">
        <v>22</v>
      </c>
      <c r="G9" s="93" t="s">
        <v>22</v>
      </c>
      <c r="H9" s="93" t="s">
        <v>22</v>
      </c>
      <c r="I9" s="93" t="s">
        <v>22</v>
      </c>
      <c r="J9" s="93" t="s">
        <v>22</v>
      </c>
      <c r="K9" s="93" t="s">
        <v>22</v>
      </c>
      <c r="L9" s="93" t="s">
        <v>22</v>
      </c>
      <c r="M9" s="93" t="s">
        <v>22</v>
      </c>
      <c r="N9" s="65">
        <f>SUM(
IF(B9=서식!A3,20000,0),
IF(C9=서식!A3,20000,0),
IF(D9=서식!A3,20000,0),
IF(E9=서식!A3,20000,0),
IF(F9=서식!A3,20000,0),
IF(G9=서식!A3,20000,0),
IF(H9=서식!A3,20000,0),
IF(I9=서식!A3,20000,0),
IF(J9=서식!A3,20000,0),
IF(K9=서식!A3,20000,0),
IF(L9=서식!A3,20000,0),
IF(M9=서식!A3,20000,0))</f>
        <v>0</v>
      </c>
      <c r="O9" s="67">
        <v>0</v>
      </c>
      <c r="P9" s="70">
        <f t="shared" si="0"/>
        <v>0</v>
      </c>
    </row>
    <row r="10" spans="1:16">
      <c r="A10" s="7" t="s">
        <v>5</v>
      </c>
      <c r="B10" s="93" t="s">
        <v>22</v>
      </c>
      <c r="C10" s="93" t="s">
        <v>22</v>
      </c>
      <c r="D10" s="93" t="s">
        <v>22</v>
      </c>
      <c r="E10" s="93" t="s">
        <v>22</v>
      </c>
      <c r="F10" s="93" t="s">
        <v>22</v>
      </c>
      <c r="G10" s="93" t="s">
        <v>22</v>
      </c>
      <c r="H10" s="93" t="s">
        <v>22</v>
      </c>
      <c r="I10" s="93" t="s">
        <v>22</v>
      </c>
      <c r="J10" s="93" t="s">
        <v>22</v>
      </c>
      <c r="K10" s="93" t="s">
        <v>22</v>
      </c>
      <c r="L10" s="93" t="s">
        <v>22</v>
      </c>
      <c r="M10" s="93" t="s">
        <v>22</v>
      </c>
      <c r="N10" s="65">
        <f>SUM(
IF(B10=서식!A3,20000,0),
IF(C10=서식!A3,20000,0),
IF(D10=서식!A3,20000,0),IF(E10=서식!A3,20000,0),
IF(F10=서식!A3,20000,0),
IF(G10=서식!A3,20000,0),
IF(H10=서식!A3,20000,0),
IF(I10=서식!A3,20000,0),
IF(J10=서식!A3,20000,0),
IF(K10=서식!A3,20000,0),
IF(L10=서식!A3,20000,0),
IF(M10=서식!A3,20000,0))</f>
        <v>0</v>
      </c>
      <c r="O10" s="67">
        <v>20000</v>
      </c>
      <c r="P10" s="70">
        <f t="shared" si="0"/>
        <v>20000</v>
      </c>
    </row>
    <row r="11" spans="1:16" ht="17.25" thickBot="1">
      <c r="A11" s="10" t="s">
        <v>7</v>
      </c>
      <c r="B11" s="93" t="s">
        <v>22</v>
      </c>
      <c r="C11" s="93" t="s">
        <v>22</v>
      </c>
      <c r="D11" s="93" t="s">
        <v>22</v>
      </c>
      <c r="E11" s="93" t="s">
        <v>22</v>
      </c>
      <c r="F11" s="93" t="s">
        <v>22</v>
      </c>
      <c r="G11" s="93" t="s">
        <v>22</v>
      </c>
      <c r="H11" s="93" t="s">
        <v>22</v>
      </c>
      <c r="I11" s="93" t="s">
        <v>22</v>
      </c>
      <c r="J11" s="93" t="s">
        <v>22</v>
      </c>
      <c r="K11" s="93" t="s">
        <v>22</v>
      </c>
      <c r="L11" s="93" t="s">
        <v>22</v>
      </c>
      <c r="M11" s="93" t="s">
        <v>22</v>
      </c>
      <c r="N11" s="68">
        <f>SUM(
IF(B11=서식!A3,20000,0),
IF(C11=서식!A3,20000,0),
IF(D11=서식!A3,20000,0),IF(E11=서식!A3,20000,0),
IF(F11=서식!A3,20000,0),
IF(G11=서식!A3,20000,0),
IF(H11=서식!A3,20000,0),
IF(I11=서식!A3,20000,0),
IF(J11=서식!A3,20000,0),
IF(K11=서식!A3,20000,0),
IF(L11=서식!A3,20000,0),
IF(M11=서식!A3,20000,0))</f>
        <v>0</v>
      </c>
      <c r="O11" s="69">
        <v>0</v>
      </c>
      <c r="P11" s="71">
        <f t="shared" si="0"/>
        <v>0</v>
      </c>
    </row>
    <row r="12" spans="1:16" ht="17.25" thickBot="1">
      <c r="A12" s="12" t="s">
        <v>45</v>
      </c>
      <c r="B12" s="27"/>
      <c r="C12" s="28"/>
      <c r="D12" s="28">
        <v>413</v>
      </c>
      <c r="E12" s="28"/>
      <c r="F12" s="28"/>
      <c r="G12" s="28">
        <v>461</v>
      </c>
      <c r="H12" s="28"/>
      <c r="I12" s="28"/>
      <c r="J12" s="28">
        <v>444</v>
      </c>
      <c r="K12" s="28"/>
      <c r="L12" s="28"/>
      <c r="M12" s="29">
        <v>516</v>
      </c>
      <c r="N12" s="64">
        <f>SUM(N2:N11)</f>
        <v>240000</v>
      </c>
      <c r="O12" s="64">
        <f>SUM(O2:O11)</f>
        <v>610000</v>
      </c>
      <c r="P12" s="72">
        <f>SUM(P2:P11)</f>
        <v>850000</v>
      </c>
    </row>
    <row r="13" spans="1:16" ht="17.25" thickBot="1">
      <c r="A13" s="12" t="s">
        <v>50</v>
      </c>
      <c r="B13" s="16">
        <f>SUM(
IF(B2=서식!A2,20000,0),
IF(B3=서식!A2,20000,0),
IF(B4=서식!A2,20000,0),
IF(B5=서식!A2,20000,0),
IF(B6=서식!A2,20000,0),
IF(B7=서식!A2,20000,0),
IF(B8=서식!A2,20000,0),
IF(B9=서식!A2,20000,0),
IF(B10=서식!A2,20000,0),
IF(B11=서식!A2,20000,0))</f>
        <v>180000</v>
      </c>
      <c r="C13" s="16">
        <f>SUM(
IF(C2=서식!A2,20000,0),
IF(C3=서식!A2,20000,0),
IF(C4=서식!A2,20000,0),
IF(C5=서식!A2,20000,0),
IF(C6=서식!A2,20000,0),
IF(C7=서식!A2,20000,0),
IF(C8=서식!A2,20000,0),
IF(C9=서식!A2,20000,0),
IF(C10=서식!A2,20000,0),
IF(C11=서식!A2,20000,0))</f>
        <v>180000</v>
      </c>
      <c r="D13" s="16">
        <f>SUM(
IF(D2=서식!A2,20000,0),
IF(D3=서식!A2,20000,0),
IF(D4=서식!A2,20000,0),
IF(D5=서식!A2,20000,0),
IF(D6=서식!A2,20000,0),
IF(D7=서식!A2,20000,0),
IF(D8=서식!A2,20000,0),
IF(D9=서식!A2,20000,0),
IF(D10=서식!A2,20000,0),
IF(D11=서식!A2,20000,0))</f>
        <v>180000</v>
      </c>
      <c r="E13" s="16">
        <f>SUM(
IF(E2=서식!A2,20000,0),
IF(E3=서식!A2,20000,0),
IF(E4=서식!A2,20000,0),
IF(E5=서식!A2,20000,0),
IF(E6=서식!A2,20000,0),
IF(E7=서식!A2,20000,0),
IF(E8=서식!A2,20000,0),
IF(E9=서식!A2,20000,0),
IF(E10=서식!A2,20000,0),
IF(E11=서식!A2,20000,0))</f>
        <v>180000</v>
      </c>
      <c r="F13" s="16">
        <f>SUM(
IF(F2=서식!A2,20000,0),
IF(F3=서식!A2,20000,0),
IF(F4=서식!A2,20000,0),
IF(F5=서식!A2,20000,0),
IF(F6=서식!A2,20000,0),
IF(F7=서식!A2,20000,0),
IF(F8=서식!A2,20000,0),
IF(F9=서식!A2,20000,0),
IF(F10=서식!A2,20000,0),
IF(F11=서식!A2,20000,0))</f>
        <v>180000</v>
      </c>
      <c r="G13" s="16">
        <f>SUM(
IF(G2=서식!A2,20000,0),
IF(G3=서식!A2,20000,0),
IF(G4=서식!A2,20000,0),
IF(G5=서식!A2,20000,0),
IF(G6=서식!A2,20000,0),
IF(G7=서식!A2,20000,0),
IF(G8=서식!A2,20000,0),
IF(G9=서식!A2,20000,0),
IF(G10=서식!A2,20000,0),
IF(G11=서식!A2,20000,0))</f>
        <v>180000</v>
      </c>
      <c r="H13" s="16">
        <f>SUM(
IF(H2=서식!A2,20000,0),
IF(H3=서식!A2,20000,0),
IF(H4=서식!A2,20000,0),
IF(H5=서식!A2,20000,0),
IF(H6=서식!A2,20000,0),
IF(H7=서식!A2,20000,0),
IF(H8=서식!A2,20000,0),
IF(H9=서식!A2,20000,0),
IF(H10=서식!A2,20000,0),
IF(H11=서식!A2,20000,0))</f>
        <v>180000</v>
      </c>
      <c r="I13" s="16">
        <f>SUM(
IF(I2=서식!A2,20000,0),
IF(I3=서식!A2,20000,0),
IF(I4=서식!A2,20000,0),
IF(I5=서식!A2,20000,0),
IF(I6=서식!A2,20000,0),
IF(I7=서식!A2,20000,0),
IF(I8=서식!A2,20000,0),
IF(I9=서식!A2,20000,0),
IF(I10=서식!A2,20000,0),
IF(I11=서식!A2,20000,0))</f>
        <v>180000</v>
      </c>
      <c r="J13" s="16">
        <f>SUM(
IF(J2=서식!A2,20000,0),
IF(J3=서식!A2,20000,0),
IF(J4=서식!A2,20000,0),
IF(J5=서식!A2,20000,0),
IF(J6=서식!A2,20000,0),
IF(J7=서식!A2,20000,0),
IF(J8=서식!A2,20000,0),
IF(J9=서식!A2,20000,0),
IF(J10=서식!A2,20000,0),
IF(J11=서식!A2,20000,0))</f>
        <v>180000</v>
      </c>
      <c r="K13" s="16">
        <f>SUM(
IF(K2=서식!A2,20000,0),
IF(K3=서식!A2,20000,0),
IF(K4=서식!A2,20000,0),
IF(K5=서식!A2,20000,0),
IF(K6=서식!A2,20000,0),
IF(K7=서식!A2,20000,0),
IF(K8=서식!A2,20000,0),
IF(K9=서식!A2,20000,0),
IF(K10=서식!A2,20000,0),
IF(K11=서식!A2,20000,0))</f>
        <v>180000</v>
      </c>
      <c r="L13" s="16">
        <f>SUM(
IF(L2=서식!A2,20000,0),
IF(L3=서식!A2,20000,0),
IF(L4=서식!A2,20000,0),
IF(L5=서식!A2,20000,0),
IF(L6=서식!A2,20000,0),
IF(L7=서식!A2,20000,0),
IF(L8=서식!A2,20000,0),
IF(L9=서식!A2,20000,0),
IF(L10=서식!A2,20000,0),
IF(L11=서식!A2,20000,0))</f>
        <v>180000</v>
      </c>
      <c r="M13" s="16">
        <f>SUM(
IF(M2=서식!A2,20000,0),
IF(M3=서식!A2,20000,0),
IF(M4=서식!A2,20000,0),
IF(M5=서식!A2,20000,0),
IF(M6=서식!A2,20000,0),
IF(M7=서식!A2,20000,0),
IF(M8=서식!A2,20000,0),
IF(M9=서식!A2,20000,0),
IF(M10=서식!A2,20000,0),
IF(M11=서식!A2,20000,0))</f>
        <v>180000</v>
      </c>
      <c r="N13" s="17" t="s">
        <v>96</v>
      </c>
      <c r="O13" s="17">
        <f>SUM(C13:N13)</f>
        <v>1980000</v>
      </c>
      <c r="P13" s="1"/>
    </row>
    <row r="14" spans="1:16" ht="17.25" thickBot="1">
      <c r="A14" s="31" t="s">
        <v>46</v>
      </c>
      <c r="B14" s="45">
        <v>3551369</v>
      </c>
      <c r="C14" s="21"/>
    </row>
    <row r="15" spans="1:16" ht="17.25" thickBot="1">
      <c r="A15" s="12" t="s">
        <v>44</v>
      </c>
      <c r="B15" s="30">
        <f>SUM(B14,B12:M13,D19:E36,D40:D57)</f>
        <v>5096387</v>
      </c>
      <c r="C15" s="21"/>
    </row>
    <row r="16" spans="1:16" ht="17.25" thickBot="1">
      <c r="B16" s="115"/>
    </row>
    <row r="17" spans="1:16" ht="17.25" thickBot="1">
      <c r="A17" s="131" t="s">
        <v>32</v>
      </c>
      <c r="B17" s="132"/>
      <c r="C17" s="132"/>
      <c r="D17" s="132"/>
      <c r="E17" s="132"/>
      <c r="F17" s="132"/>
      <c r="G17" s="132"/>
      <c r="H17" s="133"/>
    </row>
    <row r="18" spans="1:16" ht="17.25" thickBot="1">
      <c r="A18" s="110" t="s">
        <v>33</v>
      </c>
      <c r="B18" s="124" t="s">
        <v>64</v>
      </c>
      <c r="C18" s="124"/>
      <c r="D18" s="114" t="s">
        <v>34</v>
      </c>
      <c r="E18" s="114" t="s">
        <v>164</v>
      </c>
      <c r="F18" s="134" t="s">
        <v>74</v>
      </c>
      <c r="G18" s="134"/>
      <c r="H18" s="135"/>
      <c r="I18" s="104"/>
      <c r="J18" s="104"/>
      <c r="K18" s="101"/>
      <c r="L18" s="102"/>
      <c r="M18" s="103"/>
      <c r="N18" s="103"/>
      <c r="O18" s="103"/>
      <c r="P18" s="103"/>
    </row>
    <row r="19" spans="1:16">
      <c r="A19" s="109" t="s">
        <v>171</v>
      </c>
      <c r="B19" s="125">
        <v>42899</v>
      </c>
      <c r="C19" s="125"/>
      <c r="D19" s="74">
        <v>-520000</v>
      </c>
      <c r="E19" s="74">
        <v>-500</v>
      </c>
      <c r="F19" s="126" t="s">
        <v>163</v>
      </c>
      <c r="G19" s="126"/>
      <c r="H19" s="127"/>
      <c r="I19" s="101"/>
      <c r="J19" s="102"/>
      <c r="K19" s="103"/>
      <c r="L19" s="103"/>
      <c r="M19" s="103"/>
      <c r="N19" s="103"/>
      <c r="O19" s="103"/>
      <c r="P19" s="103"/>
    </row>
    <row r="20" spans="1:16">
      <c r="A20" s="105" t="s">
        <v>174</v>
      </c>
      <c r="B20" s="144">
        <v>42942</v>
      </c>
      <c r="C20" s="145"/>
      <c r="D20" s="20">
        <v>-321936</v>
      </c>
      <c r="E20" s="20">
        <v>-500</v>
      </c>
      <c r="F20" s="119" t="s">
        <v>175</v>
      </c>
      <c r="G20" s="155"/>
      <c r="H20" s="178"/>
      <c r="I20" s="101"/>
      <c r="J20" s="102"/>
      <c r="K20" s="103"/>
      <c r="L20" s="103"/>
      <c r="M20" s="103"/>
      <c r="N20" s="103"/>
      <c r="O20" s="103"/>
      <c r="P20" s="103"/>
    </row>
    <row r="21" spans="1:16">
      <c r="A21" s="105" t="s">
        <v>3</v>
      </c>
      <c r="B21" s="121">
        <v>42942</v>
      </c>
      <c r="C21" s="121"/>
      <c r="D21" s="20">
        <v>-173380</v>
      </c>
      <c r="E21" s="20">
        <v>-500</v>
      </c>
      <c r="F21" s="122" t="s">
        <v>165</v>
      </c>
      <c r="G21" s="122"/>
      <c r="H21" s="123"/>
      <c r="I21" s="101"/>
      <c r="J21" s="102"/>
      <c r="K21" s="103"/>
      <c r="L21" s="103"/>
      <c r="M21" s="103"/>
      <c r="N21" s="103"/>
      <c r="O21" s="103"/>
      <c r="P21" s="103"/>
    </row>
    <row r="22" spans="1:16">
      <c r="A22" s="105"/>
      <c r="B22" s="121"/>
      <c r="C22" s="121"/>
      <c r="D22" s="20"/>
      <c r="E22" s="20"/>
      <c r="F22" s="122"/>
      <c r="G22" s="122"/>
      <c r="H22" s="123"/>
      <c r="I22" s="101"/>
      <c r="J22" s="102"/>
      <c r="K22" s="103"/>
      <c r="L22" s="103"/>
      <c r="M22" s="103"/>
      <c r="N22" s="103"/>
      <c r="O22" s="103"/>
      <c r="P22" s="103"/>
    </row>
    <row r="23" spans="1:16">
      <c r="A23" s="105"/>
      <c r="B23" s="121"/>
      <c r="C23" s="121"/>
      <c r="D23" s="20"/>
      <c r="E23" s="20"/>
      <c r="F23" s="122"/>
      <c r="G23" s="122"/>
      <c r="H23" s="123"/>
      <c r="I23" s="101"/>
      <c r="J23" s="102"/>
      <c r="K23" s="103"/>
      <c r="L23" s="103"/>
      <c r="M23" s="103"/>
      <c r="N23" s="103"/>
      <c r="O23" s="103"/>
      <c r="P23" s="103"/>
    </row>
    <row r="24" spans="1:16">
      <c r="A24" s="105"/>
      <c r="B24" s="121"/>
      <c r="C24" s="121"/>
      <c r="D24" s="20"/>
      <c r="E24" s="20"/>
      <c r="F24" s="122"/>
      <c r="G24" s="122"/>
      <c r="H24" s="123"/>
      <c r="I24" s="101"/>
      <c r="J24" s="102"/>
      <c r="K24" s="103"/>
      <c r="L24" s="103"/>
      <c r="M24" s="103"/>
      <c r="N24" s="103"/>
      <c r="O24" s="103"/>
      <c r="P24" s="103"/>
    </row>
    <row r="25" spans="1:16">
      <c r="A25" s="105"/>
      <c r="B25" s="121"/>
      <c r="C25" s="121"/>
      <c r="D25" s="20"/>
      <c r="E25" s="20"/>
      <c r="F25" s="122"/>
      <c r="G25" s="122"/>
      <c r="H25" s="123"/>
      <c r="I25" s="101"/>
      <c r="J25" s="102"/>
      <c r="K25" s="103"/>
      <c r="L25" s="103"/>
      <c r="M25" s="103"/>
      <c r="N25" s="103"/>
      <c r="O25" s="103"/>
      <c r="P25" s="103"/>
    </row>
    <row r="26" spans="1:16">
      <c r="A26" s="105"/>
      <c r="B26" s="121"/>
      <c r="C26" s="121"/>
      <c r="D26" s="20"/>
      <c r="E26" s="20"/>
      <c r="F26" s="122"/>
      <c r="G26" s="122"/>
      <c r="H26" s="123"/>
      <c r="I26" s="101"/>
      <c r="J26" s="102"/>
      <c r="K26" s="103"/>
      <c r="L26" s="103"/>
      <c r="M26" s="103"/>
      <c r="N26" s="103"/>
      <c r="O26" s="103"/>
      <c r="P26" s="103"/>
    </row>
    <row r="27" spans="1:16">
      <c r="A27" s="105"/>
      <c r="B27" s="121"/>
      <c r="C27" s="121"/>
      <c r="D27" s="20"/>
      <c r="E27" s="20"/>
      <c r="F27" s="122"/>
      <c r="G27" s="122"/>
      <c r="H27" s="123"/>
      <c r="J27" s="84"/>
    </row>
    <row r="28" spans="1:16">
      <c r="A28" s="105"/>
      <c r="B28" s="121"/>
      <c r="C28" s="121"/>
      <c r="D28" s="20"/>
      <c r="E28" s="20"/>
      <c r="F28" s="122"/>
      <c r="G28" s="122"/>
      <c r="H28" s="123"/>
    </row>
    <row r="29" spans="1:16">
      <c r="A29" s="105"/>
      <c r="B29" s="121"/>
      <c r="C29" s="121"/>
      <c r="D29" s="20"/>
      <c r="E29" s="20"/>
      <c r="F29" s="122"/>
      <c r="G29" s="122"/>
      <c r="H29" s="123"/>
      <c r="I29" s="96"/>
    </row>
    <row r="30" spans="1:16">
      <c r="A30" s="105"/>
      <c r="B30" s="121"/>
      <c r="C30" s="121"/>
      <c r="D30" s="20"/>
      <c r="E30" s="20"/>
      <c r="F30" s="122"/>
      <c r="G30" s="122"/>
      <c r="H30" s="123"/>
      <c r="I30" s="96"/>
    </row>
    <row r="31" spans="1:16">
      <c r="A31" s="105"/>
      <c r="B31" s="121"/>
      <c r="C31" s="121"/>
      <c r="D31" s="20"/>
      <c r="E31" s="20"/>
      <c r="F31" s="122"/>
      <c r="G31" s="122"/>
      <c r="H31" s="123"/>
      <c r="I31" s="96"/>
    </row>
    <row r="32" spans="1:16">
      <c r="A32" s="105"/>
      <c r="B32" s="121"/>
      <c r="C32" s="121"/>
      <c r="D32" s="20"/>
      <c r="E32" s="20"/>
      <c r="F32" s="122"/>
      <c r="G32" s="122"/>
      <c r="H32" s="123"/>
      <c r="I32" s="96"/>
    </row>
    <row r="33" spans="1:9">
      <c r="A33" s="105"/>
      <c r="B33" s="121"/>
      <c r="C33" s="121"/>
      <c r="D33" s="20"/>
      <c r="E33" s="20"/>
      <c r="F33" s="122"/>
      <c r="G33" s="122"/>
      <c r="H33" s="123"/>
    </row>
    <row r="34" spans="1:9">
      <c r="A34" s="105"/>
      <c r="B34" s="121"/>
      <c r="C34" s="121"/>
      <c r="D34" s="20"/>
      <c r="E34" s="20"/>
      <c r="F34" s="122"/>
      <c r="G34" s="122"/>
      <c r="H34" s="123"/>
    </row>
    <row r="35" spans="1:9">
      <c r="A35" s="105"/>
      <c r="B35" s="121"/>
      <c r="C35" s="121"/>
      <c r="D35" s="20"/>
      <c r="E35" s="20"/>
      <c r="F35" s="122"/>
      <c r="G35" s="122"/>
      <c r="H35" s="123"/>
    </row>
    <row r="36" spans="1:9" ht="17.25" thickBot="1">
      <c r="A36" s="106"/>
      <c r="B36" s="129"/>
      <c r="C36" s="129"/>
      <c r="D36" s="107"/>
      <c r="E36" s="107"/>
      <c r="F36" s="129"/>
      <c r="G36" s="129"/>
      <c r="H36" s="130"/>
    </row>
    <row r="37" spans="1:9" ht="17.25" thickBot="1"/>
    <row r="38" spans="1:9" ht="17.25" thickBot="1">
      <c r="A38" s="138" t="s">
        <v>160</v>
      </c>
      <c r="B38" s="139"/>
      <c r="C38" s="139"/>
      <c r="D38" s="139"/>
      <c r="E38" s="139"/>
      <c r="F38" s="139"/>
      <c r="G38" s="139"/>
      <c r="H38" s="140"/>
    </row>
    <row r="39" spans="1:9">
      <c r="A39" s="116" t="s">
        <v>33</v>
      </c>
      <c r="B39" s="137" t="s">
        <v>64</v>
      </c>
      <c r="C39" s="137"/>
      <c r="D39" s="117" t="s">
        <v>34</v>
      </c>
      <c r="E39" s="141" t="s">
        <v>74</v>
      </c>
      <c r="F39" s="142"/>
      <c r="G39" s="142"/>
      <c r="H39" s="143"/>
    </row>
    <row r="40" spans="1:9">
      <c r="A40" s="108" t="s">
        <v>172</v>
      </c>
      <c r="B40" s="128">
        <v>42941</v>
      </c>
      <c r="C40" s="128"/>
      <c r="D40" s="20">
        <v>70000</v>
      </c>
      <c r="E40" s="136" t="s">
        <v>173</v>
      </c>
      <c r="F40" s="136"/>
      <c r="G40" s="136"/>
      <c r="H40" s="136"/>
      <c r="I40" s="112"/>
    </row>
    <row r="41" spans="1:9">
      <c r="A41" s="105" t="s">
        <v>7</v>
      </c>
      <c r="B41" s="121">
        <v>42985</v>
      </c>
      <c r="C41" s="121"/>
      <c r="D41" s="20">
        <v>330000</v>
      </c>
      <c r="E41" s="122" t="s">
        <v>176</v>
      </c>
      <c r="F41" s="122"/>
      <c r="G41" s="122"/>
      <c r="H41" s="122"/>
    </row>
    <row r="42" spans="1:9">
      <c r="A42" s="118"/>
      <c r="B42" s="121"/>
      <c r="C42" s="121"/>
      <c r="D42" s="20"/>
      <c r="E42" s="136"/>
      <c r="F42" s="136"/>
      <c r="G42" s="136"/>
      <c r="H42" s="136"/>
    </row>
    <row r="43" spans="1:9">
      <c r="A43" s="118"/>
      <c r="B43" s="121"/>
      <c r="C43" s="121"/>
      <c r="D43" s="20"/>
      <c r="E43" s="136"/>
      <c r="F43" s="136"/>
      <c r="G43" s="136"/>
      <c r="H43" s="136"/>
    </row>
    <row r="44" spans="1:9">
      <c r="A44" s="118"/>
      <c r="B44" s="121"/>
      <c r="C44" s="121"/>
      <c r="D44" s="20"/>
      <c r="E44" s="136"/>
      <c r="F44" s="136"/>
      <c r="G44" s="136"/>
      <c r="H44" s="136"/>
    </row>
    <row r="45" spans="1:9">
      <c r="A45" s="118"/>
      <c r="B45" s="121"/>
      <c r="C45" s="121"/>
      <c r="D45" s="20"/>
      <c r="E45" s="136"/>
      <c r="F45" s="136"/>
      <c r="G45" s="136"/>
      <c r="H45" s="136"/>
    </row>
    <row r="46" spans="1:9">
      <c r="A46" s="118"/>
      <c r="B46" s="121"/>
      <c r="C46" s="121"/>
      <c r="D46" s="20"/>
      <c r="E46" s="136"/>
      <c r="F46" s="136"/>
      <c r="G46" s="136"/>
      <c r="H46" s="136"/>
    </row>
    <row r="47" spans="1:9">
      <c r="A47" s="118"/>
      <c r="B47" s="121"/>
      <c r="C47" s="121"/>
      <c r="D47" s="20"/>
      <c r="E47" s="136"/>
      <c r="F47" s="136"/>
      <c r="G47" s="136"/>
      <c r="H47" s="136"/>
    </row>
    <row r="48" spans="1:9">
      <c r="A48" s="118"/>
      <c r="B48" s="121"/>
      <c r="C48" s="121"/>
      <c r="D48" s="20"/>
      <c r="E48" s="136"/>
      <c r="F48" s="136"/>
      <c r="G48" s="136"/>
      <c r="H48" s="136"/>
    </row>
    <row r="49" spans="1:8">
      <c r="A49" s="118"/>
      <c r="B49" s="121"/>
      <c r="C49" s="121"/>
      <c r="D49" s="20"/>
      <c r="E49" s="136"/>
      <c r="F49" s="136"/>
      <c r="G49" s="136"/>
      <c r="H49" s="136"/>
    </row>
    <row r="50" spans="1:8">
      <c r="A50" s="118"/>
      <c r="B50" s="121"/>
      <c r="C50" s="121"/>
      <c r="D50" s="20"/>
      <c r="E50" s="136"/>
      <c r="F50" s="136"/>
      <c r="G50" s="136"/>
      <c r="H50" s="136"/>
    </row>
    <row r="51" spans="1:8">
      <c r="A51" s="118"/>
      <c r="B51" s="121"/>
      <c r="C51" s="121"/>
      <c r="D51" s="20"/>
      <c r="E51" s="136"/>
      <c r="F51" s="136"/>
      <c r="G51" s="136"/>
      <c r="H51" s="136"/>
    </row>
    <row r="52" spans="1:8">
      <c r="A52" s="118"/>
      <c r="B52" s="121"/>
      <c r="C52" s="121"/>
      <c r="D52" s="20"/>
      <c r="E52" s="136"/>
      <c r="F52" s="136"/>
      <c r="G52" s="136"/>
      <c r="H52" s="136"/>
    </row>
    <row r="53" spans="1:8">
      <c r="A53" s="118"/>
      <c r="B53" s="121"/>
      <c r="C53" s="121"/>
      <c r="D53" s="20"/>
      <c r="E53" s="136"/>
      <c r="F53" s="136"/>
      <c r="G53" s="136"/>
      <c r="H53" s="136"/>
    </row>
    <row r="54" spans="1:8">
      <c r="A54" s="118"/>
      <c r="B54" s="119"/>
      <c r="C54" s="120"/>
      <c r="D54" s="20"/>
      <c r="E54" s="136"/>
      <c r="F54" s="136"/>
      <c r="G54" s="136"/>
      <c r="H54" s="136"/>
    </row>
    <row r="55" spans="1:8">
      <c r="A55" s="118"/>
      <c r="B55" s="119"/>
      <c r="C55" s="120"/>
      <c r="D55" s="20"/>
      <c r="E55" s="136"/>
      <c r="F55" s="136"/>
      <c r="G55" s="136"/>
      <c r="H55" s="136"/>
    </row>
    <row r="56" spans="1:8">
      <c r="A56" s="118"/>
      <c r="B56" s="119"/>
      <c r="C56" s="120"/>
      <c r="D56" s="20"/>
      <c r="E56" s="136"/>
      <c r="F56" s="136"/>
      <c r="G56" s="136"/>
      <c r="H56" s="136"/>
    </row>
    <row r="57" spans="1:8">
      <c r="A57" s="118"/>
      <c r="B57" s="119"/>
      <c r="C57" s="120"/>
      <c r="D57" s="20"/>
      <c r="E57" s="136"/>
      <c r="F57" s="136"/>
      <c r="G57" s="136"/>
      <c r="H57" s="136"/>
    </row>
  </sheetData>
  <mergeCells count="78">
    <mergeCell ref="B56:C56"/>
    <mergeCell ref="E56:H56"/>
    <mergeCell ref="B57:C57"/>
    <mergeCell ref="E57:H57"/>
    <mergeCell ref="B53:C53"/>
    <mergeCell ref="E53:H53"/>
    <mergeCell ref="B54:C54"/>
    <mergeCell ref="E54:H54"/>
    <mergeCell ref="B55:C55"/>
    <mergeCell ref="E55:H55"/>
    <mergeCell ref="B50:C50"/>
    <mergeCell ref="E50:H50"/>
    <mergeCell ref="B51:C51"/>
    <mergeCell ref="E51:H51"/>
    <mergeCell ref="B52:C52"/>
    <mergeCell ref="E52:H52"/>
    <mergeCell ref="B47:C47"/>
    <mergeCell ref="E47:H47"/>
    <mergeCell ref="B48:C48"/>
    <mergeCell ref="E48:H48"/>
    <mergeCell ref="B49:C49"/>
    <mergeCell ref="E49:H49"/>
    <mergeCell ref="B44:C44"/>
    <mergeCell ref="E44:H44"/>
    <mergeCell ref="B45:C45"/>
    <mergeCell ref="E45:H45"/>
    <mergeCell ref="B46:C46"/>
    <mergeCell ref="E46:H46"/>
    <mergeCell ref="B41:C41"/>
    <mergeCell ref="E41:H41"/>
    <mergeCell ref="B42:C42"/>
    <mergeCell ref="E42:H42"/>
    <mergeCell ref="B43:C43"/>
    <mergeCell ref="E43:H43"/>
    <mergeCell ref="B36:C36"/>
    <mergeCell ref="F36:H36"/>
    <mergeCell ref="A38:H38"/>
    <mergeCell ref="B39:C39"/>
    <mergeCell ref="E39:H39"/>
    <mergeCell ref="B40:C40"/>
    <mergeCell ref="E40:H40"/>
    <mergeCell ref="B33:C33"/>
    <mergeCell ref="F33:H33"/>
    <mergeCell ref="B34:C34"/>
    <mergeCell ref="F34:H34"/>
    <mergeCell ref="B35:C35"/>
    <mergeCell ref="F35:H35"/>
    <mergeCell ref="B30:C30"/>
    <mergeCell ref="F30:H30"/>
    <mergeCell ref="B31:C31"/>
    <mergeCell ref="F31:H31"/>
    <mergeCell ref="B32:C32"/>
    <mergeCell ref="F32:H32"/>
    <mergeCell ref="B27:C27"/>
    <mergeCell ref="F27:H27"/>
    <mergeCell ref="B28:C28"/>
    <mergeCell ref="F28:H28"/>
    <mergeCell ref="B29:C29"/>
    <mergeCell ref="F29:H29"/>
    <mergeCell ref="B24:C24"/>
    <mergeCell ref="F24:H24"/>
    <mergeCell ref="B25:C25"/>
    <mergeCell ref="F25:H25"/>
    <mergeCell ref="B26:C26"/>
    <mergeCell ref="F26:H26"/>
    <mergeCell ref="B21:C21"/>
    <mergeCell ref="F21:H21"/>
    <mergeCell ref="B22:C22"/>
    <mergeCell ref="F22:H22"/>
    <mergeCell ref="B23:C23"/>
    <mergeCell ref="F23:H23"/>
    <mergeCell ref="A17:H17"/>
    <mergeCell ref="B18:C18"/>
    <mergeCell ref="F18:H18"/>
    <mergeCell ref="B19:C19"/>
    <mergeCell ref="F19:H19"/>
    <mergeCell ref="B20:C20"/>
    <mergeCell ref="F20:H20"/>
  </mergeCells>
  <phoneticPr fontId="1" type="noConversion"/>
  <dataValidations count="1">
    <dataValidation type="list" allowBlank="1" showInputMessage="1" showErrorMessage="1" sqref="B2:M11">
      <formula1>입금여부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pane xSplit="1" topLeftCell="B1" activePane="topRight" state="frozen"/>
      <selection pane="topRight" activeCell="B29" sqref="B29:C29"/>
    </sheetView>
  </sheetViews>
  <sheetFormatPr defaultRowHeight="16.5"/>
  <cols>
    <col min="1" max="1" width="13.875" bestFit="1" customWidth="1"/>
    <col min="2" max="2" width="10.625" bestFit="1" customWidth="1"/>
    <col min="3" max="3" width="9.25" bestFit="1" customWidth="1"/>
    <col min="4" max="4" width="11.5" bestFit="1" customWidth="1"/>
    <col min="5" max="5" width="9.625" bestFit="1" customWidth="1"/>
    <col min="6" max="14" width="9.25" bestFit="1" customWidth="1"/>
    <col min="15" max="15" width="11.125" bestFit="1" customWidth="1"/>
    <col min="16" max="16" width="9.25" bestFit="1" customWidth="1"/>
  </cols>
  <sheetData>
    <row r="1" spans="1:16" ht="17.25" thickBot="1">
      <c r="A1" s="2"/>
      <c r="B1" s="58" t="s">
        <v>10</v>
      </c>
      <c r="C1" s="59" t="s">
        <v>11</v>
      </c>
      <c r="D1" s="59" t="s">
        <v>12</v>
      </c>
      <c r="E1" s="59" t="s">
        <v>13</v>
      </c>
      <c r="F1" s="59" t="s">
        <v>14</v>
      </c>
      <c r="G1" s="59" t="s">
        <v>15</v>
      </c>
      <c r="H1" s="59" t="s">
        <v>16</v>
      </c>
      <c r="I1" s="59" t="s">
        <v>17</v>
      </c>
      <c r="J1" s="59" t="s">
        <v>18</v>
      </c>
      <c r="K1" s="59" t="s">
        <v>19</v>
      </c>
      <c r="L1" s="59" t="s">
        <v>20</v>
      </c>
      <c r="M1" s="60" t="s">
        <v>21</v>
      </c>
      <c r="N1" s="55" t="s">
        <v>27</v>
      </c>
      <c r="O1" s="57" t="s">
        <v>30</v>
      </c>
      <c r="P1" s="56" t="s">
        <v>31</v>
      </c>
    </row>
    <row r="2" spans="1:16">
      <c r="A2" s="5" t="s">
        <v>0</v>
      </c>
      <c r="B2" s="93" t="s">
        <v>22</v>
      </c>
      <c r="C2" s="93" t="s">
        <v>22</v>
      </c>
      <c r="D2" s="93" t="s">
        <v>22</v>
      </c>
      <c r="E2" s="93" t="s">
        <v>22</v>
      </c>
      <c r="F2" s="93" t="s">
        <v>22</v>
      </c>
      <c r="G2" s="93" t="s">
        <v>22</v>
      </c>
      <c r="H2" s="93" t="s">
        <v>22</v>
      </c>
      <c r="I2" s="93" t="s">
        <v>22</v>
      </c>
      <c r="J2" s="93" t="s">
        <v>22</v>
      </c>
      <c r="K2" s="6" t="s">
        <v>22</v>
      </c>
      <c r="L2" s="6" t="s">
        <v>22</v>
      </c>
      <c r="M2" s="6" t="s">
        <v>22</v>
      </c>
      <c r="N2" s="65">
        <f>SUM(
IF(B2=서식!A3,20000,0),
IF(C2=서식!A3,20000,0),
IF(D2=서식!A3,20000,0),
IF(E2=서식!A3,20000,0),
IF(F2=서식!A3,20000,0),
IF(G2=서식!A3,20000,0),
IF(H2=서식!A3,20000,0),
IF(I2=서식!A3,20000,0),
IF(J2=서식!A3,20000,0),
IF(K2=서식!A3,20000,0),
IF(L2=서식!A3,20000,0),
IF(M2=서식!A3,20000,0))</f>
        <v>0</v>
      </c>
      <c r="O2" s="66">
        <v>0</v>
      </c>
      <c r="P2" s="70">
        <f>SUM(N2:O2)</f>
        <v>0</v>
      </c>
    </row>
    <row r="3" spans="1:16">
      <c r="A3" s="7" t="s">
        <v>1</v>
      </c>
      <c r="B3" s="93" t="s">
        <v>22</v>
      </c>
      <c r="C3" s="92" t="s">
        <v>22</v>
      </c>
      <c r="D3" s="93" t="s">
        <v>25</v>
      </c>
      <c r="E3" s="93" t="s">
        <v>22</v>
      </c>
      <c r="F3" s="93" t="s">
        <v>22</v>
      </c>
      <c r="G3" s="93" t="s">
        <v>22</v>
      </c>
      <c r="H3" s="93" t="s">
        <v>22</v>
      </c>
      <c r="I3" s="93" t="s">
        <v>22</v>
      </c>
      <c r="J3" s="93" t="s">
        <v>22</v>
      </c>
      <c r="K3" s="93" t="s">
        <v>22</v>
      </c>
      <c r="L3" s="6" t="s">
        <v>22</v>
      </c>
      <c r="M3" s="6" t="s">
        <v>22</v>
      </c>
      <c r="N3" s="65">
        <f>SUM(
IF(B3=서식!A3,20000,0),
IF(C3=서식!A3,20000,0),
IF(D3=서식!A3,20000,0),
IF(E3=서식!A3,20000,0),
IF(F3=서식!A3,20000,0),
IF(G3=서식!A3,20000,0),
IF(H3=서식!A3,20000,0),
IF(I3=서식!A3,20000,0),
IF(J3=서식!A3,20000,0),
IF(K3=서식!A3,20000,0),
IF(L3=서식!A3,20000,0),
IF(M3=서식!A3,20000,0))</f>
        <v>20000</v>
      </c>
      <c r="O3" s="67">
        <v>60000</v>
      </c>
      <c r="P3" s="70">
        <f t="shared" ref="P3:P11" si="0">SUM(N3:O3)</f>
        <v>80000</v>
      </c>
    </row>
    <row r="4" spans="1:16">
      <c r="A4" s="7" t="s">
        <v>3</v>
      </c>
      <c r="B4" s="93" t="s">
        <v>22</v>
      </c>
      <c r="C4" s="93" t="s">
        <v>22</v>
      </c>
      <c r="D4" s="93" t="s">
        <v>22</v>
      </c>
      <c r="E4" s="93" t="s">
        <v>22</v>
      </c>
      <c r="F4" s="93" t="s">
        <v>22</v>
      </c>
      <c r="G4" s="93" t="s">
        <v>22</v>
      </c>
      <c r="H4" s="93" t="s">
        <v>22</v>
      </c>
      <c r="I4" s="93" t="s">
        <v>22</v>
      </c>
      <c r="J4" s="93" t="s">
        <v>22</v>
      </c>
      <c r="K4" s="93" t="s">
        <v>22</v>
      </c>
      <c r="L4" s="6" t="s">
        <v>22</v>
      </c>
      <c r="M4" s="6" t="s">
        <v>22</v>
      </c>
      <c r="N4" s="65">
        <f>SUM(
IF(B4=서식!A3,20000,0),
IF(C4=서식!A3,20000,0),
IF(D4=서식!A3,20000,0),IF(E4=서식!A3,20000,0),
IF(F4=서식!A3,20000,0),
IF(G4=서식!A3,20000,0),
IF(H4=서식!A3,20000,0),
IF(I4=서식!A3,20000,0),
IF(J4=서식!A3,20000,0),
IF(K4=서식!A3,20000,0),
IF(L4=서식!A3,20000,0),
IF(M4=서식!A3,20000,0))</f>
        <v>0</v>
      </c>
      <c r="O4" s="67">
        <v>0</v>
      </c>
      <c r="P4" s="70">
        <f t="shared" si="0"/>
        <v>0</v>
      </c>
    </row>
    <row r="5" spans="1:16">
      <c r="A5" s="7" t="s">
        <v>4</v>
      </c>
      <c r="B5" s="93" t="s">
        <v>22</v>
      </c>
      <c r="C5" s="93" t="s">
        <v>22</v>
      </c>
      <c r="D5" s="93" t="s">
        <v>22</v>
      </c>
      <c r="E5" s="93" t="s">
        <v>22</v>
      </c>
      <c r="F5" s="93" t="s">
        <v>22</v>
      </c>
      <c r="G5" s="93" t="s">
        <v>22</v>
      </c>
      <c r="H5" s="93" t="s">
        <v>22</v>
      </c>
      <c r="I5" s="93" t="s">
        <v>22</v>
      </c>
      <c r="J5" s="93" t="s">
        <v>22</v>
      </c>
      <c r="K5" s="93" t="s">
        <v>22</v>
      </c>
      <c r="L5" s="6" t="s">
        <v>22</v>
      </c>
      <c r="M5" s="6" t="s">
        <v>22</v>
      </c>
      <c r="N5" s="65">
        <f>SUM(
IF(B5=서식!A3,20000,0),
IF(C5=서식!A3,20000,0),
IF(D5=서식!A3,20000,0),
IF(E5=서식!A3,20000,0),
IF(F5=서식!A3,20000,0),
IF(G5=서식!A3,20000,0),
IF(H5=서식!A3,20000,0),
IF(I5=서식!A3,20000,0),
IF(J5=서식!A3,20000,0),
IF(K5=서식!A3,20000,0),
IF(L5=서식!A3,20000,0),
IF(M5=서식!A3,20000,0))</f>
        <v>0</v>
      </c>
      <c r="O5" s="67">
        <v>0</v>
      </c>
      <c r="P5" s="70">
        <f t="shared" si="0"/>
        <v>0</v>
      </c>
    </row>
    <row r="6" spans="1:16">
      <c r="A6" s="7" t="s">
        <v>6</v>
      </c>
      <c r="B6" s="93" t="s">
        <v>25</v>
      </c>
      <c r="C6" s="93" t="s">
        <v>25</v>
      </c>
      <c r="D6" s="93" t="s">
        <v>25</v>
      </c>
      <c r="E6" s="93" t="s">
        <v>25</v>
      </c>
      <c r="F6" s="93" t="s">
        <v>25</v>
      </c>
      <c r="G6" s="93" t="s">
        <v>25</v>
      </c>
      <c r="H6" s="93" t="s">
        <v>25</v>
      </c>
      <c r="I6" s="93" t="s">
        <v>25</v>
      </c>
      <c r="J6" s="93" t="s">
        <v>25</v>
      </c>
      <c r="K6" s="93" t="s">
        <v>25</v>
      </c>
      <c r="L6" s="6" t="s">
        <v>25</v>
      </c>
      <c r="M6" s="6" t="s">
        <v>25</v>
      </c>
      <c r="N6" s="65">
        <f>SUM(
IF(B6=서식!A3,20000,0),
IF(C6=서식!A3,20000,0),
IF(D6=서식!A3,20000,0),IF(E6=서식!A3,20000,0),
IF(F6=서식!A3,20000,0),
IF(G6=서식!A3,20000,0),
IF(H6=서식!A3,20000,0),
IF(I6=서식!A3,20000,0),
IF(J6=서식!A3,20000,0),
IF(K6=서식!A3,20000,0),
IF(L6=서식!A3,20000,0),
IF(M6=서식!A3,20000,0))</f>
        <v>240000</v>
      </c>
      <c r="O6" s="67">
        <v>270000</v>
      </c>
      <c r="P6" s="70">
        <f t="shared" si="0"/>
        <v>510000</v>
      </c>
    </row>
    <row r="7" spans="1:16">
      <c r="A7" s="7" t="s">
        <v>9</v>
      </c>
      <c r="B7" s="93" t="s">
        <v>22</v>
      </c>
      <c r="C7" s="93" t="s">
        <v>22</v>
      </c>
      <c r="D7" s="93" t="s">
        <v>22</v>
      </c>
      <c r="E7" s="93" t="s">
        <v>22</v>
      </c>
      <c r="F7" s="93" t="s">
        <v>22</v>
      </c>
      <c r="G7" s="93" t="s">
        <v>22</v>
      </c>
      <c r="H7" s="93" t="s">
        <v>22</v>
      </c>
      <c r="I7" s="93" t="s">
        <v>22</v>
      </c>
      <c r="J7" s="93" t="s">
        <v>22</v>
      </c>
      <c r="K7" s="93" t="s">
        <v>22</v>
      </c>
      <c r="L7" s="6" t="s">
        <v>22</v>
      </c>
      <c r="M7" s="6" t="s">
        <v>22</v>
      </c>
      <c r="N7" s="65">
        <f>SUM(
IF(B7=서식!A3,20000,0),
IF(C7=서식!A3,20000,0),
IF(D7=서식!A3,20000,0),
IF(E7=서식!A3,20000,0),
IF(F7=서식!A3,20000,0),
IF(G7=서식!A3,20000,0),
IF(H7=서식!A3,20000,0),
IF(I7=서식!A3,20000,0),
IF(J7=서식!A3,20000,0),
IF(K7=서식!A3,20000,0),
IF(L7=서식!A3,20000,0),
IF(M7=서식!A3,20000,0))</f>
        <v>0</v>
      </c>
      <c r="O7" s="67">
        <v>0</v>
      </c>
      <c r="P7" s="70">
        <f t="shared" si="0"/>
        <v>0</v>
      </c>
    </row>
    <row r="8" spans="1:16">
      <c r="A8" s="7" t="s">
        <v>8</v>
      </c>
      <c r="B8" s="93" t="s">
        <v>22</v>
      </c>
      <c r="C8" s="93" t="s">
        <v>22</v>
      </c>
      <c r="D8" s="93" t="s">
        <v>22</v>
      </c>
      <c r="E8" s="93" t="s">
        <v>22</v>
      </c>
      <c r="F8" s="93" t="s">
        <v>22</v>
      </c>
      <c r="G8" s="93" t="s">
        <v>22</v>
      </c>
      <c r="H8" s="93" t="s">
        <v>161</v>
      </c>
      <c r="I8" s="93" t="s">
        <v>22</v>
      </c>
      <c r="J8" s="93" t="s">
        <v>22</v>
      </c>
      <c r="K8" s="93" t="s">
        <v>22</v>
      </c>
      <c r="L8" s="6" t="s">
        <v>22</v>
      </c>
      <c r="M8" s="6" t="s">
        <v>22</v>
      </c>
      <c r="N8" s="65">
        <f>SUM(
IF(B8=서식!A3,20000,0),
IF(C8=서식!A3,20000,0),
IF(D8=서식!A3,20000,0),
IF(E8=서식!A3,20000,0),
IF(F8=서식!A3,20000,0),
IF(G8=서식!A3,20000,0),
IF(H8=서식!A3,20000,0),
IF(I8=서식!A3,20000,0),
IF(J8=서식!A3,20000,0),
IF(K8=서식!A3,20000,0),
IF(L8=서식!A3,20000,0),
IF(M8=서식!A3,20000,0))</f>
        <v>0</v>
      </c>
      <c r="O8" s="67">
        <v>0</v>
      </c>
      <c r="P8" s="70">
        <f t="shared" si="0"/>
        <v>0</v>
      </c>
    </row>
    <row r="9" spans="1:16">
      <c r="A9" s="7" t="s">
        <v>2</v>
      </c>
      <c r="B9" s="93" t="s">
        <v>22</v>
      </c>
      <c r="C9" s="93" t="s">
        <v>22</v>
      </c>
      <c r="D9" s="93" t="s">
        <v>22</v>
      </c>
      <c r="E9" s="93" t="s">
        <v>22</v>
      </c>
      <c r="F9" s="93" t="s">
        <v>22</v>
      </c>
      <c r="G9" s="93" t="s">
        <v>22</v>
      </c>
      <c r="H9" s="93" t="s">
        <v>22</v>
      </c>
      <c r="I9" s="93" t="s">
        <v>22</v>
      </c>
      <c r="J9" s="93" t="s">
        <v>22</v>
      </c>
      <c r="K9" s="93" t="s">
        <v>22</v>
      </c>
      <c r="L9" s="6" t="s">
        <v>22</v>
      </c>
      <c r="M9" s="6" t="s">
        <v>22</v>
      </c>
      <c r="N9" s="65">
        <f>SUM(
IF(B9=서식!A3,20000,0),
IF(C9=서식!A3,20000,0),
IF(D9=서식!A3,20000,0),
IF(E9=서식!A3,20000,0),
IF(F9=서식!A3,20000,0),
IF(G9=서식!A3,20000,0),
IF(H9=서식!A3,20000,0),
IF(I9=서식!A3,20000,0),
IF(J9=서식!A3,20000,0),
IF(K9=서식!A3,20000,0),
IF(L9=서식!A3,20000,0),
IF(M9=서식!A3,20000,0))</f>
        <v>0</v>
      </c>
      <c r="O9" s="67">
        <v>0</v>
      </c>
      <c r="P9" s="70">
        <f t="shared" si="0"/>
        <v>0</v>
      </c>
    </row>
    <row r="10" spans="1:16">
      <c r="A10" s="7" t="s">
        <v>5</v>
      </c>
      <c r="B10" s="6" t="s">
        <v>22</v>
      </c>
      <c r="C10" s="93" t="s">
        <v>22</v>
      </c>
      <c r="D10" s="93" t="s">
        <v>22</v>
      </c>
      <c r="E10" s="93" t="s">
        <v>22</v>
      </c>
      <c r="F10" s="93" t="s">
        <v>22</v>
      </c>
      <c r="G10" s="93" t="s">
        <v>22</v>
      </c>
      <c r="H10" s="93" t="s">
        <v>22</v>
      </c>
      <c r="I10" s="93" t="s">
        <v>22</v>
      </c>
      <c r="J10" s="93" t="s">
        <v>22</v>
      </c>
      <c r="K10" s="93" t="s">
        <v>22</v>
      </c>
      <c r="L10" s="6" t="s">
        <v>22</v>
      </c>
      <c r="M10" s="186" t="s">
        <v>25</v>
      </c>
      <c r="N10" s="65">
        <f>SUM(
IF(B10=서식!A3,20000,0),
IF(C10=서식!A3,20000,0),
IF(D10=서식!A3,20000,0),IF(E10=서식!A3,20000,0),
IF(F10=서식!A3,20000,0),
IF(G10=서식!A3,20000,0),
IF(H10=서식!A3,20000,0),
IF(I10=서식!A3,20000,0),
IF(J10=서식!A3,20000,0),
IF(K10=서식!A3,20000,0),
IF(L10=서식!A3,20000,0),
IF(M10=서식!A3,20000,0))</f>
        <v>20000</v>
      </c>
      <c r="O10" s="67">
        <v>0</v>
      </c>
      <c r="P10" s="70">
        <f t="shared" si="0"/>
        <v>20000</v>
      </c>
    </row>
    <row r="11" spans="1:16" ht="17.25" thickBot="1">
      <c r="A11" s="10" t="s">
        <v>7</v>
      </c>
      <c r="B11" s="24" t="s">
        <v>22</v>
      </c>
      <c r="C11" s="94" t="s">
        <v>22</v>
      </c>
      <c r="D11" s="94" t="s">
        <v>22</v>
      </c>
      <c r="E11" s="94" t="s">
        <v>22</v>
      </c>
      <c r="F11" s="94" t="s">
        <v>22</v>
      </c>
      <c r="G11" s="94" t="s">
        <v>22</v>
      </c>
      <c r="H11" s="94" t="s">
        <v>22</v>
      </c>
      <c r="I11" s="94" t="s">
        <v>22</v>
      </c>
      <c r="J11" s="94" t="s">
        <v>22</v>
      </c>
      <c r="K11" s="94" t="s">
        <v>22</v>
      </c>
      <c r="L11" s="6" t="s">
        <v>22</v>
      </c>
      <c r="M11" s="24" t="s">
        <v>22</v>
      </c>
      <c r="N11" s="68">
        <f>SUM(
IF(B11=서식!A3,20000,0),
IF(C11=서식!A3,20000,0),
IF(D11=서식!A3,20000,0),IF(E11=서식!A3,20000,0),
IF(F11=서식!A3,20000,0),
IF(G11=서식!A3,20000,0),
IF(H11=서식!A3,20000,0),
IF(I11=서식!A3,20000,0),
IF(J11=서식!A3,20000,0),
IF(K11=서식!A3,20000,0),
IF(L11=서식!A3,20000,0),
IF(M11=서식!A3,20000,0))</f>
        <v>0</v>
      </c>
      <c r="O11" s="69">
        <v>0</v>
      </c>
      <c r="P11" s="71">
        <f t="shared" si="0"/>
        <v>0</v>
      </c>
    </row>
    <row r="12" spans="1:16" ht="17.25" thickBot="1">
      <c r="A12" s="12" t="s">
        <v>45</v>
      </c>
      <c r="B12" s="27"/>
      <c r="C12" s="28"/>
      <c r="D12" s="28">
        <v>680</v>
      </c>
      <c r="E12" s="28"/>
      <c r="F12" s="28"/>
      <c r="G12" s="28">
        <v>732</v>
      </c>
      <c r="H12" s="28"/>
      <c r="I12" s="28"/>
      <c r="J12" s="28">
        <v>350</v>
      </c>
      <c r="K12" s="28"/>
      <c r="L12" s="28"/>
      <c r="M12" s="29">
        <v>354</v>
      </c>
      <c r="N12" s="64">
        <f>SUM(N2:N11)</f>
        <v>280000</v>
      </c>
      <c r="O12" s="64">
        <f>SUM(O2:O11)</f>
        <v>330000</v>
      </c>
      <c r="P12" s="72">
        <f>SUM(P2:P11)</f>
        <v>610000</v>
      </c>
    </row>
    <row r="13" spans="1:16" ht="17.25" thickBot="1">
      <c r="A13" s="12" t="s">
        <v>50</v>
      </c>
      <c r="B13" s="16">
        <f>SUM(
IF(B2=서식!A2,20000,0),
IF(B3=서식!A2,20000,0),
IF(B4=서식!A2,20000,0),
IF(B5=서식!A2,20000,0),
IF(B6=서식!A2,20000,0),
IF(B7=서식!A2,20000,0),
IF(B8=서식!A2,20000,0),
IF(B9=서식!A2,20000,0),
IF(B10=서식!A2,20000,0),
IF(B11=서식!A2,20000,0))</f>
        <v>180000</v>
      </c>
      <c r="C13" s="16">
        <f>SUM(
IF(C2=서식!A2,20000,0),
IF(C3=서식!A2,20000,0),
IF(C4=서식!A2,20000,0),
IF(C5=서식!A2,20000,0),
IF(C6=서식!A2,20000,0),
IF(C7=서식!A2,20000,0),
IF(C8=서식!A2,20000,0),
IF(C9=서식!A2,20000,0),
IF(C10=서식!A2,20000,0),
IF(C11=서식!A2,20000,0))</f>
        <v>180000</v>
      </c>
      <c r="D13" s="16">
        <f>SUM(
IF(D2=서식!A2,20000,0),
IF(D3=서식!A2,20000,0),
IF(D4=서식!A2,20000,0),
IF(D5=서식!A2,20000,0),
IF(D6=서식!A2,20000,0),
IF(D7=서식!A2,20000,0),
IF(D8=서식!A2,20000,0),
IF(D9=서식!A2,20000,0),
IF(D10=서식!A2,20000,0),
IF(D11=서식!A2,20000,0))</f>
        <v>160000</v>
      </c>
      <c r="E13" s="16">
        <f>SUM(
IF(E2=서식!A2,20000,0),
IF(E3=서식!A2,20000,0),
IF(E4=서식!A2,20000,0),
IF(E5=서식!A2,20000,0),
IF(E6=서식!A2,20000,0),
IF(E7=서식!A2,20000,0),
IF(E8=서식!A2,20000,0),
IF(E9=서식!A2,20000,0),
IF(E10=서식!A2,20000,0),
IF(E11=서식!A2,20000,0))</f>
        <v>180000</v>
      </c>
      <c r="F13" s="16">
        <f>SUM(
IF(F2=서식!A2,20000,0),
IF(F3=서식!A2,20000,0),
IF(F4=서식!A2,20000,0),
IF(F5=서식!A2,20000,0),
IF(F6=서식!A2,20000,0),
IF(F7=서식!A2,20000,0),
IF(F8=서식!A2,20000,0),
IF(F9=서식!A2,20000,0),
IF(F10=서식!A2,20000,0),
IF(F11=서식!A2,20000,0))</f>
        <v>180000</v>
      </c>
      <c r="G13" s="16">
        <f>SUM(
IF(G2=서식!A2,20000,0),
IF(G3=서식!A2,20000,0),
IF(G4=서식!A2,20000,0),
IF(G5=서식!A2,20000,0),
IF(G6=서식!A2,20000,0),
IF(G7=서식!A2,20000,0),
IF(G8=서식!A2,20000,0),
IF(G9=서식!A2,20000,0),
IF(G10=서식!A2,20000,0),
IF(G11=서식!A2,20000,0))</f>
        <v>180000</v>
      </c>
      <c r="H13" s="16">
        <f>SUM(
IF(H2=서식!A2,20000,0),
IF(H3=서식!A2,20000,0),
IF(H4=서식!A2,20000,0),
IF(H5=서식!A2,20000,0),
IF(H6=서식!A2,20000,0),
IF(H7=서식!A2,20000,0),
IF(H8=서식!A2,20000,0),
IF(H9=서식!A2,20000,0),
IF(H10=서식!A2,20000,0),
IF(H11=서식!A2,20000,0))</f>
        <v>180000</v>
      </c>
      <c r="I13" s="16">
        <f>SUM(
IF(I2=서식!A2,20000,0),
IF(I3=서식!A2,20000,0),
IF(I4=서식!A2,20000,0),
IF(I5=서식!A2,20000,0),
IF(I6=서식!A2,20000,0),
IF(I7=서식!A2,20000,0),
IF(I8=서식!A2,20000,0),
IF(I9=서식!A2,20000,0),
IF(I10=서식!A2,20000,0),
IF(I11=서식!A2,20000,0))</f>
        <v>180000</v>
      </c>
      <c r="J13" s="16">
        <f>SUM(
IF(J2=서식!A2,20000,0),
IF(J3=서식!A2,20000,0),
IF(J4=서식!A2,20000,0),
IF(J5=서식!A2,20000,0),
IF(J6=서식!A2,20000,0),
IF(J7=서식!A2,20000,0),
IF(J8=서식!A2,20000,0),
IF(J9=서식!A2,20000,0),
IF(J10=서식!A2,20000,0),
IF(J11=서식!A2,20000,0))</f>
        <v>180000</v>
      </c>
      <c r="K13" s="16">
        <f>SUM(
IF(K2=서식!A2,20000,0),
IF(K3=서식!A2,20000,0),
IF(K4=서식!A2,20000,0),
IF(K5=서식!A2,20000,0),
IF(K6=서식!A2,20000,0),
IF(K7=서식!A2,20000,0),
IF(K8=서식!A2,20000,0),
IF(K9=서식!A2,20000,0),
IF(K10=서식!A2,20000,0),
IF(K11=서식!A2,20000,0))</f>
        <v>180000</v>
      </c>
      <c r="L13" s="16">
        <f>SUM(
IF(L2=서식!A2,20000,0),
IF(L3=서식!A2,20000,0),
IF(L4=서식!A2,20000,0),
IF(L5=서식!A2,20000,0),
IF(L6=서식!A2,20000,0),
IF(L7=서식!A2,20000,0),
IF(L8=서식!A2,20000,0),
IF(L9=서식!A2,20000,0),
IF(L10=서식!A2,20000,0),
IF(L11=서식!A2,20000,0))</f>
        <v>180000</v>
      </c>
      <c r="M13" s="16">
        <f>SUM(
IF(M2=서식!A2,20000,0),
IF(M3=서식!A2,20000,0),
IF(M4=서식!A2,20000,0),
IF(M5=서식!A2,20000,0),
IF(M6=서식!A2,20000,0),
IF(M7=서식!A2,20000,0),
IF(M8=서식!A2,20000,0),
IF(M9=서식!A2,20000,0),
IF(M10=서식!A2,20000,0),
IF(M11=서식!A2,20000,0))</f>
        <v>160000</v>
      </c>
      <c r="N13" s="17" t="s">
        <v>96</v>
      </c>
      <c r="O13" s="17">
        <f>SUM(C13:N13)</f>
        <v>1940000</v>
      </c>
      <c r="P13" s="1"/>
    </row>
    <row r="14" spans="1:16" ht="17.25" thickBot="1">
      <c r="A14" s="31" t="s">
        <v>46</v>
      </c>
      <c r="B14" s="21">
        <v>3402283</v>
      </c>
      <c r="C14" s="80"/>
    </row>
    <row r="15" spans="1:16" ht="17.25" thickBot="1">
      <c r="A15" s="12" t="s">
        <v>44</v>
      </c>
      <c r="B15" s="30">
        <f>SUM(B14,B12:M13,D19:E36,D40:D57)</f>
        <v>3551369</v>
      </c>
      <c r="C15" s="21"/>
    </row>
    <row r="16" spans="1:16" ht="17.25" thickBot="1">
      <c r="B16" s="99"/>
    </row>
    <row r="17" spans="1:19" ht="17.25" thickBot="1">
      <c r="A17" s="131" t="s">
        <v>32</v>
      </c>
      <c r="B17" s="132"/>
      <c r="C17" s="132"/>
      <c r="D17" s="132"/>
      <c r="E17" s="132"/>
      <c r="F17" s="132"/>
      <c r="G17" s="132"/>
      <c r="H17" s="133"/>
    </row>
    <row r="18" spans="1:19" ht="17.25" customHeight="1" thickBot="1">
      <c r="A18" s="110" t="s">
        <v>33</v>
      </c>
      <c r="B18" s="124" t="s">
        <v>64</v>
      </c>
      <c r="C18" s="124"/>
      <c r="D18" s="111" t="s">
        <v>34</v>
      </c>
      <c r="E18" s="111" t="s">
        <v>164</v>
      </c>
      <c r="F18" s="134" t="s">
        <v>74</v>
      </c>
      <c r="G18" s="134"/>
      <c r="H18" s="135"/>
      <c r="I18" s="104"/>
      <c r="J18" s="104"/>
      <c r="K18" s="101"/>
      <c r="L18" s="102"/>
      <c r="M18" s="103"/>
      <c r="N18" s="103"/>
      <c r="O18" s="103"/>
      <c r="P18" s="103"/>
      <c r="Q18" s="103"/>
      <c r="R18" s="103"/>
      <c r="S18" s="103"/>
    </row>
    <row r="19" spans="1:19">
      <c r="A19" s="109" t="s">
        <v>3</v>
      </c>
      <c r="B19" s="125">
        <v>42382</v>
      </c>
      <c r="C19" s="125"/>
      <c r="D19" s="74">
        <v>-500000</v>
      </c>
      <c r="E19" s="74">
        <v>0</v>
      </c>
      <c r="F19" s="126" t="s">
        <v>166</v>
      </c>
      <c r="G19" s="126"/>
      <c r="H19" s="127"/>
      <c r="I19" s="101"/>
      <c r="J19" s="102"/>
      <c r="K19" s="103"/>
      <c r="L19" s="103"/>
      <c r="M19" s="103"/>
      <c r="N19" s="103"/>
      <c r="O19" s="103"/>
      <c r="P19" s="103"/>
      <c r="Q19" s="103"/>
      <c r="R19" s="101"/>
      <c r="S19" s="101"/>
    </row>
    <row r="20" spans="1:19">
      <c r="A20" s="108" t="s">
        <v>162</v>
      </c>
      <c r="B20" s="128">
        <v>42533</v>
      </c>
      <c r="C20" s="128"/>
      <c r="D20" s="20">
        <v>-520000</v>
      </c>
      <c r="E20" s="20">
        <v>-500</v>
      </c>
      <c r="F20" s="122" t="s">
        <v>163</v>
      </c>
      <c r="G20" s="122"/>
      <c r="H20" s="123"/>
      <c r="I20" s="101"/>
      <c r="J20" s="102"/>
      <c r="K20" s="103"/>
      <c r="L20" s="103"/>
      <c r="M20" s="103"/>
      <c r="N20" s="103"/>
      <c r="O20" s="103"/>
      <c r="P20" s="103"/>
      <c r="Q20" s="103"/>
      <c r="R20" s="101"/>
      <c r="S20" s="101"/>
    </row>
    <row r="21" spans="1:19">
      <c r="A21" s="105" t="s">
        <v>3</v>
      </c>
      <c r="B21" s="121">
        <v>42588</v>
      </c>
      <c r="C21" s="121"/>
      <c r="D21" s="20">
        <v>-786400</v>
      </c>
      <c r="E21" s="20">
        <v>0</v>
      </c>
      <c r="F21" s="122" t="s">
        <v>165</v>
      </c>
      <c r="G21" s="122"/>
      <c r="H21" s="123"/>
      <c r="I21" s="101"/>
      <c r="J21" s="102"/>
      <c r="K21" s="103"/>
      <c r="L21" s="103"/>
      <c r="M21" s="103"/>
      <c r="N21" s="103"/>
      <c r="O21" s="103"/>
      <c r="P21" s="103"/>
      <c r="Q21" s="103"/>
      <c r="R21" s="101"/>
      <c r="S21" s="101"/>
    </row>
    <row r="22" spans="1:19">
      <c r="A22" s="105" t="s">
        <v>95</v>
      </c>
      <c r="B22" s="121">
        <v>42588</v>
      </c>
      <c r="C22" s="121"/>
      <c r="D22" s="20">
        <v>-104630</v>
      </c>
      <c r="E22" s="20">
        <v>-500</v>
      </c>
      <c r="F22" s="122" t="s">
        <v>165</v>
      </c>
      <c r="G22" s="122"/>
      <c r="H22" s="123"/>
      <c r="I22" s="101"/>
      <c r="J22" s="102"/>
      <c r="K22" s="103"/>
      <c r="L22" s="103"/>
      <c r="M22" s="103"/>
      <c r="N22" s="103"/>
      <c r="O22" s="103"/>
      <c r="P22" s="103"/>
      <c r="Q22" s="103"/>
      <c r="R22" s="101"/>
      <c r="S22" s="101"/>
    </row>
    <row r="23" spans="1:19">
      <c r="A23" s="105" t="s">
        <v>178</v>
      </c>
      <c r="B23" s="121">
        <v>42589</v>
      </c>
      <c r="C23" s="121"/>
      <c r="D23" s="20">
        <v>-500000</v>
      </c>
      <c r="E23" s="20">
        <v>-500</v>
      </c>
      <c r="F23" s="122" t="s">
        <v>179</v>
      </c>
      <c r="G23" s="122"/>
      <c r="H23" s="123"/>
      <c r="I23" s="101"/>
      <c r="J23" s="102"/>
      <c r="K23" s="103"/>
      <c r="L23" s="103"/>
      <c r="M23" s="103"/>
      <c r="N23" s="103"/>
      <c r="O23" s="103"/>
      <c r="P23" s="103"/>
      <c r="Q23" s="103"/>
      <c r="R23" s="101"/>
      <c r="S23" s="101"/>
    </row>
    <row r="24" spans="1:19">
      <c r="A24" s="105" t="s">
        <v>168</v>
      </c>
      <c r="B24" s="121">
        <v>42649</v>
      </c>
      <c r="C24" s="121"/>
      <c r="D24" s="20">
        <v>-3000000</v>
      </c>
      <c r="E24" s="20">
        <v>-500</v>
      </c>
      <c r="F24" s="122" t="s">
        <v>169</v>
      </c>
      <c r="G24" s="122"/>
      <c r="H24" s="123"/>
      <c r="I24" s="101"/>
      <c r="J24" s="102"/>
      <c r="K24" s="103"/>
      <c r="L24" s="103"/>
      <c r="M24" s="103"/>
      <c r="N24" s="103"/>
      <c r="O24" s="103"/>
      <c r="P24" s="103"/>
      <c r="Q24" s="103"/>
      <c r="R24" s="101"/>
      <c r="S24" s="101"/>
    </row>
    <row r="25" spans="1:19">
      <c r="A25" s="105"/>
      <c r="B25" s="121"/>
      <c r="C25" s="121"/>
      <c r="D25" s="20"/>
      <c r="E25" s="20"/>
      <c r="F25" s="122"/>
      <c r="G25" s="122"/>
      <c r="H25" s="123"/>
      <c r="I25" s="101"/>
      <c r="J25" s="102"/>
      <c r="K25" s="103"/>
      <c r="L25" s="103"/>
      <c r="M25" s="103"/>
      <c r="N25" s="103"/>
      <c r="O25" s="103"/>
      <c r="P25" s="103"/>
      <c r="Q25" s="103"/>
      <c r="R25" s="101"/>
      <c r="S25" s="101"/>
    </row>
    <row r="26" spans="1:19">
      <c r="A26" s="105"/>
      <c r="B26" s="121"/>
      <c r="C26" s="121"/>
      <c r="D26" s="20"/>
      <c r="E26" s="20"/>
      <c r="F26" s="122"/>
      <c r="G26" s="122"/>
      <c r="H26" s="123"/>
      <c r="I26" s="101"/>
      <c r="J26" s="102"/>
      <c r="K26" s="103"/>
      <c r="L26" s="103"/>
      <c r="M26" s="103"/>
      <c r="N26" s="103"/>
      <c r="O26" s="103"/>
      <c r="P26" s="103"/>
      <c r="Q26" s="103"/>
      <c r="R26" s="101"/>
      <c r="S26" s="101"/>
    </row>
    <row r="27" spans="1:19">
      <c r="A27" s="105"/>
      <c r="B27" s="121"/>
      <c r="C27" s="121"/>
      <c r="D27" s="20"/>
      <c r="E27" s="20"/>
      <c r="F27" s="122"/>
      <c r="G27" s="122"/>
      <c r="H27" s="123"/>
      <c r="J27" s="84"/>
    </row>
    <row r="28" spans="1:19">
      <c r="A28" s="105"/>
      <c r="B28" s="121"/>
      <c r="C28" s="121"/>
      <c r="D28" s="20"/>
      <c r="E28" s="20"/>
      <c r="F28" s="122"/>
      <c r="G28" s="122"/>
      <c r="H28" s="123"/>
    </row>
    <row r="29" spans="1:19">
      <c r="A29" s="105"/>
      <c r="B29" s="121"/>
      <c r="C29" s="121"/>
      <c r="D29" s="20"/>
      <c r="E29" s="20"/>
      <c r="F29" s="122"/>
      <c r="G29" s="122"/>
      <c r="H29" s="123"/>
      <c r="I29" s="96"/>
    </row>
    <row r="30" spans="1:19">
      <c r="A30" s="105"/>
      <c r="B30" s="121"/>
      <c r="C30" s="121"/>
      <c r="D30" s="20"/>
      <c r="E30" s="20"/>
      <c r="F30" s="122"/>
      <c r="G30" s="122"/>
      <c r="H30" s="123"/>
      <c r="I30" s="96"/>
    </row>
    <row r="31" spans="1:19">
      <c r="A31" s="105"/>
      <c r="B31" s="121"/>
      <c r="C31" s="121"/>
      <c r="D31" s="20"/>
      <c r="E31" s="20"/>
      <c r="F31" s="122"/>
      <c r="G31" s="122"/>
      <c r="H31" s="123"/>
      <c r="I31" s="96"/>
    </row>
    <row r="32" spans="1:19">
      <c r="A32" s="105"/>
      <c r="B32" s="121"/>
      <c r="C32" s="121"/>
      <c r="D32" s="20"/>
      <c r="E32" s="20"/>
      <c r="F32" s="122"/>
      <c r="G32" s="122"/>
      <c r="H32" s="123"/>
      <c r="I32" s="96"/>
    </row>
    <row r="33" spans="1:9">
      <c r="A33" s="105"/>
      <c r="B33" s="121"/>
      <c r="C33" s="121"/>
      <c r="D33" s="20"/>
      <c r="E33" s="20"/>
      <c r="F33" s="122"/>
      <c r="G33" s="122"/>
      <c r="H33" s="123"/>
    </row>
    <row r="34" spans="1:9">
      <c r="A34" s="105"/>
      <c r="B34" s="121"/>
      <c r="C34" s="121"/>
      <c r="D34" s="20"/>
      <c r="E34" s="20"/>
      <c r="F34" s="122"/>
      <c r="G34" s="122"/>
      <c r="H34" s="123"/>
    </row>
    <row r="35" spans="1:9">
      <c r="A35" s="105"/>
      <c r="B35" s="121"/>
      <c r="C35" s="121"/>
      <c r="D35" s="20"/>
      <c r="E35" s="20"/>
      <c r="F35" s="122"/>
      <c r="G35" s="122"/>
      <c r="H35" s="123"/>
    </row>
    <row r="36" spans="1:9" ht="17.25" thickBot="1">
      <c r="A36" s="106"/>
      <c r="B36" s="129"/>
      <c r="C36" s="129"/>
      <c r="D36" s="107"/>
      <c r="E36" s="107"/>
      <c r="F36" s="129"/>
      <c r="G36" s="129"/>
      <c r="H36" s="130"/>
    </row>
    <row r="37" spans="1:9" ht="17.25" thickBot="1"/>
    <row r="38" spans="1:9" ht="17.25" thickBot="1">
      <c r="A38" s="138" t="s">
        <v>160</v>
      </c>
      <c r="B38" s="139"/>
      <c r="C38" s="139"/>
      <c r="D38" s="139"/>
      <c r="E38" s="139"/>
      <c r="F38" s="139"/>
      <c r="G38" s="139"/>
      <c r="H38" s="140"/>
    </row>
    <row r="39" spans="1:9">
      <c r="A39" s="116" t="s">
        <v>61</v>
      </c>
      <c r="B39" s="137" t="s">
        <v>158</v>
      </c>
      <c r="C39" s="137"/>
      <c r="D39" s="117" t="s">
        <v>159</v>
      </c>
      <c r="E39" s="141" t="s">
        <v>74</v>
      </c>
      <c r="F39" s="142"/>
      <c r="G39" s="142"/>
      <c r="H39" s="143"/>
    </row>
    <row r="40" spans="1:9">
      <c r="A40" s="113" t="s">
        <v>71</v>
      </c>
      <c r="B40" s="121">
        <v>42479</v>
      </c>
      <c r="C40" s="121"/>
      <c r="D40" s="20">
        <v>20000</v>
      </c>
      <c r="E40" s="136" t="s">
        <v>167</v>
      </c>
      <c r="F40" s="136"/>
      <c r="G40" s="136"/>
      <c r="H40" s="136"/>
      <c r="I40" s="112"/>
    </row>
    <row r="41" spans="1:9">
      <c r="A41" s="113" t="s">
        <v>5</v>
      </c>
      <c r="B41" s="121">
        <v>42480</v>
      </c>
      <c r="C41" s="121"/>
      <c r="D41" s="20">
        <v>40000</v>
      </c>
      <c r="E41" s="179" t="s">
        <v>177</v>
      </c>
      <c r="F41" s="180"/>
      <c r="G41" s="180"/>
      <c r="H41" s="185"/>
    </row>
    <row r="42" spans="1:9">
      <c r="A42" s="113" t="s">
        <v>180</v>
      </c>
      <c r="B42" s="144">
        <v>42531</v>
      </c>
      <c r="C42" s="145"/>
      <c r="D42" s="20">
        <v>20000</v>
      </c>
      <c r="E42" s="182" t="s">
        <v>181</v>
      </c>
      <c r="F42" s="183"/>
      <c r="G42" s="183"/>
      <c r="H42" s="184"/>
    </row>
    <row r="43" spans="1:9">
      <c r="A43" s="113" t="s">
        <v>182</v>
      </c>
      <c r="B43" s="121">
        <v>42589</v>
      </c>
      <c r="C43" s="121"/>
      <c r="D43" s="20">
        <v>360000</v>
      </c>
      <c r="E43" s="182" t="s">
        <v>183</v>
      </c>
      <c r="F43" s="183"/>
      <c r="G43" s="183"/>
      <c r="H43" s="184"/>
    </row>
    <row r="44" spans="1:9">
      <c r="A44" s="105" t="s">
        <v>168</v>
      </c>
      <c r="B44" s="121">
        <v>42650</v>
      </c>
      <c r="C44" s="121"/>
      <c r="D44" s="20">
        <v>3000000</v>
      </c>
      <c r="E44" s="179" t="s">
        <v>170</v>
      </c>
      <c r="F44" s="180"/>
      <c r="G44" s="180"/>
      <c r="H44" s="181"/>
    </row>
    <row r="45" spans="1:9">
      <c r="A45" s="105"/>
      <c r="B45" s="121"/>
      <c r="C45" s="121"/>
      <c r="D45" s="20"/>
      <c r="E45" s="179"/>
      <c r="F45" s="180"/>
      <c r="G45" s="180"/>
      <c r="H45" s="181"/>
    </row>
    <row r="46" spans="1:9">
      <c r="A46" s="113"/>
      <c r="B46" s="121"/>
      <c r="C46" s="121"/>
      <c r="D46" s="20"/>
      <c r="E46" s="136"/>
      <c r="F46" s="136"/>
      <c r="G46" s="136"/>
      <c r="H46" s="136"/>
    </row>
    <row r="47" spans="1:9">
      <c r="A47" s="113"/>
      <c r="B47" s="121"/>
      <c r="C47" s="121"/>
      <c r="D47" s="20"/>
      <c r="E47" s="136"/>
      <c r="F47" s="136"/>
      <c r="G47" s="136"/>
      <c r="H47" s="136"/>
    </row>
    <row r="48" spans="1:9">
      <c r="A48" s="113"/>
      <c r="B48" s="121"/>
      <c r="C48" s="121"/>
      <c r="D48" s="20"/>
      <c r="E48" s="136"/>
      <c r="F48" s="136"/>
      <c r="G48" s="136"/>
      <c r="H48" s="136"/>
    </row>
    <row r="49" spans="1:8">
      <c r="A49" s="113"/>
      <c r="B49" s="121"/>
      <c r="C49" s="121"/>
      <c r="D49" s="20"/>
      <c r="E49" s="136"/>
      <c r="F49" s="136"/>
      <c r="G49" s="136"/>
      <c r="H49" s="136"/>
    </row>
    <row r="50" spans="1:8">
      <c r="A50" s="113"/>
      <c r="B50" s="121"/>
      <c r="C50" s="121"/>
      <c r="D50" s="20"/>
      <c r="E50" s="136"/>
      <c r="F50" s="136"/>
      <c r="G50" s="136"/>
      <c r="H50" s="136"/>
    </row>
    <row r="51" spans="1:8">
      <c r="A51" s="113"/>
      <c r="B51" s="121"/>
      <c r="C51" s="121"/>
      <c r="D51" s="20"/>
      <c r="E51" s="136"/>
      <c r="F51" s="136"/>
      <c r="G51" s="136"/>
      <c r="H51" s="136"/>
    </row>
    <row r="52" spans="1:8">
      <c r="A52" s="113"/>
      <c r="B52" s="121"/>
      <c r="C52" s="121"/>
      <c r="D52" s="20"/>
      <c r="E52" s="136"/>
      <c r="F52" s="136"/>
      <c r="G52" s="136"/>
      <c r="H52" s="136"/>
    </row>
    <row r="53" spans="1:8">
      <c r="A53" s="113"/>
      <c r="B53" s="121"/>
      <c r="C53" s="121"/>
      <c r="D53" s="20"/>
      <c r="E53" s="136"/>
      <c r="F53" s="136"/>
      <c r="G53" s="136"/>
      <c r="H53" s="136"/>
    </row>
    <row r="54" spans="1:8">
      <c r="A54" s="113"/>
      <c r="B54" s="119"/>
      <c r="C54" s="120"/>
      <c r="D54" s="20"/>
      <c r="E54" s="136"/>
      <c r="F54" s="136"/>
      <c r="G54" s="136"/>
      <c r="H54" s="136"/>
    </row>
    <row r="55" spans="1:8">
      <c r="A55" s="113"/>
      <c r="B55" s="119"/>
      <c r="C55" s="120"/>
      <c r="D55" s="20"/>
      <c r="E55" s="136"/>
      <c r="F55" s="136"/>
      <c r="G55" s="136"/>
      <c r="H55" s="136"/>
    </row>
    <row r="56" spans="1:8">
      <c r="A56" s="113"/>
      <c r="B56" s="119"/>
      <c r="C56" s="120"/>
      <c r="D56" s="20"/>
      <c r="E56" s="136"/>
      <c r="F56" s="136"/>
      <c r="G56" s="136"/>
      <c r="H56" s="136"/>
    </row>
    <row r="57" spans="1:8">
      <c r="A57" s="113"/>
      <c r="B57" s="119"/>
      <c r="C57" s="120"/>
      <c r="D57" s="20"/>
      <c r="E57" s="136"/>
      <c r="F57" s="136"/>
      <c r="G57" s="136"/>
      <c r="H57" s="136"/>
    </row>
  </sheetData>
  <mergeCells count="78">
    <mergeCell ref="B42:C42"/>
    <mergeCell ref="E57:H57"/>
    <mergeCell ref="E46:H46"/>
    <mergeCell ref="E47:H47"/>
    <mergeCell ref="E48:H48"/>
    <mergeCell ref="E49:H49"/>
    <mergeCell ref="E50:H50"/>
    <mergeCell ref="E51:H51"/>
    <mergeCell ref="E54:H54"/>
    <mergeCell ref="E43:H43"/>
    <mergeCell ref="E44:H44"/>
    <mergeCell ref="E45:H45"/>
    <mergeCell ref="E52:H52"/>
    <mergeCell ref="E53:H53"/>
    <mergeCell ref="A17:H17"/>
    <mergeCell ref="F18:H18"/>
    <mergeCell ref="E55:H55"/>
    <mergeCell ref="E56:H56"/>
    <mergeCell ref="B51:C51"/>
    <mergeCell ref="B52:C52"/>
    <mergeCell ref="B53:C53"/>
    <mergeCell ref="B39:C39"/>
    <mergeCell ref="B45:C45"/>
    <mergeCell ref="B46:C46"/>
    <mergeCell ref="B47:C47"/>
    <mergeCell ref="B48:C48"/>
    <mergeCell ref="B49:C49"/>
    <mergeCell ref="B50:C50"/>
    <mergeCell ref="B40:C40"/>
    <mergeCell ref="B41:C41"/>
    <mergeCell ref="F34:H34"/>
    <mergeCell ref="B35:C35"/>
    <mergeCell ref="F35:H35"/>
    <mergeCell ref="B36:C36"/>
    <mergeCell ref="F36:H36"/>
    <mergeCell ref="F31:H31"/>
    <mergeCell ref="B32:C32"/>
    <mergeCell ref="F32:H32"/>
    <mergeCell ref="B33:C33"/>
    <mergeCell ref="F33:H33"/>
    <mergeCell ref="F28:H28"/>
    <mergeCell ref="B29:C29"/>
    <mergeCell ref="F29:H29"/>
    <mergeCell ref="B30:C30"/>
    <mergeCell ref="F30:H30"/>
    <mergeCell ref="F25:H25"/>
    <mergeCell ref="B26:C26"/>
    <mergeCell ref="F26:H26"/>
    <mergeCell ref="B27:C27"/>
    <mergeCell ref="F27:H27"/>
    <mergeCell ref="B18:C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54:C54"/>
    <mergeCell ref="B55:C55"/>
    <mergeCell ref="B56:C56"/>
    <mergeCell ref="B57:C57"/>
    <mergeCell ref="B25:C25"/>
    <mergeCell ref="B28:C28"/>
    <mergeCell ref="B31:C31"/>
    <mergeCell ref="B43:C43"/>
    <mergeCell ref="B44:C44"/>
    <mergeCell ref="B34:C34"/>
    <mergeCell ref="A38:H38"/>
    <mergeCell ref="E39:H39"/>
    <mergeCell ref="E40:H40"/>
    <mergeCell ref="E41:H41"/>
    <mergeCell ref="E42:H42"/>
  </mergeCells>
  <phoneticPr fontId="1" type="noConversion"/>
  <dataValidations count="1">
    <dataValidation type="list" allowBlank="1" showInputMessage="1" showErrorMessage="1" sqref="B2:M11">
      <formula1>입금여부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xSplit="1" topLeftCell="B1" activePane="topRight" state="frozen"/>
      <selection pane="topRight" activeCell="E15" sqref="E15"/>
    </sheetView>
  </sheetViews>
  <sheetFormatPr defaultRowHeight="16.5"/>
  <cols>
    <col min="1" max="1" width="13.75" bestFit="1" customWidth="1"/>
    <col min="2" max="14" width="10.5" customWidth="1"/>
    <col min="15" max="15" width="11.125" bestFit="1" customWidth="1"/>
    <col min="16" max="16" width="9.875" customWidth="1"/>
  </cols>
  <sheetData>
    <row r="1" spans="1:16" ht="17.25" thickBot="1">
      <c r="A1" s="2"/>
      <c r="B1" s="58" t="s">
        <v>10</v>
      </c>
      <c r="C1" s="59" t="s">
        <v>11</v>
      </c>
      <c r="D1" s="59" t="s">
        <v>12</v>
      </c>
      <c r="E1" s="59" t="s">
        <v>13</v>
      </c>
      <c r="F1" s="59" t="s">
        <v>14</v>
      </c>
      <c r="G1" s="59" t="s">
        <v>15</v>
      </c>
      <c r="H1" s="59" t="s">
        <v>16</v>
      </c>
      <c r="I1" s="59" t="s">
        <v>17</v>
      </c>
      <c r="J1" s="59" t="s">
        <v>18</v>
      </c>
      <c r="K1" s="59" t="s">
        <v>19</v>
      </c>
      <c r="L1" s="59" t="s">
        <v>20</v>
      </c>
      <c r="M1" s="60" t="s">
        <v>21</v>
      </c>
      <c r="N1" s="55" t="s">
        <v>27</v>
      </c>
      <c r="O1" s="57" t="s">
        <v>30</v>
      </c>
      <c r="P1" s="56" t="s">
        <v>31</v>
      </c>
    </row>
    <row r="2" spans="1:16">
      <c r="A2" s="5" t="s">
        <v>0</v>
      </c>
      <c r="B2" s="6" t="s">
        <v>22</v>
      </c>
      <c r="C2" s="6" t="s">
        <v>22</v>
      </c>
      <c r="D2" s="6" t="s">
        <v>22</v>
      </c>
      <c r="E2" s="6" t="s">
        <v>22</v>
      </c>
      <c r="F2" s="97" t="s">
        <v>22</v>
      </c>
      <c r="G2" s="6" t="s">
        <v>22</v>
      </c>
      <c r="H2" s="6" t="s">
        <v>22</v>
      </c>
      <c r="I2" s="6" t="s">
        <v>22</v>
      </c>
      <c r="J2" s="6" t="s">
        <v>22</v>
      </c>
      <c r="K2" s="6" t="s">
        <v>22</v>
      </c>
      <c r="L2" s="6" t="s">
        <v>22</v>
      </c>
      <c r="M2" s="6" t="s">
        <v>22</v>
      </c>
      <c r="N2" s="65">
        <f>SUM(
IF(B2=서식!A3,20000,0),
IF(C2=서식!A3,20000,0),
IF(D2=서식!A3,20000,0),
IF(E2=서식!A3,20000,0),
IF(F2=서식!A3,20000,0),
IF(G2=서식!A3,20000,0),
IF(H2=서식!A3,20000,0),
IF(I2=서식!A3,20000,0),
IF(J2=서식!A3,20000,0),
IF(K2=서식!A3,20000,0),
IF(L2=서식!A3,20000,0),
IF(M2=서식!A3,20000,0))</f>
        <v>0</v>
      </c>
      <c r="O2" s="66">
        <v>0</v>
      </c>
      <c r="P2" s="70">
        <f>SUM(N2:O2)</f>
        <v>0</v>
      </c>
    </row>
    <row r="3" spans="1:16">
      <c r="A3" s="7" t="s">
        <v>1</v>
      </c>
      <c r="B3" s="6" t="s">
        <v>22</v>
      </c>
      <c r="C3" s="92" t="s">
        <v>22</v>
      </c>
      <c r="D3" s="93" t="s">
        <v>22</v>
      </c>
      <c r="E3" s="93" t="s">
        <v>22</v>
      </c>
      <c r="F3" s="93" t="s">
        <v>22</v>
      </c>
      <c r="G3" s="93" t="s">
        <v>22</v>
      </c>
      <c r="H3" s="93" t="s">
        <v>22</v>
      </c>
      <c r="I3" s="93" t="s">
        <v>22</v>
      </c>
      <c r="J3" s="93" t="s">
        <v>22</v>
      </c>
      <c r="K3" s="93" t="s">
        <v>22</v>
      </c>
      <c r="L3" s="93" t="s">
        <v>22</v>
      </c>
      <c r="M3" s="6" t="s">
        <v>22</v>
      </c>
      <c r="N3" s="65">
        <f>SUM(
IF(B3=서식!A3,20000,0),
IF(C3=서식!A3,20000,0),
IF(D3=서식!A3,20000,0),
IF(E3=서식!A3,20000,0),
IF(F3=서식!A3,20000,0),
IF(G3=서식!A3,20000,0),
IF(H3=서식!A3,20000,0),
IF(I3=서식!A3,20000,0),
IF(J3=서식!A3,20000,0),
IF(K3=서식!A3,20000,0),
IF(L3=서식!A3,20000,0),
IF(M3=서식!A3,20000,0))</f>
        <v>0</v>
      </c>
      <c r="O3" s="67">
        <v>60000</v>
      </c>
      <c r="P3" s="70">
        <f t="shared" ref="P3:P11" si="0">SUM(N3:O3)</f>
        <v>60000</v>
      </c>
    </row>
    <row r="4" spans="1:16">
      <c r="A4" s="7" t="s">
        <v>3</v>
      </c>
      <c r="B4" s="6" t="s">
        <v>22</v>
      </c>
      <c r="C4" s="93" t="s">
        <v>22</v>
      </c>
      <c r="D4" s="93" t="s">
        <v>22</v>
      </c>
      <c r="E4" s="93" t="s">
        <v>22</v>
      </c>
      <c r="F4" s="93" t="s">
        <v>22</v>
      </c>
      <c r="G4" s="93" t="s">
        <v>22</v>
      </c>
      <c r="H4" s="93" t="s">
        <v>22</v>
      </c>
      <c r="I4" s="93" t="s">
        <v>22</v>
      </c>
      <c r="J4" s="93" t="s">
        <v>22</v>
      </c>
      <c r="K4" s="93" t="s">
        <v>22</v>
      </c>
      <c r="L4" s="93" t="s">
        <v>22</v>
      </c>
      <c r="M4" s="6" t="s">
        <v>22</v>
      </c>
      <c r="N4" s="65">
        <f>SUM(
IF(B4=서식!A3,20000,0),
IF(C4=서식!A3,20000,0),
IF(D4=서식!A3,20000,0),IF(E4=서식!A3,20000,0),
IF(F4=서식!A3,20000,0),
IF(G4=서식!A3,20000,0),
IF(H4=서식!A3,20000,0),
IF(I4=서식!A3,20000,0),
IF(J4=서식!A3,20000,0),
IF(K4=서식!A3,20000,0),
IF(L4=서식!A3,20000,0),
IF(M4=서식!A3,20000,0))</f>
        <v>0</v>
      </c>
      <c r="O4" s="67">
        <v>0</v>
      </c>
      <c r="P4" s="70">
        <f t="shared" si="0"/>
        <v>0</v>
      </c>
    </row>
    <row r="5" spans="1:16">
      <c r="A5" s="7" t="s">
        <v>4</v>
      </c>
      <c r="B5" s="6" t="s">
        <v>22</v>
      </c>
      <c r="C5" s="93" t="s">
        <v>22</v>
      </c>
      <c r="D5" s="93" t="s">
        <v>22</v>
      </c>
      <c r="E5" s="93" t="s">
        <v>22</v>
      </c>
      <c r="F5" s="93" t="s">
        <v>22</v>
      </c>
      <c r="G5" s="93" t="s">
        <v>22</v>
      </c>
      <c r="H5" s="93" t="s">
        <v>22</v>
      </c>
      <c r="I5" s="93" t="s">
        <v>22</v>
      </c>
      <c r="J5" s="93" t="s">
        <v>22</v>
      </c>
      <c r="K5" s="93" t="s">
        <v>22</v>
      </c>
      <c r="L5" s="93" t="s">
        <v>22</v>
      </c>
      <c r="M5" s="6" t="s">
        <v>22</v>
      </c>
      <c r="N5" s="65">
        <f>SUM(
IF(B5=서식!A3,20000,0),
IF(C5=서식!A3,20000,0),
IF(D5=서식!A3,20000,0),
IF(E5=서식!A3,20000,0),
IF(F5=서식!A3,20000,0),
IF(G5=서식!A3,20000,0),
IF(H5=서식!A3,20000,0),
IF(I5=서식!A3,20000,0),
IF(J5=서식!A3,20000,0),
IF(K5=서식!A3,20000,0),
IF(L5=서식!A3,20000,0),
IF(M5=서식!A3,20000,0))</f>
        <v>0</v>
      </c>
      <c r="O5" s="67">
        <v>0</v>
      </c>
      <c r="P5" s="70">
        <f t="shared" si="0"/>
        <v>0</v>
      </c>
    </row>
    <row r="6" spans="1:16">
      <c r="A6" s="7" t="s">
        <v>6</v>
      </c>
      <c r="B6" s="97" t="s">
        <v>25</v>
      </c>
      <c r="C6" s="97" t="s">
        <v>25</v>
      </c>
      <c r="D6" s="93" t="s">
        <v>22</v>
      </c>
      <c r="E6" s="93" t="s">
        <v>22</v>
      </c>
      <c r="F6" s="97" t="s">
        <v>25</v>
      </c>
      <c r="G6" s="97" t="s">
        <v>25</v>
      </c>
      <c r="H6" s="93" t="s">
        <v>22</v>
      </c>
      <c r="I6" s="97" t="s">
        <v>25</v>
      </c>
      <c r="J6" s="97" t="s">
        <v>25</v>
      </c>
      <c r="K6" s="87" t="s">
        <v>25</v>
      </c>
      <c r="L6" s="87" t="s">
        <v>25</v>
      </c>
      <c r="M6" s="87" t="s">
        <v>25</v>
      </c>
      <c r="N6" s="65">
        <f>SUM(
IF(B6=서식!A3,20000,0),
IF(C6=서식!A3,20000,0),
IF(D6=서식!A3,20000,0),IF(E6=서식!A3,20000,0),
IF(F6=서식!A3,20000,0),
IF(G6=서식!A3,20000,0),
IF(H6=서식!A3,20000,0),
IF(I6=서식!A3,20000,0),
IF(J6=서식!A3,20000,0),
IF(K6=서식!A3,20000,0),
IF(L6=서식!A3,20000,0),
IF(M6=서식!A3,20000,0))</f>
        <v>180000</v>
      </c>
      <c r="O6" s="67">
        <v>90000</v>
      </c>
      <c r="P6" s="70">
        <f t="shared" si="0"/>
        <v>270000</v>
      </c>
    </row>
    <row r="7" spans="1:16">
      <c r="A7" s="7" t="s">
        <v>9</v>
      </c>
      <c r="B7" s="6" t="s">
        <v>22</v>
      </c>
      <c r="C7" s="93" t="s">
        <v>22</v>
      </c>
      <c r="D7" s="93" t="s">
        <v>22</v>
      </c>
      <c r="E7" s="93" t="s">
        <v>22</v>
      </c>
      <c r="F7" s="93" t="s">
        <v>22</v>
      </c>
      <c r="G7" s="93" t="s">
        <v>22</v>
      </c>
      <c r="H7" s="93" t="s">
        <v>22</v>
      </c>
      <c r="I7" s="93" t="s">
        <v>22</v>
      </c>
      <c r="J7" s="93" t="s">
        <v>22</v>
      </c>
      <c r="K7" s="93" t="s">
        <v>22</v>
      </c>
      <c r="L7" s="93" t="s">
        <v>22</v>
      </c>
      <c r="M7" s="6" t="s">
        <v>22</v>
      </c>
      <c r="N7" s="65">
        <f>SUM(
IF(B7=서식!A3,20000,0),
IF(C7=서식!A3,20000,0),
IF(D7=서식!A3,20000,0),
IF(E7=서식!A3,20000,0),
IF(F7=서식!A3,20000,0),
IF(G7=서식!A3,20000,0),
IF(H7=서식!A3,20000,0),
IF(I7=서식!A3,20000,0),
IF(J7=서식!A3,20000,0),
IF(K7=서식!A3,20000,0),
IF(L7=서식!A3,20000,0),
IF(M7=서식!A3,20000,0))</f>
        <v>0</v>
      </c>
      <c r="O7" s="67">
        <v>0</v>
      </c>
      <c r="P7" s="70">
        <f t="shared" si="0"/>
        <v>0</v>
      </c>
    </row>
    <row r="8" spans="1:16">
      <c r="A8" s="7" t="s">
        <v>8</v>
      </c>
      <c r="B8" s="6" t="s">
        <v>22</v>
      </c>
      <c r="C8" s="93" t="s">
        <v>22</v>
      </c>
      <c r="D8" s="93" t="s">
        <v>22</v>
      </c>
      <c r="E8" s="93" t="s">
        <v>22</v>
      </c>
      <c r="F8" s="93" t="s">
        <v>22</v>
      </c>
      <c r="G8" s="93" t="s">
        <v>22</v>
      </c>
      <c r="H8" s="97" t="s">
        <v>22</v>
      </c>
      <c r="I8" s="93" t="s">
        <v>133</v>
      </c>
      <c r="J8" s="93" t="s">
        <v>22</v>
      </c>
      <c r="K8" s="93" t="s">
        <v>22</v>
      </c>
      <c r="L8" s="93" t="s">
        <v>22</v>
      </c>
      <c r="M8" s="87" t="s">
        <v>22</v>
      </c>
      <c r="N8" s="65">
        <f>SUM(
IF(B8=서식!A3,20000,0),
IF(C8=서식!A3,20000,0),
IF(D8=서식!A3,20000,0),
IF(E8=서식!A3,20000,0),
IF(F8=서식!A3,20000,0),
IF(G8=서식!A3,20000,0),
IF(H8=서식!A3,20000,0),
IF(I8=서식!A3,20000,0),
IF(J8=서식!A3,20000,0),
IF(K8=서식!A3,20000,0),
IF(L8=서식!A3,20000,0),
IF(M8=서식!A3,20000,0))</f>
        <v>0</v>
      </c>
      <c r="O8" s="67">
        <v>0</v>
      </c>
      <c r="P8" s="70">
        <f t="shared" si="0"/>
        <v>0</v>
      </c>
    </row>
    <row r="9" spans="1:16">
      <c r="A9" s="7" t="s">
        <v>2</v>
      </c>
      <c r="B9" s="6" t="s">
        <v>22</v>
      </c>
      <c r="C9" s="93" t="s">
        <v>22</v>
      </c>
      <c r="D9" s="93" t="s">
        <v>22</v>
      </c>
      <c r="E9" s="93" t="s">
        <v>22</v>
      </c>
      <c r="F9" s="93" t="s">
        <v>22</v>
      </c>
      <c r="G9" s="93" t="s">
        <v>22</v>
      </c>
      <c r="H9" s="93" t="s">
        <v>22</v>
      </c>
      <c r="I9" s="93" t="s">
        <v>22</v>
      </c>
      <c r="J9" s="93" t="s">
        <v>22</v>
      </c>
      <c r="K9" s="93" t="s">
        <v>22</v>
      </c>
      <c r="L9" s="93" t="s">
        <v>22</v>
      </c>
      <c r="M9" s="6" t="s">
        <v>22</v>
      </c>
      <c r="N9" s="65">
        <f>SUM(
IF(B9=서식!A3,20000,0),
IF(C9=서식!A3,20000,0),
IF(D9=서식!A3,20000,0),
IF(E9=서식!A3,20000,0),
IF(F9=서식!A3,20000,0),
IF(G9=서식!A3,20000,0),
IF(H9=서식!A3,20000,0),
IF(I9=서식!A3,20000,0),
IF(J9=서식!A3,20000,0),
IF(K9=서식!A3,20000,0),
IF(L9=서식!A3,20000,0),
IF(M9=서식!A3,20000,0))</f>
        <v>0</v>
      </c>
      <c r="O9" s="67">
        <v>0</v>
      </c>
      <c r="P9" s="70">
        <f t="shared" si="0"/>
        <v>0</v>
      </c>
    </row>
    <row r="10" spans="1:16">
      <c r="A10" s="7" t="s">
        <v>5</v>
      </c>
      <c r="B10" s="6" t="s">
        <v>22</v>
      </c>
      <c r="C10" s="93" t="s">
        <v>22</v>
      </c>
      <c r="D10" s="93" t="s">
        <v>22</v>
      </c>
      <c r="E10" s="93" t="s">
        <v>22</v>
      </c>
      <c r="F10" s="93" t="s">
        <v>22</v>
      </c>
      <c r="G10" s="93" t="s">
        <v>22</v>
      </c>
      <c r="H10" s="93" t="s">
        <v>22</v>
      </c>
      <c r="I10" s="93" t="s">
        <v>22</v>
      </c>
      <c r="J10" s="93" t="s">
        <v>22</v>
      </c>
      <c r="K10" s="93" t="s">
        <v>22</v>
      </c>
      <c r="L10" s="87" t="s">
        <v>25</v>
      </c>
      <c r="M10" s="87" t="s">
        <v>25</v>
      </c>
      <c r="N10" s="65">
        <f>SUM(
IF(B10=서식!A3,20000,0),
IF(C10=서식!A3,20000,0),
IF(D10=서식!A3,20000,0),IF(E10=서식!A3,20000,0),
IF(F10=서식!A3,20000,0),
IF(G10=서식!A3,20000,0),
IF(H10=서식!A3,20000,0),
IF(I10=서식!A3,20000,0),
IF(J10=서식!A3,20000,0),
IF(K10=서식!A3,20000,0),
IF(L10=서식!A3,20000,0),
IF(M10=서식!A3,20000,0))</f>
        <v>40000</v>
      </c>
      <c r="O10" s="67">
        <v>0</v>
      </c>
      <c r="P10" s="70">
        <f t="shared" si="0"/>
        <v>40000</v>
      </c>
    </row>
    <row r="11" spans="1:16" ht="17.25" thickBot="1">
      <c r="A11" s="10" t="s">
        <v>7</v>
      </c>
      <c r="B11" s="24" t="s">
        <v>22</v>
      </c>
      <c r="C11" s="94" t="s">
        <v>22</v>
      </c>
      <c r="D11" s="94" t="s">
        <v>22</v>
      </c>
      <c r="E11" s="94" t="s">
        <v>22</v>
      </c>
      <c r="F11" s="94" t="s">
        <v>22</v>
      </c>
      <c r="G11" s="94" t="s">
        <v>22</v>
      </c>
      <c r="H11" s="94" t="s">
        <v>22</v>
      </c>
      <c r="I11" s="94" t="s">
        <v>22</v>
      </c>
      <c r="J11" s="94" t="s">
        <v>22</v>
      </c>
      <c r="K11" s="94" t="s">
        <v>22</v>
      </c>
      <c r="L11" s="94" t="s">
        <v>22</v>
      </c>
      <c r="M11" s="24" t="s">
        <v>22</v>
      </c>
      <c r="N11" s="68">
        <f>SUM(
IF(B11=서식!A3,20000,0),
IF(C11=서식!A3,20000,0),
IF(D11=서식!A3,20000,0),IF(E11=서식!A3,20000,0),
IF(F11=서식!A3,20000,0),
IF(G11=서식!A3,20000,0),
IF(H11=서식!A3,20000,0),
IF(I11=서식!A3,20000,0),
IF(J11=서식!A3,20000,0),
IF(K11=서식!A3,20000,0),
IF(L11=서식!A3,20000,0),
IF(M11=서식!A3,20000,0))</f>
        <v>0</v>
      </c>
      <c r="O11" s="69">
        <v>0</v>
      </c>
      <c r="P11" s="71">
        <f t="shared" si="0"/>
        <v>0</v>
      </c>
    </row>
    <row r="12" spans="1:16" ht="17.25" thickBot="1">
      <c r="A12" s="12" t="s">
        <v>45</v>
      </c>
      <c r="B12" s="27"/>
      <c r="C12" s="28"/>
      <c r="D12" s="28">
        <v>1162</v>
      </c>
      <c r="E12" s="28"/>
      <c r="F12" s="28"/>
      <c r="G12" s="28">
        <v>1277</v>
      </c>
      <c r="H12" s="28"/>
      <c r="I12" s="28"/>
      <c r="J12" s="28">
        <v>1226</v>
      </c>
      <c r="K12" s="28"/>
      <c r="L12" s="28"/>
      <c r="M12" s="29">
        <v>793</v>
      </c>
      <c r="N12" s="64">
        <f>SUM(N2:N11)</f>
        <v>220000</v>
      </c>
      <c r="O12" s="64">
        <f>SUM(O2:O11)</f>
        <v>150000</v>
      </c>
      <c r="P12" s="72">
        <f>SUM(P2:P11)</f>
        <v>370000</v>
      </c>
    </row>
    <row r="13" spans="1:16" ht="17.25" thickBot="1">
      <c r="A13" s="12" t="s">
        <v>50</v>
      </c>
      <c r="B13" s="16">
        <f>SUM(
IF(B2=서식!A2,20000,0),
IF(B3=서식!A2,20000,0),
IF(B4=서식!A2,20000,0),
IF(B5=서식!A2,20000,0),
IF(B6=서식!A2,20000,0),
IF(B7=서식!A2,20000,0),
IF(B8=서식!A2,20000,0),
IF(B9=서식!A2,20000,0),
IF(B10=서식!A2,20000,0),
IF(B11=서식!A2,20000,0))</f>
        <v>180000</v>
      </c>
      <c r="C13" s="16">
        <f>SUM(
IF(C2=서식!A2,20000,0),
IF(C3=서식!A2,20000,0),
IF(C4=서식!A2,20000,0),
IF(C5=서식!A2,20000,0),
IF(C6=서식!A2,20000,0),
IF(C7=서식!A2,20000,0),
IF(C8=서식!A2,20000,0),
IF(C9=서식!A2,20000,0),
IF(C10=서식!A2,20000,0),
IF(C11=서식!A2,20000,0))</f>
        <v>180000</v>
      </c>
      <c r="D13" s="16">
        <f>SUM(
IF(D2=서식!A2,20000,0),
IF(D3=서식!A2,20000,0),
IF(D4=서식!A2,20000,0),
IF(D5=서식!A2,20000,0),
IF(D6=서식!A2,20000,0),
IF(D7=서식!A2,20000,0),
IF(D8=서식!A2,20000,0),
IF(D9=서식!A2,20000,0),
IF(D10=서식!A2,20000,0),
IF(D11=서식!A2,20000,0))</f>
        <v>200000</v>
      </c>
      <c r="E13" s="16">
        <f>SUM(
IF(E2=서식!A2,20000,0),
IF(E3=서식!A2,20000,0),
IF(E4=서식!A2,20000,0),
IF(E5=서식!A2,20000,0),
IF(E6=서식!A2,20000,0),
IF(E7=서식!A2,20000,0),
IF(E8=서식!A2,20000,0),
IF(E9=서식!A2,20000,0),
IF(E10=서식!A2,20000,0),
IF(E11=서식!A2,20000,0))</f>
        <v>200000</v>
      </c>
      <c r="F13" s="16">
        <f>SUM(
IF(F2=서식!A2,20000,0),
IF(F3=서식!A2,20000,0),
IF(F4=서식!A2,20000,0),
IF(F5=서식!A2,20000,0),
IF(F6=서식!A2,20000,0),
IF(F7=서식!A2,20000,0),
IF(F8=서식!A2,20000,0),
IF(F9=서식!A2,20000,0),
IF(F10=서식!A2,20000,0),
IF(F11=서식!A2,20000,0))</f>
        <v>180000</v>
      </c>
      <c r="G13" s="16">
        <f>SUM(
IF(G2=서식!A2,20000,0),
IF(G3=서식!A2,20000,0),
IF(G4=서식!A2,20000,0),
IF(G5=서식!A2,20000,0),
IF(G6=서식!A2,20000,0),
IF(G7=서식!A2,20000,0),
IF(G8=서식!A2,20000,0),
IF(G9=서식!A2,20000,0),
IF(G10=서식!A2,20000,0),
IF(G11=서식!A2,20000,0))</f>
        <v>180000</v>
      </c>
      <c r="H13" s="16">
        <f>SUM(
IF(H2=서식!A2,20000,0),
IF(H3=서식!A2,20000,0),
IF(H4=서식!A2,20000,0),
IF(H5=서식!A2,20000,0),
IF(H6=서식!A2,20000,0),
IF(H7=서식!A2,20000,0),
IF(H8=서식!A2,20000,0),
IF(H9=서식!A2,20000,0),
IF(H10=서식!A2,20000,0),
IF(H11=서식!A2,20000,0))</f>
        <v>200000</v>
      </c>
      <c r="I13" s="16">
        <f>SUM(
IF(I2=서식!A2,20000,0),
IF(I3=서식!A2,20000,0),
IF(I4=서식!A2,20000,0),
IF(I5=서식!A2,20000,0),
IF(I6=서식!A2,20000,0),
IF(I7=서식!A2,20000,0),
IF(I8=서식!A2,20000,0),
IF(I9=서식!A2,20000,0),
IF(I10=서식!A2,20000,0),
IF(I11=서식!A2,20000,0))</f>
        <v>180000</v>
      </c>
      <c r="J13" s="16">
        <f>SUM(
IF(J2=서식!A2,20000,0),
IF(J3=서식!A2,20000,0),
IF(J4=서식!A2,20000,0),
IF(J5=서식!A2,20000,0),
IF(J6=서식!A2,20000,0),
IF(J7=서식!A2,20000,0),
IF(J8=서식!A2,20000,0),
IF(J9=서식!A2,20000,0),
IF(J10=서식!A2,20000,0),
IF(J11=서식!A2,20000,0))</f>
        <v>180000</v>
      </c>
      <c r="K13" s="16">
        <f>SUM(
IF(K2=서식!A2,20000,0),
IF(K3=서식!A2,20000,0),
IF(K4=서식!A2,20000,0),
IF(K5=서식!A2,20000,0),
IF(K6=서식!A2,20000,0),
IF(K7=서식!A2,20000,0),
IF(K8=서식!A2,20000,0),
IF(K9=서식!A2,20000,0),
IF(K10=서식!A2,20000,0),
IF(K11=서식!A2,20000,0))</f>
        <v>180000</v>
      </c>
      <c r="L13" s="16">
        <f>SUM(
IF(L2=서식!A2,20000,0),
IF(L3=서식!A2,20000,0),
IF(L4=서식!A2,20000,0),
IF(L5=서식!A2,20000,0),
IF(L6=서식!A2,20000,0),
IF(L7=서식!A2,20000,0),
IF(L8=서식!A2,20000,0),
IF(L9=서식!A2,20000,0),
IF(L10=서식!A2,20000,0),
IF(L11=서식!A2,20000,0))</f>
        <v>160000</v>
      </c>
      <c r="M13" s="16">
        <f>SUM(
IF(M2=서식!A2,20000,0),
IF(M3=서식!A2,20000,0),
IF(M4=서식!A2,20000,0),
IF(M5=서식!A2,20000,0),
IF(M6=서식!A2,20000,0),
IF(M7=서식!A2,20000,0),
IF(M8=서식!A2,20000,0),
IF(M9=서식!A2,20000,0),
IF(M10=서식!A2,20000,0),
IF(M11=서식!A2,20000,0))</f>
        <v>160000</v>
      </c>
      <c r="N13" s="17" t="s">
        <v>96</v>
      </c>
      <c r="O13" s="17">
        <f>SUM(C13:N13)</f>
        <v>2000000</v>
      </c>
      <c r="P13" s="1"/>
    </row>
    <row r="14" spans="1:16" ht="17.25" thickBot="1">
      <c r="A14" s="31" t="s">
        <v>46</v>
      </c>
      <c r="B14" s="30">
        <v>5180575</v>
      </c>
      <c r="C14" s="80"/>
    </row>
    <row r="15" spans="1:16" ht="17.25" thickBot="1">
      <c r="A15" s="12" t="s">
        <v>44</v>
      </c>
      <c r="B15" s="30">
        <f>SUM(B12:M13,B14,D19:D35)</f>
        <v>3402283</v>
      </c>
      <c r="C15" s="21"/>
    </row>
    <row r="16" spans="1:16" ht="17.25" thickBot="1">
      <c r="B16" s="86"/>
    </row>
    <row r="17" spans="1:16" ht="17.25" thickBot="1">
      <c r="A17" s="157" t="s">
        <v>32</v>
      </c>
      <c r="B17" s="158"/>
      <c r="C17" s="158"/>
      <c r="D17" s="158"/>
      <c r="E17" s="158"/>
      <c r="F17" s="158"/>
      <c r="G17" s="159"/>
    </row>
    <row r="18" spans="1:16" ht="17.25" customHeight="1" thickBot="1">
      <c r="A18" s="78" t="s">
        <v>33</v>
      </c>
      <c r="B18" s="150" t="s">
        <v>64</v>
      </c>
      <c r="C18" s="151"/>
      <c r="D18" s="82" t="s">
        <v>34</v>
      </c>
      <c r="E18" s="152" t="s">
        <v>74</v>
      </c>
      <c r="F18" s="153"/>
      <c r="G18" s="154"/>
      <c r="I18" s="149">
        <v>1</v>
      </c>
      <c r="J18" s="148" t="s">
        <v>144</v>
      </c>
      <c r="K18" s="148"/>
      <c r="L18" s="148"/>
      <c r="M18" s="148"/>
      <c r="N18" s="148"/>
      <c r="O18" s="148"/>
      <c r="P18" s="148"/>
    </row>
    <row r="19" spans="1:16">
      <c r="A19" s="95" t="s">
        <v>124</v>
      </c>
      <c r="B19" s="160">
        <v>42183</v>
      </c>
      <c r="C19" s="161"/>
      <c r="D19" s="20">
        <v>-690500</v>
      </c>
      <c r="E19" s="126" t="s">
        <v>143</v>
      </c>
      <c r="F19" s="126"/>
      <c r="G19" s="126"/>
      <c r="I19" s="149"/>
      <c r="J19" s="148"/>
      <c r="K19" s="148"/>
      <c r="L19" s="148"/>
      <c r="M19" s="148"/>
      <c r="N19" s="148"/>
      <c r="O19" s="148"/>
      <c r="P19" s="148"/>
    </row>
    <row r="20" spans="1:16">
      <c r="A20" s="73" t="s">
        <v>125</v>
      </c>
      <c r="B20" s="146">
        <v>42206</v>
      </c>
      <c r="C20" s="147"/>
      <c r="D20" s="74">
        <v>60000</v>
      </c>
      <c r="E20" s="122" t="s">
        <v>126</v>
      </c>
      <c r="F20" s="122"/>
      <c r="G20" s="122"/>
      <c r="I20" s="149"/>
      <c r="J20" s="148"/>
      <c r="K20" s="148"/>
      <c r="L20" s="148"/>
      <c r="M20" s="148"/>
      <c r="N20" s="148"/>
      <c r="O20" s="148"/>
      <c r="P20" s="148"/>
    </row>
    <row r="21" spans="1:16">
      <c r="A21" s="95" t="s">
        <v>127</v>
      </c>
      <c r="B21" s="144">
        <v>42225</v>
      </c>
      <c r="C21" s="145"/>
      <c r="D21" s="20">
        <v>-50000</v>
      </c>
      <c r="E21" s="119" t="s">
        <v>128</v>
      </c>
      <c r="F21" s="155"/>
      <c r="G21" s="120"/>
      <c r="I21" s="149"/>
      <c r="J21" s="148"/>
      <c r="K21" s="148"/>
      <c r="L21" s="148"/>
      <c r="M21" s="148"/>
      <c r="N21" s="148"/>
      <c r="O21" s="148"/>
      <c r="P21" s="148"/>
    </row>
    <row r="22" spans="1:16">
      <c r="A22" s="95" t="s">
        <v>129</v>
      </c>
      <c r="B22" s="144">
        <v>42225</v>
      </c>
      <c r="C22" s="145"/>
      <c r="D22" s="20">
        <v>-172510</v>
      </c>
      <c r="E22" s="119" t="s">
        <v>130</v>
      </c>
      <c r="F22" s="155"/>
      <c r="G22" s="120"/>
      <c r="I22" s="149"/>
      <c r="J22" s="148"/>
      <c r="K22" s="148"/>
      <c r="L22" s="148"/>
      <c r="M22" s="148"/>
      <c r="N22" s="148"/>
      <c r="O22" s="148"/>
      <c r="P22" s="148"/>
    </row>
    <row r="23" spans="1:16">
      <c r="A23" s="95" t="s">
        <v>131</v>
      </c>
      <c r="B23" s="144">
        <v>42225</v>
      </c>
      <c r="C23" s="145"/>
      <c r="D23" s="20">
        <v>-48480</v>
      </c>
      <c r="E23" s="122" t="s">
        <v>132</v>
      </c>
      <c r="F23" s="122"/>
      <c r="G23" s="122"/>
      <c r="I23" s="149"/>
      <c r="J23" s="148"/>
      <c r="K23" s="148"/>
      <c r="L23" s="148"/>
      <c r="M23" s="148"/>
      <c r="N23" s="148"/>
      <c r="O23" s="148"/>
      <c r="P23" s="148"/>
    </row>
    <row r="24" spans="1:16">
      <c r="A24" s="95" t="s">
        <v>134</v>
      </c>
      <c r="B24" s="144">
        <v>42228</v>
      </c>
      <c r="C24" s="145"/>
      <c r="D24" s="20">
        <v>60000</v>
      </c>
      <c r="E24" s="122" t="s">
        <v>135</v>
      </c>
      <c r="F24" s="122"/>
      <c r="G24" s="122"/>
      <c r="I24" s="149"/>
      <c r="J24" s="148"/>
      <c r="K24" s="148"/>
      <c r="L24" s="148"/>
      <c r="M24" s="148"/>
      <c r="N24" s="148"/>
      <c r="O24" s="148"/>
      <c r="P24" s="148"/>
    </row>
    <row r="25" spans="1:16">
      <c r="A25" s="95" t="s">
        <v>136</v>
      </c>
      <c r="B25" s="144">
        <v>42289</v>
      </c>
      <c r="C25" s="145"/>
      <c r="D25" s="20">
        <v>-995500</v>
      </c>
      <c r="E25" s="122" t="s">
        <v>137</v>
      </c>
      <c r="F25" s="122"/>
      <c r="G25" s="122"/>
      <c r="I25" s="149"/>
      <c r="J25" s="148"/>
      <c r="K25" s="148"/>
      <c r="L25" s="148"/>
      <c r="M25" s="148"/>
      <c r="N25" s="148"/>
      <c r="O25" s="148"/>
      <c r="P25" s="148"/>
    </row>
    <row r="26" spans="1:16">
      <c r="A26" s="95" t="s">
        <v>138</v>
      </c>
      <c r="B26" s="144">
        <v>42289</v>
      </c>
      <c r="C26" s="145"/>
      <c r="D26" s="20">
        <v>-464500</v>
      </c>
      <c r="E26" s="122" t="s">
        <v>137</v>
      </c>
      <c r="F26" s="122"/>
      <c r="G26" s="122"/>
      <c r="I26" s="149"/>
      <c r="J26" s="148"/>
      <c r="K26" s="148"/>
      <c r="L26" s="148"/>
      <c r="M26" s="148"/>
      <c r="N26" s="148"/>
      <c r="O26" s="148"/>
      <c r="P26" s="148"/>
    </row>
    <row r="27" spans="1:16">
      <c r="A27" s="95" t="s">
        <v>139</v>
      </c>
      <c r="B27" s="144">
        <v>42289</v>
      </c>
      <c r="C27" s="145"/>
      <c r="D27" s="20">
        <v>-201100</v>
      </c>
      <c r="E27" s="122" t="s">
        <v>137</v>
      </c>
      <c r="F27" s="122"/>
      <c r="G27" s="122"/>
      <c r="I27" s="84"/>
    </row>
    <row r="28" spans="1:16">
      <c r="A28" s="95" t="s">
        <v>145</v>
      </c>
      <c r="B28" s="144">
        <v>42291</v>
      </c>
      <c r="C28" s="145"/>
      <c r="D28" s="20">
        <v>-271860</v>
      </c>
      <c r="E28" s="119" t="s">
        <v>152</v>
      </c>
      <c r="F28" s="155"/>
      <c r="G28" s="120"/>
    </row>
    <row r="29" spans="1:16">
      <c r="A29" s="95" t="s">
        <v>147</v>
      </c>
      <c r="B29" s="144">
        <v>42291</v>
      </c>
      <c r="C29" s="145"/>
      <c r="D29" s="20">
        <v>-201860</v>
      </c>
      <c r="E29" s="119" t="s">
        <v>153</v>
      </c>
      <c r="F29" s="155"/>
      <c r="G29" s="120"/>
      <c r="H29" s="96"/>
    </row>
    <row r="30" spans="1:16">
      <c r="A30" s="95" t="s">
        <v>148</v>
      </c>
      <c r="B30" s="144">
        <v>42291</v>
      </c>
      <c r="C30" s="145"/>
      <c r="D30" s="20">
        <v>-201860</v>
      </c>
      <c r="E30" s="119" t="s">
        <v>153</v>
      </c>
      <c r="F30" s="155"/>
      <c r="G30" s="120"/>
      <c r="H30" s="96"/>
    </row>
    <row r="31" spans="1:16">
      <c r="A31" s="95" t="s">
        <v>149</v>
      </c>
      <c r="B31" s="144">
        <v>42291</v>
      </c>
      <c r="C31" s="145"/>
      <c r="D31" s="20">
        <v>-221360</v>
      </c>
      <c r="E31" s="119" t="s">
        <v>146</v>
      </c>
      <c r="F31" s="155"/>
      <c r="G31" s="120"/>
      <c r="H31" s="96"/>
      <c r="I31" s="100"/>
      <c r="J31" t="s">
        <v>157</v>
      </c>
    </row>
    <row r="32" spans="1:16">
      <c r="A32" s="95" t="s">
        <v>150</v>
      </c>
      <c r="B32" s="144">
        <v>42291</v>
      </c>
      <c r="C32" s="145"/>
      <c r="D32" s="20">
        <v>-221360</v>
      </c>
      <c r="E32" s="119" t="s">
        <v>146</v>
      </c>
      <c r="F32" s="155"/>
      <c r="G32" s="120"/>
      <c r="H32" s="96"/>
    </row>
    <row r="33" spans="1:7">
      <c r="A33" s="95" t="s">
        <v>151</v>
      </c>
      <c r="B33" s="144">
        <v>42291</v>
      </c>
      <c r="C33" s="145"/>
      <c r="D33" s="20">
        <v>-221360</v>
      </c>
      <c r="E33" s="119" t="s">
        <v>146</v>
      </c>
      <c r="F33" s="155"/>
      <c r="G33" s="120"/>
    </row>
    <row r="34" spans="1:7">
      <c r="A34" s="95" t="s">
        <v>154</v>
      </c>
      <c r="B34" s="144">
        <v>42291</v>
      </c>
      <c r="C34" s="145"/>
      <c r="D34" s="20">
        <v>-40000</v>
      </c>
      <c r="E34" s="119" t="s">
        <v>155</v>
      </c>
      <c r="F34" s="155"/>
      <c r="G34" s="120"/>
    </row>
    <row r="35" spans="1:7">
      <c r="A35" s="98" t="s">
        <v>4</v>
      </c>
      <c r="B35" s="144">
        <v>42292</v>
      </c>
      <c r="C35" s="145"/>
      <c r="D35" s="20">
        <v>-80500</v>
      </c>
      <c r="E35" s="119" t="s">
        <v>156</v>
      </c>
      <c r="F35" s="155"/>
      <c r="G35" s="120"/>
    </row>
    <row r="36" spans="1:7">
      <c r="A36" s="95"/>
      <c r="B36" s="119"/>
      <c r="C36" s="120"/>
      <c r="D36" s="20"/>
      <c r="E36" s="119"/>
      <c r="F36" s="155"/>
      <c r="G36" s="120"/>
    </row>
    <row r="38" spans="1:7">
      <c r="A38" s="46" t="s">
        <v>51</v>
      </c>
    </row>
    <row r="39" spans="1:7">
      <c r="A39" t="s">
        <v>141</v>
      </c>
      <c r="B39" s="156" t="s">
        <v>142</v>
      </c>
      <c r="C39" s="156"/>
      <c r="D39" s="156"/>
      <c r="E39" s="156"/>
      <c r="F39" s="156"/>
      <c r="G39" s="156"/>
    </row>
  </sheetData>
  <mergeCells count="42">
    <mergeCell ref="B39:G39"/>
    <mergeCell ref="A17:G17"/>
    <mergeCell ref="B33:C33"/>
    <mergeCell ref="B34:C34"/>
    <mergeCell ref="B35:C35"/>
    <mergeCell ref="B36:C36"/>
    <mergeCell ref="E28:G28"/>
    <mergeCell ref="E29:G29"/>
    <mergeCell ref="E30:G30"/>
    <mergeCell ref="E31:G31"/>
    <mergeCell ref="E32:G32"/>
    <mergeCell ref="E33:G33"/>
    <mergeCell ref="E35:G35"/>
    <mergeCell ref="E34:G34"/>
    <mergeCell ref="E36:G36"/>
    <mergeCell ref="B19:C19"/>
    <mergeCell ref="E19:G19"/>
    <mergeCell ref="B20:C20"/>
    <mergeCell ref="E20:G20"/>
    <mergeCell ref="B21:C21"/>
    <mergeCell ref="J18:P26"/>
    <mergeCell ref="I18:I26"/>
    <mergeCell ref="B24:C24"/>
    <mergeCell ref="E24:G24"/>
    <mergeCell ref="B18:C18"/>
    <mergeCell ref="E18:G18"/>
    <mergeCell ref="E21:G21"/>
    <mergeCell ref="B22:C22"/>
    <mergeCell ref="E22:G22"/>
    <mergeCell ref="B23:C23"/>
    <mergeCell ref="E23:G23"/>
    <mergeCell ref="B25:C25"/>
    <mergeCell ref="E25:G25"/>
    <mergeCell ref="B26:C26"/>
    <mergeCell ref="E26:G26"/>
    <mergeCell ref="B27:C27"/>
    <mergeCell ref="E27:G27"/>
    <mergeCell ref="B28:C28"/>
    <mergeCell ref="B29:C29"/>
    <mergeCell ref="B30:C30"/>
    <mergeCell ref="B31:C31"/>
    <mergeCell ref="B32:C32"/>
  </mergeCells>
  <phoneticPr fontId="1" type="noConversion"/>
  <dataValidations count="1">
    <dataValidation type="list" allowBlank="1" showInputMessage="1" showErrorMessage="1" sqref="B2:M11">
      <formula1>입금여부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pane xSplit="1" topLeftCell="B1" activePane="topRight" state="frozen"/>
      <selection pane="topRight" activeCell="C39" sqref="C39"/>
    </sheetView>
  </sheetViews>
  <sheetFormatPr defaultRowHeight="16.5"/>
  <cols>
    <col min="1" max="1" width="12.5" customWidth="1"/>
    <col min="2" max="13" width="10.5" customWidth="1"/>
    <col min="14" max="16" width="10.625" customWidth="1"/>
  </cols>
  <sheetData>
    <row r="1" spans="1:16" ht="17.25" thickBot="1">
      <c r="A1" s="2"/>
      <c r="B1" s="58" t="s">
        <v>10</v>
      </c>
      <c r="C1" s="59" t="s">
        <v>11</v>
      </c>
      <c r="D1" s="59" t="s">
        <v>12</v>
      </c>
      <c r="E1" s="59" t="s">
        <v>13</v>
      </c>
      <c r="F1" s="59" t="s">
        <v>14</v>
      </c>
      <c r="G1" s="59" t="s">
        <v>15</v>
      </c>
      <c r="H1" s="59" t="s">
        <v>16</v>
      </c>
      <c r="I1" s="59" t="s">
        <v>17</v>
      </c>
      <c r="J1" s="59" t="s">
        <v>18</v>
      </c>
      <c r="K1" s="59" t="s">
        <v>19</v>
      </c>
      <c r="L1" s="59" t="s">
        <v>20</v>
      </c>
      <c r="M1" s="60" t="s">
        <v>21</v>
      </c>
      <c r="N1" s="55" t="s">
        <v>27</v>
      </c>
      <c r="O1" s="57" t="s">
        <v>30</v>
      </c>
      <c r="P1" s="56" t="s">
        <v>31</v>
      </c>
    </row>
    <row r="2" spans="1:16">
      <c r="A2" s="5" t="s">
        <v>0</v>
      </c>
      <c r="B2" s="6" t="s">
        <v>22</v>
      </c>
      <c r="C2" s="6" t="s">
        <v>22</v>
      </c>
      <c r="D2" s="6" t="s">
        <v>22</v>
      </c>
      <c r="E2" s="6" t="s">
        <v>22</v>
      </c>
      <c r="F2" s="6" t="s">
        <v>22</v>
      </c>
      <c r="G2" s="6" t="s">
        <v>22</v>
      </c>
      <c r="H2" s="6" t="s">
        <v>22</v>
      </c>
      <c r="I2" s="6" t="s">
        <v>22</v>
      </c>
      <c r="J2" s="6" t="s">
        <v>22</v>
      </c>
      <c r="K2" s="6" t="s">
        <v>22</v>
      </c>
      <c r="L2" s="6" t="s">
        <v>22</v>
      </c>
      <c r="M2" s="6" t="s">
        <v>22</v>
      </c>
      <c r="N2" s="65">
        <f>SUM(
IF(B2=서식!A3,20000,0),
IF(C2=서식!A3,20000,0),
IF(D2=서식!A3,20000,0),
IF(E2=서식!A3,20000,0),
IF(F2=서식!A3,20000,0),
IF(G2=서식!A3,20000,0),
IF(H2=서식!A3,20000,0),
IF(I2=서식!A3,20000,0),
IF(J2=서식!A3,20000,0),
IF(K2=서식!A3,20000,0),
IF(L2=서식!A3,20000,0),
IF(M2=서식!A3,20000,0))</f>
        <v>0</v>
      </c>
      <c r="O2" s="66">
        <v>0</v>
      </c>
      <c r="P2" s="70">
        <f>SUM(N2:O2)</f>
        <v>0</v>
      </c>
    </row>
    <row r="3" spans="1:16">
      <c r="A3" s="7" t="s">
        <v>1</v>
      </c>
      <c r="B3" s="6" t="s">
        <v>22</v>
      </c>
      <c r="C3" s="88" t="s">
        <v>25</v>
      </c>
      <c r="D3" s="6" t="s">
        <v>22</v>
      </c>
      <c r="E3" s="6" t="s">
        <v>22</v>
      </c>
      <c r="F3" s="6" t="s">
        <v>22</v>
      </c>
      <c r="G3" s="6" t="s">
        <v>22</v>
      </c>
      <c r="H3" s="89" t="s">
        <v>25</v>
      </c>
      <c r="I3" s="89" t="s">
        <v>25</v>
      </c>
      <c r="J3" s="6" t="s">
        <v>22</v>
      </c>
      <c r="K3" s="6" t="s">
        <v>22</v>
      </c>
      <c r="L3" s="6" t="s">
        <v>22</v>
      </c>
      <c r="M3" s="6" t="s">
        <v>22</v>
      </c>
      <c r="N3" s="65">
        <f>SUM(
IF(B3=서식!A3,20000,0),
IF(C3=서식!A3,20000,0),
IF(D3=서식!A3,20000,0),
IF(E3=서식!A3,20000,0),
IF(F3=서식!A3,20000,0),
IF(G3=서식!A3,20000,0),
IF(H3=서식!A3,20000,0),
IF(I3=서식!A3,20000,0),
IF(J3=서식!A3,20000,0),
IF(K3=서식!A3,20000,0),
IF(L3=서식!A3,20000,0),
IF(M3=서식!A3,20000,0))</f>
        <v>60000</v>
      </c>
      <c r="O3" s="67">
        <v>0</v>
      </c>
      <c r="P3" s="70">
        <f t="shared" ref="P3:P11" si="0">SUM(N3:O3)</f>
        <v>60000</v>
      </c>
    </row>
    <row r="4" spans="1:16">
      <c r="A4" s="7" t="s">
        <v>3</v>
      </c>
      <c r="B4" s="6" t="s">
        <v>22</v>
      </c>
      <c r="C4" s="6" t="s">
        <v>22</v>
      </c>
      <c r="D4" s="6" t="s">
        <v>22</v>
      </c>
      <c r="E4" s="6" t="s">
        <v>22</v>
      </c>
      <c r="F4" s="6" t="s">
        <v>22</v>
      </c>
      <c r="G4" s="6" t="s">
        <v>22</v>
      </c>
      <c r="H4" s="87" t="s">
        <v>22</v>
      </c>
      <c r="I4" s="6" t="s">
        <v>22</v>
      </c>
      <c r="J4" s="6" t="s">
        <v>22</v>
      </c>
      <c r="K4" s="6" t="s">
        <v>22</v>
      </c>
      <c r="L4" s="6" t="s">
        <v>22</v>
      </c>
      <c r="M4" s="6" t="s">
        <v>22</v>
      </c>
      <c r="N4" s="65">
        <f>SUM(
IF(B4=서식!A3,20000,0),
IF(C4=서식!A3,20000,0),
IF(D4=서식!A3,20000,0),IF(E4=서식!A3,20000,0),
IF(F4=서식!A3,20000,0),
IF(G4=서식!A3,20000,0),
IF(H4=서식!A3,20000,0),
IF(I4=서식!A3,20000,0),
IF(J4=서식!A3,20000,0),
IF(K4=서식!A3,20000,0),
IF(L4=서식!A3,20000,0),
IF(M4=서식!A3,20000,0))</f>
        <v>0</v>
      </c>
      <c r="O4" s="67">
        <v>0</v>
      </c>
      <c r="P4" s="70">
        <f t="shared" si="0"/>
        <v>0</v>
      </c>
    </row>
    <row r="5" spans="1:16">
      <c r="A5" s="7" t="s">
        <v>4</v>
      </c>
      <c r="B5" s="6" t="s">
        <v>23</v>
      </c>
      <c r="C5" s="6" t="s">
        <v>22</v>
      </c>
      <c r="D5" s="6" t="s">
        <v>22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65">
        <f>SUM(
IF(B5=서식!A3,20000,0),
IF(C5=서식!A3,20000,0),
IF(D5=서식!A3,20000,0),
IF(E5=서식!A3,20000,0),
IF(F5=서식!A3,20000,0),
IF(G5=서식!A3,20000,0),
IF(H5=서식!A3,20000,0),
IF(I5=서식!A3,20000,0),
IF(J5=서식!A3,20000,0),
IF(K5=서식!A3,20000,0),
IF(L5=서식!A3,20000,0),
IF(M5=서식!A3,20000,0))</f>
        <v>0</v>
      </c>
      <c r="O5" s="67">
        <v>0</v>
      </c>
      <c r="P5" s="70">
        <f t="shared" si="0"/>
        <v>0</v>
      </c>
    </row>
    <row r="6" spans="1:16">
      <c r="A6" s="7" t="s">
        <v>6</v>
      </c>
      <c r="B6" s="6" t="s">
        <v>22</v>
      </c>
      <c r="C6" s="89" t="s">
        <v>25</v>
      </c>
      <c r="D6" s="6" t="s">
        <v>22</v>
      </c>
      <c r="E6" s="6" t="s">
        <v>22</v>
      </c>
      <c r="F6" s="6" t="s">
        <v>22</v>
      </c>
      <c r="G6" s="6" t="s">
        <v>22</v>
      </c>
      <c r="H6" s="6" t="s">
        <v>22</v>
      </c>
      <c r="I6" s="6" t="s">
        <v>22</v>
      </c>
      <c r="J6" s="89" t="s">
        <v>25</v>
      </c>
      <c r="K6" s="89" t="s">
        <v>25</v>
      </c>
      <c r="L6" s="89" t="s">
        <v>25</v>
      </c>
      <c r="M6" s="6" t="s">
        <v>22</v>
      </c>
      <c r="N6" s="65">
        <f>SUM(
IF(B6=서식!A3,20000,0),
IF(C6=서식!A3,20000,0),
IF(D6=서식!A3,20000,0),IF(E6=서식!A3,20000,0),
IF(F6=서식!A3,20000,0),
IF(G6=서식!A3,20000,0),
IF(H6=서식!A3,20000,0),
IF(I6=서식!A3,20000,0),
IF(J6=서식!A3,20000,0),
IF(K6=서식!A3,20000,0),
IF(L6=서식!A3,20000,0),
IF(M6=서식!A3,20000,0))</f>
        <v>80000</v>
      </c>
      <c r="O6" s="67">
        <v>260000</v>
      </c>
      <c r="P6" s="70">
        <f t="shared" si="0"/>
        <v>340000</v>
      </c>
    </row>
    <row r="7" spans="1:16">
      <c r="A7" s="7" t="s">
        <v>9</v>
      </c>
      <c r="B7" s="6" t="s">
        <v>22</v>
      </c>
      <c r="C7" s="6" t="s">
        <v>22</v>
      </c>
      <c r="D7" s="87" t="s">
        <v>22</v>
      </c>
      <c r="E7" s="87" t="s">
        <v>22</v>
      </c>
      <c r="F7" s="87" t="s">
        <v>22</v>
      </c>
      <c r="G7" s="87" t="s">
        <v>22</v>
      </c>
      <c r="H7" s="87" t="s">
        <v>22</v>
      </c>
      <c r="I7" s="87" t="s">
        <v>22</v>
      </c>
      <c r="J7" s="6" t="s">
        <v>22</v>
      </c>
      <c r="K7" s="6" t="s">
        <v>22</v>
      </c>
      <c r="L7" s="6" t="s">
        <v>22</v>
      </c>
      <c r="M7" s="6" t="s">
        <v>22</v>
      </c>
      <c r="N7" s="65">
        <f>SUM(
IF(B7=서식!A3,20000,0),
IF(C7=서식!A3,20000,0),
IF(D7=서식!A3,20000,0),
IF(E7=서식!A3,20000,0),
IF(F7=서식!A3,20000,0),
IF(G7=서식!A3,20000,0),
IF(H7=서식!A3,20000,0),
IF(I7=서식!A3,20000,0),
IF(J7=서식!A3,20000,0),
IF(K7=서식!A3,20000,0),
IF(L7=서식!A3,20000,0),
IF(M7=서식!A3,20000,0))</f>
        <v>0</v>
      </c>
      <c r="O7" s="67">
        <v>0</v>
      </c>
      <c r="P7" s="70">
        <f t="shared" si="0"/>
        <v>0</v>
      </c>
    </row>
    <row r="8" spans="1:16">
      <c r="A8" s="7" t="s">
        <v>8</v>
      </c>
      <c r="B8" s="6" t="s">
        <v>22</v>
      </c>
      <c r="C8" s="6" t="s">
        <v>22</v>
      </c>
      <c r="D8" s="6" t="s">
        <v>22</v>
      </c>
      <c r="E8" s="6" t="s">
        <v>22</v>
      </c>
      <c r="F8" s="6" t="s">
        <v>22</v>
      </c>
      <c r="G8" s="6" t="s">
        <v>22</v>
      </c>
      <c r="H8" s="6" t="s">
        <v>22</v>
      </c>
      <c r="I8" s="6" t="s">
        <v>22</v>
      </c>
      <c r="J8" s="6" t="s">
        <v>22</v>
      </c>
      <c r="K8" s="6" t="s">
        <v>22</v>
      </c>
      <c r="L8" s="6" t="s">
        <v>22</v>
      </c>
      <c r="M8" s="6" t="s">
        <v>22</v>
      </c>
      <c r="N8" s="65">
        <f>SUM(
IF(B8=서식!A3,20000,0),
IF(C8=서식!A3,20000,0),
IF(D8=서식!A3,20000,0),
IF(E8=서식!A3,20000,0),
IF(F8=서식!A3,20000,0),
IF(G8=서식!A3,20000,0),
IF(H8=서식!A3,20000,0),
IF(I8=서식!A3,20000,0),
IF(J8=서식!A3,20000,0),
IF(K8=서식!A3,20000,0),
IF(L8=서식!A3,20000,0),
IF(M8=서식!A3,20000,0))</f>
        <v>0</v>
      </c>
      <c r="O8" s="67">
        <v>0</v>
      </c>
      <c r="P8" s="70">
        <f t="shared" si="0"/>
        <v>0</v>
      </c>
    </row>
    <row r="9" spans="1:16">
      <c r="A9" s="7" t="s">
        <v>2</v>
      </c>
      <c r="B9" s="6" t="s">
        <v>22</v>
      </c>
      <c r="C9" s="6" t="s">
        <v>22</v>
      </c>
      <c r="D9" s="6" t="s">
        <v>22</v>
      </c>
      <c r="E9" s="6" t="s">
        <v>22</v>
      </c>
      <c r="F9" s="6" t="s">
        <v>22</v>
      </c>
      <c r="G9" s="6" t="s">
        <v>22</v>
      </c>
      <c r="H9" s="6" t="s">
        <v>22</v>
      </c>
      <c r="I9" s="6" t="s">
        <v>22</v>
      </c>
      <c r="J9" s="6" t="s">
        <v>22</v>
      </c>
      <c r="K9" s="6" t="s">
        <v>22</v>
      </c>
      <c r="L9" s="6" t="s">
        <v>22</v>
      </c>
      <c r="M9" s="6" t="s">
        <v>22</v>
      </c>
      <c r="N9" s="65">
        <f>SUM(
IF(B9=서식!A3,20000,0),
IF(C9=서식!A3,20000,0),
IF(D9=서식!A3,20000,0),
IF(E9=서식!A3,20000,0),
IF(F9=서식!A3,20000,0),
IF(G9=서식!A3,20000,0),
IF(H9=서식!A3,20000,0),
IF(I9=서식!A3,20000,0),
IF(J9=서식!A3,20000,0),
IF(K9=서식!A3,20000,0),
IF(L9=서식!A3,20000,0),
IF(M9=서식!A3,20000,0))</f>
        <v>0</v>
      </c>
      <c r="O9" s="67">
        <v>0</v>
      </c>
      <c r="P9" s="70">
        <f t="shared" si="0"/>
        <v>0</v>
      </c>
    </row>
    <row r="10" spans="1:16">
      <c r="A10" s="7" t="s">
        <v>5</v>
      </c>
      <c r="B10" s="6" t="s">
        <v>22</v>
      </c>
      <c r="C10" s="6" t="s">
        <v>22</v>
      </c>
      <c r="D10" s="6" t="s">
        <v>22</v>
      </c>
      <c r="E10" s="6" t="s">
        <v>22</v>
      </c>
      <c r="F10" s="6" t="s">
        <v>22</v>
      </c>
      <c r="G10" s="6" t="s">
        <v>22</v>
      </c>
      <c r="H10" s="6" t="s">
        <v>22</v>
      </c>
      <c r="I10" s="6" t="s">
        <v>22</v>
      </c>
      <c r="J10" s="6" t="s">
        <v>22</v>
      </c>
      <c r="K10" s="6" t="s">
        <v>22</v>
      </c>
      <c r="L10" s="6" t="s">
        <v>22</v>
      </c>
      <c r="M10" s="6" t="s">
        <v>22</v>
      </c>
      <c r="N10" s="65">
        <f>SUM(
IF(B10=서식!A3,20000,0),
IF(C10=서식!A3,20000,0),
IF(D10=서식!A3,20000,0),IF(E10=서식!A3,20000,0),
IF(F10=서식!A3,20000,0),
IF(G10=서식!A3,20000,0),
IF(H10=서식!A3,20000,0),
IF(I10=서식!A3,20000,0),
IF(J10=서식!A3,20000,0),
IF(K10=서식!A3,20000,0),
IF(L10=서식!A3,20000,0),
IF(M10=서식!A3,20000,0))</f>
        <v>0</v>
      </c>
      <c r="O10" s="67">
        <v>0</v>
      </c>
      <c r="P10" s="70">
        <f t="shared" si="0"/>
        <v>0</v>
      </c>
    </row>
    <row r="11" spans="1:16" ht="17.25" thickBot="1">
      <c r="A11" s="10" t="s">
        <v>7</v>
      </c>
      <c r="B11" s="24" t="s">
        <v>22</v>
      </c>
      <c r="C11" s="24" t="s">
        <v>22</v>
      </c>
      <c r="D11" s="24" t="s">
        <v>22</v>
      </c>
      <c r="E11" s="24" t="s">
        <v>22</v>
      </c>
      <c r="F11" s="90" t="s">
        <v>22</v>
      </c>
      <c r="G11" s="24" t="s">
        <v>22</v>
      </c>
      <c r="H11" s="24" t="s">
        <v>22</v>
      </c>
      <c r="I11" s="24" t="s">
        <v>22</v>
      </c>
      <c r="J11" s="24" t="s">
        <v>22</v>
      </c>
      <c r="K11" s="24" t="s">
        <v>22</v>
      </c>
      <c r="L11" s="24" t="s">
        <v>22</v>
      </c>
      <c r="M11" s="24" t="s">
        <v>22</v>
      </c>
      <c r="N11" s="68">
        <f>SUM(
IF(B11=서식!A3,20000,0),
IF(C11=서식!A3,20000,0),
IF(D11=서식!A3,20000,0),IF(E11=서식!A3,20000,0),
IF(F11=서식!A3,20000,0),
IF(G11=서식!A3,20000,0),
IF(H11=서식!A3,20000,0),
IF(I11=서식!A3,20000,0),
IF(J11=서식!A3,20000,0),
IF(K11=서식!A3,20000,0),
IF(L11=서식!A3,20000,0),
IF(M11=서식!A3,20000,0))</f>
        <v>0</v>
      </c>
      <c r="O11" s="69">
        <v>0</v>
      </c>
      <c r="P11" s="71">
        <f t="shared" si="0"/>
        <v>0</v>
      </c>
    </row>
    <row r="12" spans="1:16" ht="17.25" thickBot="1">
      <c r="A12" s="12" t="s">
        <v>45</v>
      </c>
      <c r="B12" s="27"/>
      <c r="C12" s="28"/>
      <c r="D12" s="28">
        <v>947</v>
      </c>
      <c r="E12" s="28"/>
      <c r="F12" s="28"/>
      <c r="G12" s="28">
        <v>1197</v>
      </c>
      <c r="H12" s="28"/>
      <c r="I12" s="28"/>
      <c r="J12" s="28">
        <v>1079</v>
      </c>
      <c r="K12" s="28"/>
      <c r="L12" s="28"/>
      <c r="M12" s="29">
        <v>1156</v>
      </c>
      <c r="N12" s="64">
        <f>SUM(N2:N11)</f>
        <v>140000</v>
      </c>
      <c r="O12" s="64">
        <f>SUM(O2:O11)</f>
        <v>260000</v>
      </c>
      <c r="P12" s="72">
        <f>SUM(P2:P11)</f>
        <v>400000</v>
      </c>
    </row>
    <row r="13" spans="1:16" ht="17.25" thickBot="1">
      <c r="A13" s="12" t="s">
        <v>50</v>
      </c>
      <c r="B13" s="16">
        <f>SUM(
IF(B2=서식!A2,20000,0),
IF(B3=서식!A2,20000,0),
IF(B4=서식!A2,20000,0),
IF(B5=서식!A2,20000,0),
IF(B6=서식!A2,20000,0),
IF(B7=서식!A2,20000,0),
IF(B8=서식!A2,20000,0),
IF(B9=서식!A2,20000,0),
IF(B10=서식!A2,20000,0),
IF(B11=서식!A2,20000,0))</f>
        <v>200000</v>
      </c>
      <c r="C13" s="16">
        <f>SUM(
IF(C2=서식!A2,20000,0),
IF(C3=서식!A2,20000,0),
IF(C4=서식!A2,20000,0),
IF(C5=서식!A2,20000,0),
IF(C6=서식!A2,20000,0),
IF(C7=서식!A2,20000,0),
IF(C8=서식!A2,20000,0),
IF(C9=서식!A2,20000,0),
IF(C10=서식!A2,20000,0),
IF(C11=서식!A2,20000,0))</f>
        <v>160000</v>
      </c>
      <c r="D13" s="16">
        <f>SUM(
IF(D2=서식!A2,20000,0),
IF(D3=서식!A2,20000,0),
IF(D4=서식!A2,20000,0),
IF(D5=서식!A2,20000,0),
IF(D6=서식!A2,20000,0),
IF(D7=서식!A2,20000,0),
IF(D8=서식!A2,20000,0),
IF(D9=서식!A2,20000,0),
IF(D10=서식!A2,20000,0),
IF(D11=서식!A2,20000,0))</f>
        <v>200000</v>
      </c>
      <c r="E13" s="16">
        <f>SUM(
IF(E2=서식!A2,20000,0),
IF(E3=서식!A2,20000,0),
IF(E4=서식!A2,20000,0),
IF(E5=서식!A2,20000,0),
IF(E6=서식!A2,20000,0),
IF(E7=서식!A2,20000,0),
IF(E8=서식!A2,20000,0),
IF(E9=서식!A2,20000,0),
IF(E10=서식!A2,20000,0),
IF(E11=서식!A2,20000,0))</f>
        <v>200000</v>
      </c>
      <c r="F13" s="16">
        <f>SUM(
IF(F2=서식!A2,20000,0),
IF(F3=서식!A2,20000,0),
IF(F4=서식!A2,20000,0),
IF(F5=서식!A2,20000,0),
IF(F6=서식!A2,20000,0),
IF(F7=서식!A2,20000,0),
IF(F8=서식!A2,20000,0),
IF(F9=서식!A2,20000,0),
IF(F10=서식!A2,20000,0),
IF(F11=서식!A2,20000,0))</f>
        <v>200000</v>
      </c>
      <c r="G13" s="16">
        <f>SUM(
IF(G2=서식!A2,20000,0),
IF(G3=서식!A2,20000,0),
IF(G4=서식!A2,20000,0),
IF(G5=서식!A2,20000,0),
IF(G6=서식!A2,20000,0),
IF(G7=서식!A2,20000,0),
IF(G8=서식!A2,20000,0),
IF(G9=서식!A2,20000,0),
IF(G10=서식!A2,20000,0),
IF(G11=서식!A2,20000,0))</f>
        <v>200000</v>
      </c>
      <c r="H13" s="16">
        <f>SUM(
IF(H2=서식!A2,20000,0),
IF(H3=서식!A2,20000,0),
IF(H4=서식!A2,20000,0),
IF(H5=서식!A2,20000,0),
IF(H6=서식!A2,20000,0),
IF(H7=서식!A2,20000,0),
IF(H8=서식!A2,20000,0),
IF(H9=서식!A2,20000,0),
IF(H10=서식!A2,20000,0),
IF(H11=서식!A2,20000,0))</f>
        <v>180000</v>
      </c>
      <c r="I13" s="16">
        <f>SUM(
IF(I2=서식!A2,20000,0),
IF(I3=서식!A2,20000,0),
IF(I4=서식!A2,20000,0),
IF(I5=서식!A2,20000,0),
IF(I6=서식!A2,20000,0),
IF(I7=서식!A2,20000,0),
IF(I8=서식!A2,20000,0),
IF(I9=서식!A2,20000,0),
IF(I10=서식!A2,20000,0),
IF(I11=서식!A2,20000,0))</f>
        <v>180000</v>
      </c>
      <c r="J13" s="16">
        <f>SUM(
IF(J2=서식!A2,20000,0),
IF(J3=서식!A2,20000,0),
IF(J4=서식!A2,20000,0),
IF(J5=서식!A2,20000,0),
IF(J6=서식!A2,20000,0),
IF(J7=서식!A2,20000,0),
IF(J8=서식!A2,20000,0),
IF(J9=서식!A2,20000,0),
IF(J10=서식!A2,20000,0),
IF(J11=서식!A2,20000,0))</f>
        <v>180000</v>
      </c>
      <c r="K13" s="16">
        <f>SUM(
IF(K2=서식!A2,20000,0),
IF(K3=서식!A2,20000,0),
IF(K4=서식!A2,20000,0),
IF(K5=서식!A2,20000,0),
IF(K6=서식!A2,20000,0),
IF(K7=서식!A2,20000,0),
IF(K8=서식!A2,20000,0),
IF(K9=서식!A2,20000,0),
IF(K10=서식!A2,20000,0),
IF(K11=서식!A2,20000,0))</f>
        <v>180000</v>
      </c>
      <c r="L13" s="16">
        <f>SUM(
IF(L2=서식!A2,20000,0),
IF(L3=서식!A2,20000,0),
IF(L4=서식!A2,20000,0),
IF(L5=서식!A2,20000,0),
IF(L6=서식!A2,20000,0),
IF(L7=서식!A2,20000,0),
IF(L8=서식!A2,20000,0),
IF(L9=서식!A2,20000,0),
IF(L10=서식!A2,20000,0),
IF(L11=서식!A2,20000,0))</f>
        <v>180000</v>
      </c>
      <c r="M13" s="16">
        <f>SUM(
IF(M2=서식!A2,20000,0),
IF(M3=서식!A2,20000,0),
IF(M4=서식!A2,20000,0),
IF(M5=서식!A2,20000,0),
IF(M6=서식!A2,20000,0),
IF(M7=서식!A2,20000,0),
IF(M8=서식!A2,20000,0),
IF(M9=서식!A2,20000,0),
IF(M10=서식!A2,20000,0),
IF(M11=서식!A2,20000,0))</f>
        <v>200000</v>
      </c>
      <c r="N13" s="17" t="s">
        <v>96</v>
      </c>
      <c r="O13" s="17">
        <f>SUM(C13:N13)</f>
        <v>2060000</v>
      </c>
      <c r="P13" s="1"/>
    </row>
    <row r="14" spans="1:16" ht="17.25" thickBot="1">
      <c r="A14" s="31" t="s">
        <v>46</v>
      </c>
      <c r="B14" s="45">
        <v>4843406</v>
      </c>
      <c r="C14" s="80"/>
    </row>
    <row r="15" spans="1:16" ht="17.25" thickBot="1">
      <c r="A15" s="12" t="s">
        <v>44</v>
      </c>
      <c r="B15" s="30">
        <f>SUM(B12:M13,B14,D19:D26)</f>
        <v>5160715</v>
      </c>
      <c r="C15" s="21"/>
      <c r="H15" t="s">
        <v>114</v>
      </c>
    </row>
    <row r="16" spans="1:16" ht="17.25" thickBot="1">
      <c r="B16" s="23"/>
    </row>
    <row r="17" spans="1:16" ht="17.25" thickBot="1">
      <c r="A17" s="157" t="s">
        <v>32</v>
      </c>
      <c r="B17" s="158"/>
      <c r="C17" s="158"/>
      <c r="D17" s="158"/>
      <c r="E17" s="158"/>
      <c r="F17" s="159"/>
    </row>
    <row r="18" spans="1:16" ht="17.25" customHeight="1" thickBot="1">
      <c r="A18" s="78" t="s">
        <v>33</v>
      </c>
      <c r="B18" s="150" t="s">
        <v>64</v>
      </c>
      <c r="C18" s="151"/>
      <c r="D18" s="82" t="s">
        <v>34</v>
      </c>
      <c r="E18" s="152" t="s">
        <v>74</v>
      </c>
      <c r="F18" s="153"/>
      <c r="G18" s="154"/>
      <c r="I18" s="149">
        <v>1</v>
      </c>
      <c r="J18" s="163" t="s">
        <v>111</v>
      </c>
      <c r="K18" s="163"/>
      <c r="L18" s="163"/>
      <c r="M18" s="163"/>
      <c r="N18" s="163"/>
      <c r="O18" s="163"/>
      <c r="P18" s="163"/>
    </row>
    <row r="19" spans="1:16">
      <c r="A19" s="83" t="s">
        <v>7</v>
      </c>
      <c r="B19" s="160">
        <v>41662</v>
      </c>
      <c r="C19" s="161"/>
      <c r="D19" s="20">
        <v>-460500</v>
      </c>
      <c r="E19" s="126" t="s">
        <v>112</v>
      </c>
      <c r="F19" s="126"/>
      <c r="G19" s="126"/>
      <c r="I19" s="149"/>
      <c r="J19" s="163"/>
      <c r="K19" s="163"/>
      <c r="L19" s="163"/>
      <c r="M19" s="163"/>
      <c r="N19" s="163"/>
      <c r="O19" s="163"/>
      <c r="P19" s="163"/>
    </row>
    <row r="20" spans="1:16">
      <c r="A20" s="73" t="s">
        <v>7</v>
      </c>
      <c r="B20" s="146">
        <v>41684</v>
      </c>
      <c r="C20" s="147"/>
      <c r="D20" s="74">
        <v>47500</v>
      </c>
      <c r="E20" s="122" t="s">
        <v>110</v>
      </c>
      <c r="F20" s="122"/>
      <c r="G20" s="122"/>
      <c r="I20" s="149"/>
      <c r="J20" s="163"/>
      <c r="K20" s="163"/>
      <c r="L20" s="163"/>
      <c r="M20" s="163"/>
      <c r="N20" s="163"/>
      <c r="O20" s="163"/>
      <c r="P20" s="163"/>
    </row>
    <row r="21" spans="1:16">
      <c r="A21" s="85" t="s">
        <v>121</v>
      </c>
      <c r="B21" s="144">
        <v>41813</v>
      </c>
      <c r="C21" s="145"/>
      <c r="D21" s="20">
        <v>-350000</v>
      </c>
      <c r="E21" s="119" t="s">
        <v>120</v>
      </c>
      <c r="F21" s="155"/>
      <c r="G21" s="120"/>
      <c r="I21" s="149"/>
      <c r="J21" s="163"/>
      <c r="K21" s="163"/>
      <c r="L21" s="163"/>
      <c r="M21" s="163"/>
      <c r="N21" s="163"/>
      <c r="O21" s="163"/>
      <c r="P21" s="163"/>
    </row>
    <row r="22" spans="1:16">
      <c r="A22" s="85" t="s">
        <v>123</v>
      </c>
      <c r="B22" s="144">
        <v>41847</v>
      </c>
      <c r="C22" s="145"/>
      <c r="D22" s="20">
        <v>-614070</v>
      </c>
      <c r="E22" s="119" t="s">
        <v>122</v>
      </c>
      <c r="F22" s="155"/>
      <c r="G22" s="120"/>
      <c r="I22" s="84"/>
    </row>
    <row r="23" spans="1:16">
      <c r="A23" s="85" t="s">
        <v>118</v>
      </c>
      <c r="B23" s="144">
        <v>41989</v>
      </c>
      <c r="C23" s="145"/>
      <c r="D23" s="20">
        <v>-570000</v>
      </c>
      <c r="E23" s="122" t="s">
        <v>119</v>
      </c>
      <c r="F23" s="122"/>
      <c r="G23" s="122"/>
      <c r="I23" s="84"/>
    </row>
    <row r="24" spans="1:16">
      <c r="A24" s="85"/>
      <c r="B24" s="144"/>
      <c r="C24" s="145"/>
      <c r="D24" s="20"/>
      <c r="E24" s="122"/>
      <c r="F24" s="122"/>
      <c r="G24" s="122"/>
      <c r="I24" s="84"/>
    </row>
    <row r="25" spans="1:16">
      <c r="A25" s="83"/>
      <c r="B25" s="144"/>
      <c r="C25" s="145"/>
      <c r="D25" s="20"/>
      <c r="E25" s="122"/>
      <c r="F25" s="122"/>
      <c r="G25" s="122"/>
      <c r="I25" s="84"/>
    </row>
    <row r="26" spans="1:16">
      <c r="A26" s="83"/>
      <c r="B26" s="144"/>
      <c r="C26" s="145"/>
      <c r="D26" s="20"/>
      <c r="E26" s="122"/>
      <c r="F26" s="122"/>
      <c r="G26" s="122"/>
      <c r="I26" s="84"/>
    </row>
    <row r="27" spans="1:16">
      <c r="B27" s="21"/>
    </row>
    <row r="28" spans="1:16">
      <c r="A28" s="46" t="s">
        <v>51</v>
      </c>
      <c r="B28" s="156"/>
      <c r="C28" s="156"/>
      <c r="D28" s="156"/>
      <c r="E28" s="156"/>
      <c r="F28" s="156"/>
      <c r="G28" s="156"/>
      <c r="H28" s="156"/>
    </row>
    <row r="29" spans="1:16">
      <c r="A29" t="s">
        <v>9</v>
      </c>
      <c r="B29" s="156" t="s">
        <v>113</v>
      </c>
      <c r="C29" s="156"/>
      <c r="D29" s="156"/>
      <c r="E29" s="156"/>
      <c r="F29" s="156"/>
      <c r="G29" s="156"/>
      <c r="H29" s="156"/>
    </row>
    <row r="30" spans="1:16">
      <c r="A30" t="s">
        <v>6</v>
      </c>
      <c r="B30" s="156" t="s">
        <v>140</v>
      </c>
      <c r="C30" s="156"/>
      <c r="D30" s="156"/>
      <c r="E30" s="156"/>
      <c r="F30" s="156"/>
      <c r="G30" s="156"/>
      <c r="H30" s="156"/>
    </row>
    <row r="31" spans="1:16">
      <c r="A31" t="s">
        <v>115</v>
      </c>
      <c r="B31" s="156" t="s">
        <v>116</v>
      </c>
      <c r="C31" s="156"/>
      <c r="D31" s="156"/>
      <c r="E31" s="156"/>
      <c r="F31" s="156"/>
      <c r="G31" s="156"/>
      <c r="H31" s="156"/>
    </row>
    <row r="32" spans="1:16">
      <c r="B32" s="162"/>
      <c r="C32" s="162"/>
      <c r="D32" s="162"/>
      <c r="E32" s="162"/>
      <c r="F32" s="162"/>
      <c r="G32" s="162"/>
      <c r="H32" s="162"/>
    </row>
    <row r="33" spans="2:8">
      <c r="B33" s="162"/>
      <c r="C33" s="162"/>
      <c r="D33" s="162"/>
      <c r="E33" s="162"/>
      <c r="F33" s="162"/>
      <c r="G33" s="162"/>
      <c r="H33" s="162"/>
    </row>
    <row r="34" spans="2:8">
      <c r="B34" s="162"/>
      <c r="C34" s="162"/>
      <c r="D34" s="162"/>
      <c r="E34" s="162"/>
      <c r="F34" s="162"/>
      <c r="G34" s="162"/>
      <c r="H34" s="162"/>
    </row>
    <row r="35" spans="2:8">
      <c r="B35" s="162"/>
      <c r="C35" s="162"/>
      <c r="D35" s="162"/>
      <c r="E35" s="162"/>
      <c r="F35" s="162"/>
      <c r="G35" s="162"/>
      <c r="H35" s="162"/>
    </row>
  </sheetData>
  <mergeCells count="29">
    <mergeCell ref="J18:P21"/>
    <mergeCell ref="I18:I21"/>
    <mergeCell ref="B30:H30"/>
    <mergeCell ref="B31:H31"/>
    <mergeCell ref="B32:H32"/>
    <mergeCell ref="E22:G22"/>
    <mergeCell ref="B22:C22"/>
    <mergeCell ref="B23:C23"/>
    <mergeCell ref="B24:C24"/>
    <mergeCell ref="B25:C25"/>
    <mergeCell ref="B26:C26"/>
    <mergeCell ref="B33:H33"/>
    <mergeCell ref="B34:H34"/>
    <mergeCell ref="B35:H35"/>
    <mergeCell ref="E23:G23"/>
    <mergeCell ref="E24:G24"/>
    <mergeCell ref="E25:G25"/>
    <mergeCell ref="E26:G26"/>
    <mergeCell ref="B28:H28"/>
    <mergeCell ref="B29:H29"/>
    <mergeCell ref="A17:F17"/>
    <mergeCell ref="E18:G18"/>
    <mergeCell ref="E19:G19"/>
    <mergeCell ref="E20:G20"/>
    <mergeCell ref="E21:G21"/>
    <mergeCell ref="B18:C18"/>
    <mergeCell ref="B19:C19"/>
    <mergeCell ref="B20:C20"/>
    <mergeCell ref="B21:C21"/>
  </mergeCells>
  <phoneticPr fontId="1" type="noConversion"/>
  <dataValidations count="1">
    <dataValidation type="list" allowBlank="1" showInputMessage="1" showErrorMessage="1" sqref="B2:M11">
      <formula1>입금여부</formula1>
    </dataValidation>
  </dataValidations>
  <pageMargins left="0.7" right="0.7" top="0.75" bottom="0.75" header="0.3" footer="0.3"/>
  <pageSetup paperSize="8" orientation="landscape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7" workbookViewId="0">
      <selection activeCell="B39" sqref="B39:H39"/>
    </sheetView>
  </sheetViews>
  <sheetFormatPr defaultRowHeight="16.5"/>
  <cols>
    <col min="1" max="1" width="12.5" customWidth="1"/>
    <col min="2" max="2" width="10.625" customWidth="1"/>
    <col min="3" max="3" width="10.625" bestFit="1" customWidth="1"/>
    <col min="4" max="4" width="9.25" customWidth="1"/>
    <col min="5" max="5" width="9.25" bestFit="1" customWidth="1"/>
    <col min="8" max="8" width="9" customWidth="1"/>
    <col min="12" max="12" width="9.25" bestFit="1" customWidth="1"/>
    <col min="13" max="13" width="9.25" customWidth="1"/>
    <col min="14" max="16" width="10.625" customWidth="1"/>
  </cols>
  <sheetData>
    <row r="1" spans="1:16" ht="17.25" thickBot="1">
      <c r="A1" s="2"/>
      <c r="B1" s="58" t="s">
        <v>10</v>
      </c>
      <c r="C1" s="59" t="s">
        <v>11</v>
      </c>
      <c r="D1" s="59" t="s">
        <v>12</v>
      </c>
      <c r="E1" s="59" t="s">
        <v>13</v>
      </c>
      <c r="F1" s="59" t="s">
        <v>14</v>
      </c>
      <c r="G1" s="59" t="s">
        <v>15</v>
      </c>
      <c r="H1" s="59" t="s">
        <v>16</v>
      </c>
      <c r="I1" s="59" t="s">
        <v>17</v>
      </c>
      <c r="J1" s="59" t="s">
        <v>18</v>
      </c>
      <c r="K1" s="59" t="s">
        <v>19</v>
      </c>
      <c r="L1" s="59" t="s">
        <v>20</v>
      </c>
      <c r="M1" s="60" t="s">
        <v>21</v>
      </c>
      <c r="N1" s="55" t="s">
        <v>27</v>
      </c>
      <c r="O1" s="57" t="s">
        <v>30</v>
      </c>
      <c r="P1" s="56" t="s">
        <v>31</v>
      </c>
    </row>
    <row r="2" spans="1:16">
      <c r="A2" s="5" t="s">
        <v>0</v>
      </c>
      <c r="B2" s="6" t="s">
        <v>22</v>
      </c>
      <c r="C2" s="6" t="s">
        <v>22</v>
      </c>
      <c r="D2" s="6" t="s">
        <v>22</v>
      </c>
      <c r="E2" s="6" t="s">
        <v>22</v>
      </c>
      <c r="F2" s="6" t="s">
        <v>22</v>
      </c>
      <c r="G2" s="6" t="s">
        <v>22</v>
      </c>
      <c r="H2" s="6" t="s">
        <v>22</v>
      </c>
      <c r="I2" s="6" t="s">
        <v>22</v>
      </c>
      <c r="J2" s="6" t="s">
        <v>22</v>
      </c>
      <c r="K2" s="6" t="s">
        <v>22</v>
      </c>
      <c r="L2" s="6" t="s">
        <v>22</v>
      </c>
      <c r="M2" s="6" t="s">
        <v>22</v>
      </c>
      <c r="N2" s="65">
        <f>SUM(
IF(B2=서식!A3,20000,0),
IF(C2=서식!A3,20000,0),
IF(D2=서식!A3,20000,0),
IF(E2=서식!A3,20000,0),
IF(F2=서식!A3,20000,0),
IF(G2=서식!A3,20000,0),
IF(H2=서식!A3,20000,0),
IF(I2=서식!A3,20000,0),
IF(J2=서식!A3,20000,0),
IF(K2=서식!A3,20000,0),
IF(L2=서식!A3,20000,0),
IF(M2=서식!A3,20000,0))</f>
        <v>0</v>
      </c>
      <c r="O2" s="66">
        <v>0</v>
      </c>
      <c r="P2" s="70">
        <f>SUM(N2:O2)</f>
        <v>0</v>
      </c>
    </row>
    <row r="3" spans="1:16">
      <c r="A3" s="7" t="s">
        <v>1</v>
      </c>
      <c r="B3" s="6" t="s">
        <v>22</v>
      </c>
      <c r="C3" s="6" t="s">
        <v>22</v>
      </c>
      <c r="D3" s="6" t="s">
        <v>22</v>
      </c>
      <c r="E3" s="6" t="s">
        <v>22</v>
      </c>
      <c r="F3" s="6" t="s">
        <v>22</v>
      </c>
      <c r="G3" s="6" t="s">
        <v>22</v>
      </c>
      <c r="H3" s="6" t="s">
        <v>22</v>
      </c>
      <c r="I3" s="6" t="s">
        <v>22</v>
      </c>
      <c r="J3" s="6" t="s">
        <v>22</v>
      </c>
      <c r="K3" s="6" t="s">
        <v>22</v>
      </c>
      <c r="L3" s="6" t="s">
        <v>22</v>
      </c>
      <c r="M3" s="6" t="s">
        <v>22</v>
      </c>
      <c r="N3" s="65">
        <f>SUM(
IF(B3=서식!A3,20000,0),
IF(C3=서식!A3,20000,0),
IF(D3=서식!A3,20000,0),
IF(E3=서식!A3,20000,0),
IF(F3=서식!A3,20000,0),
IF(G3=서식!A3,20000,0),
IF(H3=서식!A3,20000,0),
IF(I3=서식!A3,20000,0),
IF(J3=서식!A3,20000,0),
IF(K3=서식!A3,20000,0),
IF(L3=서식!A3,20000,0),
IF(M3=서식!A3,20000,0))</f>
        <v>0</v>
      </c>
      <c r="O3" s="67">
        <v>0</v>
      </c>
      <c r="P3" s="70">
        <f t="shared" ref="P3:P11" si="0">SUM(N3:O3)</f>
        <v>0</v>
      </c>
    </row>
    <row r="4" spans="1:16">
      <c r="A4" s="7" t="s">
        <v>3</v>
      </c>
      <c r="B4" s="6" t="s">
        <v>22</v>
      </c>
      <c r="C4" s="6" t="s">
        <v>22</v>
      </c>
      <c r="D4" s="6" t="s">
        <v>22</v>
      </c>
      <c r="E4" s="6" t="s">
        <v>22</v>
      </c>
      <c r="F4" s="6" t="s">
        <v>22</v>
      </c>
      <c r="G4" s="6" t="s">
        <v>22</v>
      </c>
      <c r="H4" s="6" t="s">
        <v>22</v>
      </c>
      <c r="I4" s="6" t="s">
        <v>22</v>
      </c>
      <c r="J4" s="6" t="s">
        <v>22</v>
      </c>
      <c r="K4" s="6" t="s">
        <v>22</v>
      </c>
      <c r="L4" s="6" t="s">
        <v>22</v>
      </c>
      <c r="M4" s="6" t="s">
        <v>22</v>
      </c>
      <c r="N4" s="65">
        <f>SUM(
IF(B4=서식!A3,20000,0),
IF(C4=서식!A3,20000,0),
IF(D4=서식!A3,20000,0),IF(E4=서식!A3,20000,0),
IF(F4=서식!A3,20000,0),
IF(G4=서식!A3,20000,0),
IF(H4=서식!A3,20000,0),
IF(I4=서식!A3,20000,0),
IF(J4=서식!A3,20000,0),
IF(K4=서식!A3,20000,0),
IF(L4=서식!A3,20000,0),
IF(M4=서식!A3,20000,0))</f>
        <v>0</v>
      </c>
      <c r="O4" s="67">
        <v>0</v>
      </c>
      <c r="P4" s="70">
        <f t="shared" si="0"/>
        <v>0</v>
      </c>
    </row>
    <row r="5" spans="1:16">
      <c r="A5" s="7" t="s">
        <v>4</v>
      </c>
      <c r="B5" s="6" t="s">
        <v>22</v>
      </c>
      <c r="C5" s="6" t="s">
        <v>22</v>
      </c>
      <c r="D5" s="6" t="s">
        <v>22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65">
        <f>SUM(
IF(B5=서식!A3,20000,0),
IF(C5=서식!A3,20000,0),
IF(D5=서식!A3,20000,0),
IF(E5=서식!A3,20000,0),
IF(F5=서식!A3,20000,0),
IF(G5=서식!A3,20000,0),
IF(H5=서식!A3,20000,0),
IF(I5=서식!A3,20000,0),
IF(J5=서식!A3,20000,0),
IF(K5=서식!A3,20000,0),
IF(L5=서식!A3,20000,0),
IF(M5=서식!A3,20000,0))</f>
        <v>0</v>
      </c>
      <c r="O5" s="67">
        <v>0</v>
      </c>
      <c r="P5" s="70">
        <f t="shared" si="0"/>
        <v>0</v>
      </c>
    </row>
    <row r="6" spans="1:16">
      <c r="A6" s="7" t="s">
        <v>6</v>
      </c>
      <c r="B6" s="6" t="s">
        <v>25</v>
      </c>
      <c r="C6" s="6" t="s">
        <v>25</v>
      </c>
      <c r="D6" s="6" t="s">
        <v>25</v>
      </c>
      <c r="E6" s="6" t="s">
        <v>22</v>
      </c>
      <c r="F6" s="6" t="s">
        <v>22</v>
      </c>
      <c r="G6" s="6" t="s">
        <v>22</v>
      </c>
      <c r="H6" s="6" t="s">
        <v>22</v>
      </c>
      <c r="I6" s="6" t="s">
        <v>22</v>
      </c>
      <c r="J6" s="6" t="s">
        <v>22</v>
      </c>
      <c r="K6" s="6" t="s">
        <v>22</v>
      </c>
      <c r="L6" s="6" t="s">
        <v>22</v>
      </c>
      <c r="M6" s="6" t="s">
        <v>22</v>
      </c>
      <c r="N6" s="65">
        <f>SUM(
IF(B6=서식!A3,20000,0),
IF(C6=서식!A3,20000,0),
IF(D6=서식!A3,20000,0),IF(E6=서식!A3,20000,0),
IF(F6=서식!A3,20000,0),
IF(G6=서식!A3,20000,0),
IF(H6=서식!A3,20000,0),
IF(I6=서식!A3,20000,0),
IF(J6=서식!A3,20000,0),
IF(K6=서식!A3,20000,0),
IF(L6=서식!A3,20000,0),
IF(M6=서식!A3,20000,0))</f>
        <v>60000</v>
      </c>
      <c r="O6" s="67">
        <v>200000</v>
      </c>
      <c r="P6" s="70">
        <f t="shared" si="0"/>
        <v>260000</v>
      </c>
    </row>
    <row r="7" spans="1:16">
      <c r="A7" s="7" t="s">
        <v>9</v>
      </c>
      <c r="B7" s="6" t="s">
        <v>22</v>
      </c>
      <c r="C7" s="6" t="s">
        <v>22</v>
      </c>
      <c r="D7" s="6" t="s">
        <v>22</v>
      </c>
      <c r="E7" s="6" t="s">
        <v>22</v>
      </c>
      <c r="F7" s="6" t="s">
        <v>22</v>
      </c>
      <c r="G7" s="6" t="s">
        <v>22</v>
      </c>
      <c r="H7" s="6" t="s">
        <v>22</v>
      </c>
      <c r="I7" s="6" t="s">
        <v>22</v>
      </c>
      <c r="J7" s="6" t="s">
        <v>22</v>
      </c>
      <c r="K7" s="6" t="s">
        <v>22</v>
      </c>
      <c r="L7" s="6" t="s">
        <v>22</v>
      </c>
      <c r="M7" s="91" t="s">
        <v>22</v>
      </c>
      <c r="N7" s="65">
        <f>SUM(
IF(B7=서식!A3,20000,0),
IF(C7=서식!A3,20000,0),
IF(D7=서식!A3,20000,0),
IF(E7=서식!A3,20000,0),
IF(F7=서식!A3,20000,0),
IF(G7=서식!A3,20000,0),
IF(H7=서식!A3,20000,0),
IF(I7=서식!A3,20000,0),
IF(J7=서식!A3,20000,0),
IF(K7=서식!A3,20000,0),
IF(L7=서식!A3,20000,0),
IF(M7=서식!A3,20000,0))</f>
        <v>0</v>
      </c>
      <c r="O7" s="67">
        <v>0</v>
      </c>
      <c r="P7" s="70">
        <f t="shared" si="0"/>
        <v>0</v>
      </c>
    </row>
    <row r="8" spans="1:16">
      <c r="A8" s="7" t="s">
        <v>8</v>
      </c>
      <c r="B8" s="6" t="s">
        <v>22</v>
      </c>
      <c r="C8" s="6" t="s">
        <v>22</v>
      </c>
      <c r="D8" s="6" t="s">
        <v>22</v>
      </c>
      <c r="E8" s="6" t="s">
        <v>22</v>
      </c>
      <c r="F8" s="6" t="s">
        <v>22</v>
      </c>
      <c r="G8" s="6" t="s">
        <v>22</v>
      </c>
      <c r="H8" s="6" t="s">
        <v>22</v>
      </c>
      <c r="I8" s="6" t="s">
        <v>22</v>
      </c>
      <c r="J8" s="6" t="s">
        <v>22</v>
      </c>
      <c r="K8" s="6" t="s">
        <v>22</v>
      </c>
      <c r="L8" s="6" t="s">
        <v>22</v>
      </c>
      <c r="M8" s="6" t="s">
        <v>22</v>
      </c>
      <c r="N8" s="65">
        <f>SUM(
IF(B8=서식!A3,20000,0),
IF(C8=서식!A3,20000,0),
IF(D8=서식!A3,20000,0),
IF(E8=서식!A3,20000,0),
IF(F8=서식!A3,20000,0),
IF(G8=서식!A3,20000,0),
IF(H8=서식!A3,20000,0),
IF(I8=서식!A3,20000,0),
IF(J8=서식!A3,20000,0),
IF(K8=서식!A3,20000,0),
IF(L8=서식!A3,20000,0),
IF(M8=서식!A3,20000,0))</f>
        <v>0</v>
      </c>
      <c r="O8" s="67">
        <v>0</v>
      </c>
      <c r="P8" s="70">
        <f t="shared" si="0"/>
        <v>0</v>
      </c>
    </row>
    <row r="9" spans="1:16">
      <c r="A9" s="7" t="s">
        <v>2</v>
      </c>
      <c r="B9" s="6" t="s">
        <v>22</v>
      </c>
      <c r="C9" s="6" t="s">
        <v>22</v>
      </c>
      <c r="D9" s="6" t="s">
        <v>22</v>
      </c>
      <c r="E9" s="6" t="s">
        <v>22</v>
      </c>
      <c r="F9" s="6" t="s">
        <v>22</v>
      </c>
      <c r="G9" s="6" t="s">
        <v>22</v>
      </c>
      <c r="H9" s="6" t="s">
        <v>22</v>
      </c>
      <c r="I9" s="6" t="s">
        <v>22</v>
      </c>
      <c r="J9" s="6" t="s">
        <v>22</v>
      </c>
      <c r="K9" s="6" t="s">
        <v>22</v>
      </c>
      <c r="L9" s="6" t="s">
        <v>22</v>
      </c>
      <c r="M9" s="6" t="s">
        <v>22</v>
      </c>
      <c r="N9" s="65">
        <f>SUM(
IF(B9=서식!A3,20000,0),
IF(C9=서식!A3,20000,0),
IF(D9=서식!A3,20000,0),
IF(E9=서식!A3,20000,0),
IF(F9=서식!A3,20000,0),
IF(G9=서식!A3,20000,0),
IF(H9=서식!A3,20000,0),
IF(I9=서식!A3,20000,0),
IF(J9=서식!A3,20000,0),
IF(K9=서식!A3,20000,0),
IF(L9=서식!A3,20000,0),
IF(M9=서식!A3,20000,0))</f>
        <v>0</v>
      </c>
      <c r="O9" s="67">
        <v>0</v>
      </c>
      <c r="P9" s="70">
        <f t="shared" si="0"/>
        <v>0</v>
      </c>
    </row>
    <row r="10" spans="1:16">
      <c r="A10" s="7" t="s">
        <v>5</v>
      </c>
      <c r="B10" s="6" t="s">
        <v>22</v>
      </c>
      <c r="C10" s="6" t="s">
        <v>22</v>
      </c>
      <c r="D10" s="6" t="s">
        <v>22</v>
      </c>
      <c r="E10" s="6" t="s">
        <v>22</v>
      </c>
      <c r="F10" s="6" t="s">
        <v>22</v>
      </c>
      <c r="G10" s="6" t="s">
        <v>22</v>
      </c>
      <c r="H10" s="6" t="s">
        <v>22</v>
      </c>
      <c r="I10" s="6" t="s">
        <v>22</v>
      </c>
      <c r="J10" s="6" t="s">
        <v>22</v>
      </c>
      <c r="K10" s="6" t="s">
        <v>22</v>
      </c>
      <c r="L10" s="6" t="s">
        <v>22</v>
      </c>
      <c r="M10" s="6" t="s">
        <v>22</v>
      </c>
      <c r="N10" s="65">
        <f>SUM(
IF(B10=서식!A3,20000,0),
IF(C10=서식!A3,20000,0),
IF(D10=서식!A3,20000,0),IF(E10=서식!A3,20000,0),
IF(F10=서식!A3,20000,0),
IF(G10=서식!A3,20000,0),
IF(H10=서식!A3,20000,0),
IF(I10=서식!A3,20000,0),
IF(J10=서식!A3,20000,0),
IF(K10=서식!A3,20000,0),
IF(L10=서식!A3,20000,0),
IF(M10=서식!A3,20000,0))</f>
        <v>0</v>
      </c>
      <c r="O10" s="67">
        <v>0</v>
      </c>
      <c r="P10" s="70">
        <f t="shared" si="0"/>
        <v>0</v>
      </c>
    </row>
    <row r="11" spans="1:16" ht="17.25" thickBot="1">
      <c r="A11" s="10" t="s">
        <v>7</v>
      </c>
      <c r="B11" s="24" t="s">
        <v>22</v>
      </c>
      <c r="C11" s="24" t="s">
        <v>22</v>
      </c>
      <c r="D11" s="24" t="s">
        <v>22</v>
      </c>
      <c r="E11" s="24" t="s">
        <v>22</v>
      </c>
      <c r="F11" s="24" t="s">
        <v>22</v>
      </c>
      <c r="G11" s="24" t="s">
        <v>22</v>
      </c>
      <c r="H11" s="24" t="s">
        <v>22</v>
      </c>
      <c r="I11" s="24" t="s">
        <v>22</v>
      </c>
      <c r="J11" s="24" t="s">
        <v>22</v>
      </c>
      <c r="K11" s="24" t="s">
        <v>22</v>
      </c>
      <c r="L11" s="24" t="s">
        <v>22</v>
      </c>
      <c r="M11" s="24" t="s">
        <v>22</v>
      </c>
      <c r="N11" s="68">
        <f>SUM(
IF(B11=서식!A3,20000,0),
IF(C11=서식!A3,20000,0),
IF(D11=서식!A3,20000,0),IF(E11=서식!A3,20000,0),
IF(F11=서식!A3,20000,0),
IF(G11=서식!A3,20000,0),
IF(H11=서식!A3,20000,0),
IF(I11=서식!A3,20000,0),
IF(J11=서식!A3,20000,0),
IF(K11=서식!A3,20000,0),
IF(L11=서식!A3,20000,0),
IF(M11=서식!A3,20000,0))</f>
        <v>0</v>
      </c>
      <c r="O11" s="69">
        <v>0</v>
      </c>
      <c r="P11" s="71">
        <f t="shared" si="0"/>
        <v>0</v>
      </c>
    </row>
    <row r="12" spans="1:16" ht="17.25" thickBot="1">
      <c r="A12" s="12" t="s">
        <v>45</v>
      </c>
      <c r="B12" s="27"/>
      <c r="C12" s="28"/>
      <c r="D12" s="28">
        <v>1112</v>
      </c>
      <c r="E12" s="28"/>
      <c r="F12" s="28"/>
      <c r="G12" s="28">
        <v>1205</v>
      </c>
      <c r="H12" s="28"/>
      <c r="I12" s="28"/>
      <c r="J12" s="28"/>
      <c r="K12" s="28"/>
      <c r="L12" s="28"/>
      <c r="M12" s="29">
        <v>975</v>
      </c>
      <c r="N12" s="64">
        <f>SUM(N2:N11)</f>
        <v>60000</v>
      </c>
      <c r="O12" s="64">
        <f>SUM(O2:O11)</f>
        <v>200000</v>
      </c>
      <c r="P12" s="72">
        <f>SUM(P2:P11)</f>
        <v>260000</v>
      </c>
    </row>
    <row r="13" spans="1:16" ht="17.25" thickBot="1">
      <c r="A13" s="12" t="s">
        <v>50</v>
      </c>
      <c r="B13" s="16">
        <f>SUM(
IF(B2=서식!A2,20000,0),
IF(B3=서식!A2,20000,0),
IF(B4=서식!A2,20000,0),
IF(B5=서식!A2,20000,0),
IF(B6=서식!A2,20000,0),
IF(B7=서식!A2,20000,0),
IF(B8=서식!A2,20000,0),
IF(B9=서식!A2,20000,0),
IF(B10=서식!A2,20000,0),
IF(B11=서식!A2,20000,0))</f>
        <v>180000</v>
      </c>
      <c r="C13" s="16">
        <f>SUM(
IF(C2=서식!A2,20000,0),
IF(C3=서식!A2,20000,0),
IF(C4=서식!A2,20000,0),
IF(C5=서식!A2,20000,0),
IF(C6=서식!A2,20000,0),
IF(C7=서식!A2,20000,0),
IF(C8=서식!A2,20000,0),
IF(C9=서식!A2,20000,0),
IF(C10=서식!A2,20000,0),
IF(C11=서식!A2,20000,0))</f>
        <v>180000</v>
      </c>
      <c r="D13" s="16">
        <f>SUM(
IF(D2=서식!A2,20000,0),
IF(D3=서식!A2,20000,0),
IF(D4=서식!A2,20000,0),
IF(D5=서식!A2,20000,0),
IF(D6=서식!A2,20000,0),
IF(D7=서식!A2,20000,0),
IF(D8=서식!A2,20000,0),
IF(D9=서식!A2,20000,0),
IF(D10=서식!A2,20000,0),
IF(D11=서식!A2,20000,0))</f>
        <v>180000</v>
      </c>
      <c r="E13" s="16">
        <f>SUM(
IF(E2=서식!A2,20000,0),
IF(E3=서식!A2,20000,0),
IF(E4=서식!A2,20000,0),
IF(E5=서식!A2,20000,0),
IF(E6=서식!A2,20000,0),
IF(E7=서식!A2,20000,0),
IF(E8=서식!A2,20000,0),
IF(E9=서식!A2,20000,0),
IF(E10=서식!A2,20000,0),
IF(E11=서식!A2,20000,0))</f>
        <v>200000</v>
      </c>
      <c r="F13" s="16">
        <f>SUM(
IF(F2=서식!A2,20000,0),
IF(F3=서식!A2,20000,0),
IF(F4=서식!A2,20000,0),
IF(F5=서식!A2,20000,0),
IF(F6=서식!A2,20000,0),
IF(F7=서식!A2,20000,0),
IF(F8=서식!A2,20000,0),
IF(F9=서식!A2,20000,0),
IF(F10=서식!A2,20000,0),
IF(F11=서식!A2,20000,0))</f>
        <v>200000</v>
      </c>
      <c r="G13" s="16">
        <f>SUM(
IF(G2=서식!A2,20000,0),
IF(G3=서식!A2,20000,0),
IF(G4=서식!A2,20000,0),
IF(G5=서식!A2,20000,0),
IF(G6=서식!A2,20000,0),
IF(G7=서식!A2,20000,0),
IF(G8=서식!A2,20000,0),
IF(G9=서식!A2,20000,0),
IF(G10=서식!A2,20000,0),
IF(G11=서식!A2,20000,0))</f>
        <v>200000</v>
      </c>
      <c r="H13" s="16">
        <f>SUM(
IF(H2=서식!A2,20000,0),
IF(H3=서식!A2,20000,0),
IF(H4=서식!A2,20000,0),
IF(H5=서식!A2,20000,0),
IF(H6=서식!A2,20000,0),
IF(H7=서식!A2,20000,0),
IF(H8=서식!A2,20000,0),
IF(H9=서식!A2,20000,0),
IF(H10=서식!A2,20000,0),
IF(H11=서식!A2,20000,0))</f>
        <v>200000</v>
      </c>
      <c r="I13" s="16">
        <f>SUM(
IF(I2=서식!A2,20000,0),
IF(I3=서식!A2,20000,0),
IF(I4=서식!A2,20000,0),
IF(I5=서식!A2,20000,0),
IF(I6=서식!A2,20000,0),
IF(I7=서식!A2,20000,0),
IF(I8=서식!A2,20000,0),
IF(I9=서식!A2,20000,0),
IF(I10=서식!A2,20000,0),
IF(I11=서식!A2,20000,0))</f>
        <v>200000</v>
      </c>
      <c r="J13" s="16">
        <f>SUM(
IF(J2=서식!A2,20000,0),
IF(J3=서식!A2,20000,0),
IF(J4=서식!A2,20000,0),
IF(J5=서식!A2,20000,0),
IF(J6=서식!A2,20000,0),
IF(J7=서식!A2,20000,0),
IF(J8=서식!A2,20000,0),
IF(J9=서식!A2,20000,0),
IF(J10=서식!A2,20000,0),
IF(J11=서식!A2,20000,0))</f>
        <v>200000</v>
      </c>
      <c r="K13" s="16">
        <f>SUM(
IF(K2=서식!A2,20000,0),
IF(K3=서식!A2,20000,0),
IF(K4=서식!A2,20000,0),
IF(K5=서식!A2,20000,0),
IF(K6=서식!A2,20000,0),
IF(K7=서식!A2,20000,0),
IF(K8=서식!A2,20000,0),
IF(K9=서식!A2,20000,0),
IF(K10=서식!A2,20000,0),
IF(K11=서식!A2,20000,0))</f>
        <v>200000</v>
      </c>
      <c r="L13" s="16">
        <f>SUM(
IF(L2=서식!A2,20000,0),
IF(L3=서식!A2,20000,0),
IF(L4=서식!A2,20000,0),
IF(L5=서식!A2,20000,0),
IF(L6=서식!A2,20000,0),
IF(L7=서식!A2,20000,0),
IF(L8=서식!A2,20000,0),
IF(L9=서식!A2,20000,0),
IF(L10=서식!A2,20000,0),
IF(L11=서식!A2,20000,0))</f>
        <v>200000</v>
      </c>
      <c r="M13" s="16">
        <f>SUM(
IF(M2=서식!A2,20000,0),
IF(M3=서식!A2,20000,0),
IF(M4=서식!A2,20000,0),
IF(M5=서식!A2,20000,0),
IF(M6=서식!A2,20000,0),
IF(M7=서식!A2,20000,0),
IF(M8=서식!A2,20000,0),
IF(M9=서식!A2,20000,0),
IF(M10=서식!A2,20000,0),
IF(M11=서식!A2,20000,0))</f>
        <v>200000</v>
      </c>
      <c r="N13" s="17" t="s">
        <v>96</v>
      </c>
      <c r="O13" s="17">
        <f>SUM(C13:N13)</f>
        <v>2160000</v>
      </c>
      <c r="P13" s="1"/>
    </row>
    <row r="14" spans="1:16" ht="17.25" thickBot="1">
      <c r="A14" s="31" t="s">
        <v>53</v>
      </c>
      <c r="B14" s="45">
        <v>3467207</v>
      </c>
      <c r="C14" s="80"/>
    </row>
    <row r="15" spans="1:16" ht="17.25" thickBot="1">
      <c r="A15" s="12" t="s">
        <v>44</v>
      </c>
      <c r="B15" s="30">
        <f>SUM(B12:M13,B14,C19:C26)</f>
        <v>4862119</v>
      </c>
      <c r="C15" s="21"/>
    </row>
    <row r="16" spans="1:16" ht="17.25" thickBot="1">
      <c r="B16" s="23"/>
    </row>
    <row r="17" spans="1:8" ht="17.25" thickBot="1">
      <c r="A17" s="157" t="s">
        <v>32</v>
      </c>
      <c r="B17" s="158"/>
      <c r="C17" s="158"/>
      <c r="D17" s="158"/>
      <c r="E17" s="158"/>
      <c r="F17" s="159"/>
    </row>
    <row r="18" spans="1:8" ht="17.25" thickBot="1">
      <c r="A18" s="78" t="s">
        <v>61</v>
      </c>
      <c r="B18" s="79" t="s">
        <v>64</v>
      </c>
      <c r="C18" s="82" t="s">
        <v>63</v>
      </c>
      <c r="D18" s="152" t="s">
        <v>74</v>
      </c>
      <c r="E18" s="153"/>
      <c r="F18" s="154"/>
    </row>
    <row r="19" spans="1:8">
      <c r="A19" s="76" t="s">
        <v>8</v>
      </c>
      <c r="B19" s="77" t="s">
        <v>75</v>
      </c>
      <c r="C19" s="20">
        <v>40000</v>
      </c>
      <c r="D19" s="126" t="s">
        <v>84</v>
      </c>
      <c r="E19" s="126"/>
      <c r="F19" s="126"/>
    </row>
    <row r="20" spans="1:8">
      <c r="A20" s="73" t="s">
        <v>4</v>
      </c>
      <c r="B20" s="75" t="s">
        <v>72</v>
      </c>
      <c r="C20" s="74">
        <v>-500500</v>
      </c>
      <c r="D20" s="122" t="s">
        <v>73</v>
      </c>
      <c r="E20" s="122"/>
      <c r="F20" s="122"/>
    </row>
    <row r="21" spans="1:8">
      <c r="A21" s="76" t="s">
        <v>86</v>
      </c>
      <c r="B21" s="77" t="s">
        <v>87</v>
      </c>
      <c r="C21" s="20">
        <v>40000</v>
      </c>
      <c r="D21" s="122" t="s">
        <v>93</v>
      </c>
      <c r="E21" s="122"/>
      <c r="F21" s="122"/>
    </row>
    <row r="22" spans="1:8">
      <c r="A22" s="76" t="s">
        <v>6</v>
      </c>
      <c r="B22" s="77" t="s">
        <v>79</v>
      </c>
      <c r="C22" s="20">
        <v>100000</v>
      </c>
      <c r="D22" s="122" t="s">
        <v>85</v>
      </c>
      <c r="E22" s="122"/>
      <c r="F22" s="122"/>
    </row>
    <row r="23" spans="1:8">
      <c r="A23" s="76" t="s">
        <v>7</v>
      </c>
      <c r="B23" s="77" t="s">
        <v>82</v>
      </c>
      <c r="C23" s="20">
        <v>-300500</v>
      </c>
      <c r="D23" s="122" t="s">
        <v>83</v>
      </c>
      <c r="E23" s="122"/>
      <c r="F23" s="122"/>
    </row>
    <row r="24" spans="1:8">
      <c r="A24" s="76" t="s">
        <v>88</v>
      </c>
      <c r="B24" s="77" t="s">
        <v>90</v>
      </c>
      <c r="C24" s="20">
        <v>-156050</v>
      </c>
      <c r="D24" s="122" t="s">
        <v>91</v>
      </c>
      <c r="E24" s="122"/>
      <c r="F24" s="122"/>
    </row>
    <row r="25" spans="1:8">
      <c r="A25" s="81" t="s">
        <v>88</v>
      </c>
      <c r="B25" s="77" t="s">
        <v>89</v>
      </c>
      <c r="C25" s="20">
        <v>-171330</v>
      </c>
      <c r="D25" s="122" t="s">
        <v>92</v>
      </c>
      <c r="E25" s="122"/>
      <c r="F25" s="122"/>
    </row>
    <row r="26" spans="1:8">
      <c r="A26" s="76"/>
      <c r="B26" s="77"/>
      <c r="C26" s="20"/>
      <c r="D26" s="122"/>
      <c r="E26" s="122"/>
      <c r="F26" s="122"/>
    </row>
    <row r="27" spans="1:8">
      <c r="B27" s="21"/>
    </row>
    <row r="28" spans="1:8">
      <c r="A28" s="46" t="s">
        <v>70</v>
      </c>
      <c r="B28" s="156"/>
      <c r="C28" s="156"/>
      <c r="D28" s="156"/>
      <c r="E28" s="156"/>
      <c r="F28" s="156"/>
      <c r="G28" s="156"/>
      <c r="H28" s="156"/>
    </row>
    <row r="29" spans="1:8">
      <c r="A29" t="s">
        <v>71</v>
      </c>
      <c r="B29" s="156" t="s">
        <v>106</v>
      </c>
      <c r="C29" s="156"/>
      <c r="D29" s="156"/>
      <c r="E29" s="156"/>
      <c r="F29" s="156"/>
      <c r="G29" s="156"/>
      <c r="H29" s="156"/>
    </row>
    <row r="30" spans="1:8">
      <c r="A30" t="s">
        <v>76</v>
      </c>
      <c r="B30" s="156" t="s">
        <v>105</v>
      </c>
      <c r="C30" s="156"/>
      <c r="D30" s="156"/>
      <c r="E30" s="156"/>
      <c r="F30" s="156"/>
      <c r="G30" s="156"/>
      <c r="H30" s="156"/>
    </row>
    <row r="31" spans="1:8">
      <c r="A31" t="s">
        <v>77</v>
      </c>
      <c r="B31" s="156" t="s">
        <v>104</v>
      </c>
      <c r="C31" s="156"/>
      <c r="D31" s="156"/>
      <c r="E31" s="156"/>
      <c r="F31" s="156"/>
      <c r="G31" s="156"/>
      <c r="H31" s="156"/>
    </row>
    <row r="32" spans="1:8">
      <c r="A32" t="s">
        <v>80</v>
      </c>
      <c r="B32" s="162" t="s">
        <v>107</v>
      </c>
      <c r="C32" s="162"/>
      <c r="D32" s="162"/>
      <c r="E32" s="162"/>
      <c r="F32" s="162"/>
      <c r="G32" s="162"/>
      <c r="H32" s="162"/>
    </row>
    <row r="33" spans="1:8">
      <c r="A33" t="s">
        <v>78</v>
      </c>
      <c r="B33" s="162" t="s">
        <v>103</v>
      </c>
      <c r="C33" s="162"/>
      <c r="D33" s="162"/>
      <c r="E33" s="162"/>
      <c r="F33" s="162"/>
      <c r="G33" s="162"/>
      <c r="H33" s="162"/>
    </row>
    <row r="34" spans="1:8">
      <c r="A34" t="s">
        <v>81</v>
      </c>
      <c r="B34" s="162" t="s">
        <v>102</v>
      </c>
      <c r="C34" s="162"/>
      <c r="D34" s="162"/>
      <c r="E34" s="162"/>
      <c r="F34" s="162"/>
      <c r="G34" s="162"/>
      <c r="H34" s="162"/>
    </row>
    <row r="35" spans="1:8">
      <c r="A35" t="s">
        <v>6</v>
      </c>
      <c r="B35" s="162" t="s">
        <v>101</v>
      </c>
      <c r="C35" s="162"/>
      <c r="D35" s="162"/>
      <c r="E35" s="162"/>
      <c r="F35" s="162"/>
      <c r="G35" s="162"/>
      <c r="H35" s="162"/>
    </row>
    <row r="36" spans="1:8">
      <c r="A36" t="s">
        <v>108</v>
      </c>
      <c r="B36" s="162" t="s">
        <v>109</v>
      </c>
      <c r="C36" s="162"/>
      <c r="D36" s="162"/>
      <c r="E36" s="162"/>
      <c r="F36" s="162"/>
      <c r="G36" s="162"/>
      <c r="H36" s="162"/>
    </row>
    <row r="37" spans="1:8">
      <c r="A37" t="s">
        <v>94</v>
      </c>
      <c r="B37" s="156" t="s">
        <v>100</v>
      </c>
      <c r="C37" s="156"/>
      <c r="D37" s="156"/>
      <c r="E37" s="156"/>
      <c r="F37" s="156"/>
      <c r="G37" s="156"/>
      <c r="H37" s="156"/>
    </row>
    <row r="38" spans="1:8">
      <c r="A38" t="s">
        <v>95</v>
      </c>
      <c r="B38" s="156" t="s">
        <v>99</v>
      </c>
      <c r="C38" s="156"/>
      <c r="D38" s="156"/>
      <c r="E38" s="156"/>
      <c r="F38" s="156"/>
      <c r="G38" s="156"/>
      <c r="H38" s="156"/>
    </row>
    <row r="39" spans="1:8">
      <c r="A39" t="s">
        <v>97</v>
      </c>
      <c r="B39" s="164" t="s">
        <v>98</v>
      </c>
      <c r="C39" s="164"/>
      <c r="D39" s="164"/>
      <c r="E39" s="164"/>
      <c r="F39" s="164"/>
      <c r="G39" s="164"/>
      <c r="H39" s="164"/>
    </row>
  </sheetData>
  <mergeCells count="22">
    <mergeCell ref="B37:H37"/>
    <mergeCell ref="B38:H38"/>
    <mergeCell ref="B39:H39"/>
    <mergeCell ref="B36:H36"/>
    <mergeCell ref="A17:F17"/>
    <mergeCell ref="B34:H34"/>
    <mergeCell ref="B33:H33"/>
    <mergeCell ref="B32:H32"/>
    <mergeCell ref="B28:H28"/>
    <mergeCell ref="B29:H29"/>
    <mergeCell ref="B30:H30"/>
    <mergeCell ref="B31:H31"/>
    <mergeCell ref="D25:F25"/>
    <mergeCell ref="D26:F26"/>
    <mergeCell ref="D19:F19"/>
    <mergeCell ref="D20:F20"/>
    <mergeCell ref="D18:F18"/>
    <mergeCell ref="D21:F21"/>
    <mergeCell ref="D22:F22"/>
    <mergeCell ref="D23:F23"/>
    <mergeCell ref="B35:H35"/>
    <mergeCell ref="D24:F24"/>
  </mergeCells>
  <phoneticPr fontId="1" type="noConversion"/>
  <dataValidations count="1">
    <dataValidation type="list" allowBlank="1" showInputMessage="1" showErrorMessage="1" sqref="B2:M11">
      <formula1>입금여부</formula1>
    </dataValidation>
  </dataValidation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D15" sqref="D15"/>
    </sheetView>
  </sheetViews>
  <sheetFormatPr defaultRowHeight="16.5"/>
  <cols>
    <col min="1" max="1" width="12.5" customWidth="1"/>
    <col min="2" max="2" width="10.625" customWidth="1"/>
    <col min="3" max="3" width="10.625" bestFit="1" customWidth="1"/>
    <col min="4" max="4" width="9.25" customWidth="1"/>
    <col min="5" max="5" width="9.25" bestFit="1" customWidth="1"/>
    <col min="8" max="8" width="9" customWidth="1"/>
    <col min="12" max="12" width="9.25" bestFit="1" customWidth="1"/>
    <col min="13" max="13" width="9.25" customWidth="1"/>
    <col min="14" max="16" width="10.625" customWidth="1"/>
  </cols>
  <sheetData>
    <row r="1" spans="1:16" ht="17.25" thickBot="1">
      <c r="A1" s="2"/>
      <c r="B1" s="58" t="s">
        <v>10</v>
      </c>
      <c r="C1" s="59" t="s">
        <v>11</v>
      </c>
      <c r="D1" s="59" t="s">
        <v>12</v>
      </c>
      <c r="E1" s="59" t="s">
        <v>13</v>
      </c>
      <c r="F1" s="59" t="s">
        <v>14</v>
      </c>
      <c r="G1" s="59" t="s">
        <v>15</v>
      </c>
      <c r="H1" s="59" t="s">
        <v>16</v>
      </c>
      <c r="I1" s="59" t="s">
        <v>17</v>
      </c>
      <c r="J1" s="59" t="s">
        <v>18</v>
      </c>
      <c r="K1" s="59" t="s">
        <v>19</v>
      </c>
      <c r="L1" s="59" t="s">
        <v>20</v>
      </c>
      <c r="M1" s="60" t="s">
        <v>21</v>
      </c>
      <c r="N1" s="55" t="s">
        <v>27</v>
      </c>
      <c r="O1" s="57" t="s">
        <v>30</v>
      </c>
      <c r="P1" s="56" t="s">
        <v>31</v>
      </c>
    </row>
    <row r="2" spans="1:16">
      <c r="A2" s="5" t="s">
        <v>0</v>
      </c>
      <c r="B2" s="6" t="s">
        <v>23</v>
      </c>
      <c r="C2" s="6" t="s">
        <v>22</v>
      </c>
      <c r="D2" s="6" t="s">
        <v>22</v>
      </c>
      <c r="E2" s="6" t="s">
        <v>22</v>
      </c>
      <c r="F2" s="6" t="s">
        <v>22</v>
      </c>
      <c r="G2" s="6" t="s">
        <v>22</v>
      </c>
      <c r="H2" s="6" t="s">
        <v>22</v>
      </c>
      <c r="I2" s="6" t="s">
        <v>22</v>
      </c>
      <c r="J2" s="6" t="s">
        <v>22</v>
      </c>
      <c r="K2" s="6" t="s">
        <v>22</v>
      </c>
      <c r="L2" s="6" t="s">
        <v>22</v>
      </c>
      <c r="M2" s="6" t="s">
        <v>22</v>
      </c>
      <c r="N2" s="65">
        <f>SUM(
IF(B2=서식!A3,20000,0),
IF(C2=서식!A3,20000,0),
IF(D2=서식!A3,20000,0),
IF(E2=서식!A3,20000,0),
IF(F2=서식!A3,20000,0),
IF(G2=서식!A3,20000,0),
IF(H2=서식!A3,20000,0),
IF(I2=서식!A3,20000,0),
IF(J2=서식!A3,20000,0),
IF(K2=서식!A3,20000,0),
IF(L2=서식!A3,20000,0),
IF(M2=서식!A3,20000,0))</f>
        <v>0</v>
      </c>
      <c r="O2" s="66">
        <v>0</v>
      </c>
      <c r="P2" s="70">
        <f>SUM(N2:O2)</f>
        <v>0</v>
      </c>
    </row>
    <row r="3" spans="1:16">
      <c r="A3" s="7" t="s">
        <v>1</v>
      </c>
      <c r="B3" s="6" t="s">
        <v>22</v>
      </c>
      <c r="C3" s="6" t="s">
        <v>22</v>
      </c>
      <c r="D3" s="6" t="s">
        <v>22</v>
      </c>
      <c r="E3" s="6" t="s">
        <v>22</v>
      </c>
      <c r="F3" s="6" t="s">
        <v>22</v>
      </c>
      <c r="G3" s="6" t="s">
        <v>22</v>
      </c>
      <c r="H3" s="6" t="s">
        <v>22</v>
      </c>
      <c r="I3" s="6" t="s">
        <v>22</v>
      </c>
      <c r="J3" s="6" t="s">
        <v>22</v>
      </c>
      <c r="K3" s="6" t="s">
        <v>22</v>
      </c>
      <c r="L3" s="6" t="s">
        <v>22</v>
      </c>
      <c r="M3" s="6" t="s">
        <v>22</v>
      </c>
      <c r="N3" s="65">
        <f>SUM(
IF(B3=서식!A3,20000,0),
IF(C3=서식!A3,20000,0),
IF(D3=서식!A3,20000,0),
IF(E3=서식!A3,20000,0),
IF(F3=서식!A3,20000,0),
IF(G3=서식!A3,20000,0),
IF(H3=서식!A3,20000,0),
IF(I3=서식!A3,20000,0),
IF(J3=서식!A3,20000,0),
IF(K3=서식!A3,20000,0),
IF(L3=서식!A3,20000,0),
IF(M3=서식!A3,20000,0))</f>
        <v>0</v>
      </c>
      <c r="O3" s="67">
        <v>0</v>
      </c>
      <c r="P3" s="70">
        <f t="shared" ref="P3:P11" si="0">SUM(N3:O3)</f>
        <v>0</v>
      </c>
    </row>
    <row r="4" spans="1:16">
      <c r="A4" s="7" t="s">
        <v>3</v>
      </c>
      <c r="B4" s="6" t="s">
        <v>22</v>
      </c>
      <c r="C4" s="6" t="s">
        <v>22</v>
      </c>
      <c r="D4" s="6" t="s">
        <v>22</v>
      </c>
      <c r="E4" s="6" t="s">
        <v>22</v>
      </c>
      <c r="F4" s="6" t="s">
        <v>22</v>
      </c>
      <c r="G4" s="6" t="s">
        <v>22</v>
      </c>
      <c r="H4" s="6" t="s">
        <v>22</v>
      </c>
      <c r="I4" s="6" t="s">
        <v>22</v>
      </c>
      <c r="J4" s="6" t="s">
        <v>22</v>
      </c>
      <c r="K4" s="6" t="s">
        <v>22</v>
      </c>
      <c r="L4" s="6" t="s">
        <v>22</v>
      </c>
      <c r="M4" s="6" t="s">
        <v>22</v>
      </c>
      <c r="N4" s="65">
        <f>SUM(
IF(B4=서식!A3,20000,0),
IF(C4=서식!A3,20000,0),
IF(D4=서식!A3,20000,0),IF(E4=서식!A3,20000,0),
IF(F4=서식!A3,20000,0),
IF(G4=서식!A3,20000,0),
IF(H4=서식!A3,20000,0),
IF(I4=서식!A3,20000,0),
IF(J4=서식!A3,20000,0),
IF(K4=서식!A3,20000,0),
IF(L4=서식!A3,20000,0),
IF(M4=서식!A3,20000,0))</f>
        <v>0</v>
      </c>
      <c r="O4" s="67">
        <v>0</v>
      </c>
      <c r="P4" s="70">
        <f t="shared" si="0"/>
        <v>0</v>
      </c>
    </row>
    <row r="5" spans="1:16">
      <c r="A5" s="7" t="s">
        <v>4</v>
      </c>
      <c r="B5" s="6" t="s">
        <v>22</v>
      </c>
      <c r="C5" s="6" t="s">
        <v>22</v>
      </c>
      <c r="D5" s="6" t="s">
        <v>22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65">
        <f>SUM(
IF(B5=서식!A3,20000,0),
IF(C5=서식!A3,20000,0),
IF(D5=서식!A3,20000,0),
IF(E5=서식!A3,20000,0),
IF(F5=서식!A3,20000,0),
IF(G5=서식!A3,20000,0),
IF(H5=서식!A3,20000,0),
IF(I5=서식!A3,20000,0),
IF(J5=서식!A3,20000,0),
IF(K5=서식!A3,20000,0),
IF(L5=서식!A3,20000,0),
IF(M5=서식!A3,20000,0))</f>
        <v>0</v>
      </c>
      <c r="O5" s="67">
        <v>0</v>
      </c>
      <c r="P5" s="70">
        <f t="shared" si="0"/>
        <v>0</v>
      </c>
    </row>
    <row r="6" spans="1:16">
      <c r="A6" s="7" t="s">
        <v>6</v>
      </c>
      <c r="B6" s="6" t="s">
        <v>22</v>
      </c>
      <c r="C6" s="6" t="s">
        <v>25</v>
      </c>
      <c r="D6" s="6" t="s">
        <v>25</v>
      </c>
      <c r="E6" s="6" t="s">
        <v>25</v>
      </c>
      <c r="F6" s="6" t="s">
        <v>25</v>
      </c>
      <c r="G6" s="6" t="s">
        <v>25</v>
      </c>
      <c r="H6" s="6" t="s">
        <v>25</v>
      </c>
      <c r="I6" s="6" t="s">
        <v>25</v>
      </c>
      <c r="J6" s="6" t="s">
        <v>25</v>
      </c>
      <c r="K6" s="6" t="s">
        <v>25</v>
      </c>
      <c r="L6" s="6" t="s">
        <v>25</v>
      </c>
      <c r="M6" s="6" t="s">
        <v>22</v>
      </c>
      <c r="N6" s="65">
        <f>SUM(
IF(B6=서식!A3,20000,0),
IF(C6=서식!A3,20000,0),
IF(D6=서식!A3,20000,0),IF(E6=서식!A3,20000,0),
IF(F6=서식!A3,20000,0),
IF(G6=서식!A3,20000,0),
IF(H6=서식!A3,20000,0),
IF(I6=서식!A3,20000,0),
IF(J6=서식!A3,20000,0),
IF(K6=서식!A3,20000,0),
IF(L6=서식!A3,20000,0),
IF(M6=서식!A3,20000,0))</f>
        <v>200000</v>
      </c>
      <c r="O6" s="67">
        <v>0</v>
      </c>
      <c r="P6" s="70">
        <f t="shared" si="0"/>
        <v>200000</v>
      </c>
    </row>
    <row r="7" spans="1:16">
      <c r="A7" s="7" t="s">
        <v>9</v>
      </c>
      <c r="B7" s="6" t="s">
        <v>22</v>
      </c>
      <c r="C7" s="6" t="s">
        <v>22</v>
      </c>
      <c r="D7" s="6" t="s">
        <v>22</v>
      </c>
      <c r="E7" s="6" t="s">
        <v>22</v>
      </c>
      <c r="F7" s="6" t="s">
        <v>22</v>
      </c>
      <c r="G7" s="6" t="s">
        <v>22</v>
      </c>
      <c r="H7" s="6" t="s">
        <v>22</v>
      </c>
      <c r="I7" s="6" t="s">
        <v>25</v>
      </c>
      <c r="J7" s="6" t="s">
        <v>22</v>
      </c>
      <c r="K7" s="6" t="s">
        <v>22</v>
      </c>
      <c r="L7" s="6" t="s">
        <v>22</v>
      </c>
      <c r="M7" s="6" t="s">
        <v>22</v>
      </c>
      <c r="N7" s="65">
        <f>SUM(
IF(B7=서식!A3,20000,0),
IF(C7=서식!A3,20000,0),
IF(D7=서식!A3,20000,0),
IF(E7=서식!A3,20000,0),
IF(F7=서식!A3,20000,0),
IF(G7=서식!A3,20000,0),
IF(H7=서식!A3,20000,0),
IF(I7=서식!A3,20000,0),
IF(J7=서식!A3,20000,0),
IF(K7=서식!A3,20000,0),
IF(L7=서식!A3,20000,0),
IF(M7=서식!A3,20000,0))</f>
        <v>20000</v>
      </c>
      <c r="O7" s="67">
        <v>0</v>
      </c>
      <c r="P7" s="70">
        <f t="shared" si="0"/>
        <v>20000</v>
      </c>
    </row>
    <row r="8" spans="1:16">
      <c r="A8" s="7" t="s">
        <v>8</v>
      </c>
      <c r="B8" s="6" t="s">
        <v>22</v>
      </c>
      <c r="C8" s="6" t="s">
        <v>22</v>
      </c>
      <c r="D8" s="6" t="s">
        <v>22</v>
      </c>
      <c r="E8" s="6" t="s">
        <v>22</v>
      </c>
      <c r="F8" s="6" t="s">
        <v>22</v>
      </c>
      <c r="G8" s="6" t="s">
        <v>22</v>
      </c>
      <c r="H8" s="6" t="s">
        <v>22</v>
      </c>
      <c r="I8" s="6" t="s">
        <v>22</v>
      </c>
      <c r="J8" s="6" t="s">
        <v>22</v>
      </c>
      <c r="K8" s="6" t="s">
        <v>22</v>
      </c>
      <c r="L8" s="6" t="s">
        <v>22</v>
      </c>
      <c r="M8" s="6" t="s">
        <v>22</v>
      </c>
      <c r="N8" s="65">
        <f>SUM(
IF(B8=서식!A3,20000,0),
IF(C8=서식!A3,20000,0),
IF(D8=서식!A3,20000,0),
IF(E8=서식!A3,20000,0),
IF(F8=서식!A3,20000,0),
IF(G8=서식!A3,20000,0),
IF(H8=서식!A3,20000,0),
IF(I8=서식!A3,20000,0),
IF(J8=서식!A3,20000,0),
IF(K8=서식!A3,20000,0),
IF(L8=서식!A3,20000,0),
IF(M8=서식!A3,20000,0))</f>
        <v>0</v>
      </c>
      <c r="O8" s="67">
        <v>0</v>
      </c>
      <c r="P8" s="70">
        <f t="shared" si="0"/>
        <v>0</v>
      </c>
    </row>
    <row r="9" spans="1:16">
      <c r="A9" s="7" t="s">
        <v>2</v>
      </c>
      <c r="B9" s="6" t="s">
        <v>22</v>
      </c>
      <c r="C9" s="6" t="s">
        <v>22</v>
      </c>
      <c r="D9" s="6" t="s">
        <v>22</v>
      </c>
      <c r="E9" s="6" t="s">
        <v>22</v>
      </c>
      <c r="F9" s="6" t="s">
        <v>22</v>
      </c>
      <c r="G9" s="6" t="s">
        <v>22</v>
      </c>
      <c r="H9" s="6" t="s">
        <v>22</v>
      </c>
      <c r="I9" s="6" t="s">
        <v>22</v>
      </c>
      <c r="J9" s="6" t="s">
        <v>22</v>
      </c>
      <c r="K9" s="6" t="s">
        <v>22</v>
      </c>
      <c r="L9" s="6" t="s">
        <v>22</v>
      </c>
      <c r="M9" s="6" t="s">
        <v>22</v>
      </c>
      <c r="N9" s="65">
        <f>SUM(
IF(B9=서식!A3,20000,0),
IF(C9=서식!A3,20000,0),
IF(D9=서식!A3,20000,0),
IF(E9=서식!A3,20000,0),
IF(F9=서식!A3,20000,0),
IF(G9=서식!A3,20000,0),
IF(H9=서식!A3,20000,0),
IF(I9=서식!A3,20000,0),
IF(J9=서식!A3,20000,0),
IF(K9=서식!A3,20000,0),
IF(L9=서식!A3,20000,0),
IF(M9=서식!A3,20000,0))</f>
        <v>0</v>
      </c>
      <c r="O9" s="67">
        <v>0</v>
      </c>
      <c r="P9" s="70">
        <f t="shared" si="0"/>
        <v>0</v>
      </c>
    </row>
    <row r="10" spans="1:16">
      <c r="A10" s="7" t="s">
        <v>5</v>
      </c>
      <c r="B10" s="6" t="s">
        <v>22</v>
      </c>
      <c r="C10" s="6" t="s">
        <v>22</v>
      </c>
      <c r="D10" s="6" t="s">
        <v>22</v>
      </c>
      <c r="E10" s="6" t="s">
        <v>22</v>
      </c>
      <c r="F10" s="6" t="s">
        <v>22</v>
      </c>
      <c r="G10" s="6" t="s">
        <v>22</v>
      </c>
      <c r="H10" s="6" t="s">
        <v>22</v>
      </c>
      <c r="I10" s="6" t="s">
        <v>22</v>
      </c>
      <c r="J10" s="6" t="s">
        <v>22</v>
      </c>
      <c r="K10" s="6" t="s">
        <v>22</v>
      </c>
      <c r="L10" s="6" t="s">
        <v>22</v>
      </c>
      <c r="M10" s="6" t="s">
        <v>22</v>
      </c>
      <c r="N10" s="65">
        <f>SUM(
IF(B10=서식!A3,20000,0),
IF(C10=서식!A3,20000,0),
IF(D10=서식!A3,20000,0),IF(E10=서식!A3,20000,0),
IF(F10=서식!A3,20000,0),
IF(G10=서식!A3,20000,0),
IF(H10=서식!A3,20000,0),
IF(I10=서식!A3,20000,0),
IF(J10=서식!A3,20000,0),
IF(K10=서식!A3,20000,0),
IF(L10=서식!A3,20000,0),
IF(M10=서식!A3,20000,0))</f>
        <v>0</v>
      </c>
      <c r="O10" s="67">
        <v>0</v>
      </c>
      <c r="P10" s="70">
        <f t="shared" si="0"/>
        <v>0</v>
      </c>
    </row>
    <row r="11" spans="1:16" ht="17.25" thickBot="1">
      <c r="A11" s="10" t="s">
        <v>7</v>
      </c>
      <c r="B11" s="24" t="s">
        <v>22</v>
      </c>
      <c r="C11" s="24" t="s">
        <v>22</v>
      </c>
      <c r="D11" s="24" t="s">
        <v>22</v>
      </c>
      <c r="E11" s="24" t="s">
        <v>22</v>
      </c>
      <c r="F11" s="24" t="s">
        <v>22</v>
      </c>
      <c r="G11" s="24" t="s">
        <v>22</v>
      </c>
      <c r="H11" s="24" t="s">
        <v>22</v>
      </c>
      <c r="I11" s="24" t="s">
        <v>22</v>
      </c>
      <c r="J11" s="24" t="s">
        <v>22</v>
      </c>
      <c r="K11" s="24" t="s">
        <v>22</v>
      </c>
      <c r="L11" s="24" t="s">
        <v>22</v>
      </c>
      <c r="M11" s="24" t="s">
        <v>22</v>
      </c>
      <c r="N11" s="68">
        <f>SUM(
IF(B11=서식!A3,20000,0),
IF(C11=서식!A3,20000,0),
IF(D11=서식!A3,20000,0),IF(E11=서식!A3,20000,0),
IF(F11=서식!A3,20000,0),
IF(G11=서식!A3,20000,0),
IF(H11=서식!A3,20000,0),
IF(I11=서식!A3,20000,0),
IF(J11=서식!A3,20000,0),
IF(K11=서식!A3,20000,0),
IF(L11=서식!A3,20000,0),
IF(M11=서식!A3,20000,0))</f>
        <v>0</v>
      </c>
      <c r="O11" s="69">
        <v>0</v>
      </c>
      <c r="P11" s="71">
        <f t="shared" si="0"/>
        <v>0</v>
      </c>
    </row>
    <row r="12" spans="1:16" ht="17.25" thickBot="1">
      <c r="A12" s="12" t="s">
        <v>45</v>
      </c>
      <c r="B12" s="27">
        <v>370</v>
      </c>
      <c r="C12" s="28"/>
      <c r="D12" s="28">
        <v>513</v>
      </c>
      <c r="E12" s="28"/>
      <c r="F12" s="28"/>
      <c r="G12" s="28">
        <v>641</v>
      </c>
      <c r="H12" s="28"/>
      <c r="I12" s="28"/>
      <c r="J12" s="28">
        <v>878</v>
      </c>
      <c r="K12" s="28"/>
      <c r="L12" s="28"/>
      <c r="M12" s="29">
        <v>979</v>
      </c>
      <c r="N12" s="64">
        <f>SUM(N2:N11)</f>
        <v>220000</v>
      </c>
      <c r="O12" s="64">
        <f>SUM(O2:O11)</f>
        <v>0</v>
      </c>
      <c r="P12" s="72">
        <f>SUM(P2:P11)</f>
        <v>220000</v>
      </c>
    </row>
    <row r="13" spans="1:16" ht="17.25" thickBot="1">
      <c r="A13" s="12" t="s">
        <v>50</v>
      </c>
      <c r="B13" s="16">
        <f>SUM(
IF(B2=서식!A2,20000,0),
IF(B3=서식!A2,20000,0),
IF(B4=서식!A2,20000,0),
IF(B5=서식!A2,20000,0),
IF(B6=서식!A2,20000,0),
IF(B7=서식!A2,20000,0),
IF(B8=서식!A2,20000,0),
IF(B9=서식!A2,20000,0),
IF(B10=서식!A2,20000,0),
IF(B11=서식!A2,20000,0))</f>
        <v>200000</v>
      </c>
      <c r="C13" s="16">
        <f>SUM(
IF(C2=서식!A2,20000,0),
IF(C3=서식!A2,20000,0),
IF(C4=서식!A2,20000,0),
IF(C5=서식!A2,20000,0),
IF(C6=서식!A2,20000,0),
IF(C7=서식!A2,20000,0),
IF(C8=서식!A2,20000,0),
IF(C9=서식!A2,20000,0),
IF(C10=서식!A2,20000,0),
IF(C11=서식!A2,20000,0))</f>
        <v>180000</v>
      </c>
      <c r="D13" s="16">
        <f>SUM(
IF(D2=서식!A2,20000,0),
IF(D3=서식!A2,20000,0),
IF(D4=서식!A2,20000,0),
IF(D5=서식!A2,20000,0),
IF(D6=서식!A2,20000,0),
IF(D7=서식!A2,20000,0),
IF(D8=서식!A2,20000,0),
IF(D9=서식!A2,20000,0),
IF(D10=서식!A2,20000,0),
IF(D11=서식!A2,20000,0))</f>
        <v>180000</v>
      </c>
      <c r="E13" s="16">
        <f>SUM(
IF(E2=서식!A2,20000,0),
IF(E3=서식!A2,20000,0),
IF(E4=서식!A2,20000,0),
IF(E5=서식!A2,20000,0),
IF(E6=서식!A2,20000,0),
IF(E7=서식!A2,20000,0),
IF(E8=서식!A2,20000,0),
IF(E9=서식!A2,20000,0),
IF(E10=서식!A2,20000,0),
IF(E11=서식!A2,20000,0))</f>
        <v>180000</v>
      </c>
      <c r="F13" s="16">
        <f>SUM(
IF(F2=서식!A2,20000,0),
IF(F3=서식!A2,20000,0),
IF(F4=서식!A2,20000,0),
IF(F5=서식!A2,20000,0),
IF(F6=서식!A2,20000,0),
IF(F7=서식!A2,20000,0),
IF(F8=서식!A2,20000,0),
IF(F9=서식!A2,20000,0),
IF(F10=서식!A2,20000,0),
IF(F11=서식!A2,20000,0))</f>
        <v>180000</v>
      </c>
      <c r="G13" s="16">
        <f>SUM(
IF(G2=서식!A2,20000,0),
IF(G3=서식!A2,20000,0),
IF(G4=서식!A2,20000,0),
IF(G5=서식!A2,20000,0),
IF(G6=서식!A2,20000,0),
IF(G7=서식!A2,20000,0),
IF(G8=서식!A2,20000,0),
IF(G9=서식!A2,20000,0),
IF(G10=서식!A2,20000,0),
IF(G11=서식!A2,20000,0))</f>
        <v>180000</v>
      </c>
      <c r="H13" s="16">
        <f>SUM(
IF(H2=서식!A2,20000,0),
IF(H3=서식!A2,20000,0),
IF(H4=서식!A2,20000,0),
IF(H5=서식!A2,20000,0),
IF(H6=서식!A2,20000,0),
IF(H7=서식!A2,20000,0),
IF(H8=서식!A2,20000,0),
IF(H9=서식!A2,20000,0),
IF(H10=서식!A2,20000,0),
IF(H11=서식!A2,20000,0))</f>
        <v>180000</v>
      </c>
      <c r="I13" s="16">
        <f>SUM(
IF(I2=서식!A2,20000,0),
IF(I3=서식!A2,20000,0),
IF(I4=서식!A2,20000,0),
IF(I5=서식!A2,20000,0),
IF(I6=서식!A2,20000,0),
IF(I7=서식!A2,20000,0),
IF(I8=서식!A2,20000,0),
IF(I9=서식!A2,20000,0),
IF(I10=서식!A2,20000,0),
IF(I11=서식!A2,20000,0))</f>
        <v>160000</v>
      </c>
      <c r="J13" s="16">
        <f>SUM(
IF(J2=서식!A2,20000,0),
IF(J3=서식!A2,20000,0),
IF(J4=서식!A2,20000,0),
IF(J5=서식!A2,20000,0),
IF(J6=서식!A2,20000,0),
IF(J7=서식!A2,20000,0),
IF(J8=서식!A2,20000,0),
IF(J9=서식!A2,20000,0),
IF(J10=서식!A2,20000,0),
IF(J11=서식!A2,20000,0))</f>
        <v>180000</v>
      </c>
      <c r="K13" s="16">
        <f>SUM(
IF(K2=서식!A2,20000,0),
IF(K3=서식!A2,20000,0),
IF(K4=서식!A2,20000,0),
IF(K5=서식!A2,20000,0),
IF(K6=서식!A2,20000,0),
IF(K7=서식!A2,20000,0),
IF(K8=서식!A2,20000,0),
IF(K9=서식!A2,20000,0),
IF(K10=서식!A2,20000,0),
IF(K11=서식!A2,20000,0))</f>
        <v>180000</v>
      </c>
      <c r="L13" s="16">
        <f>SUM(
IF(L2=서식!A2,20000,0),
IF(L3=서식!A2,20000,0),
IF(L4=서식!A2,20000,0),
IF(L5=서식!A2,20000,0),
IF(L6=서식!A2,20000,0),
IF(L7=서식!A2,20000,0),
IF(L8=서식!A2,20000,0),
IF(L9=서식!A2,20000,0),
IF(L10=서식!A2,20000,0),
IF(L11=서식!A2,20000,0))</f>
        <v>180000</v>
      </c>
      <c r="M13" s="16">
        <f>SUM(
IF(M2=서식!A2,20000,0),
IF(M3=서식!A2,20000,0),
IF(M4=서식!A2,20000,0),
IF(M5=서식!A2,20000,0),
IF(M6=서식!A2,20000,0),
IF(M7=서식!A2,20000,0),
IF(M8=서식!A2,20000,0),
IF(M9=서식!A2,20000,0),
IF(M10=서식!A2,20000,0),
IF(M11=서식!A2,20000,0))</f>
        <v>200000</v>
      </c>
      <c r="N13" s="17" t="s">
        <v>26</v>
      </c>
      <c r="O13" s="17">
        <f>SUM(C13:N13)</f>
        <v>1980000</v>
      </c>
      <c r="P13" s="1"/>
    </row>
    <row r="14" spans="1:16" ht="17.25" thickBot="1">
      <c r="A14" s="31" t="s">
        <v>53</v>
      </c>
      <c r="B14" s="45">
        <v>2112046</v>
      </c>
    </row>
    <row r="15" spans="1:16" ht="17.25" thickBot="1">
      <c r="A15" s="12" t="s">
        <v>44</v>
      </c>
      <c r="B15" s="30">
        <f>SUM(B12:M13,B14,C19:C26)</f>
        <v>3523207</v>
      </c>
      <c r="C15" s="21"/>
    </row>
    <row r="16" spans="1:16" ht="17.25" thickBot="1">
      <c r="B16" s="23"/>
    </row>
    <row r="17" spans="1:8" ht="17.25" thickBot="1">
      <c r="A17" s="157" t="s">
        <v>60</v>
      </c>
      <c r="B17" s="158"/>
      <c r="C17" s="159"/>
    </row>
    <row r="18" spans="1:8" ht="17.25" thickBot="1">
      <c r="A18" s="61" t="s">
        <v>61</v>
      </c>
      <c r="B18" s="62" t="s">
        <v>64</v>
      </c>
      <c r="C18" s="63" t="s">
        <v>63</v>
      </c>
    </row>
    <row r="19" spans="1:8">
      <c r="A19" s="52" t="s">
        <v>62</v>
      </c>
      <c r="B19" s="53">
        <v>41160</v>
      </c>
      <c r="C19" s="54">
        <v>-872220</v>
      </c>
    </row>
    <row r="20" spans="1:8">
      <c r="A20" s="34" t="s">
        <v>68</v>
      </c>
      <c r="B20" s="50" t="s">
        <v>69</v>
      </c>
      <c r="C20" s="47">
        <v>100000</v>
      </c>
    </row>
    <row r="21" spans="1:8">
      <c r="A21" s="34"/>
      <c r="B21" s="50"/>
      <c r="C21" s="47"/>
    </row>
    <row r="22" spans="1:8">
      <c r="A22" s="34"/>
      <c r="B22" s="50"/>
      <c r="C22" s="47"/>
    </row>
    <row r="23" spans="1:8">
      <c r="A23" s="34"/>
      <c r="B23" s="50"/>
      <c r="C23" s="47"/>
    </row>
    <row r="24" spans="1:8">
      <c r="A24" s="34"/>
      <c r="B24" s="50"/>
      <c r="C24" s="47"/>
    </row>
    <row r="25" spans="1:8">
      <c r="A25" s="34"/>
      <c r="B25" s="50"/>
      <c r="C25" s="47"/>
    </row>
    <row r="26" spans="1:8" ht="17.25" thickBot="1">
      <c r="A26" s="48"/>
      <c r="B26" s="51"/>
      <c r="C26" s="49"/>
    </row>
    <row r="27" spans="1:8">
      <c r="B27" s="21"/>
    </row>
    <row r="28" spans="1:8">
      <c r="A28" s="46" t="s">
        <v>51</v>
      </c>
      <c r="B28" s="156" t="s">
        <v>65</v>
      </c>
      <c r="C28" s="156"/>
      <c r="D28" s="156"/>
      <c r="E28" s="156"/>
      <c r="F28" s="156"/>
      <c r="G28" s="156"/>
      <c r="H28" s="156"/>
    </row>
    <row r="29" spans="1:8">
      <c r="B29" s="156" t="s">
        <v>52</v>
      </c>
      <c r="C29" s="156"/>
      <c r="D29" s="156"/>
      <c r="E29" s="156"/>
      <c r="F29" s="156"/>
      <c r="G29" s="156"/>
      <c r="H29" s="156"/>
    </row>
    <row r="30" spans="1:8">
      <c r="B30" s="156" t="s">
        <v>66</v>
      </c>
      <c r="C30" s="156"/>
      <c r="D30" s="156"/>
      <c r="E30" s="156"/>
      <c r="F30" s="156"/>
      <c r="G30" s="156"/>
      <c r="H30" s="156"/>
    </row>
    <row r="31" spans="1:8">
      <c r="B31" s="156" t="s">
        <v>117</v>
      </c>
      <c r="C31" s="156"/>
      <c r="D31" s="156"/>
      <c r="E31" s="156"/>
      <c r="F31" s="156"/>
      <c r="G31" s="156"/>
      <c r="H31" s="156"/>
    </row>
    <row r="32" spans="1:8">
      <c r="B32" s="21" t="s">
        <v>67</v>
      </c>
    </row>
    <row r="33" spans="2:2">
      <c r="B33" s="21"/>
    </row>
    <row r="34" spans="2:2">
      <c r="B34" s="21"/>
    </row>
    <row r="35" spans="2:2">
      <c r="B35" s="21"/>
    </row>
  </sheetData>
  <mergeCells count="5">
    <mergeCell ref="A17:C17"/>
    <mergeCell ref="B28:H28"/>
    <mergeCell ref="B29:H29"/>
    <mergeCell ref="B30:H30"/>
    <mergeCell ref="B31:H31"/>
  </mergeCells>
  <phoneticPr fontId="1" type="noConversion"/>
  <dataValidations count="1">
    <dataValidation type="list" allowBlank="1" showInputMessage="1" showErrorMessage="1" sqref="B2:M11">
      <formula1>입금여부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A24" sqref="A24"/>
    </sheetView>
  </sheetViews>
  <sheetFormatPr defaultRowHeight="16.5"/>
  <cols>
    <col min="2" max="2" width="10.625" bestFit="1" customWidth="1"/>
    <col min="3" max="3" width="11.125" bestFit="1" customWidth="1"/>
    <col min="5" max="5" width="9" customWidth="1"/>
    <col min="6" max="6" width="9.25" bestFit="1" customWidth="1"/>
    <col min="11" max="11" width="9.25" bestFit="1" customWidth="1"/>
    <col min="14" max="14" width="10.625" bestFit="1" customWidth="1"/>
    <col min="15" max="15" width="13.625" customWidth="1"/>
    <col min="17" max="17" width="10.625" bestFit="1" customWidth="1"/>
  </cols>
  <sheetData>
    <row r="1" spans="1:15" ht="17.25" thickBot="1">
      <c r="A1" s="2"/>
      <c r="B1" s="3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8" t="s">
        <v>21</v>
      </c>
      <c r="N1" s="9" t="s">
        <v>27</v>
      </c>
    </row>
    <row r="2" spans="1:15">
      <c r="A2" s="5" t="s">
        <v>0</v>
      </c>
      <c r="B2" s="6" t="s">
        <v>22</v>
      </c>
      <c r="C2" s="6" t="s">
        <v>22</v>
      </c>
      <c r="D2" s="6" t="s">
        <v>22</v>
      </c>
      <c r="E2" s="6" t="s">
        <v>22</v>
      </c>
      <c r="F2" s="6" t="s">
        <v>22</v>
      </c>
      <c r="G2" s="6" t="s">
        <v>22</v>
      </c>
      <c r="H2" s="6" t="s">
        <v>22</v>
      </c>
      <c r="I2" s="6" t="s">
        <v>22</v>
      </c>
      <c r="J2" s="6" t="s">
        <v>22</v>
      </c>
      <c r="K2" s="6" t="s">
        <v>22</v>
      </c>
      <c r="L2" s="6" t="s">
        <v>22</v>
      </c>
      <c r="M2" s="6" t="s">
        <v>22</v>
      </c>
      <c r="N2" s="13">
        <v>0</v>
      </c>
    </row>
    <row r="3" spans="1:15">
      <c r="A3" s="7" t="s">
        <v>1</v>
      </c>
      <c r="B3" s="6" t="s">
        <v>22</v>
      </c>
      <c r="C3" s="6" t="s">
        <v>22</v>
      </c>
      <c r="D3" s="6" t="s">
        <v>22</v>
      </c>
      <c r="E3" s="6" t="s">
        <v>22</v>
      </c>
      <c r="F3" s="6" t="s">
        <v>22</v>
      </c>
      <c r="G3" s="6" t="s">
        <v>22</v>
      </c>
      <c r="H3" s="6" t="s">
        <v>22</v>
      </c>
      <c r="I3" s="6" t="s">
        <v>22</v>
      </c>
      <c r="J3" s="6" t="s">
        <v>22</v>
      </c>
      <c r="K3" s="6" t="s">
        <v>22</v>
      </c>
      <c r="L3" s="6" t="s">
        <v>22</v>
      </c>
      <c r="M3" s="6" t="s">
        <v>22</v>
      </c>
      <c r="N3" s="14">
        <v>0</v>
      </c>
    </row>
    <row r="4" spans="1:15">
      <c r="A4" s="7" t="s">
        <v>3</v>
      </c>
      <c r="B4" s="6" t="s">
        <v>22</v>
      </c>
      <c r="C4" s="6" t="s">
        <v>22</v>
      </c>
      <c r="D4" s="6" t="s">
        <v>22</v>
      </c>
      <c r="E4" s="6" t="s">
        <v>22</v>
      </c>
      <c r="F4" s="6" t="s">
        <v>22</v>
      </c>
      <c r="G4" s="6" t="s">
        <v>22</v>
      </c>
      <c r="H4" s="6" t="s">
        <v>22</v>
      </c>
      <c r="I4" s="6" t="s">
        <v>22</v>
      </c>
      <c r="J4" s="6" t="s">
        <v>22</v>
      </c>
      <c r="K4" s="6" t="s">
        <v>22</v>
      </c>
      <c r="L4" s="6" t="s">
        <v>22</v>
      </c>
      <c r="M4" s="6" t="s">
        <v>22</v>
      </c>
      <c r="N4" s="14">
        <v>0</v>
      </c>
    </row>
    <row r="5" spans="1:15">
      <c r="A5" s="7" t="s">
        <v>4</v>
      </c>
      <c r="B5" s="6" t="s">
        <v>22</v>
      </c>
      <c r="C5" s="6" t="s">
        <v>22</v>
      </c>
      <c r="D5" s="6" t="s">
        <v>22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4">
        <v>0</v>
      </c>
    </row>
    <row r="6" spans="1:15">
      <c r="A6" s="7" t="s">
        <v>6</v>
      </c>
      <c r="B6" s="6" t="s">
        <v>22</v>
      </c>
      <c r="C6" s="6" t="s">
        <v>22</v>
      </c>
      <c r="D6" s="6" t="s">
        <v>22</v>
      </c>
      <c r="E6" s="6" t="s">
        <v>22</v>
      </c>
      <c r="F6" s="6" t="s">
        <v>22</v>
      </c>
      <c r="G6" s="6" t="s">
        <v>22</v>
      </c>
      <c r="H6" s="6" t="s">
        <v>22</v>
      </c>
      <c r="I6" s="6" t="s">
        <v>22</v>
      </c>
      <c r="J6" s="6" t="s">
        <v>22</v>
      </c>
      <c r="K6" s="6" t="s">
        <v>22</v>
      </c>
      <c r="L6" s="6" t="s">
        <v>22</v>
      </c>
      <c r="M6" s="6" t="s">
        <v>22</v>
      </c>
      <c r="N6" s="14">
        <v>0</v>
      </c>
    </row>
    <row r="7" spans="1:15">
      <c r="A7" s="7" t="s">
        <v>9</v>
      </c>
      <c r="B7" s="6" t="s">
        <v>22</v>
      </c>
      <c r="C7" s="6" t="s">
        <v>22</v>
      </c>
      <c r="D7" s="6" t="s">
        <v>22</v>
      </c>
      <c r="E7" s="6" t="s">
        <v>22</v>
      </c>
      <c r="F7" s="6" t="s">
        <v>22</v>
      </c>
      <c r="G7" s="6" t="s">
        <v>22</v>
      </c>
      <c r="H7" s="6" t="s">
        <v>22</v>
      </c>
      <c r="I7" s="6" t="s">
        <v>22</v>
      </c>
      <c r="J7" s="6" t="s">
        <v>22</v>
      </c>
      <c r="K7" s="6" t="s">
        <v>22</v>
      </c>
      <c r="L7" s="6" t="s">
        <v>22</v>
      </c>
      <c r="M7" s="6" t="s">
        <v>22</v>
      </c>
      <c r="N7" s="14">
        <v>0</v>
      </c>
    </row>
    <row r="8" spans="1:15">
      <c r="A8" s="7" t="s">
        <v>8</v>
      </c>
      <c r="B8" s="6" t="s">
        <v>22</v>
      </c>
      <c r="C8" s="6" t="s">
        <v>22</v>
      </c>
      <c r="D8" s="6" t="s">
        <v>22</v>
      </c>
      <c r="E8" s="6" t="s">
        <v>22</v>
      </c>
      <c r="F8" s="6" t="s">
        <v>22</v>
      </c>
      <c r="G8" s="6" t="s">
        <v>22</v>
      </c>
      <c r="H8" s="6" t="s">
        <v>22</v>
      </c>
      <c r="I8" s="6" t="s">
        <v>22</v>
      </c>
      <c r="J8" s="6" t="s">
        <v>22</v>
      </c>
      <c r="K8" s="6" t="s">
        <v>22</v>
      </c>
      <c r="L8" s="6" t="s">
        <v>22</v>
      </c>
      <c r="M8" s="6" t="s">
        <v>22</v>
      </c>
      <c r="N8" s="14">
        <v>0</v>
      </c>
    </row>
    <row r="9" spans="1:15">
      <c r="A9" s="7" t="s">
        <v>2</v>
      </c>
      <c r="B9" s="6" t="s">
        <v>22</v>
      </c>
      <c r="C9" s="6" t="s">
        <v>22</v>
      </c>
      <c r="D9" s="6" t="s">
        <v>22</v>
      </c>
      <c r="E9" s="6" t="s">
        <v>22</v>
      </c>
      <c r="F9" s="6" t="s">
        <v>22</v>
      </c>
      <c r="G9" s="6" t="s">
        <v>22</v>
      </c>
      <c r="H9" s="6" t="s">
        <v>22</v>
      </c>
      <c r="I9" s="6" t="s">
        <v>22</v>
      </c>
      <c r="J9" s="6" t="s">
        <v>22</v>
      </c>
      <c r="K9" s="6" t="s">
        <v>22</v>
      </c>
      <c r="L9" s="6" t="s">
        <v>22</v>
      </c>
      <c r="M9" s="6" t="s">
        <v>22</v>
      </c>
      <c r="N9" s="14">
        <v>0</v>
      </c>
    </row>
    <row r="10" spans="1:15">
      <c r="A10" s="7" t="s">
        <v>5</v>
      </c>
      <c r="B10" s="6" t="s">
        <v>22</v>
      </c>
      <c r="C10" s="6" t="s">
        <v>22</v>
      </c>
      <c r="D10" s="6" t="s">
        <v>22</v>
      </c>
      <c r="E10" s="6" t="s">
        <v>22</v>
      </c>
      <c r="F10" s="6" t="s">
        <v>22</v>
      </c>
      <c r="G10" s="6" t="s">
        <v>22</v>
      </c>
      <c r="H10" s="6" t="s">
        <v>22</v>
      </c>
      <c r="I10" s="6" t="s">
        <v>22</v>
      </c>
      <c r="J10" s="6" t="s">
        <v>22</v>
      </c>
      <c r="K10" s="6" t="s">
        <v>22</v>
      </c>
      <c r="L10" s="6" t="s">
        <v>22</v>
      </c>
      <c r="M10" s="6" t="s">
        <v>22</v>
      </c>
      <c r="N10" s="14">
        <v>0</v>
      </c>
    </row>
    <row r="11" spans="1:15" ht="17.25" thickBot="1">
      <c r="A11" s="10" t="s">
        <v>7</v>
      </c>
      <c r="B11" s="6" t="s">
        <v>22</v>
      </c>
      <c r="C11" s="6" t="s">
        <v>22</v>
      </c>
      <c r="D11" s="6" t="s">
        <v>22</v>
      </c>
      <c r="E11" s="6" t="s">
        <v>22</v>
      </c>
      <c r="F11" s="6" t="s">
        <v>22</v>
      </c>
      <c r="G11" s="6" t="s">
        <v>22</v>
      </c>
      <c r="H11" s="6" t="s">
        <v>22</v>
      </c>
      <c r="I11" s="6" t="s">
        <v>22</v>
      </c>
      <c r="J11" s="6" t="s">
        <v>22</v>
      </c>
      <c r="K11" s="6" t="s">
        <v>22</v>
      </c>
      <c r="L11" s="6" t="s">
        <v>22</v>
      </c>
      <c r="M11" s="6" t="s">
        <v>22</v>
      </c>
      <c r="N11" s="15">
        <v>0</v>
      </c>
    </row>
    <row r="12" spans="1:15" ht="17.25" thickBot="1">
      <c r="A12" s="11" t="s">
        <v>26</v>
      </c>
      <c r="B12" s="16">
        <f>SUM(
IF(B2=서식!A2,20000,0),
IF(B3=서식!A2,20000,0),
IF(B4=서식!A2,20000,0),
IF(B5=서식!A2,20000,0),
IF(B6=서식!A2,20000,0),
IF(B7=서식!A2,20000,0),
IF(B8=서식!A2,20000,0),
IF(B9=서식!A2,20000,0),
IF(B10=서식!A2,20000,0),
IF(B11=서식!A2,20000,0))</f>
        <v>200000</v>
      </c>
      <c r="C12" s="16">
        <f>SUM(
IF(C2=서식!A2,20000,0),
IF(C3=서식!A2,20000,0),
IF(C4=서식!A2,20000,0),
IF(C5=서식!A2,20000,0),
IF(C6=서식!A2,20000,0),
IF(C7=서식!A2,20000,0),
IF(C8=서식!A2,20000,0),
IF(C9=서식!A2,20000,0),
IF(C10=서식!A2,20000,0),
IF(C11=서식!A2,20000,0))</f>
        <v>200000</v>
      </c>
      <c r="D12" s="16">
        <f>SUM(
IF(D2=서식!A2,20000,0),
IF(D3=서식!A2,20000,0),
IF(D4=서식!A2,20000,0),
IF(D5=서식!A2,20000,0),
IF(D6=서식!A2,20000,0),
IF(D7=서식!A2,20000,0),
IF(D8=서식!A2,20000,0),
IF(D9=서식!A2,20000,0),
IF(D10=서식!A2,20000,0),
IF(D11=서식!A2,20000,0))</f>
        <v>200000</v>
      </c>
      <c r="E12" s="16">
        <f>SUM(
IF(E2=서식!A2,20000,0),
IF(E3=서식!A2,20000,0),
IF(E4=서식!A2,20000,0),
IF(E5=서식!A2,20000,0),
IF(E6=서식!A2,20000,0),
IF(E7=서식!A2,20000,0),
IF(E8=서식!A2,20000,0),
IF(E9=서식!A2,20000,0),
IF(E10=서식!A2,20000,0),
IF(E11=서식!A2,20000,0))</f>
        <v>200000</v>
      </c>
      <c r="F12" s="16">
        <f>SUM(
IF(F2=서식!A2,20000,0),
IF(F3=서식!A2,20000,0),
IF(F4=서식!A2,20000,0),
IF(F5=서식!A2,20000,0),
IF(F6=서식!A2,20000,0),
IF(F7=서식!A2,20000,0),
IF(F8=서식!A2,20000,0),
IF(F9=서식!A2,20000,0),
IF(F10=서식!A2,20000,0),
IF(F11=서식!A2,20000,0))</f>
        <v>200000</v>
      </c>
      <c r="G12" s="16">
        <f>SUM(
IF(G2=서식!A2,20000,0),
IF(G3=서식!A2,20000,0),
IF(G4=서식!A2,20000,0),
IF(G5=서식!A2,20000,0),
IF(G6=서식!A2,20000,0),
IF(G7=서식!A2,20000,0),
IF(G8=서식!A2,20000,0),
IF(G9=서식!A2,20000,0),
IF(G10=서식!A2,20000,0),
IF(G11=서식!A2,20000,0))</f>
        <v>200000</v>
      </c>
      <c r="H12" s="16">
        <f>SUM(
IF(H2=서식!A2,20000,0),
IF(H3=서식!A2,20000,0),
IF(H4=서식!A2,20000,0),
IF(H5=서식!A2,20000,0),
IF(H6=서식!A2,20000,0),
IF(H7=서식!A2,20000,0),
IF(H8=서식!A2,20000,0),
IF(H9=서식!A2,20000,0),
IF(H10=서식!A2,20000,0),
IF(H11=서식!A2,20000,0))</f>
        <v>200000</v>
      </c>
      <c r="I12" s="16">
        <f>SUM(
IF(I2=서식!A2,20000,0),
IF(I3=서식!A2,20000,0),
IF(I4=서식!A2,20000,0),
IF(I5=서식!A2,20000,0),
IF(I6=서식!A2,20000,0),
IF(I7=서식!A2,20000,0),
IF(I8=서식!A2,20000,0),
IF(I9=서식!A2,20000,0),
IF(I10=서식!A2,20000,0),
IF(I11=서식!A2,20000,0))</f>
        <v>200000</v>
      </c>
      <c r="J12" s="16">
        <f>SUM(
IF(J2=서식!A2,20000,0),
IF(J3=서식!A2,20000,0),
IF(J4=서식!A2,20000,0),
IF(J5=서식!A2,20000,0),
IF(J6=서식!A2,20000,0),
IF(J7=서식!A2,20000,0),
IF(J8=서식!A2,20000,0),
IF(J9=서식!A2,20000,0),
IF(J10=서식!A2,20000,0),
IF(J11=서식!A2,20000,0))</f>
        <v>200000</v>
      </c>
      <c r="K12" s="16">
        <f>SUM(
IF(K2=서식!A2,20000,0),
IF(K3=서식!A2,20000,0),
IF(K4=서식!A2,20000,0),
IF(K5=서식!A2,20000,0),
IF(K6=서식!A2,20000,0),
IF(K7=서식!A2,20000,0),
IF(K8=서식!A2,20000,0),
IF(K9=서식!A2,20000,0),
IF(K10=서식!A2,20000,0),
IF(K11=서식!A2,20000,0))</f>
        <v>200000</v>
      </c>
      <c r="L12" s="16">
        <f>SUM(
IF(L2=서식!A2,20000,0),
IF(L3=서식!A2,20000,0),
IF(L4=서식!A2,20000,0),
IF(L5=서식!A2,20000,0),
IF(L6=서식!A2,20000,0),
IF(L7=서식!A2,20000,0),
IF(L8=서식!A2,20000,0),
IF(L9=서식!A2,20000,0),
IF(L10=서식!A2,20000,0),
IF(L11=서식!A2,20000,0))</f>
        <v>200000</v>
      </c>
      <c r="M12" s="16">
        <f>SUM(
IF(M2=서식!A2,20000,0),
IF(M3=서식!A2,20000,0),
IF(M4=서식!A2,20000,0),
IF(M5=서식!A2,20000,0),
IF(M6=서식!A2,20000,0),
IF(M7=서식!A2,20000,0),
IF(M8=서식!A2,20000,0),
IF(M9=서식!A2,20000,0),
IF(M10=서식!A2,20000,0),
IF(M11=서식!A2,20000,0))</f>
        <v>200000</v>
      </c>
      <c r="N12" s="17" t="s">
        <v>47</v>
      </c>
      <c r="O12" s="17">
        <f>SUM(C12:N12)</f>
        <v>2200000</v>
      </c>
    </row>
    <row r="13" spans="1:15" ht="15.75" customHeight="1" thickBot="1">
      <c r="O13" s="22"/>
    </row>
    <row r="14" spans="1:15" ht="17.25" thickBot="1">
      <c r="A14" s="171" t="s">
        <v>32</v>
      </c>
      <c r="B14" s="172"/>
      <c r="C14" s="172"/>
      <c r="D14" s="172"/>
      <c r="E14" s="173"/>
    </row>
    <row r="15" spans="1:15">
      <c r="A15" s="32" t="s">
        <v>33</v>
      </c>
      <c r="B15" s="33" t="s">
        <v>34</v>
      </c>
      <c r="C15" s="33" t="s">
        <v>35</v>
      </c>
      <c r="D15" s="174" t="s">
        <v>36</v>
      </c>
      <c r="E15" s="175"/>
      <c r="G15" t="s">
        <v>54</v>
      </c>
      <c r="I15" t="s">
        <v>59</v>
      </c>
    </row>
    <row r="16" spans="1:15">
      <c r="A16" s="34" t="s">
        <v>37</v>
      </c>
      <c r="B16" s="20">
        <v>300600</v>
      </c>
      <c r="C16" s="19">
        <v>40616</v>
      </c>
      <c r="D16" s="176" t="s">
        <v>40</v>
      </c>
      <c r="E16" s="177"/>
      <c r="G16" t="s">
        <v>55</v>
      </c>
      <c r="I16" t="s">
        <v>58</v>
      </c>
    </row>
    <row r="17" spans="1:17">
      <c r="A17" s="34" t="s">
        <v>38</v>
      </c>
      <c r="B17" s="20">
        <v>300000</v>
      </c>
      <c r="C17" s="19">
        <v>40644</v>
      </c>
      <c r="D17" s="167" t="s">
        <v>40</v>
      </c>
      <c r="E17" s="168"/>
      <c r="G17" t="s">
        <v>56</v>
      </c>
      <c r="I17" t="s">
        <v>58</v>
      </c>
    </row>
    <row r="18" spans="1:17">
      <c r="A18" s="34" t="s">
        <v>39</v>
      </c>
      <c r="B18" s="20">
        <v>300600</v>
      </c>
      <c r="C18" s="19">
        <v>40750</v>
      </c>
      <c r="D18" s="167" t="s">
        <v>41</v>
      </c>
      <c r="E18" s="168"/>
      <c r="G18" t="s">
        <v>57</v>
      </c>
    </row>
    <row r="19" spans="1:17">
      <c r="A19" s="34" t="s">
        <v>39</v>
      </c>
      <c r="B19" s="20">
        <v>300600</v>
      </c>
      <c r="C19" s="19">
        <v>40767</v>
      </c>
      <c r="D19" s="167" t="s">
        <v>42</v>
      </c>
      <c r="E19" s="168"/>
    </row>
    <row r="20" spans="1:17">
      <c r="A20" s="34" t="s">
        <v>39</v>
      </c>
      <c r="B20" s="20">
        <v>500600</v>
      </c>
      <c r="C20" s="19">
        <v>40774</v>
      </c>
      <c r="D20" s="167" t="s">
        <v>42</v>
      </c>
      <c r="E20" s="168"/>
    </row>
    <row r="21" spans="1:17" ht="17.25" thickBot="1">
      <c r="A21" s="35" t="s">
        <v>43</v>
      </c>
      <c r="B21" s="38">
        <f>SUM(B16:B20)</f>
        <v>1702400</v>
      </c>
      <c r="C21" s="39"/>
      <c r="D21" s="169"/>
      <c r="E21" s="170"/>
    </row>
    <row r="22" spans="1:17" ht="17.25" thickBot="1">
      <c r="A22" s="42" t="s">
        <v>49</v>
      </c>
      <c r="B22" s="43"/>
      <c r="C22" s="44"/>
      <c r="D22" s="37"/>
      <c r="E22" s="26"/>
    </row>
    <row r="23" spans="1:17" ht="17.25" thickBot="1">
      <c r="A23" s="36" t="s">
        <v>39</v>
      </c>
      <c r="B23" s="40">
        <v>10480</v>
      </c>
      <c r="C23" s="41">
        <v>40774</v>
      </c>
      <c r="D23" s="165" t="s">
        <v>48</v>
      </c>
      <c r="E23" s="165"/>
      <c r="F23" s="166"/>
    </row>
    <row r="24" spans="1:17">
      <c r="O24" s="21"/>
      <c r="Q24" s="21"/>
    </row>
  </sheetData>
  <mergeCells count="9">
    <mergeCell ref="D23:F23"/>
    <mergeCell ref="D20:E20"/>
    <mergeCell ref="D21:E21"/>
    <mergeCell ref="A14:E14"/>
    <mergeCell ref="D15:E15"/>
    <mergeCell ref="D16:E16"/>
    <mergeCell ref="D17:E17"/>
    <mergeCell ref="D18:E18"/>
    <mergeCell ref="D19:E19"/>
  </mergeCells>
  <phoneticPr fontId="1" type="noConversion"/>
  <dataValidations count="1">
    <dataValidation type="list" allowBlank="1" showInputMessage="1" showErrorMessage="1" sqref="B2:M11">
      <formula1>입금여부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6.5"/>
  <sheetData>
    <row r="1" spans="1:1">
      <c r="A1" t="s">
        <v>28</v>
      </c>
    </row>
    <row r="2" spans="1:1">
      <c r="A2" t="s">
        <v>24</v>
      </c>
    </row>
    <row r="3" spans="1:1">
      <c r="A3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2018년</vt:lpstr>
      <vt:lpstr>2017년</vt:lpstr>
      <vt:lpstr>2016년</vt:lpstr>
      <vt:lpstr>2015년</vt:lpstr>
      <vt:lpstr>2014년</vt:lpstr>
      <vt:lpstr>2013년</vt:lpstr>
      <vt:lpstr>2012년</vt:lpstr>
      <vt:lpstr>2011년</vt:lpstr>
      <vt:lpstr>서식</vt:lpstr>
      <vt:lpstr>템플릿</vt:lpstr>
      <vt:lpstr>입금여부</vt:lpstr>
    </vt:vector>
  </TitlesOfParts>
  <Company>FINAL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블랙에디션</dc:creator>
  <cp:lastModifiedBy>Windows 사용자</cp:lastModifiedBy>
  <cp:lastPrinted>2014-02-14T14:41:41Z</cp:lastPrinted>
  <dcterms:created xsi:type="dcterms:W3CDTF">2012-04-16T06:43:19Z</dcterms:created>
  <dcterms:modified xsi:type="dcterms:W3CDTF">2018-01-03T05:49:03Z</dcterms:modified>
</cp:coreProperties>
</file>