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esktop\Normal and Five years from 2017-18 to 2021-22\"/>
    </mc:Choice>
  </mc:AlternateContent>
  <bookViews>
    <workbookView xWindow="0" yWindow="0" windowWidth="28800" windowHeight="11865" activeTab="6"/>
  </bookViews>
  <sheets>
    <sheet name="Summary" sheetId="1" r:id="rId1"/>
    <sheet name="Groundnut" sheetId="2" r:id="rId2"/>
    <sheet name="Castorseed" sheetId="3" r:id="rId3"/>
    <sheet name="Sesamum" sheetId="4" r:id="rId4"/>
    <sheet name="Nigerseed" sheetId="5" r:id="rId5"/>
    <sheet name="Soybean" sheetId="6" r:id="rId6"/>
    <sheet name="Sunflower" sheetId="7" r:id="rId7"/>
    <sheet name="Rapeseed &amp; Mustard" sheetId="8" r:id="rId8"/>
    <sheet name="Linseed" sheetId="9" r:id="rId9"/>
    <sheet name="Safflower" sheetId="10" r:id="rId10"/>
    <sheet name="Kharif Oilseeds" sheetId="11" r:id="rId11"/>
    <sheet name="Rabi Oilseeds" sheetId="12" r:id="rId12"/>
    <sheet name="Total Oilseeds" sheetId="13" r:id="rId13"/>
    <sheet name="Sugarcane" sheetId="14" r:id="rId14"/>
    <sheet name="Cotton" sheetId="15" r:id="rId15"/>
    <sheet name="Jute" sheetId="16" r:id="rId16"/>
    <sheet name="Mesta" sheetId="17" r:id="rId17"/>
  </sheets>
  <definedNames>
    <definedName name="_xlnm.Print_Area" localSheetId="2">Castorseed!$A$1:$Q$26</definedName>
    <definedName name="_xlnm.Print_Area" localSheetId="14">Cotton!$A$1:$P$32</definedName>
    <definedName name="_xlnm.Print_Area" localSheetId="1">Groundnut!$A$1:$Q$69</definedName>
    <definedName name="_xlnm.Print_Area" localSheetId="15">Jute!$A$1:$P$18</definedName>
    <definedName name="_xlnm.Print_Area" localSheetId="10">'Kharif Oilseeds'!$A$1:$P$41</definedName>
    <definedName name="_xlnm.Print_Area" localSheetId="8">Linseed!$A$1:$Q$26</definedName>
    <definedName name="_xlnm.Print_Area" localSheetId="16">Mesta!$A$1:$P$21</definedName>
    <definedName name="_xlnm.Print_Area" localSheetId="4">Nigerseed!$A$1:$Q$21</definedName>
    <definedName name="_xlnm.Print_Area" localSheetId="11">'Rabi Oilseeds'!$A$1:$P$42</definedName>
    <definedName name="_xlnm.Print_Area" localSheetId="7">'Rapeseed &amp; Mustard'!$A$1:$Q$39</definedName>
    <definedName name="_xlnm.Print_Area" localSheetId="9">Safflower!$A$1:$Q$20</definedName>
    <definedName name="_xlnm.Print_Area" localSheetId="3">Sesamum!$A$1:$Q$38</definedName>
    <definedName name="_xlnm.Print_Area" localSheetId="5">Soybean!$A$1:$Q$30</definedName>
    <definedName name="_xlnm.Print_Area" localSheetId="13">Sugarcane!$A$1:$P$41</definedName>
    <definedName name="_xlnm.Print_Area" localSheetId="0">Summary!$A$1:$Q$30</definedName>
    <definedName name="_xlnm.Print_Area" localSheetId="6">Sunflower!$A$1:$Q$51</definedName>
    <definedName name="_xlnm.Print_Area" localSheetId="12">'Total Oilseeds'!$A$1:$P$42</definedName>
    <definedName name="_xlnm.Print_Titles" localSheetId="1">Groundnut!$1:$7</definedName>
    <definedName name="_xlnm.Print_Titles" localSheetId="6">Sunflower!$1:$7</definedName>
  </definedNames>
  <calcPr calcId="162913"/>
</workbook>
</file>

<file path=xl/calcChain.xml><?xml version="1.0" encoding="utf-8"?>
<calcChain xmlns="http://schemas.openxmlformats.org/spreadsheetml/2006/main">
  <c r="T9" i="17" l="1"/>
  <c r="U9" i="17"/>
  <c r="V9" i="17" s="1"/>
  <c r="T10" i="17"/>
  <c r="U10" i="17"/>
  <c r="V10" i="17" s="1"/>
  <c r="T11" i="17"/>
  <c r="U11" i="17"/>
  <c r="T12" i="17"/>
  <c r="V12" i="17" s="1"/>
  <c r="U12" i="17"/>
  <c r="T13" i="17"/>
  <c r="U13" i="17"/>
  <c r="V13" i="17" s="1"/>
  <c r="T14" i="17"/>
  <c r="U14" i="17"/>
  <c r="V14" i="17"/>
  <c r="T15" i="17"/>
  <c r="U15" i="17"/>
  <c r="V15" i="17" s="1"/>
  <c r="T16" i="17"/>
  <c r="U16" i="17"/>
  <c r="T17" i="17"/>
  <c r="U17" i="17"/>
  <c r="V17" i="17" s="1"/>
  <c r="T18" i="17"/>
  <c r="U18" i="17"/>
  <c r="V18" i="17"/>
  <c r="T19" i="17"/>
  <c r="U19" i="17"/>
  <c r="T9" i="16"/>
  <c r="U9" i="16"/>
  <c r="T10" i="16"/>
  <c r="V10" i="16" s="1"/>
  <c r="U10" i="16"/>
  <c r="T11" i="16"/>
  <c r="U11" i="16"/>
  <c r="T12" i="16"/>
  <c r="U12" i="16"/>
  <c r="V12" i="16"/>
  <c r="T13" i="16"/>
  <c r="U13" i="16"/>
  <c r="T14" i="16"/>
  <c r="U14" i="16"/>
  <c r="T15" i="16"/>
  <c r="U15" i="16"/>
  <c r="V15" i="16" s="1"/>
  <c r="T16" i="16"/>
  <c r="U16" i="16"/>
  <c r="V16" i="16" s="1"/>
  <c r="T9" i="15"/>
  <c r="U9" i="15"/>
  <c r="T10" i="15"/>
  <c r="U10" i="15"/>
  <c r="V10" i="15" s="1"/>
  <c r="T11" i="15"/>
  <c r="V11" i="15" s="1"/>
  <c r="U11" i="15"/>
  <c r="T12" i="15"/>
  <c r="U12" i="15"/>
  <c r="T13" i="15"/>
  <c r="U13" i="15"/>
  <c r="V13" i="15" s="1"/>
  <c r="T14" i="15"/>
  <c r="U14" i="15"/>
  <c r="V14" i="15" s="1"/>
  <c r="T15" i="15"/>
  <c r="U15" i="15"/>
  <c r="V15" i="15"/>
  <c r="T16" i="15"/>
  <c r="V16" i="15" s="1"/>
  <c r="U16" i="15"/>
  <c r="T17" i="15"/>
  <c r="U17" i="15"/>
  <c r="T18" i="15"/>
  <c r="U18" i="15"/>
  <c r="T19" i="15"/>
  <c r="V19" i="15" s="1"/>
  <c r="U19" i="15"/>
  <c r="T20" i="15"/>
  <c r="U20" i="15"/>
  <c r="T21" i="15"/>
  <c r="U21" i="15"/>
  <c r="T22" i="15"/>
  <c r="U22" i="15"/>
  <c r="V22" i="15" s="1"/>
  <c r="T23" i="15"/>
  <c r="U23" i="15"/>
  <c r="V23" i="15" s="1"/>
  <c r="T24" i="15"/>
  <c r="V24" i="15" s="1"/>
  <c r="U24" i="15"/>
  <c r="T25" i="15"/>
  <c r="U25" i="15"/>
  <c r="T26" i="15"/>
  <c r="U26" i="15"/>
  <c r="V26" i="15" s="1"/>
  <c r="T27" i="15"/>
  <c r="V27" i="15" s="1"/>
  <c r="U27" i="15"/>
  <c r="T28" i="15"/>
  <c r="U28" i="15"/>
  <c r="T29" i="15"/>
  <c r="U29" i="15"/>
  <c r="V29" i="15" s="1"/>
  <c r="T30" i="15"/>
  <c r="U30" i="15"/>
  <c r="V30" i="15" s="1"/>
  <c r="V8" i="15"/>
  <c r="T41" i="13"/>
  <c r="U41" i="13"/>
  <c r="T41" i="12"/>
  <c r="U41" i="12"/>
  <c r="U8" i="17"/>
  <c r="V8" i="17" s="1"/>
  <c r="T8" i="17"/>
  <c r="U8" i="16"/>
  <c r="V8" i="16" s="1"/>
  <c r="T8" i="16"/>
  <c r="U8" i="15"/>
  <c r="T8" i="15"/>
  <c r="U40" i="14"/>
  <c r="T40" i="14"/>
  <c r="U39" i="14"/>
  <c r="V39" i="14" s="1"/>
  <c r="T39" i="14"/>
  <c r="U38" i="14"/>
  <c r="V38" i="14" s="1"/>
  <c r="T38" i="14"/>
  <c r="U37" i="14"/>
  <c r="T37" i="14"/>
  <c r="V37" i="14" s="1"/>
  <c r="U36" i="14"/>
  <c r="T36" i="14"/>
  <c r="U35" i="14"/>
  <c r="T35" i="14"/>
  <c r="U34" i="14"/>
  <c r="V34" i="14" s="1"/>
  <c r="T34" i="14"/>
  <c r="U33" i="14"/>
  <c r="V33" i="14" s="1"/>
  <c r="T33" i="14"/>
  <c r="U32" i="14"/>
  <c r="V32" i="14" s="1"/>
  <c r="T32" i="14"/>
  <c r="U31" i="14"/>
  <c r="V31" i="14" s="1"/>
  <c r="T31" i="14"/>
  <c r="U30" i="14"/>
  <c r="V30" i="14" s="1"/>
  <c r="T30" i="14"/>
  <c r="U29" i="14"/>
  <c r="V29" i="14" s="1"/>
  <c r="T29" i="14"/>
  <c r="U28" i="14"/>
  <c r="T28" i="14"/>
  <c r="U27" i="14"/>
  <c r="T27" i="14"/>
  <c r="V27" i="14" s="1"/>
  <c r="U26" i="14"/>
  <c r="T26" i="14"/>
  <c r="U25" i="14"/>
  <c r="T25" i="14"/>
  <c r="V25" i="14" s="1"/>
  <c r="U24" i="14"/>
  <c r="T24" i="14"/>
  <c r="U23" i="14"/>
  <c r="T23" i="14"/>
  <c r="U22" i="14"/>
  <c r="T22" i="14"/>
  <c r="U21" i="14"/>
  <c r="V21" i="14" s="1"/>
  <c r="T21" i="14"/>
  <c r="U20" i="14"/>
  <c r="V20" i="14" s="1"/>
  <c r="T20" i="14"/>
  <c r="U19" i="14"/>
  <c r="T19" i="14"/>
  <c r="U18" i="14"/>
  <c r="T18" i="14"/>
  <c r="U17" i="14"/>
  <c r="T17" i="14"/>
  <c r="U16" i="14"/>
  <c r="V16" i="14" s="1"/>
  <c r="T16" i="14"/>
  <c r="U15" i="14"/>
  <c r="T15" i="14"/>
  <c r="U14" i="14"/>
  <c r="V14" i="14" s="1"/>
  <c r="T14" i="14"/>
  <c r="U13" i="14"/>
  <c r="T13" i="14"/>
  <c r="U12" i="14"/>
  <c r="T12" i="14"/>
  <c r="U11" i="14"/>
  <c r="T11" i="14"/>
  <c r="U10" i="14"/>
  <c r="V10" i="14" s="1"/>
  <c r="T10" i="14"/>
  <c r="U9" i="14"/>
  <c r="T9" i="14"/>
  <c r="U8" i="14"/>
  <c r="V8" i="14" s="1"/>
  <c r="T8" i="14"/>
  <c r="U40" i="13"/>
  <c r="V40" i="13" s="1"/>
  <c r="T40" i="13"/>
  <c r="U39" i="13"/>
  <c r="T39" i="13"/>
  <c r="V39" i="13" s="1"/>
  <c r="U38" i="13"/>
  <c r="V38" i="13" s="1"/>
  <c r="T38" i="13"/>
  <c r="U37" i="13"/>
  <c r="T37" i="13"/>
  <c r="U36" i="13"/>
  <c r="V36" i="13" s="1"/>
  <c r="T36" i="13"/>
  <c r="U35" i="13"/>
  <c r="T35" i="13"/>
  <c r="U34" i="13"/>
  <c r="V34" i="13" s="1"/>
  <c r="T34" i="13"/>
  <c r="U33" i="13"/>
  <c r="V33" i="13" s="1"/>
  <c r="T33" i="13"/>
  <c r="U32" i="13"/>
  <c r="T32" i="13"/>
  <c r="U31" i="13"/>
  <c r="T31" i="13"/>
  <c r="V31" i="13" s="1"/>
  <c r="U30" i="13"/>
  <c r="T30" i="13"/>
  <c r="U29" i="13"/>
  <c r="V29" i="13" s="1"/>
  <c r="T29" i="13"/>
  <c r="U28" i="13"/>
  <c r="T28" i="13"/>
  <c r="U27" i="13"/>
  <c r="T27" i="13"/>
  <c r="U26" i="13"/>
  <c r="V26" i="13" s="1"/>
  <c r="T26" i="13"/>
  <c r="U25" i="13"/>
  <c r="T25" i="13"/>
  <c r="V25" i="13" s="1"/>
  <c r="U24" i="13"/>
  <c r="T24" i="13"/>
  <c r="U23" i="13"/>
  <c r="T23" i="13"/>
  <c r="V23" i="13" s="1"/>
  <c r="U22" i="13"/>
  <c r="V22" i="13" s="1"/>
  <c r="T22" i="13"/>
  <c r="U21" i="13"/>
  <c r="V21" i="13" s="1"/>
  <c r="T21" i="13"/>
  <c r="U20" i="13"/>
  <c r="V20" i="13" s="1"/>
  <c r="T20" i="13"/>
  <c r="U19" i="13"/>
  <c r="T19" i="13"/>
  <c r="U18" i="13"/>
  <c r="V18" i="13" s="1"/>
  <c r="T18" i="13"/>
  <c r="U17" i="13"/>
  <c r="V17" i="13" s="1"/>
  <c r="T17" i="13"/>
  <c r="U16" i="13"/>
  <c r="T16" i="13"/>
  <c r="U15" i="13"/>
  <c r="T15" i="13"/>
  <c r="V15" i="13" s="1"/>
  <c r="U14" i="13"/>
  <c r="T14" i="13"/>
  <c r="U13" i="13"/>
  <c r="V13" i="13" s="1"/>
  <c r="T13" i="13"/>
  <c r="U12" i="13"/>
  <c r="T12" i="13"/>
  <c r="U11" i="13"/>
  <c r="T11" i="13"/>
  <c r="U10" i="13"/>
  <c r="V10" i="13" s="1"/>
  <c r="T10" i="13"/>
  <c r="U9" i="13"/>
  <c r="T9" i="13"/>
  <c r="V9" i="13" s="1"/>
  <c r="U8" i="13"/>
  <c r="T8" i="13"/>
  <c r="U40" i="12"/>
  <c r="T40" i="12"/>
  <c r="V39" i="12"/>
  <c r="U39" i="12"/>
  <c r="T39" i="12"/>
  <c r="U38" i="12"/>
  <c r="V38" i="12" s="1"/>
  <c r="T38" i="12"/>
  <c r="U37" i="12"/>
  <c r="T37" i="12"/>
  <c r="U36" i="12"/>
  <c r="V36" i="12" s="1"/>
  <c r="T36" i="12"/>
  <c r="U35" i="12"/>
  <c r="T35" i="12"/>
  <c r="V35" i="12" s="1"/>
  <c r="U34" i="12"/>
  <c r="V34" i="12" s="1"/>
  <c r="T34" i="12"/>
  <c r="U33" i="12"/>
  <c r="T33" i="12"/>
  <c r="V33" i="12" s="1"/>
  <c r="U32" i="12"/>
  <c r="T32" i="12"/>
  <c r="U31" i="12"/>
  <c r="V31" i="12" s="1"/>
  <c r="T31" i="12"/>
  <c r="U30" i="12"/>
  <c r="V30" i="12" s="1"/>
  <c r="T30" i="12"/>
  <c r="U29" i="12"/>
  <c r="T29" i="12"/>
  <c r="V29" i="12" s="1"/>
  <c r="U28" i="12"/>
  <c r="V28" i="12" s="1"/>
  <c r="T28" i="12"/>
  <c r="V27" i="12"/>
  <c r="U27" i="12"/>
  <c r="T27" i="12"/>
  <c r="U26" i="12"/>
  <c r="T26" i="12"/>
  <c r="U25" i="12"/>
  <c r="T25" i="12"/>
  <c r="V25" i="12" s="1"/>
  <c r="U24" i="12"/>
  <c r="T24" i="12"/>
  <c r="V23" i="12"/>
  <c r="U23" i="12"/>
  <c r="T23" i="12"/>
  <c r="U22" i="12"/>
  <c r="V22" i="12" s="1"/>
  <c r="T22" i="12"/>
  <c r="U21" i="12"/>
  <c r="T21" i="12"/>
  <c r="V21" i="12" s="1"/>
  <c r="U20" i="12"/>
  <c r="V20" i="12" s="1"/>
  <c r="T20" i="12"/>
  <c r="U19" i="12"/>
  <c r="T19" i="12"/>
  <c r="V19" i="12" s="1"/>
  <c r="U18" i="12"/>
  <c r="V18" i="12" s="1"/>
  <c r="T18" i="12"/>
  <c r="U17" i="12"/>
  <c r="T17" i="12"/>
  <c r="V17" i="12" s="1"/>
  <c r="U16" i="12"/>
  <c r="T16" i="12"/>
  <c r="U15" i="12"/>
  <c r="V15" i="12" s="1"/>
  <c r="T15" i="12"/>
  <c r="U14" i="12"/>
  <c r="V14" i="12" s="1"/>
  <c r="T14" i="12"/>
  <c r="U13" i="12"/>
  <c r="T13" i="12"/>
  <c r="V13" i="12" s="1"/>
  <c r="U12" i="12"/>
  <c r="V12" i="12" s="1"/>
  <c r="T12" i="12"/>
  <c r="V11" i="12"/>
  <c r="U11" i="12"/>
  <c r="T11" i="12"/>
  <c r="U10" i="12"/>
  <c r="T10" i="12"/>
  <c r="U9" i="12"/>
  <c r="T9" i="12"/>
  <c r="V9" i="12" s="1"/>
  <c r="U8" i="12"/>
  <c r="T8" i="12"/>
  <c r="T20" i="11"/>
  <c r="U20" i="11"/>
  <c r="T21" i="11"/>
  <c r="U21" i="11"/>
  <c r="V21" i="11" s="1"/>
  <c r="T22" i="11"/>
  <c r="U22" i="11"/>
  <c r="V22" i="11"/>
  <c r="T23" i="11"/>
  <c r="U23" i="11"/>
  <c r="T24" i="11"/>
  <c r="U24" i="11"/>
  <c r="T25" i="11"/>
  <c r="U25" i="11"/>
  <c r="V25" i="11" s="1"/>
  <c r="T26" i="11"/>
  <c r="U26" i="11"/>
  <c r="V26" i="11"/>
  <c r="T27" i="11"/>
  <c r="U27" i="11"/>
  <c r="V27" i="11" s="1"/>
  <c r="T28" i="11"/>
  <c r="U28" i="11"/>
  <c r="V28" i="11" s="1"/>
  <c r="T29" i="11"/>
  <c r="U29" i="11"/>
  <c r="V29" i="11" s="1"/>
  <c r="T30" i="11"/>
  <c r="U30" i="11"/>
  <c r="V30" i="11"/>
  <c r="T31" i="11"/>
  <c r="U31" i="11"/>
  <c r="T32" i="11"/>
  <c r="V32" i="11" s="1"/>
  <c r="U32" i="11"/>
  <c r="T33" i="11"/>
  <c r="U33" i="11"/>
  <c r="V33" i="11" s="1"/>
  <c r="T34" i="11"/>
  <c r="V34" i="11" s="1"/>
  <c r="U34" i="11"/>
  <c r="T35" i="11"/>
  <c r="U35" i="11"/>
  <c r="V35" i="11" s="1"/>
  <c r="T36" i="11"/>
  <c r="V36" i="11" s="1"/>
  <c r="U36" i="11"/>
  <c r="T37" i="11"/>
  <c r="U37" i="11"/>
  <c r="V37" i="11" s="1"/>
  <c r="T38" i="11"/>
  <c r="U38" i="11"/>
  <c r="V38" i="11"/>
  <c r="T39" i="11"/>
  <c r="U39" i="11"/>
  <c r="T40" i="11"/>
  <c r="V40" i="11" s="1"/>
  <c r="U40" i="11"/>
  <c r="U19" i="11"/>
  <c r="T19" i="11"/>
  <c r="V19" i="11" s="1"/>
  <c r="U18" i="11"/>
  <c r="T18" i="11"/>
  <c r="U17" i="11"/>
  <c r="T17" i="11"/>
  <c r="U16" i="11"/>
  <c r="V16" i="11" s="1"/>
  <c r="T16" i="11"/>
  <c r="U15" i="11"/>
  <c r="T15" i="11"/>
  <c r="U14" i="11"/>
  <c r="V14" i="11" s="1"/>
  <c r="T14" i="11"/>
  <c r="U13" i="11"/>
  <c r="V13" i="11" s="1"/>
  <c r="T13" i="11"/>
  <c r="U12" i="11"/>
  <c r="T12" i="11"/>
  <c r="U11" i="11"/>
  <c r="T11" i="11"/>
  <c r="V11" i="11" s="1"/>
  <c r="U10" i="11"/>
  <c r="T10" i="11"/>
  <c r="U9" i="11"/>
  <c r="V9" i="11" s="1"/>
  <c r="T9" i="11"/>
  <c r="U8" i="11"/>
  <c r="T8" i="11"/>
  <c r="V19" i="10"/>
  <c r="U19" i="10"/>
  <c r="V18" i="10"/>
  <c r="U18" i="10"/>
  <c r="V17" i="10"/>
  <c r="U17" i="10"/>
  <c r="V16" i="10"/>
  <c r="W16" i="10" s="1"/>
  <c r="U16" i="10"/>
  <c r="V15" i="10"/>
  <c r="W15" i="10" s="1"/>
  <c r="U15" i="10"/>
  <c r="V14" i="10"/>
  <c r="U14" i="10"/>
  <c r="V13" i="10"/>
  <c r="U13" i="10"/>
  <c r="V12" i="10"/>
  <c r="U12" i="10"/>
  <c r="V11" i="10"/>
  <c r="U11" i="10"/>
  <c r="V10" i="10"/>
  <c r="U10" i="10"/>
  <c r="V9" i="10"/>
  <c r="U9" i="10"/>
  <c r="V8" i="10"/>
  <c r="U8" i="10"/>
  <c r="V25" i="9"/>
  <c r="W25" i="9" s="1"/>
  <c r="U25" i="9"/>
  <c r="V24" i="9"/>
  <c r="U24" i="9"/>
  <c r="V23" i="9"/>
  <c r="W23" i="9" s="1"/>
  <c r="U23" i="9"/>
  <c r="V22" i="9"/>
  <c r="U22" i="9"/>
  <c r="V21" i="9"/>
  <c r="W21" i="9" s="1"/>
  <c r="U21" i="9"/>
  <c r="V20" i="9"/>
  <c r="U20" i="9"/>
  <c r="V19" i="9"/>
  <c r="W19" i="9" s="1"/>
  <c r="U19" i="9"/>
  <c r="V18" i="9"/>
  <c r="U18" i="9"/>
  <c r="V17" i="9"/>
  <c r="W17" i="9" s="1"/>
  <c r="U17" i="9"/>
  <c r="V16" i="9"/>
  <c r="U16" i="9"/>
  <c r="V15" i="9"/>
  <c r="W15" i="9" s="1"/>
  <c r="U15" i="9"/>
  <c r="V14" i="9"/>
  <c r="U14" i="9"/>
  <c r="W14" i="9" s="1"/>
  <c r="V13" i="9"/>
  <c r="W13" i="9" s="1"/>
  <c r="U13" i="9"/>
  <c r="V12" i="9"/>
  <c r="U12" i="9"/>
  <c r="W12" i="9" s="1"/>
  <c r="V11" i="9"/>
  <c r="W11" i="9" s="1"/>
  <c r="U11" i="9"/>
  <c r="V10" i="9"/>
  <c r="U10" i="9"/>
  <c r="V9" i="9"/>
  <c r="W9" i="9" s="1"/>
  <c r="U9" i="9"/>
  <c r="V8" i="9"/>
  <c r="U8" i="9"/>
  <c r="W8" i="9" s="1"/>
  <c r="U30" i="8"/>
  <c r="V30" i="8"/>
  <c r="W30" i="8" s="1"/>
  <c r="U31" i="8"/>
  <c r="V31" i="8"/>
  <c r="W31" i="8" s="1"/>
  <c r="U32" i="8"/>
  <c r="V32" i="8"/>
  <c r="W32" i="8"/>
  <c r="U33" i="8"/>
  <c r="V33" i="8"/>
  <c r="W33" i="8" s="1"/>
  <c r="U34" i="8"/>
  <c r="V34" i="8"/>
  <c r="U35" i="8"/>
  <c r="V35" i="8"/>
  <c r="W35" i="8" s="1"/>
  <c r="U36" i="8"/>
  <c r="V36" i="8"/>
  <c r="W36" i="8" s="1"/>
  <c r="U37" i="8"/>
  <c r="V37" i="8"/>
  <c r="W37" i="8" s="1"/>
  <c r="U38" i="8"/>
  <c r="W38" i="8" s="1"/>
  <c r="V38" i="8"/>
  <c r="V29" i="8"/>
  <c r="U29" i="8"/>
  <c r="V28" i="8"/>
  <c r="U28" i="8"/>
  <c r="W28" i="8" s="1"/>
  <c r="V27" i="8"/>
  <c r="U27" i="8"/>
  <c r="V26" i="8"/>
  <c r="U26" i="8"/>
  <c r="V25" i="8"/>
  <c r="W25" i="8" s="1"/>
  <c r="U25" i="8"/>
  <c r="V24" i="8"/>
  <c r="U24" i="8"/>
  <c r="V23" i="8"/>
  <c r="U23" i="8"/>
  <c r="V22" i="8"/>
  <c r="W22" i="8" s="1"/>
  <c r="U22" i="8"/>
  <c r="V21" i="8"/>
  <c r="W21" i="8" s="1"/>
  <c r="U21" i="8"/>
  <c r="V20" i="8"/>
  <c r="U20" i="8"/>
  <c r="W20" i="8" s="1"/>
  <c r="V19" i="8"/>
  <c r="U19" i="8"/>
  <c r="V18" i="8"/>
  <c r="W18" i="8" s="1"/>
  <c r="U18" i="8"/>
  <c r="V17" i="8"/>
  <c r="U17" i="8"/>
  <c r="V16" i="8"/>
  <c r="U16" i="8"/>
  <c r="W16" i="8" s="1"/>
  <c r="V15" i="8"/>
  <c r="W15" i="8" s="1"/>
  <c r="U15" i="8"/>
  <c r="W14" i="8"/>
  <c r="V14" i="8"/>
  <c r="U14" i="8"/>
  <c r="V13" i="8"/>
  <c r="U13" i="8"/>
  <c r="V12" i="8"/>
  <c r="U12" i="8"/>
  <c r="V11" i="8"/>
  <c r="W11" i="8" s="1"/>
  <c r="U11" i="8"/>
  <c r="W10" i="8"/>
  <c r="V10" i="8"/>
  <c r="U10" i="8"/>
  <c r="V9" i="8"/>
  <c r="W9" i="8" s="1"/>
  <c r="U9" i="8"/>
  <c r="V8" i="8"/>
  <c r="U8" i="8"/>
  <c r="W8" i="8" s="1"/>
  <c r="V31" i="7"/>
  <c r="W31" i="7"/>
  <c r="X31" i="7" s="1"/>
  <c r="V32" i="7"/>
  <c r="W32" i="7"/>
  <c r="X32" i="7" s="1"/>
  <c r="V33" i="7"/>
  <c r="W33" i="7"/>
  <c r="X33" i="7" s="1"/>
  <c r="V34" i="7"/>
  <c r="W34" i="7"/>
  <c r="V35" i="7"/>
  <c r="W35" i="7"/>
  <c r="X35" i="7" s="1"/>
  <c r="V36" i="7"/>
  <c r="W36" i="7"/>
  <c r="X36" i="7"/>
  <c r="V37" i="7"/>
  <c r="W37" i="7"/>
  <c r="X37" i="7" s="1"/>
  <c r="V38" i="7"/>
  <c r="X38" i="7" s="1"/>
  <c r="W38" i="7"/>
  <c r="V39" i="7"/>
  <c r="W39" i="7"/>
  <c r="X39" i="7" s="1"/>
  <c r="V40" i="7"/>
  <c r="X40" i="7" s="1"/>
  <c r="W40" i="7"/>
  <c r="V41" i="7"/>
  <c r="W41" i="7"/>
  <c r="X41" i="7" s="1"/>
  <c r="V42" i="7"/>
  <c r="X42" i="7" s="1"/>
  <c r="W42" i="7"/>
  <c r="V43" i="7"/>
  <c r="W43" i="7"/>
  <c r="X43" i="7" s="1"/>
  <c r="V44" i="7"/>
  <c r="W44" i="7"/>
  <c r="X44" i="7"/>
  <c r="V45" i="7"/>
  <c r="W45" i="7"/>
  <c r="V46" i="7"/>
  <c r="W46" i="7"/>
  <c r="V47" i="7"/>
  <c r="W47" i="7"/>
  <c r="X47" i="7" s="1"/>
  <c r="V48" i="7"/>
  <c r="W48" i="7"/>
  <c r="X48" i="7" s="1"/>
  <c r="V49" i="7"/>
  <c r="W49" i="7"/>
  <c r="X49" i="7" s="1"/>
  <c r="V50" i="7"/>
  <c r="W50" i="7"/>
  <c r="W30" i="7"/>
  <c r="V30" i="7"/>
  <c r="W29" i="7"/>
  <c r="V29" i="7"/>
  <c r="X29" i="7" s="1"/>
  <c r="W27" i="7"/>
  <c r="X27" i="7" s="1"/>
  <c r="V27" i="7"/>
  <c r="W26" i="7"/>
  <c r="V26" i="7"/>
  <c r="X26" i="7" s="1"/>
  <c r="W25" i="7"/>
  <c r="X25" i="7" s="1"/>
  <c r="V25" i="7"/>
  <c r="W24" i="7"/>
  <c r="V24" i="7"/>
  <c r="X24" i="7" s="1"/>
  <c r="W23" i="7"/>
  <c r="X23" i="7" s="1"/>
  <c r="V23" i="7"/>
  <c r="W22" i="7"/>
  <c r="V22" i="7"/>
  <c r="X22" i="7" s="1"/>
  <c r="W21" i="7"/>
  <c r="X21" i="7" s="1"/>
  <c r="V21" i="7"/>
  <c r="W20" i="7"/>
  <c r="V20" i="7"/>
  <c r="X20" i="7" s="1"/>
  <c r="W19" i="7"/>
  <c r="X19" i="7" s="1"/>
  <c r="V19" i="7"/>
  <c r="W18" i="7"/>
  <c r="V18" i="7"/>
  <c r="X18" i="7" s="1"/>
  <c r="W17" i="7"/>
  <c r="X17" i="7" s="1"/>
  <c r="V17" i="7"/>
  <c r="W16" i="7"/>
  <c r="V16" i="7"/>
  <c r="X16" i="7" s="1"/>
  <c r="W15" i="7"/>
  <c r="X15" i="7" s="1"/>
  <c r="V15" i="7"/>
  <c r="W14" i="7"/>
  <c r="V14" i="7"/>
  <c r="X14" i="7" s="1"/>
  <c r="W13" i="7"/>
  <c r="X13" i="7" s="1"/>
  <c r="V13" i="7"/>
  <c r="W12" i="7"/>
  <c r="V12" i="7"/>
  <c r="X12" i="7" s="1"/>
  <c r="W11" i="7"/>
  <c r="X11" i="7" s="1"/>
  <c r="V11" i="7"/>
  <c r="W10" i="7"/>
  <c r="V10" i="7"/>
  <c r="X10" i="7" s="1"/>
  <c r="W9" i="7"/>
  <c r="X9" i="7" s="1"/>
  <c r="V9" i="7"/>
  <c r="W8" i="7"/>
  <c r="V8" i="7"/>
  <c r="X8" i="7" s="1"/>
  <c r="U21" i="6"/>
  <c r="V21" i="6"/>
  <c r="W21" i="6" s="1"/>
  <c r="U22" i="6"/>
  <c r="V22" i="6"/>
  <c r="W22" i="6" s="1"/>
  <c r="U23" i="6"/>
  <c r="V23" i="6"/>
  <c r="W23" i="6" s="1"/>
  <c r="U24" i="6"/>
  <c r="V24" i="6"/>
  <c r="U25" i="6"/>
  <c r="V25" i="6"/>
  <c r="W25" i="6" s="1"/>
  <c r="U26" i="6"/>
  <c r="W26" i="6" s="1"/>
  <c r="V26" i="6"/>
  <c r="U27" i="6"/>
  <c r="V27" i="6"/>
  <c r="W27" i="6" s="1"/>
  <c r="U28" i="6"/>
  <c r="W28" i="6" s="1"/>
  <c r="V28" i="6"/>
  <c r="U29" i="6"/>
  <c r="V29" i="6"/>
  <c r="W29" i="6" s="1"/>
  <c r="V20" i="6"/>
  <c r="W20" i="6" s="1"/>
  <c r="U20" i="6"/>
  <c r="V19" i="6"/>
  <c r="U19" i="6"/>
  <c r="W19" i="6" s="1"/>
  <c r="V18" i="6"/>
  <c r="U18" i="6"/>
  <c r="V17" i="6"/>
  <c r="W17" i="6" s="1"/>
  <c r="U17" i="6"/>
  <c r="V16" i="6"/>
  <c r="U16" i="6"/>
  <c r="V15" i="6"/>
  <c r="U15" i="6"/>
  <c r="W15" i="6" s="1"/>
  <c r="V14" i="6"/>
  <c r="U14" i="6"/>
  <c r="V13" i="6"/>
  <c r="U13" i="6"/>
  <c r="W13" i="6" s="1"/>
  <c r="V12" i="6"/>
  <c r="W12" i="6" s="1"/>
  <c r="U12" i="6"/>
  <c r="V11" i="6"/>
  <c r="U11" i="6"/>
  <c r="V10" i="6"/>
  <c r="U10" i="6"/>
  <c r="V9" i="6"/>
  <c r="W9" i="6" s="1"/>
  <c r="U9" i="6"/>
  <c r="V8" i="6"/>
  <c r="U8" i="6"/>
  <c r="V20" i="5"/>
  <c r="U20" i="5"/>
  <c r="V19" i="5"/>
  <c r="U19" i="5"/>
  <c r="W19" i="5" s="1"/>
  <c r="V18" i="5"/>
  <c r="U18" i="5"/>
  <c r="V17" i="5"/>
  <c r="U17" i="5"/>
  <c r="V16" i="5"/>
  <c r="W16" i="5" s="1"/>
  <c r="U16" i="5"/>
  <c r="V15" i="5"/>
  <c r="U15" i="5"/>
  <c r="V14" i="5"/>
  <c r="W14" i="5" s="1"/>
  <c r="U14" i="5"/>
  <c r="V13" i="5"/>
  <c r="U13" i="5"/>
  <c r="W13" i="5" s="1"/>
  <c r="V12" i="5"/>
  <c r="U12" i="5"/>
  <c r="V11" i="5"/>
  <c r="U11" i="5"/>
  <c r="W11" i="5" s="1"/>
  <c r="V10" i="5"/>
  <c r="U10" i="5"/>
  <c r="V9" i="5"/>
  <c r="W9" i="5" s="1"/>
  <c r="U9" i="5"/>
  <c r="V8" i="5"/>
  <c r="W8" i="5" s="1"/>
  <c r="U8" i="5"/>
  <c r="U26" i="4"/>
  <c r="V26" i="4"/>
  <c r="W26" i="4" s="1"/>
  <c r="U27" i="4"/>
  <c r="V27" i="4"/>
  <c r="W27" i="4"/>
  <c r="U28" i="4"/>
  <c r="V28" i="4"/>
  <c r="W28" i="4" s="1"/>
  <c r="U29" i="4"/>
  <c r="V29" i="4"/>
  <c r="U30" i="4"/>
  <c r="V30" i="4"/>
  <c r="U31" i="4"/>
  <c r="V31" i="4"/>
  <c r="W31" i="4" s="1"/>
  <c r="U32" i="4"/>
  <c r="V32" i="4"/>
  <c r="W32" i="4"/>
  <c r="U33" i="4"/>
  <c r="W33" i="4" s="1"/>
  <c r="V33" i="4"/>
  <c r="U34" i="4"/>
  <c r="V34" i="4"/>
  <c r="W34" i="4" s="1"/>
  <c r="U35" i="4"/>
  <c r="V35" i="4"/>
  <c r="W35" i="4" s="1"/>
  <c r="U36" i="4"/>
  <c r="W36" i="4" s="1"/>
  <c r="V36" i="4"/>
  <c r="U37" i="4"/>
  <c r="V37" i="4"/>
  <c r="V25" i="4"/>
  <c r="W25" i="4" s="1"/>
  <c r="U25" i="4"/>
  <c r="V24" i="4"/>
  <c r="U24" i="4"/>
  <c r="W24" i="4" s="1"/>
  <c r="V23" i="4"/>
  <c r="W23" i="4" s="1"/>
  <c r="U23" i="4"/>
  <c r="V22" i="4"/>
  <c r="W22" i="4" s="1"/>
  <c r="U22" i="4"/>
  <c r="V21" i="4"/>
  <c r="U21" i="4"/>
  <c r="V20" i="4"/>
  <c r="U20" i="4"/>
  <c r="W20" i="4" s="1"/>
  <c r="V19" i="4"/>
  <c r="U19" i="4"/>
  <c r="V18" i="4"/>
  <c r="W18" i="4" s="1"/>
  <c r="U18" i="4"/>
  <c r="V17" i="4"/>
  <c r="U17" i="4"/>
  <c r="V16" i="4"/>
  <c r="U16" i="4"/>
  <c r="W16" i="4" s="1"/>
  <c r="V15" i="4"/>
  <c r="U15" i="4"/>
  <c r="V14" i="4"/>
  <c r="U14" i="4"/>
  <c r="V13" i="4"/>
  <c r="W13" i="4" s="1"/>
  <c r="U13" i="4"/>
  <c r="V12" i="4"/>
  <c r="U12" i="4"/>
  <c r="W12" i="4" s="1"/>
  <c r="V11" i="4"/>
  <c r="U11" i="4"/>
  <c r="V10" i="4"/>
  <c r="W10" i="4" s="1"/>
  <c r="U10" i="4"/>
  <c r="V9" i="4"/>
  <c r="U9" i="4"/>
  <c r="V8" i="4"/>
  <c r="U8" i="4"/>
  <c r="W8" i="4" s="1"/>
  <c r="V25" i="3"/>
  <c r="U25" i="3"/>
  <c r="W25" i="3" s="1"/>
  <c r="V24" i="3"/>
  <c r="U24" i="3"/>
  <c r="V23" i="3"/>
  <c r="U23" i="3"/>
  <c r="V22" i="3"/>
  <c r="U22" i="3"/>
  <c r="V21" i="3"/>
  <c r="U21" i="3"/>
  <c r="W21" i="3" s="1"/>
  <c r="V20" i="3"/>
  <c r="U20" i="3"/>
  <c r="V19" i="3"/>
  <c r="U19" i="3"/>
  <c r="W19" i="3" s="1"/>
  <c r="V18" i="3"/>
  <c r="U18" i="3"/>
  <c r="V17" i="3"/>
  <c r="U17" i="3"/>
  <c r="V16" i="3"/>
  <c r="U16" i="3"/>
  <c r="V15" i="3"/>
  <c r="U15" i="3"/>
  <c r="W15" i="3" s="1"/>
  <c r="V14" i="3"/>
  <c r="U14" i="3"/>
  <c r="V13" i="3"/>
  <c r="U13" i="3"/>
  <c r="W13" i="3" s="1"/>
  <c r="V12" i="3"/>
  <c r="U12" i="3"/>
  <c r="V11" i="3"/>
  <c r="U11" i="3"/>
  <c r="V10" i="3"/>
  <c r="U10" i="3"/>
  <c r="V9" i="3"/>
  <c r="U9" i="3"/>
  <c r="W9" i="3" s="1"/>
  <c r="V8" i="3"/>
  <c r="U8" i="3"/>
  <c r="V28" i="2"/>
  <c r="W28" i="2"/>
  <c r="X28" i="2" s="1"/>
  <c r="V29" i="2"/>
  <c r="W29" i="2"/>
  <c r="X29" i="2" s="1"/>
  <c r="V30" i="2"/>
  <c r="W30" i="2"/>
  <c r="X30" i="2" s="1"/>
  <c r="V31" i="2"/>
  <c r="W31" i="2"/>
  <c r="X31" i="2" s="1"/>
  <c r="V32" i="2"/>
  <c r="W32" i="2"/>
  <c r="X32" i="2" s="1"/>
  <c r="V33" i="2"/>
  <c r="W33" i="2"/>
  <c r="X33" i="2" s="1"/>
  <c r="V34" i="2"/>
  <c r="W34" i="2"/>
  <c r="V35" i="2"/>
  <c r="W35" i="2"/>
  <c r="X35" i="2" s="1"/>
  <c r="V36" i="2"/>
  <c r="W36" i="2"/>
  <c r="X36" i="2" s="1"/>
  <c r="V38" i="2"/>
  <c r="W38" i="2"/>
  <c r="X38" i="2" s="1"/>
  <c r="V39" i="2"/>
  <c r="W39" i="2"/>
  <c r="X39" i="2" s="1"/>
  <c r="V40" i="2"/>
  <c r="W40" i="2"/>
  <c r="X40" i="2" s="1"/>
  <c r="V41" i="2"/>
  <c r="W41" i="2"/>
  <c r="V42" i="2"/>
  <c r="W42" i="2"/>
  <c r="X42" i="2"/>
  <c r="V43" i="2"/>
  <c r="W43" i="2"/>
  <c r="V44" i="2"/>
  <c r="W44" i="2"/>
  <c r="X44" i="2" s="1"/>
  <c r="V45" i="2"/>
  <c r="W45" i="2"/>
  <c r="V46" i="2"/>
  <c r="W46" i="2"/>
  <c r="X46" i="2" s="1"/>
  <c r="V47" i="2"/>
  <c r="W47" i="2"/>
  <c r="V48" i="2"/>
  <c r="W48" i="2"/>
  <c r="V49" i="2"/>
  <c r="W49" i="2"/>
  <c r="V50" i="2"/>
  <c r="W50" i="2"/>
  <c r="X50" i="2" s="1"/>
  <c r="V51" i="2"/>
  <c r="X51" i="2" s="1"/>
  <c r="W51" i="2"/>
  <c r="V52" i="2"/>
  <c r="W52" i="2"/>
  <c r="X52" i="2" s="1"/>
  <c r="V53" i="2"/>
  <c r="W53" i="2"/>
  <c r="X53" i="2" s="1"/>
  <c r="V54" i="2"/>
  <c r="W54" i="2"/>
  <c r="X54" i="2" s="1"/>
  <c r="V55" i="2"/>
  <c r="X55" i="2" s="1"/>
  <c r="W55" i="2"/>
  <c r="V56" i="2"/>
  <c r="W56" i="2"/>
  <c r="X56" i="2" s="1"/>
  <c r="V57" i="2"/>
  <c r="W57" i="2"/>
  <c r="V58" i="2"/>
  <c r="W58" i="2"/>
  <c r="X58" i="2"/>
  <c r="V59" i="2"/>
  <c r="W59" i="2"/>
  <c r="X59" i="2" s="1"/>
  <c r="V60" i="2"/>
  <c r="W60" i="2"/>
  <c r="X60" i="2" s="1"/>
  <c r="V61" i="2"/>
  <c r="W61" i="2"/>
  <c r="V62" i="2"/>
  <c r="W62" i="2"/>
  <c r="X62" i="2" s="1"/>
  <c r="V63" i="2"/>
  <c r="W63" i="2"/>
  <c r="X63" i="2" s="1"/>
  <c r="V64" i="2"/>
  <c r="W64" i="2"/>
  <c r="V65" i="2"/>
  <c r="W65" i="2"/>
  <c r="V66" i="2"/>
  <c r="W66" i="2"/>
  <c r="X66" i="2" s="1"/>
  <c r="V67" i="2"/>
  <c r="W67" i="2"/>
  <c r="X67" i="2" s="1"/>
  <c r="V68" i="2"/>
  <c r="W68" i="2"/>
  <c r="X68" i="2" s="1"/>
  <c r="W27" i="2"/>
  <c r="X27" i="2" s="1"/>
  <c r="V27" i="2"/>
  <c r="W26" i="2"/>
  <c r="V26" i="2"/>
  <c r="X26" i="2" s="1"/>
  <c r="W25" i="2"/>
  <c r="X25" i="2" s="1"/>
  <c r="V25" i="2"/>
  <c r="W24" i="2"/>
  <c r="V24" i="2"/>
  <c r="X24" i="2" s="1"/>
  <c r="W23" i="2"/>
  <c r="X23" i="2" s="1"/>
  <c r="V23" i="2"/>
  <c r="W22" i="2"/>
  <c r="V22" i="2"/>
  <c r="X22" i="2" s="1"/>
  <c r="W21" i="2"/>
  <c r="X21" i="2" s="1"/>
  <c r="V21" i="2"/>
  <c r="W20" i="2"/>
  <c r="X20" i="2" s="1"/>
  <c r="V20" i="2"/>
  <c r="W19" i="2"/>
  <c r="X19" i="2" s="1"/>
  <c r="V19" i="2"/>
  <c r="W18" i="2"/>
  <c r="V18" i="2"/>
  <c r="W17" i="2"/>
  <c r="V17" i="2"/>
  <c r="W16" i="2"/>
  <c r="X16" i="2" s="1"/>
  <c r="V16" i="2"/>
  <c r="W15" i="2"/>
  <c r="V15" i="2"/>
  <c r="W14" i="2"/>
  <c r="V14" i="2"/>
  <c r="X14" i="2" s="1"/>
  <c r="W13" i="2"/>
  <c r="V13" i="2"/>
  <c r="W12" i="2"/>
  <c r="V12" i="2"/>
  <c r="X12" i="2" s="1"/>
  <c r="W11" i="2"/>
  <c r="V11" i="2"/>
  <c r="W10" i="2"/>
  <c r="V10" i="2"/>
  <c r="X10" i="2" s="1"/>
  <c r="W9" i="2"/>
  <c r="V9" i="2"/>
  <c r="W8" i="2"/>
  <c r="V8" i="2"/>
  <c r="X8" i="2" s="1"/>
  <c r="W27" i="1"/>
  <c r="X27" i="1" s="1"/>
  <c r="V27" i="1"/>
  <c r="W26" i="1"/>
  <c r="V26" i="1"/>
  <c r="W25" i="1"/>
  <c r="V25" i="1"/>
  <c r="W24" i="1"/>
  <c r="X24" i="1" s="1"/>
  <c r="V24" i="1"/>
  <c r="W23" i="1"/>
  <c r="X23" i="1" s="1"/>
  <c r="V23" i="1"/>
  <c r="W22" i="1"/>
  <c r="X22" i="1" s="1"/>
  <c r="V22" i="1"/>
  <c r="W21" i="1"/>
  <c r="V21" i="1"/>
  <c r="X21" i="1" s="1"/>
  <c r="W20" i="1"/>
  <c r="X20" i="1" s="1"/>
  <c r="V20" i="1"/>
  <c r="W19" i="1"/>
  <c r="V19" i="1"/>
  <c r="W18" i="1"/>
  <c r="V18" i="1"/>
  <c r="W17" i="1"/>
  <c r="V17" i="1"/>
  <c r="W16" i="1"/>
  <c r="V16" i="1"/>
  <c r="X16" i="1" s="1"/>
  <c r="W15" i="1"/>
  <c r="V15" i="1"/>
  <c r="W14" i="1"/>
  <c r="V14" i="1"/>
  <c r="W13" i="1"/>
  <c r="V13" i="1"/>
  <c r="W12" i="1"/>
  <c r="X12" i="1" s="1"/>
  <c r="V12" i="1"/>
  <c r="W11" i="1"/>
  <c r="X11" i="1" s="1"/>
  <c r="V11" i="1"/>
  <c r="W10" i="1"/>
  <c r="V10" i="1"/>
  <c r="W9" i="1"/>
  <c r="X9" i="1" s="1"/>
  <c r="V9" i="1"/>
  <c r="W8" i="1"/>
  <c r="X8" i="1" s="1"/>
  <c r="V8" i="1"/>
  <c r="X14" i="1" l="1"/>
  <c r="X25" i="1"/>
  <c r="X64" i="2"/>
  <c r="X48" i="2"/>
  <c r="X43" i="2"/>
  <c r="W14" i="4"/>
  <c r="W19" i="4"/>
  <c r="W14" i="6"/>
  <c r="W12" i="8"/>
  <c r="W17" i="8"/>
  <c r="W13" i="10"/>
  <c r="V18" i="11"/>
  <c r="V20" i="11"/>
  <c r="V23" i="14"/>
  <c r="V21" i="15"/>
  <c r="V13" i="16"/>
  <c r="W9" i="4"/>
  <c r="W24" i="6"/>
  <c r="W23" i="8"/>
  <c r="W29" i="8"/>
  <c r="W34" i="8"/>
  <c r="W8" i="10"/>
  <c r="W14" i="10"/>
  <c r="V8" i="11"/>
  <c r="V12" i="13"/>
  <c r="V28" i="13"/>
  <c r="V12" i="14"/>
  <c r="V18" i="14"/>
  <c r="V40" i="14"/>
  <c r="X47" i="2"/>
  <c r="W15" i="4"/>
  <c r="W37" i="4"/>
  <c r="W17" i="5"/>
  <c r="W13" i="8"/>
  <c r="W24" i="8"/>
  <c r="V24" i="11"/>
  <c r="V8" i="12"/>
  <c r="V24" i="12"/>
  <c r="V40" i="12"/>
  <c r="V13" i="14"/>
  <c r="V19" i="14"/>
  <c r="V24" i="14"/>
  <c r="V35" i="14"/>
  <c r="V25" i="15"/>
  <c r="V20" i="15"/>
  <c r="V9" i="15"/>
  <c r="X15" i="1"/>
  <c r="X11" i="2"/>
  <c r="X17" i="2"/>
  <c r="X57" i="2"/>
  <c r="X41" i="2"/>
  <c r="W21" i="4"/>
  <c r="W10" i="6"/>
  <c r="W16" i="6"/>
  <c r="X46" i="7"/>
  <c r="X10" i="1"/>
  <c r="X26" i="1"/>
  <c r="X18" i="2"/>
  <c r="X34" i="2"/>
  <c r="W11" i="3"/>
  <c r="W17" i="3"/>
  <c r="W23" i="3"/>
  <c r="W11" i="6"/>
  <c r="X30" i="7"/>
  <c r="X45" i="7"/>
  <c r="W19" i="8"/>
  <c r="W10" i="9"/>
  <c r="V15" i="11"/>
  <c r="V39" i="11"/>
  <c r="V23" i="11"/>
  <c r="V8" i="13"/>
  <c r="V19" i="13"/>
  <c r="V24" i="13"/>
  <c r="V35" i="13"/>
  <c r="V36" i="14"/>
  <c r="V11" i="16"/>
  <c r="V11" i="17"/>
  <c r="X17" i="1"/>
  <c r="X13" i="2"/>
  <c r="X61" i="2"/>
  <c r="X45" i="2"/>
  <c r="W11" i="4"/>
  <c r="W17" i="4"/>
  <c r="X50" i="7"/>
  <c r="X34" i="7"/>
  <c r="W26" i="8"/>
  <c r="V10" i="11"/>
  <c r="V10" i="12"/>
  <c r="V26" i="12"/>
  <c r="V37" i="12"/>
  <c r="V14" i="13"/>
  <c r="V30" i="13"/>
  <c r="V9" i="14"/>
  <c r="V15" i="14"/>
  <c r="V26" i="14"/>
  <c r="V18" i="15"/>
  <c r="V16" i="17"/>
  <c r="W30" i="4"/>
  <c r="X18" i="1"/>
  <c r="W18" i="6"/>
  <c r="W12" i="10"/>
  <c r="V17" i="11"/>
  <c r="V16" i="12"/>
  <c r="V32" i="12"/>
  <c r="V37" i="13"/>
  <c r="V41" i="12"/>
  <c r="V28" i="15"/>
  <c r="V17" i="15"/>
  <c r="V12" i="15"/>
  <c r="V9" i="16"/>
  <c r="X13" i="1"/>
  <c r="X9" i="2"/>
  <c r="X65" i="2"/>
  <c r="X49" i="2"/>
  <c r="W29" i="4"/>
  <c r="W27" i="8"/>
  <c r="X19" i="1"/>
  <c r="X15" i="2"/>
  <c r="W8" i="6"/>
  <c r="V12" i="11"/>
  <c r="V31" i="11"/>
  <c r="V11" i="13"/>
  <c r="V16" i="13"/>
  <c r="V27" i="13"/>
  <c r="V32" i="13"/>
  <c r="V11" i="14"/>
  <c r="V17" i="14"/>
  <c r="V22" i="14"/>
  <c r="V28" i="14"/>
  <c r="V41" i="13"/>
  <c r="V14" i="16"/>
  <c r="V19" i="17"/>
  <c r="W10" i="10"/>
  <c r="W17" i="10"/>
  <c r="W19" i="10"/>
  <c r="W9" i="10"/>
  <c r="W11" i="10"/>
  <c r="W18" i="10"/>
  <c r="W16" i="9"/>
  <c r="W18" i="9"/>
  <c r="W20" i="9"/>
  <c r="W22" i="9"/>
  <c r="W24" i="9"/>
  <c r="W15" i="5"/>
  <c r="W18" i="5"/>
  <c r="W20" i="5"/>
  <c r="W10" i="5"/>
  <c r="W12" i="5"/>
  <c r="W8" i="3"/>
  <c r="W10" i="3"/>
  <c r="W12" i="3"/>
  <c r="W14" i="3"/>
  <c r="W16" i="3"/>
  <c r="W18" i="3"/>
  <c r="W20" i="3"/>
  <c r="W22" i="3"/>
  <c r="W24" i="3"/>
</calcChain>
</file>

<file path=xl/sharedStrings.xml><?xml version="1.0" encoding="utf-8"?>
<sst xmlns="http://schemas.openxmlformats.org/spreadsheetml/2006/main" count="1670" uniqueCount="92">
  <si>
    <t>Ministry of Agriculture &amp; Farmers Welfare</t>
  </si>
  <si>
    <t>Department of Agriculture &amp; Farmers Welfare (DA &amp; FW)</t>
  </si>
  <si>
    <t>All India Estimates of Area,Production &amp; Yield of Oilseeds &amp; Commercial Crops</t>
  </si>
  <si>
    <t>Summary</t>
  </si>
  <si>
    <t>* Area in Thousand Ha, Production in Thousand Tonnes &amp; Yield in Kg/Ha</t>
  </si>
  <si>
    <t>Crop</t>
  </si>
  <si>
    <t>Season</t>
  </si>
  <si>
    <t>Area</t>
  </si>
  <si>
    <t>Production</t>
  </si>
  <si>
    <t>Yield</t>
  </si>
  <si>
    <t>2017-18</t>
  </si>
  <si>
    <t>2018-19</t>
  </si>
  <si>
    <t>2019-20</t>
  </si>
  <si>
    <t>2020-21</t>
  </si>
  <si>
    <t>2021-22</t>
  </si>
  <si>
    <t>Groundnut</t>
  </si>
  <si>
    <t>Kharif</t>
  </si>
  <si>
    <t>Rabi</t>
  </si>
  <si>
    <t>Total</t>
  </si>
  <si>
    <t>Castorseed</t>
  </si>
  <si>
    <t>Sesamum</t>
  </si>
  <si>
    <t>Nigerseed</t>
  </si>
  <si>
    <t>Soybean</t>
  </si>
  <si>
    <t>Sunflower</t>
  </si>
  <si>
    <t>Rapeseed &amp; Mustard</t>
  </si>
  <si>
    <t>Linseed</t>
  </si>
  <si>
    <t>Safflower</t>
  </si>
  <si>
    <t>Total Oil Seeds</t>
  </si>
  <si>
    <t>Sugarcane</t>
  </si>
  <si>
    <t>Cotton</t>
  </si>
  <si>
    <t>Jute</t>
  </si>
  <si>
    <t>Mesta</t>
  </si>
  <si>
    <t># Cotton Production in Thousand Bales, 1Bale=170 Kg</t>
  </si>
  <si>
    <t>## Jute &amp; Mesta Production in Thousand Bales, 1Bale=180 Kg</t>
  </si>
  <si>
    <t>State</t>
  </si>
  <si>
    <t>Andaman And Nicobar Islands</t>
  </si>
  <si>
    <t>Andhra Pradesh</t>
  </si>
  <si>
    <t>Arunachal Pradesh</t>
  </si>
  <si>
    <t>Bihar</t>
  </si>
  <si>
    <t>Chhattisgarh</t>
  </si>
  <si>
    <t>Dadra And Nagar Haveli</t>
  </si>
  <si>
    <t>Goa</t>
  </si>
  <si>
    <t>Gujarat</t>
  </si>
  <si>
    <t>Haryana</t>
  </si>
  <si>
    <t>Himachal Pradesh</t>
  </si>
  <si>
    <t>Jharkhand</t>
  </si>
  <si>
    <t>Karnataka</t>
  </si>
  <si>
    <t>Kerala</t>
  </si>
  <si>
    <t>Madhya Pradesh</t>
  </si>
  <si>
    <t>Maharashtra</t>
  </si>
  <si>
    <t>Manipur</t>
  </si>
  <si>
    <t>Nagaland</t>
  </si>
  <si>
    <t>Odisha</t>
  </si>
  <si>
    <t>Puducherry</t>
  </si>
  <si>
    <t>Punjab</t>
  </si>
  <si>
    <t>Rajasthan</t>
  </si>
  <si>
    <t>Tamil Nadu</t>
  </si>
  <si>
    <t>Telangana</t>
  </si>
  <si>
    <t>Tripura</t>
  </si>
  <si>
    <t>Uttarakhand</t>
  </si>
  <si>
    <t>Uttar Pradesh</t>
  </si>
  <si>
    <t>West Bengal</t>
  </si>
  <si>
    <t>All India</t>
  </si>
  <si>
    <t>Assam</t>
  </si>
  <si>
    <t>Meghalaya</t>
  </si>
  <si>
    <t>Jammu And Kashmir</t>
  </si>
  <si>
    <t>Mizoram</t>
  </si>
  <si>
    <t>Sikkim</t>
  </si>
  <si>
    <t>Delhi</t>
  </si>
  <si>
    <t>Chandigarh</t>
  </si>
  <si>
    <t xml:space="preserve">State </t>
  </si>
  <si>
    <t>Normal 2017-18 to 2021-22</t>
  </si>
  <si>
    <t>Total Kharif Oilseeds</t>
  </si>
  <si>
    <t>Total Rabi Oilseeds</t>
  </si>
  <si>
    <t>Total Oilseeds</t>
  </si>
  <si>
    <t xml:space="preserve">           </t>
  </si>
  <si>
    <t>Final Estimates Area,Production &amp; Yield of Groundnut</t>
  </si>
  <si>
    <t>Final Estimates  Area,Production &amp; Yield of Castorseed</t>
  </si>
  <si>
    <t>Final Estimates  Area,Production &amp; Yield of Sesamum</t>
  </si>
  <si>
    <t>Final Estimates  Area,Production &amp; Yield of Nigerseed</t>
  </si>
  <si>
    <t>Final Estimates Area,Production &amp; Yield of Soybean</t>
  </si>
  <si>
    <t>Final Estimates  Area,Production &amp; Yield of Sunflower</t>
  </si>
  <si>
    <t>Final Estimates  Area,Production &amp; Yield of Rapeseed &amp; Mustard</t>
  </si>
  <si>
    <t>Final Estimates  Area,Production &amp; Yield of Linseed</t>
  </si>
  <si>
    <t>Final Estimates  Area,Production &amp; Yield of Safflower</t>
  </si>
  <si>
    <t>Final Estimates  Area,Production &amp; Yield of Total Kharif Oilseeds</t>
  </si>
  <si>
    <t>Final Estimates  Area,Production &amp; Yield of Total Rabi Oilseeds</t>
  </si>
  <si>
    <t>Final Estimates  Area,Production &amp; Yield of Total Oilseeds</t>
  </si>
  <si>
    <t>Final Estimates  Area,Production &amp; Yield of Sugarcane</t>
  </si>
  <si>
    <t>Final Estimates  Area,Production &amp; Yield of Cotton</t>
  </si>
  <si>
    <t>Final Estimates  Area,Production &amp; Yield of Jute</t>
  </si>
  <si>
    <t>Final Estimates  Area,Production &amp; Yield of Mesta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</si>
</sst>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1"/>
      <color rgb="FF000000"/>
      <name val="Calibri"/>
      <charset val="134"/>
      <scheme val="minor"/>
    </font>
    <font>
      <sz val="11"/>
      <color theme="1"/>
      <name val="Calibri"/>
      <family val="2"/>
      <scheme val="minor"/>
    </font>
    <font>
      <b/>
      <sz val="12"/>
      <color rgb="FFFFFFFF"/>
      <name val="Calibri"/>
      <family val="2"/>
    </font>
    <font>
      <sz val="12"/>
      <color rgb="FF000000"/>
      <name val="Calibri"/>
      <family val="2"/>
      <scheme val="minor"/>
    </font>
    <font>
      <b/>
      <sz val="12"/>
      <color rgb="FF033323"/>
      <name val="Calibri"/>
      <family val="2"/>
    </font>
    <font>
      <b/>
      <sz val="12"/>
      <color rgb="FF000000"/>
      <name val="Calibri"/>
      <family val="2"/>
      <scheme val="minor"/>
    </font>
    <font>
      <b/>
      <sz val="16"/>
      <color rgb="FFFFFFFF"/>
      <name val="Calibri"/>
      <family val="2"/>
    </font>
    <font>
      <sz val="16"/>
      <color rgb="FF000000"/>
      <name val="Calibri"/>
      <family val="2"/>
      <scheme val="minor"/>
    </font>
    <font>
      <b/>
      <sz val="16"/>
      <color rgb="FF033323"/>
      <name val="Calibri"/>
      <family val="2"/>
    </font>
    <font>
      <b/>
      <sz val="16"/>
      <color rgb="FF00000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rgb="FFFFFFFF"/>
      <name val="Calibri"/>
      <family val="2"/>
    </font>
    <font>
      <sz val="14"/>
      <color theme="1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4"/>
      <color rgb="FF033323"/>
      <name val="Calibri"/>
      <family val="2"/>
    </font>
    <font>
      <b/>
      <sz val="14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1A673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7FDEE"/>
        <bgColor indexed="64"/>
      </patternFill>
    </fill>
    <fill>
      <patternFill patternType="solid">
        <fgColor rgb="FF1A6734"/>
      </patternFill>
    </fill>
    <fill>
      <patternFill patternType="solid">
        <fgColor rgb="FFFFFFFF"/>
      </patternFill>
    </fill>
    <fill>
      <patternFill patternType="solid">
        <fgColor rgb="FFE7FDEE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0" fontId="1" fillId="0" borderId="0"/>
  </cellStyleXfs>
  <cellXfs count="107">
    <xf numFmtId="0" fontId="0" fillId="0" borderId="0" xfId="0"/>
    <xf numFmtId="0" fontId="3" fillId="0" borderId="0" xfId="0" applyFont="1" applyFill="1" applyAlignment="1">
      <alignment wrapText="1"/>
    </xf>
    <xf numFmtId="0" fontId="3" fillId="0" borderId="0" xfId="0" applyFont="1"/>
    <xf numFmtId="0" fontId="3" fillId="0" borderId="1" xfId="0" applyFont="1" applyBorder="1" applyAlignment="1">
      <alignment vertical="center"/>
    </xf>
    <xf numFmtId="2" fontId="3" fillId="0" borderId="1" xfId="0" applyNumberFormat="1" applyFont="1" applyBorder="1" applyAlignment="1">
      <alignment vertical="center"/>
    </xf>
    <xf numFmtId="0" fontId="3" fillId="0" borderId="0" xfId="0" applyFont="1" applyFill="1" applyAlignment="1">
      <alignment horizontal="center"/>
    </xf>
    <xf numFmtId="0" fontId="4" fillId="4" borderId="1" xfId="0" applyFont="1" applyFill="1" applyBorder="1" applyAlignment="1">
      <alignment horizontal="center" vertical="center"/>
    </xf>
    <xf numFmtId="0" fontId="4" fillId="3" borderId="0" xfId="0" applyFont="1" applyFill="1" applyAlignment="1">
      <alignment horizontal="right" vertical="center"/>
    </xf>
    <xf numFmtId="1" fontId="3" fillId="0" borderId="1" xfId="0" applyNumberFormat="1" applyFont="1" applyBorder="1" applyAlignment="1">
      <alignment vertical="center"/>
    </xf>
    <xf numFmtId="0" fontId="3" fillId="0" borderId="0" xfId="0" applyFont="1" applyBorder="1" applyAlignment="1">
      <alignment vertical="center"/>
    </xf>
    <xf numFmtId="2" fontId="3" fillId="0" borderId="0" xfId="0" applyNumberFormat="1" applyFont="1" applyBorder="1" applyAlignment="1">
      <alignment vertical="center"/>
    </xf>
    <xf numFmtId="1" fontId="3" fillId="0" borderId="0" xfId="0" applyNumberFormat="1" applyFont="1" applyBorder="1" applyAlignment="1">
      <alignment vertical="center"/>
    </xf>
    <xf numFmtId="0" fontId="3" fillId="0" borderId="0" xfId="0" applyFont="1" applyBorder="1"/>
    <xf numFmtId="0" fontId="7" fillId="0" borderId="0" xfId="0" applyFont="1" applyFill="1" applyAlignment="1">
      <alignment wrapText="1"/>
    </xf>
    <xf numFmtId="0" fontId="7" fillId="0" borderId="0" xfId="0" applyFont="1"/>
    <xf numFmtId="0" fontId="8" fillId="4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vertical="center"/>
    </xf>
    <xf numFmtId="2" fontId="7" fillId="0" borderId="1" xfId="0" applyNumberFormat="1" applyFont="1" applyBorder="1" applyAlignment="1">
      <alignment vertical="center"/>
    </xf>
    <xf numFmtId="1" fontId="7" fillId="0" borderId="1" xfId="0" applyNumberFormat="1" applyFont="1" applyBorder="1" applyAlignment="1">
      <alignment vertical="center"/>
    </xf>
    <xf numFmtId="0" fontId="7" fillId="0" borderId="0" xfId="0" applyFont="1" applyBorder="1" applyAlignment="1">
      <alignment vertical="center"/>
    </xf>
    <xf numFmtId="2" fontId="7" fillId="0" borderId="0" xfId="0" applyNumberFormat="1" applyFont="1" applyBorder="1" applyAlignment="1">
      <alignment vertical="center"/>
    </xf>
    <xf numFmtId="1" fontId="7" fillId="0" borderId="0" xfId="0" applyNumberFormat="1" applyFont="1" applyBorder="1" applyAlignment="1">
      <alignment vertical="center"/>
    </xf>
    <xf numFmtId="0" fontId="8" fillId="6" borderId="0" xfId="1" applyFont="1" applyFill="1" applyAlignment="1">
      <alignment horizontal="right" vertical="center"/>
    </xf>
    <xf numFmtId="0" fontId="8" fillId="7" borderId="1" xfId="1" applyFont="1" applyFill="1" applyBorder="1" applyAlignment="1">
      <alignment horizontal="center" vertical="center"/>
    </xf>
    <xf numFmtId="0" fontId="10" fillId="0" borderId="1" xfId="1" applyFont="1" applyBorder="1" applyAlignment="1">
      <alignment vertical="center"/>
    </xf>
    <xf numFmtId="2" fontId="10" fillId="0" borderId="1" xfId="1" applyNumberFormat="1" applyFont="1" applyBorder="1" applyAlignment="1">
      <alignment vertical="center"/>
    </xf>
    <xf numFmtId="0" fontId="12" fillId="0" borderId="0" xfId="0" applyFont="1"/>
    <xf numFmtId="0" fontId="13" fillId="0" borderId="0" xfId="0" applyFont="1" applyFill="1" applyAlignment="1">
      <alignment wrapText="1"/>
    </xf>
    <xf numFmtId="0" fontId="13" fillId="0" borderId="0" xfId="0" applyFont="1"/>
    <xf numFmtId="0" fontId="14" fillId="3" borderId="0" xfId="0" applyFont="1" applyFill="1" applyAlignment="1">
      <alignment horizontal="right" vertical="center"/>
    </xf>
    <xf numFmtId="0" fontId="12" fillId="0" borderId="0" xfId="0" applyFont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vertical="center"/>
    </xf>
    <xf numFmtId="2" fontId="12" fillId="0" borderId="1" xfId="0" applyNumberFormat="1" applyFont="1" applyBorder="1" applyAlignment="1">
      <alignment vertical="center"/>
    </xf>
    <xf numFmtId="2" fontId="13" fillId="0" borderId="1" xfId="0" applyNumberFormat="1" applyFont="1" applyBorder="1" applyAlignment="1">
      <alignment vertical="center"/>
    </xf>
    <xf numFmtId="1" fontId="13" fillId="0" borderId="1" xfId="0" applyNumberFormat="1" applyFont="1" applyBorder="1" applyAlignment="1">
      <alignment vertical="center"/>
    </xf>
    <xf numFmtId="0" fontId="10" fillId="0" borderId="0" xfId="0" applyFont="1"/>
    <xf numFmtId="0" fontId="8" fillId="3" borderId="0" xfId="0" applyFont="1" applyFill="1" applyAlignment="1">
      <alignment horizontal="right" vertical="center"/>
    </xf>
    <xf numFmtId="0" fontId="10" fillId="0" borderId="0" xfId="0" applyFont="1" applyAlignment="1">
      <alignment horizontal="center" vertical="center"/>
    </xf>
    <xf numFmtId="0" fontId="10" fillId="0" borderId="1" xfId="0" applyFont="1" applyBorder="1" applyAlignment="1">
      <alignment vertical="center"/>
    </xf>
    <xf numFmtId="2" fontId="10" fillId="0" borderId="1" xfId="0" applyNumberFormat="1" applyFont="1" applyBorder="1" applyAlignment="1">
      <alignment vertical="center"/>
    </xf>
    <xf numFmtId="0" fontId="14" fillId="6" borderId="0" xfId="0" applyFont="1" applyFill="1" applyAlignment="1">
      <alignment horizontal="right" vertical="center"/>
    </xf>
    <xf numFmtId="0" fontId="14" fillId="7" borderId="1" xfId="0" applyFont="1" applyFill="1" applyBorder="1" applyAlignment="1">
      <alignment horizontal="center" vertical="center"/>
    </xf>
    <xf numFmtId="0" fontId="8" fillId="6" borderId="0" xfId="0" applyFont="1" applyFill="1" applyAlignment="1">
      <alignment horizontal="right" vertical="center"/>
    </xf>
    <xf numFmtId="0" fontId="8" fillId="7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vertical="center"/>
    </xf>
    <xf numFmtId="0" fontId="13" fillId="0" borderId="0" xfId="0" applyFont="1" applyBorder="1" applyAlignment="1">
      <alignment vertical="center"/>
    </xf>
    <xf numFmtId="2" fontId="13" fillId="0" borderId="0" xfId="0" applyNumberFormat="1" applyFont="1" applyBorder="1" applyAlignment="1">
      <alignment vertical="center"/>
    </xf>
    <xf numFmtId="1" fontId="13" fillId="0" borderId="0" xfId="0" applyNumberFormat="1" applyFont="1" applyBorder="1" applyAlignment="1">
      <alignment vertical="center"/>
    </xf>
    <xf numFmtId="0" fontId="13" fillId="0" borderId="0" xfId="0" applyFont="1" applyBorder="1"/>
    <xf numFmtId="0" fontId="9" fillId="0" borderId="0" xfId="0" applyFont="1" applyAlignment="1">
      <alignment horizontal="center"/>
    </xf>
    <xf numFmtId="0" fontId="15" fillId="0" borderId="0" xfId="0" applyFont="1"/>
    <xf numFmtId="0" fontId="9" fillId="0" borderId="0" xfId="0" applyFont="1" applyAlignment="1">
      <alignment horizontal="center"/>
    </xf>
    <xf numFmtId="0" fontId="8" fillId="4" borderId="1" xfId="0" applyFont="1" applyFill="1" applyBorder="1" applyAlignment="1">
      <alignment horizontal="center" vertical="center"/>
    </xf>
    <xf numFmtId="0" fontId="8" fillId="3" borderId="0" xfId="0" applyFont="1" applyFill="1" applyAlignment="1">
      <alignment horizontal="left" vertical="center"/>
    </xf>
    <xf numFmtId="0" fontId="6" fillId="2" borderId="0" xfId="0" applyFont="1" applyFill="1" applyAlignment="1">
      <alignment horizontal="center" vertical="center" wrapText="1"/>
    </xf>
    <xf numFmtId="0" fontId="6" fillId="2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/>
    </xf>
    <xf numFmtId="0" fontId="6" fillId="2" borderId="0" xfId="1" applyFont="1" applyFill="1" applyAlignment="1">
      <alignment horizontal="center" vertical="center" wrapText="1"/>
    </xf>
    <xf numFmtId="0" fontId="8" fillId="7" borderId="1" xfId="1" applyFont="1" applyFill="1" applyBorder="1" applyAlignment="1">
      <alignment horizontal="center" vertical="center"/>
    </xf>
    <xf numFmtId="0" fontId="6" fillId="5" borderId="0" xfId="1" applyFont="1" applyFill="1" applyAlignment="1">
      <alignment horizontal="center" vertical="center"/>
    </xf>
    <xf numFmtId="0" fontId="8" fillId="6" borderId="0" xfId="1" applyFont="1" applyFill="1" applyAlignment="1">
      <alignment horizontal="right" vertical="center"/>
    </xf>
    <xf numFmtId="0" fontId="16" fillId="0" borderId="4" xfId="0" applyFont="1" applyBorder="1" applyAlignment="1">
      <alignment horizontal="center"/>
    </xf>
    <xf numFmtId="0" fontId="8" fillId="4" borderId="2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0" fontId="17" fillId="0" borderId="4" xfId="0" applyFont="1" applyBorder="1" applyAlignment="1">
      <alignment horizontal="center"/>
    </xf>
    <xf numFmtId="0" fontId="15" fillId="0" borderId="0" xfId="0" applyFont="1" applyAlignment="1">
      <alignment horizontal="center"/>
    </xf>
    <xf numFmtId="0" fontId="15" fillId="0" borderId="1" xfId="0" applyFont="1" applyBorder="1" applyAlignment="1">
      <alignment horizontal="center" vertical="center"/>
    </xf>
    <xf numFmtId="0" fontId="11" fillId="2" borderId="0" xfId="0" applyFont="1" applyFill="1" applyAlignment="1">
      <alignment horizontal="center" vertical="center" wrapText="1"/>
    </xf>
    <xf numFmtId="0" fontId="11" fillId="2" borderId="0" xfId="0" applyFont="1" applyFill="1" applyAlignment="1">
      <alignment horizontal="center" vertical="center"/>
    </xf>
    <xf numFmtId="0" fontId="14" fillId="3" borderId="0" xfId="0" applyFont="1" applyFill="1" applyAlignment="1">
      <alignment horizontal="right" vertical="center"/>
    </xf>
    <xf numFmtId="0" fontId="14" fillId="4" borderId="1" xfId="0" applyFont="1" applyFill="1" applyBorder="1" applyAlignment="1">
      <alignment horizontal="center" vertical="center"/>
    </xf>
    <xf numFmtId="0" fontId="14" fillId="4" borderId="2" xfId="0" applyFont="1" applyFill="1" applyBorder="1" applyAlignment="1">
      <alignment horizontal="center" vertical="center"/>
    </xf>
    <xf numFmtId="0" fontId="14" fillId="4" borderId="3" xfId="0" applyFont="1" applyFill="1" applyBorder="1" applyAlignment="1">
      <alignment horizontal="center" vertical="center"/>
    </xf>
    <xf numFmtId="0" fontId="11" fillId="5" borderId="0" xfId="0" applyFont="1" applyFill="1" applyAlignment="1">
      <alignment horizontal="center" vertical="center"/>
    </xf>
    <xf numFmtId="0" fontId="14" fillId="6" borderId="0" xfId="0" applyFont="1" applyFill="1" applyAlignment="1">
      <alignment horizontal="right" vertical="center"/>
    </xf>
    <xf numFmtId="0" fontId="14" fillId="7" borderId="1" xfId="0" applyFont="1" applyFill="1" applyBorder="1" applyAlignment="1">
      <alignment horizontal="center" vertical="center"/>
    </xf>
    <xf numFmtId="0" fontId="14" fillId="7" borderId="2" xfId="0" applyFont="1" applyFill="1" applyBorder="1" applyAlignment="1">
      <alignment horizontal="center" vertical="center"/>
    </xf>
    <xf numFmtId="0" fontId="14" fillId="7" borderId="3" xfId="0" applyFont="1" applyFill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8" fillId="6" borderId="0" xfId="0" applyFont="1" applyFill="1" applyAlignment="1">
      <alignment horizontal="right" vertical="center"/>
    </xf>
    <xf numFmtId="0" fontId="8" fillId="7" borderId="1" xfId="0" applyFont="1" applyFill="1" applyBorder="1" applyAlignment="1">
      <alignment horizontal="center" vertical="center"/>
    </xf>
    <xf numFmtId="0" fontId="8" fillId="7" borderId="2" xfId="0" applyFont="1" applyFill="1" applyBorder="1" applyAlignment="1">
      <alignment horizontal="center" vertical="center"/>
    </xf>
    <xf numFmtId="0" fontId="8" fillId="7" borderId="3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right" vertical="center"/>
    </xf>
    <xf numFmtId="0" fontId="4" fillId="4" borderId="1" xfId="0" applyFont="1" applyFill="1" applyBorder="1" applyAlignment="1">
      <alignment horizontal="center" vertical="center"/>
    </xf>
    <xf numFmtId="0" fontId="15" fillId="0" borderId="4" xfId="0" applyFont="1" applyBorder="1" applyAlignment="1">
      <alignment horizontal="center"/>
    </xf>
    <xf numFmtId="0" fontId="14" fillId="3" borderId="0" xfId="0" applyFont="1" applyFill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10" fillId="0" borderId="3" xfId="1" applyFont="1" applyBorder="1" applyAlignment="1">
      <alignment vertical="center"/>
    </xf>
    <xf numFmtId="2" fontId="10" fillId="0" borderId="3" xfId="1" applyNumberFormat="1" applyFont="1" applyBorder="1" applyAlignment="1">
      <alignment vertical="center"/>
    </xf>
    <xf numFmtId="0" fontId="16" fillId="0" borderId="4" xfId="1" applyFont="1" applyBorder="1" applyAlignment="1">
      <alignment horizontal="center" vertical="center"/>
    </xf>
    <xf numFmtId="0" fontId="12" fillId="0" borderId="3" xfId="0" applyFont="1" applyBorder="1" applyAlignment="1">
      <alignment vertical="center"/>
    </xf>
    <xf numFmtId="2" fontId="12" fillId="0" borderId="3" xfId="0" applyNumberFormat="1" applyFont="1" applyBorder="1" applyAlignment="1">
      <alignment vertical="center"/>
    </xf>
    <xf numFmtId="0" fontId="17" fillId="0" borderId="4" xfId="0" applyFont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satMod val="105000"/>
                <a:lumMod val="110000"/>
                <a:tint val="67000"/>
              </a:schemeClr>
            </a:gs>
            <a:gs pos="50000">
              <a:schemeClr val="phClr">
                <a:satMod val="103000"/>
                <a:lumMod val="105000"/>
                <a:tint val="73000"/>
              </a:schemeClr>
            </a:gs>
            <a:gs pos="100000">
              <a:schemeClr val="phClr">
                <a:satMod val="109000"/>
                <a:lumMod val="105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satMod val="120000"/>
                <a:lumMod val="99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satMod val="150000"/>
                <a:lumMod val="102000"/>
                <a:tint val="93000"/>
                <a:shade val="98000"/>
              </a:schemeClr>
            </a:gs>
            <a:gs pos="50000">
              <a:schemeClr val="phClr">
                <a:satMod val="130000"/>
                <a:lumMod val="103000"/>
                <a:tint val="98000"/>
                <a:shade val="90000"/>
              </a:schemeClr>
            </a:gs>
            <a:gs pos="100000">
              <a:schemeClr val="phClr">
                <a:satMod val="120000"/>
                <a:shade val="63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  <pageSetUpPr fitToPage="1"/>
  </sheetPr>
  <dimension ref="A1:X45"/>
  <sheetViews>
    <sheetView view="pageBreakPreview" topLeftCell="A13" zoomScale="60" zoomScaleNormal="70" workbookViewId="0">
      <selection activeCell="I36" sqref="I36"/>
    </sheetView>
  </sheetViews>
  <sheetFormatPr defaultColWidth="11" defaultRowHeight="21" outlineLevelCol="1"/>
  <cols>
    <col min="1" max="1" width="22" style="14" bestFit="1" customWidth="1"/>
    <col min="2" max="2" width="10.28515625" style="14" customWidth="1"/>
    <col min="3" max="7" width="14" style="14" bestFit="1" customWidth="1" outlineLevel="1"/>
    <col min="8" max="12" width="15.5703125" style="14" bestFit="1" customWidth="1" outlineLevel="1"/>
    <col min="13" max="17" width="12.28515625" style="14" customWidth="1" outlineLevel="1"/>
    <col min="18" max="19" width="11" style="14"/>
    <col min="20" max="20" width="21.42578125" style="14" customWidth="1"/>
    <col min="21" max="21" width="8.85546875" style="14" customWidth="1"/>
    <col min="22" max="24" width="13.140625" style="14" customWidth="1"/>
    <col min="25" max="16384" width="11" style="14"/>
  </cols>
  <sheetData>
    <row r="1" spans="1:24" s="13" customFormat="1" ht="32.25" customHeight="1">
      <c r="A1" s="55" t="s">
        <v>0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</row>
    <row r="2" spans="1:24" ht="32.25" customHeight="1">
      <c r="A2" s="56" t="s">
        <v>1</v>
      </c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</row>
    <row r="3" spans="1:24" ht="32.25" customHeight="1">
      <c r="A3" s="56" t="s">
        <v>2</v>
      </c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</row>
    <row r="4" spans="1:24" ht="32.25" customHeight="1">
      <c r="A4" s="57" t="s">
        <v>3</v>
      </c>
      <c r="B4" s="57"/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T4" s="52" t="s">
        <v>71</v>
      </c>
      <c r="U4" s="52"/>
      <c r="V4" s="52"/>
      <c r="W4" s="52"/>
      <c r="X4" s="52"/>
    </row>
    <row r="5" spans="1:24" ht="32.25" customHeight="1">
      <c r="A5" s="58" t="s">
        <v>4</v>
      </c>
      <c r="B5" s="58"/>
      <c r="C5" s="58"/>
      <c r="D5" s="58"/>
      <c r="E5" s="58"/>
      <c r="F5" s="58"/>
      <c r="G5" s="58"/>
      <c r="H5" s="58"/>
      <c r="I5" s="58"/>
      <c r="J5" s="58"/>
      <c r="K5" s="58"/>
      <c r="L5" s="58"/>
      <c r="M5" s="58"/>
      <c r="N5" s="58"/>
      <c r="O5" s="58"/>
      <c r="P5" s="58"/>
      <c r="Q5" s="58"/>
      <c r="T5" s="52" t="s">
        <v>3</v>
      </c>
      <c r="U5" s="52"/>
      <c r="V5" s="52"/>
      <c r="W5" s="52"/>
      <c r="X5" s="52"/>
    </row>
    <row r="6" spans="1:24" ht="32.25" customHeight="1">
      <c r="A6" s="53" t="s">
        <v>5</v>
      </c>
      <c r="B6" s="53" t="s">
        <v>6</v>
      </c>
      <c r="C6" s="53" t="s">
        <v>7</v>
      </c>
      <c r="D6" s="53"/>
      <c r="E6" s="53"/>
      <c r="F6" s="53"/>
      <c r="G6" s="53"/>
      <c r="H6" s="53" t="s">
        <v>8</v>
      </c>
      <c r="I6" s="53"/>
      <c r="J6" s="53"/>
      <c r="K6" s="53"/>
      <c r="L6" s="53"/>
      <c r="M6" s="53" t="s">
        <v>9</v>
      </c>
      <c r="N6" s="53"/>
      <c r="O6" s="53"/>
      <c r="P6" s="53"/>
      <c r="Q6" s="53"/>
      <c r="T6" s="59" t="s">
        <v>34</v>
      </c>
      <c r="U6" s="60" t="s">
        <v>6</v>
      </c>
      <c r="V6" s="59" t="s">
        <v>7</v>
      </c>
      <c r="W6" s="59" t="s">
        <v>8</v>
      </c>
      <c r="X6" s="59" t="s">
        <v>9</v>
      </c>
    </row>
    <row r="7" spans="1:24" ht="32.25" customHeight="1">
      <c r="A7" s="53"/>
      <c r="B7" s="53" t="s">
        <v>6</v>
      </c>
      <c r="C7" s="15" t="s">
        <v>10</v>
      </c>
      <c r="D7" s="15" t="s">
        <v>11</v>
      </c>
      <c r="E7" s="15" t="s">
        <v>12</v>
      </c>
      <c r="F7" s="15" t="s">
        <v>13</v>
      </c>
      <c r="G7" s="15" t="s">
        <v>14</v>
      </c>
      <c r="H7" s="15" t="s">
        <v>10</v>
      </c>
      <c r="I7" s="15" t="s">
        <v>11</v>
      </c>
      <c r="J7" s="15" t="s">
        <v>12</v>
      </c>
      <c r="K7" s="15" t="s">
        <v>13</v>
      </c>
      <c r="L7" s="15" t="s">
        <v>14</v>
      </c>
      <c r="M7" s="15" t="s">
        <v>10</v>
      </c>
      <c r="N7" s="15" t="s">
        <v>11</v>
      </c>
      <c r="O7" s="15" t="s">
        <v>12</v>
      </c>
      <c r="P7" s="15" t="s">
        <v>13</v>
      </c>
      <c r="Q7" s="15" t="s">
        <v>14</v>
      </c>
      <c r="T7" s="59"/>
      <c r="U7" s="61"/>
      <c r="V7" s="59"/>
      <c r="W7" s="59"/>
      <c r="X7" s="59"/>
    </row>
    <row r="8" spans="1:24" ht="32.25" customHeight="1">
      <c r="A8" s="16" t="s">
        <v>15</v>
      </c>
      <c r="B8" s="16" t="s">
        <v>16</v>
      </c>
      <c r="C8" s="17">
        <v>4142.03</v>
      </c>
      <c r="D8" s="17">
        <v>4131.9399999999996</v>
      </c>
      <c r="E8" s="17">
        <v>4160.49</v>
      </c>
      <c r="F8" s="17">
        <v>5171.49</v>
      </c>
      <c r="G8" s="17">
        <v>4912.8100000000004</v>
      </c>
      <c r="H8" s="17">
        <v>7595.36</v>
      </c>
      <c r="I8" s="17">
        <v>5386.97</v>
      </c>
      <c r="J8" s="17">
        <v>8388.9500000000007</v>
      </c>
      <c r="K8" s="17">
        <v>8528.41</v>
      </c>
      <c r="L8" s="17">
        <v>8434.39</v>
      </c>
      <c r="M8" s="16">
        <v>1834</v>
      </c>
      <c r="N8" s="16">
        <v>1304</v>
      </c>
      <c r="O8" s="16">
        <v>2016</v>
      </c>
      <c r="P8" s="16">
        <v>1649</v>
      </c>
      <c r="Q8" s="16">
        <v>1717</v>
      </c>
      <c r="T8" s="16" t="s">
        <v>15</v>
      </c>
      <c r="U8" s="16" t="s">
        <v>16</v>
      </c>
      <c r="V8" s="17">
        <f>AVERAGE(C8:G8)</f>
        <v>4503.7519999999995</v>
      </c>
      <c r="W8" s="17">
        <f>AVERAGE(H8:L8)</f>
        <v>7666.8160000000007</v>
      </c>
      <c r="X8" s="18">
        <f>W8/V8*1000</f>
        <v>1702.3175343580201</v>
      </c>
    </row>
    <row r="9" spans="1:24" ht="32.25" customHeight="1">
      <c r="A9" s="16"/>
      <c r="B9" s="16" t="s">
        <v>17</v>
      </c>
      <c r="C9" s="17">
        <v>745.67</v>
      </c>
      <c r="D9" s="17">
        <v>598.82000000000005</v>
      </c>
      <c r="E9" s="17">
        <v>664.71</v>
      </c>
      <c r="F9" s="17">
        <v>843.46</v>
      </c>
      <c r="G9" s="17">
        <v>791.94</v>
      </c>
      <c r="H9" s="17">
        <v>1657.21</v>
      </c>
      <c r="I9" s="17">
        <v>1340.21</v>
      </c>
      <c r="J9" s="17">
        <v>1563.07</v>
      </c>
      <c r="K9" s="17">
        <v>1715.67</v>
      </c>
      <c r="L9" s="17">
        <v>1700.6</v>
      </c>
      <c r="M9" s="16">
        <v>2222</v>
      </c>
      <c r="N9" s="16">
        <v>2238</v>
      </c>
      <c r="O9" s="16">
        <v>2352</v>
      </c>
      <c r="P9" s="16">
        <v>2034</v>
      </c>
      <c r="Q9" s="16">
        <v>2147</v>
      </c>
      <c r="T9" s="16"/>
      <c r="U9" s="16" t="s">
        <v>17</v>
      </c>
      <c r="V9" s="17">
        <f t="shared" ref="V9:V27" si="0">AVERAGE(C9:G9)</f>
        <v>728.92</v>
      </c>
      <c r="W9" s="17">
        <f t="shared" ref="W9:W27" si="1">AVERAGE(H9:L9)</f>
        <v>1595.3520000000001</v>
      </c>
      <c r="X9" s="18">
        <f t="shared" ref="X9:X27" si="2">W9/V9*1000</f>
        <v>2188.6517038906877</v>
      </c>
    </row>
    <row r="10" spans="1:24" ht="32.25" customHeight="1">
      <c r="A10" s="16"/>
      <c r="B10" s="16" t="s">
        <v>18</v>
      </c>
      <c r="C10" s="17">
        <v>4887.71</v>
      </c>
      <c r="D10" s="17">
        <v>4730.76</v>
      </c>
      <c r="E10" s="17">
        <v>4825.2</v>
      </c>
      <c r="F10" s="17">
        <v>6014.95</v>
      </c>
      <c r="G10" s="17">
        <v>5704.74</v>
      </c>
      <c r="H10" s="17">
        <v>9252.57</v>
      </c>
      <c r="I10" s="17">
        <v>6727.18</v>
      </c>
      <c r="J10" s="17">
        <v>9952.02</v>
      </c>
      <c r="K10" s="17">
        <v>10244.08</v>
      </c>
      <c r="L10" s="17">
        <v>10134.99</v>
      </c>
      <c r="M10" s="16">
        <v>1893</v>
      </c>
      <c r="N10" s="16">
        <v>1422</v>
      </c>
      <c r="O10" s="16">
        <v>2063</v>
      </c>
      <c r="P10" s="16">
        <v>1703</v>
      </c>
      <c r="Q10" s="16">
        <v>1777</v>
      </c>
      <c r="T10" s="16"/>
      <c r="U10" s="16" t="s">
        <v>18</v>
      </c>
      <c r="V10" s="17">
        <f t="shared" si="0"/>
        <v>5232.6720000000005</v>
      </c>
      <c r="W10" s="17">
        <f t="shared" si="1"/>
        <v>9262.1679999999997</v>
      </c>
      <c r="X10" s="18">
        <f t="shared" si="2"/>
        <v>1770.06470116988</v>
      </c>
    </row>
    <row r="11" spans="1:24" ht="32.25" customHeight="1">
      <c r="A11" s="16" t="s">
        <v>19</v>
      </c>
      <c r="B11" s="16" t="s">
        <v>16</v>
      </c>
      <c r="C11" s="17">
        <v>824.13</v>
      </c>
      <c r="D11" s="17">
        <v>751.32</v>
      </c>
      <c r="E11" s="17">
        <v>1046.29</v>
      </c>
      <c r="F11" s="17">
        <v>887.5</v>
      </c>
      <c r="G11" s="17">
        <v>830.98</v>
      </c>
      <c r="H11" s="17">
        <v>1567.56</v>
      </c>
      <c r="I11" s="17">
        <v>1196.68</v>
      </c>
      <c r="J11" s="17">
        <v>1842.02</v>
      </c>
      <c r="K11" s="17">
        <v>1646.96</v>
      </c>
      <c r="L11" s="17">
        <v>1618.76</v>
      </c>
      <c r="M11" s="16">
        <v>1902</v>
      </c>
      <c r="N11" s="16">
        <v>1593</v>
      </c>
      <c r="O11" s="16">
        <v>1761</v>
      </c>
      <c r="P11" s="16">
        <v>1856</v>
      </c>
      <c r="Q11" s="16">
        <v>1948</v>
      </c>
      <c r="T11" s="16" t="s">
        <v>19</v>
      </c>
      <c r="U11" s="16" t="s">
        <v>16</v>
      </c>
      <c r="V11" s="17">
        <f t="shared" si="0"/>
        <v>868.04399999999987</v>
      </c>
      <c r="W11" s="17">
        <f t="shared" si="1"/>
        <v>1574.3960000000002</v>
      </c>
      <c r="X11" s="18">
        <f t="shared" si="2"/>
        <v>1813.728336351614</v>
      </c>
    </row>
    <row r="12" spans="1:24" ht="32.25" customHeight="1">
      <c r="A12" s="16" t="s">
        <v>20</v>
      </c>
      <c r="B12" s="16" t="s">
        <v>16</v>
      </c>
      <c r="C12" s="17">
        <v>1579.77</v>
      </c>
      <c r="D12" s="17">
        <v>1419.97</v>
      </c>
      <c r="E12" s="17">
        <v>1622.6</v>
      </c>
      <c r="F12" s="17">
        <v>1722.67</v>
      </c>
      <c r="G12" s="17">
        <v>1627.04</v>
      </c>
      <c r="H12" s="17">
        <v>755.43</v>
      </c>
      <c r="I12" s="17">
        <v>689.31</v>
      </c>
      <c r="J12" s="17">
        <v>657.5</v>
      </c>
      <c r="K12" s="17">
        <v>816.81</v>
      </c>
      <c r="L12" s="17">
        <v>788.74</v>
      </c>
      <c r="M12" s="16">
        <v>478</v>
      </c>
      <c r="N12" s="16">
        <v>485</v>
      </c>
      <c r="O12" s="16">
        <v>405</v>
      </c>
      <c r="P12" s="16">
        <v>474</v>
      </c>
      <c r="Q12" s="16">
        <v>485</v>
      </c>
      <c r="T12" s="16" t="s">
        <v>20</v>
      </c>
      <c r="U12" s="16" t="s">
        <v>16</v>
      </c>
      <c r="V12" s="17">
        <f t="shared" si="0"/>
        <v>1594.41</v>
      </c>
      <c r="W12" s="17">
        <f t="shared" si="1"/>
        <v>741.55799999999999</v>
      </c>
      <c r="X12" s="18">
        <f t="shared" si="2"/>
        <v>465.09868854309741</v>
      </c>
    </row>
    <row r="13" spans="1:24" ht="32.25" customHeight="1">
      <c r="A13" s="16" t="s">
        <v>21</v>
      </c>
      <c r="B13" s="16" t="s">
        <v>16</v>
      </c>
      <c r="C13" s="17">
        <v>218.48</v>
      </c>
      <c r="D13" s="17">
        <v>156.46</v>
      </c>
      <c r="E13" s="17">
        <v>136.24</v>
      </c>
      <c r="F13" s="17">
        <v>133.77000000000001</v>
      </c>
      <c r="G13" s="17">
        <v>97.36</v>
      </c>
      <c r="H13" s="17">
        <v>70.19</v>
      </c>
      <c r="I13" s="17">
        <v>45.42</v>
      </c>
      <c r="J13" s="17">
        <v>41.32</v>
      </c>
      <c r="K13" s="17">
        <v>42.45</v>
      </c>
      <c r="L13" s="17">
        <v>32.81</v>
      </c>
      <c r="M13" s="16">
        <v>321</v>
      </c>
      <c r="N13" s="16">
        <v>290</v>
      </c>
      <c r="O13" s="16">
        <v>303</v>
      </c>
      <c r="P13" s="16">
        <v>317</v>
      </c>
      <c r="Q13" s="16">
        <v>337</v>
      </c>
      <c r="T13" s="16" t="s">
        <v>21</v>
      </c>
      <c r="U13" s="16" t="s">
        <v>16</v>
      </c>
      <c r="V13" s="17">
        <f t="shared" si="0"/>
        <v>148.46200000000002</v>
      </c>
      <c r="W13" s="17">
        <f t="shared" si="1"/>
        <v>46.438000000000002</v>
      </c>
      <c r="X13" s="18">
        <f t="shared" si="2"/>
        <v>312.79384623674741</v>
      </c>
    </row>
    <row r="14" spans="1:24" ht="32.25" customHeight="1">
      <c r="A14" s="16" t="s">
        <v>22</v>
      </c>
      <c r="B14" s="16" t="s">
        <v>16</v>
      </c>
      <c r="C14" s="17">
        <v>10328.83</v>
      </c>
      <c r="D14" s="17">
        <v>11131.26</v>
      </c>
      <c r="E14" s="17">
        <v>12192.71</v>
      </c>
      <c r="F14" s="17">
        <v>12918.28</v>
      </c>
      <c r="G14" s="17">
        <v>12146.58</v>
      </c>
      <c r="H14" s="17">
        <v>10932.97</v>
      </c>
      <c r="I14" s="17">
        <v>13267.52</v>
      </c>
      <c r="J14" s="17">
        <v>11225.85</v>
      </c>
      <c r="K14" s="17">
        <v>12610.3</v>
      </c>
      <c r="L14" s="17">
        <v>12986.72</v>
      </c>
      <c r="M14" s="16">
        <v>1058</v>
      </c>
      <c r="N14" s="16">
        <v>1192</v>
      </c>
      <c r="O14" s="16">
        <v>921</v>
      </c>
      <c r="P14" s="16">
        <v>976</v>
      </c>
      <c r="Q14" s="16">
        <v>1069</v>
      </c>
      <c r="T14" s="16" t="s">
        <v>22</v>
      </c>
      <c r="U14" s="16" t="s">
        <v>16</v>
      </c>
      <c r="V14" s="17">
        <f t="shared" si="0"/>
        <v>11743.532000000001</v>
      </c>
      <c r="W14" s="17">
        <f t="shared" si="1"/>
        <v>12204.672</v>
      </c>
      <c r="X14" s="18">
        <f t="shared" si="2"/>
        <v>1039.2675729925204</v>
      </c>
    </row>
    <row r="15" spans="1:24" ht="32.25" customHeight="1">
      <c r="A15" s="16" t="s">
        <v>23</v>
      </c>
      <c r="B15" s="16" t="s">
        <v>16</v>
      </c>
      <c r="C15" s="17">
        <v>135.26</v>
      </c>
      <c r="D15" s="17">
        <v>117.87</v>
      </c>
      <c r="E15" s="17">
        <v>125.43</v>
      </c>
      <c r="F15" s="17">
        <v>98.93</v>
      </c>
      <c r="G15" s="17">
        <v>138.05000000000001</v>
      </c>
      <c r="H15" s="17">
        <v>84.75</v>
      </c>
      <c r="I15" s="17">
        <v>90.28</v>
      </c>
      <c r="J15" s="17">
        <v>91.74</v>
      </c>
      <c r="K15" s="17">
        <v>77.64</v>
      </c>
      <c r="L15" s="17">
        <v>110.71</v>
      </c>
      <c r="M15" s="16">
        <v>627</v>
      </c>
      <c r="N15" s="16">
        <v>766</v>
      </c>
      <c r="O15" s="16">
        <v>731</v>
      </c>
      <c r="P15" s="16">
        <v>785</v>
      </c>
      <c r="Q15" s="16">
        <v>802</v>
      </c>
      <c r="T15" s="16" t="s">
        <v>23</v>
      </c>
      <c r="U15" s="16" t="s">
        <v>16</v>
      </c>
      <c r="V15" s="17">
        <f t="shared" si="0"/>
        <v>123.10799999999999</v>
      </c>
      <c r="W15" s="17">
        <f t="shared" si="1"/>
        <v>91.023999999999987</v>
      </c>
      <c r="X15" s="18">
        <f t="shared" si="2"/>
        <v>739.38330571530685</v>
      </c>
    </row>
    <row r="16" spans="1:24" ht="32.25" customHeight="1">
      <c r="A16" s="16"/>
      <c r="B16" s="16" t="s">
        <v>17</v>
      </c>
      <c r="C16" s="17">
        <v>148.25</v>
      </c>
      <c r="D16" s="17">
        <v>144.13999999999999</v>
      </c>
      <c r="E16" s="17">
        <v>102.86</v>
      </c>
      <c r="F16" s="17">
        <v>126.93</v>
      </c>
      <c r="G16" s="17">
        <v>133.1</v>
      </c>
      <c r="H16" s="17">
        <v>136.91</v>
      </c>
      <c r="I16" s="17">
        <v>126.01</v>
      </c>
      <c r="J16" s="17">
        <v>120.8</v>
      </c>
      <c r="K16" s="17">
        <v>150.68</v>
      </c>
      <c r="L16" s="17">
        <v>139.47</v>
      </c>
      <c r="M16" s="16">
        <v>924</v>
      </c>
      <c r="N16" s="16">
        <v>874</v>
      </c>
      <c r="O16" s="16">
        <v>1174</v>
      </c>
      <c r="P16" s="16">
        <v>1187</v>
      </c>
      <c r="Q16" s="16">
        <v>1048</v>
      </c>
      <c r="T16" s="16"/>
      <c r="U16" s="16" t="s">
        <v>17</v>
      </c>
      <c r="V16" s="17">
        <f t="shared" si="0"/>
        <v>131.05600000000001</v>
      </c>
      <c r="W16" s="17">
        <f t="shared" si="1"/>
        <v>134.77400000000003</v>
      </c>
      <c r="X16" s="18">
        <f t="shared" si="2"/>
        <v>1028.3695519472594</v>
      </c>
    </row>
    <row r="17" spans="1:24" ht="32.25" customHeight="1">
      <c r="A17" s="16"/>
      <c r="B17" s="16" t="s">
        <v>18</v>
      </c>
      <c r="C17" s="17">
        <v>283.51</v>
      </c>
      <c r="D17" s="17">
        <v>262.01</v>
      </c>
      <c r="E17" s="17">
        <v>228.29</v>
      </c>
      <c r="F17" s="17">
        <v>225.87</v>
      </c>
      <c r="G17" s="17">
        <v>271.14</v>
      </c>
      <c r="H17" s="17">
        <v>221.66</v>
      </c>
      <c r="I17" s="17">
        <v>216.29</v>
      </c>
      <c r="J17" s="17">
        <v>212.54</v>
      </c>
      <c r="K17" s="17">
        <v>228.32</v>
      </c>
      <c r="L17" s="17">
        <v>250.18</v>
      </c>
      <c r="M17" s="16">
        <v>782</v>
      </c>
      <c r="N17" s="16">
        <v>826</v>
      </c>
      <c r="O17" s="16">
        <v>931</v>
      </c>
      <c r="P17" s="16">
        <v>1011</v>
      </c>
      <c r="Q17" s="16">
        <v>923</v>
      </c>
      <c r="T17" s="16"/>
      <c r="U17" s="16" t="s">
        <v>18</v>
      </c>
      <c r="V17" s="17">
        <f t="shared" si="0"/>
        <v>254.16399999999999</v>
      </c>
      <c r="W17" s="17">
        <f t="shared" si="1"/>
        <v>225.798</v>
      </c>
      <c r="X17" s="18">
        <f t="shared" si="2"/>
        <v>888.39489463496011</v>
      </c>
    </row>
    <row r="18" spans="1:24" ht="32.25" customHeight="1">
      <c r="A18" s="16" t="s">
        <v>24</v>
      </c>
      <c r="B18" s="16" t="s">
        <v>17</v>
      </c>
      <c r="C18" s="17">
        <v>5977.16</v>
      </c>
      <c r="D18" s="17">
        <v>6123.93</v>
      </c>
      <c r="E18" s="17">
        <v>6856.27</v>
      </c>
      <c r="F18" s="17">
        <v>6699.76</v>
      </c>
      <c r="G18" s="17">
        <v>7991.42</v>
      </c>
      <c r="H18" s="17">
        <v>8429.85</v>
      </c>
      <c r="I18" s="17">
        <v>9255.66</v>
      </c>
      <c r="J18" s="17">
        <v>9123.64</v>
      </c>
      <c r="K18" s="17">
        <v>10210.01</v>
      </c>
      <c r="L18" s="17">
        <v>11963.09</v>
      </c>
      <c r="M18" s="16">
        <v>1410</v>
      </c>
      <c r="N18" s="16">
        <v>1511</v>
      </c>
      <c r="O18" s="16">
        <v>1331</v>
      </c>
      <c r="P18" s="16">
        <v>1524</v>
      </c>
      <c r="Q18" s="16">
        <v>1497</v>
      </c>
      <c r="T18" s="16" t="s">
        <v>24</v>
      </c>
      <c r="U18" s="16" t="s">
        <v>17</v>
      </c>
      <c r="V18" s="17">
        <f t="shared" si="0"/>
        <v>6729.7080000000005</v>
      </c>
      <c r="W18" s="17">
        <f t="shared" si="1"/>
        <v>9796.4500000000007</v>
      </c>
      <c r="X18" s="18">
        <f t="shared" si="2"/>
        <v>1455.7020898975111</v>
      </c>
    </row>
    <row r="19" spans="1:24" ht="32.25" customHeight="1">
      <c r="A19" s="16" t="s">
        <v>25</v>
      </c>
      <c r="B19" s="16" t="s">
        <v>17</v>
      </c>
      <c r="C19" s="17">
        <v>326.18</v>
      </c>
      <c r="D19" s="17">
        <v>172.71</v>
      </c>
      <c r="E19" s="17">
        <v>179.9</v>
      </c>
      <c r="F19" s="17">
        <v>174.87</v>
      </c>
      <c r="G19" s="17">
        <v>196.9</v>
      </c>
      <c r="H19" s="17">
        <v>173.76</v>
      </c>
      <c r="I19" s="17">
        <v>99.07</v>
      </c>
      <c r="J19" s="17">
        <v>120.67</v>
      </c>
      <c r="K19" s="17">
        <v>111.36</v>
      </c>
      <c r="L19" s="17">
        <v>126.42</v>
      </c>
      <c r="M19" s="16">
        <v>533</v>
      </c>
      <c r="N19" s="16">
        <v>574</v>
      </c>
      <c r="O19" s="16">
        <v>671</v>
      </c>
      <c r="P19" s="16">
        <v>637</v>
      </c>
      <c r="Q19" s="16">
        <v>642</v>
      </c>
      <c r="T19" s="16" t="s">
        <v>25</v>
      </c>
      <c r="U19" s="16" t="s">
        <v>17</v>
      </c>
      <c r="V19" s="17">
        <f t="shared" si="0"/>
        <v>210.11199999999999</v>
      </c>
      <c r="W19" s="17">
        <f t="shared" si="1"/>
        <v>126.256</v>
      </c>
      <c r="X19" s="18">
        <f t="shared" si="2"/>
        <v>600.89856838257697</v>
      </c>
    </row>
    <row r="20" spans="1:24" ht="32.25" customHeight="1">
      <c r="A20" s="16" t="s">
        <v>26</v>
      </c>
      <c r="B20" s="16" t="s">
        <v>17</v>
      </c>
      <c r="C20" s="17">
        <v>82.15</v>
      </c>
      <c r="D20" s="17">
        <v>45.89</v>
      </c>
      <c r="E20" s="17">
        <v>51.79</v>
      </c>
      <c r="F20" s="17">
        <v>56.04</v>
      </c>
      <c r="G20" s="17">
        <v>78.86</v>
      </c>
      <c r="H20" s="17">
        <v>55.28</v>
      </c>
      <c r="I20" s="17">
        <v>24.64</v>
      </c>
      <c r="J20" s="17">
        <v>43.67</v>
      </c>
      <c r="K20" s="17">
        <v>35.89</v>
      </c>
      <c r="L20" s="17">
        <v>61.27</v>
      </c>
      <c r="M20" s="16">
        <v>673</v>
      </c>
      <c r="N20" s="16">
        <v>537</v>
      </c>
      <c r="O20" s="16">
        <v>843</v>
      </c>
      <c r="P20" s="16">
        <v>640</v>
      </c>
      <c r="Q20" s="16">
        <v>777</v>
      </c>
      <c r="T20" s="16" t="s">
        <v>26</v>
      </c>
      <c r="U20" s="16" t="s">
        <v>17</v>
      </c>
      <c r="V20" s="17">
        <f t="shared" si="0"/>
        <v>62.946000000000005</v>
      </c>
      <c r="W20" s="17">
        <f t="shared" si="1"/>
        <v>44.150000000000006</v>
      </c>
      <c r="X20" s="18">
        <f t="shared" si="2"/>
        <v>701.39484637625901</v>
      </c>
    </row>
    <row r="21" spans="1:24" ht="32.25" customHeight="1">
      <c r="A21" s="16" t="s">
        <v>27</v>
      </c>
      <c r="B21" s="16" t="s">
        <v>16</v>
      </c>
      <c r="C21" s="17">
        <v>17228.490000000002</v>
      </c>
      <c r="D21" s="17">
        <v>17708.82</v>
      </c>
      <c r="E21" s="17">
        <v>19283.759999999998</v>
      </c>
      <c r="F21" s="17">
        <v>20932.63</v>
      </c>
      <c r="G21" s="17">
        <v>19752.810000000001</v>
      </c>
      <c r="H21" s="17">
        <v>21006.26</v>
      </c>
      <c r="I21" s="17">
        <v>20676.18</v>
      </c>
      <c r="J21" s="17">
        <v>22247.38</v>
      </c>
      <c r="K21" s="17">
        <v>23722.57</v>
      </c>
      <c r="L21" s="17">
        <v>23972.13</v>
      </c>
      <c r="M21" s="16">
        <v>1219</v>
      </c>
      <c r="N21" s="16">
        <v>1168</v>
      </c>
      <c r="O21" s="16">
        <v>1154</v>
      </c>
      <c r="P21" s="16">
        <v>1133</v>
      </c>
      <c r="Q21" s="16">
        <v>1214</v>
      </c>
      <c r="T21" s="16" t="s">
        <v>27</v>
      </c>
      <c r="U21" s="16" t="s">
        <v>16</v>
      </c>
      <c r="V21" s="17">
        <f t="shared" si="0"/>
        <v>18981.302</v>
      </c>
      <c r="W21" s="17">
        <f t="shared" si="1"/>
        <v>22324.904000000002</v>
      </c>
      <c r="X21" s="18">
        <f t="shared" si="2"/>
        <v>1176.1524051405959</v>
      </c>
    </row>
    <row r="22" spans="1:24" ht="32.25" customHeight="1">
      <c r="A22" s="16"/>
      <c r="B22" s="16" t="s">
        <v>17</v>
      </c>
      <c r="C22" s="17">
        <v>7279.41</v>
      </c>
      <c r="D22" s="17">
        <v>7085.49</v>
      </c>
      <c r="E22" s="17">
        <v>7855.53</v>
      </c>
      <c r="F22" s="17">
        <v>7901.06</v>
      </c>
      <c r="G22" s="17">
        <v>9192.2099999999991</v>
      </c>
      <c r="H22" s="17">
        <v>10453.01</v>
      </c>
      <c r="I22" s="17">
        <v>10845.59</v>
      </c>
      <c r="J22" s="17">
        <v>10971.84</v>
      </c>
      <c r="K22" s="17">
        <v>12223.61</v>
      </c>
      <c r="L22" s="17">
        <v>13990.86</v>
      </c>
      <c r="M22" s="16">
        <v>1436</v>
      </c>
      <c r="N22" s="16">
        <v>1531</v>
      </c>
      <c r="O22" s="16">
        <v>1397</v>
      </c>
      <c r="P22" s="16">
        <v>1547</v>
      </c>
      <c r="Q22" s="16">
        <v>1522</v>
      </c>
      <c r="T22" s="16"/>
      <c r="U22" s="16" t="s">
        <v>17</v>
      </c>
      <c r="V22" s="17">
        <f t="shared" si="0"/>
        <v>7862.74</v>
      </c>
      <c r="W22" s="17">
        <f t="shared" si="1"/>
        <v>11696.982</v>
      </c>
      <c r="X22" s="18">
        <f t="shared" si="2"/>
        <v>1487.6470543347484</v>
      </c>
    </row>
    <row r="23" spans="1:24" ht="32.25" customHeight="1">
      <c r="A23" s="16"/>
      <c r="B23" s="16" t="s">
        <v>18</v>
      </c>
      <c r="C23" s="17">
        <v>24507.9</v>
      </c>
      <c r="D23" s="17">
        <v>24794.31</v>
      </c>
      <c r="E23" s="17">
        <v>27139.29</v>
      </c>
      <c r="F23" s="17">
        <v>28833.69</v>
      </c>
      <c r="G23" s="17">
        <v>28945.02</v>
      </c>
      <c r="H23" s="17">
        <v>31459.27</v>
      </c>
      <c r="I23" s="17">
        <v>31521.77</v>
      </c>
      <c r="J23" s="17">
        <v>33219.22</v>
      </c>
      <c r="K23" s="17">
        <v>35946.18</v>
      </c>
      <c r="L23" s="17">
        <v>37962.980000000003</v>
      </c>
      <c r="M23" s="16">
        <v>1284</v>
      </c>
      <c r="N23" s="16">
        <v>1271</v>
      </c>
      <c r="O23" s="16">
        <v>1224</v>
      </c>
      <c r="P23" s="16">
        <v>1247</v>
      </c>
      <c r="Q23" s="16">
        <v>1312</v>
      </c>
      <c r="T23" s="16"/>
      <c r="U23" s="16" t="s">
        <v>18</v>
      </c>
      <c r="V23" s="17">
        <f t="shared" si="0"/>
        <v>26844.041999999998</v>
      </c>
      <c r="W23" s="17">
        <f t="shared" si="1"/>
        <v>34021.884000000005</v>
      </c>
      <c r="X23" s="18">
        <f t="shared" si="2"/>
        <v>1267.3905069884784</v>
      </c>
    </row>
    <row r="24" spans="1:24" ht="32.25" customHeight="1">
      <c r="A24" s="16" t="s">
        <v>28</v>
      </c>
      <c r="B24" s="16" t="s">
        <v>16</v>
      </c>
      <c r="C24" s="17">
        <v>4737.0600000000004</v>
      </c>
      <c r="D24" s="17">
        <v>5061.09</v>
      </c>
      <c r="E24" s="17">
        <v>4602.68</v>
      </c>
      <c r="F24" s="17">
        <v>4851.2299999999996</v>
      </c>
      <c r="G24" s="17">
        <v>5175.41</v>
      </c>
      <c r="H24" s="17">
        <v>379904.85</v>
      </c>
      <c r="I24" s="17">
        <v>405416.18</v>
      </c>
      <c r="J24" s="17">
        <v>370500.3</v>
      </c>
      <c r="K24" s="17">
        <v>405398.71</v>
      </c>
      <c r="L24" s="17">
        <v>439424.89</v>
      </c>
      <c r="M24" s="16">
        <v>80198</v>
      </c>
      <c r="N24" s="16">
        <v>80105</v>
      </c>
      <c r="O24" s="16">
        <v>80497</v>
      </c>
      <c r="P24" s="16">
        <v>83566</v>
      </c>
      <c r="Q24" s="16">
        <v>84906</v>
      </c>
      <c r="T24" s="16" t="s">
        <v>28</v>
      </c>
      <c r="U24" s="16" t="s">
        <v>16</v>
      </c>
      <c r="V24" s="17">
        <f t="shared" si="0"/>
        <v>4885.4940000000006</v>
      </c>
      <c r="W24" s="17">
        <f t="shared" si="1"/>
        <v>400128.98600000003</v>
      </c>
      <c r="X24" s="18">
        <f t="shared" si="2"/>
        <v>81901.4384215803</v>
      </c>
    </row>
    <row r="25" spans="1:24" ht="32.25" customHeight="1">
      <c r="A25" s="16" t="s">
        <v>29</v>
      </c>
      <c r="B25" s="16" t="s">
        <v>16</v>
      </c>
      <c r="C25" s="17">
        <v>12586</v>
      </c>
      <c r="D25" s="17">
        <v>12614</v>
      </c>
      <c r="E25" s="17">
        <v>13477</v>
      </c>
      <c r="F25" s="17">
        <v>13285.89</v>
      </c>
      <c r="G25" s="17">
        <v>12371.52</v>
      </c>
      <c r="H25" s="17">
        <v>32805</v>
      </c>
      <c r="I25" s="17">
        <v>28042</v>
      </c>
      <c r="J25" s="17">
        <v>36065</v>
      </c>
      <c r="K25" s="17">
        <v>35248.35</v>
      </c>
      <c r="L25" s="17">
        <v>31117.59</v>
      </c>
      <c r="M25" s="16">
        <v>443</v>
      </c>
      <c r="N25" s="16">
        <v>378</v>
      </c>
      <c r="O25" s="16">
        <v>455</v>
      </c>
      <c r="P25" s="16">
        <v>451</v>
      </c>
      <c r="Q25" s="16">
        <v>428</v>
      </c>
      <c r="T25" s="16" t="s">
        <v>29</v>
      </c>
      <c r="U25" s="16" t="s">
        <v>16</v>
      </c>
      <c r="V25" s="17">
        <f t="shared" si="0"/>
        <v>12866.882000000001</v>
      </c>
      <c r="W25" s="17">
        <f t="shared" si="1"/>
        <v>32655.588</v>
      </c>
      <c r="X25" s="18">
        <f t="shared" si="2"/>
        <v>2537.9565927471781</v>
      </c>
    </row>
    <row r="26" spans="1:24" ht="32.25" customHeight="1">
      <c r="A26" s="16" t="s">
        <v>30</v>
      </c>
      <c r="B26" s="16" t="s">
        <v>16</v>
      </c>
      <c r="C26" s="17">
        <v>685.75</v>
      </c>
      <c r="D26" s="17">
        <v>665.3</v>
      </c>
      <c r="E26" s="17">
        <v>628.39</v>
      </c>
      <c r="F26" s="17">
        <v>621.86</v>
      </c>
      <c r="G26" s="17">
        <v>629.24</v>
      </c>
      <c r="H26" s="17">
        <v>9590.9</v>
      </c>
      <c r="I26" s="17">
        <v>9496.7199999999993</v>
      </c>
      <c r="J26" s="17">
        <v>9445.7900000000009</v>
      </c>
      <c r="K26" s="17">
        <v>8952.5499999999993</v>
      </c>
      <c r="L26" s="17">
        <v>9762.1299999999992</v>
      </c>
      <c r="M26" s="16">
        <v>2517</v>
      </c>
      <c r="N26" s="16">
        <v>2569</v>
      </c>
      <c r="O26" s="16">
        <v>2706</v>
      </c>
      <c r="P26" s="16">
        <v>2591</v>
      </c>
      <c r="Q26" s="16">
        <v>2793</v>
      </c>
      <c r="T26" s="16" t="s">
        <v>30</v>
      </c>
      <c r="U26" s="16" t="s">
        <v>16</v>
      </c>
      <c r="V26" s="17">
        <f t="shared" si="0"/>
        <v>646.10799999999995</v>
      </c>
      <c r="W26" s="17">
        <f t="shared" si="1"/>
        <v>9449.6179999999986</v>
      </c>
      <c r="X26" s="18">
        <f t="shared" si="2"/>
        <v>14625.446519776877</v>
      </c>
    </row>
    <row r="27" spans="1:24" ht="32.25" customHeight="1">
      <c r="A27" s="16" t="s">
        <v>31</v>
      </c>
      <c r="B27" s="16" t="s">
        <v>16</v>
      </c>
      <c r="C27" s="17">
        <v>56.02</v>
      </c>
      <c r="D27" s="17">
        <v>39.520000000000003</v>
      </c>
      <c r="E27" s="17">
        <v>44.88</v>
      </c>
      <c r="F27" s="17">
        <v>40.590000000000003</v>
      </c>
      <c r="G27" s="17">
        <v>38.020000000000003</v>
      </c>
      <c r="H27" s="17">
        <v>442.04</v>
      </c>
      <c r="I27" s="17">
        <v>322.99</v>
      </c>
      <c r="J27" s="17">
        <v>430.98</v>
      </c>
      <c r="K27" s="17">
        <v>401.88</v>
      </c>
      <c r="L27" s="17">
        <v>386.81</v>
      </c>
      <c r="M27" s="16">
        <v>1420</v>
      </c>
      <c r="N27" s="16">
        <v>1471</v>
      </c>
      <c r="O27" s="16">
        <v>1728</v>
      </c>
      <c r="P27" s="16">
        <v>1782</v>
      </c>
      <c r="Q27" s="16">
        <v>1831</v>
      </c>
      <c r="T27" s="16" t="s">
        <v>31</v>
      </c>
      <c r="U27" s="16" t="s">
        <v>16</v>
      </c>
      <c r="V27" s="17">
        <f t="shared" si="0"/>
        <v>43.806000000000004</v>
      </c>
      <c r="W27" s="17">
        <f t="shared" si="1"/>
        <v>396.93999999999994</v>
      </c>
      <c r="X27" s="18">
        <f t="shared" si="2"/>
        <v>9061.3158014883775</v>
      </c>
    </row>
    <row r="28" spans="1:24" ht="32.25" customHeight="1">
      <c r="A28" s="54" t="s">
        <v>32</v>
      </c>
      <c r="B28" s="54"/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T28" s="19"/>
      <c r="U28" s="19"/>
      <c r="V28" s="20"/>
      <c r="W28" s="20"/>
      <c r="X28" s="21"/>
    </row>
    <row r="29" spans="1:24" ht="32.25" customHeight="1">
      <c r="A29" s="54" t="s">
        <v>33</v>
      </c>
      <c r="B29" s="54"/>
      <c r="C29" s="54"/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T29" s="19"/>
      <c r="U29" s="19"/>
      <c r="V29" s="20"/>
      <c r="W29" s="20"/>
      <c r="X29" s="21"/>
    </row>
    <row r="30" spans="1:24">
      <c r="A30" s="52">
        <v>1</v>
      </c>
      <c r="B30" s="52"/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T30" s="19"/>
      <c r="U30" s="19"/>
      <c r="V30" s="20"/>
      <c r="W30" s="20"/>
      <c r="X30" s="21"/>
    </row>
    <row r="31" spans="1:24">
      <c r="T31" s="19"/>
      <c r="U31" s="19"/>
      <c r="V31" s="20"/>
      <c r="W31" s="20"/>
      <c r="X31" s="21"/>
    </row>
    <row r="32" spans="1:24">
      <c r="T32" s="19"/>
      <c r="U32" s="19"/>
      <c r="V32" s="20"/>
      <c r="W32" s="20"/>
      <c r="X32" s="21"/>
    </row>
    <row r="33" spans="9:24">
      <c r="T33" s="19"/>
      <c r="U33" s="19"/>
      <c r="V33" s="20"/>
      <c r="W33" s="20"/>
      <c r="X33" s="21"/>
    </row>
    <row r="34" spans="9:24">
      <c r="T34" s="19"/>
      <c r="U34" s="19"/>
      <c r="V34" s="20"/>
      <c r="W34" s="20"/>
      <c r="X34" s="21"/>
    </row>
    <row r="35" spans="9:24">
      <c r="T35" s="19"/>
      <c r="U35" s="19"/>
      <c r="V35" s="20"/>
      <c r="W35" s="20"/>
      <c r="X35" s="21"/>
    </row>
    <row r="36" spans="9:24">
      <c r="I36" s="50"/>
      <c r="T36" s="19"/>
      <c r="U36" s="19"/>
      <c r="V36" s="20"/>
      <c r="W36" s="20"/>
      <c r="X36" s="21"/>
    </row>
    <row r="37" spans="9:24">
      <c r="T37" s="19"/>
      <c r="U37" s="19"/>
      <c r="V37" s="20"/>
      <c r="W37" s="20"/>
      <c r="X37" s="21"/>
    </row>
    <row r="38" spans="9:24">
      <c r="T38" s="19"/>
      <c r="U38" s="19"/>
      <c r="V38" s="20"/>
      <c r="W38" s="20"/>
      <c r="X38" s="21"/>
    </row>
    <row r="39" spans="9:24">
      <c r="T39" s="19"/>
      <c r="U39" s="19"/>
      <c r="V39" s="20"/>
      <c r="W39" s="20"/>
      <c r="X39" s="21"/>
    </row>
    <row r="40" spans="9:24">
      <c r="T40" s="19"/>
      <c r="U40" s="19"/>
      <c r="V40" s="20"/>
      <c r="W40" s="20"/>
      <c r="X40" s="21"/>
    </row>
    <row r="41" spans="9:24">
      <c r="T41" s="19"/>
      <c r="U41" s="19"/>
      <c r="V41" s="20"/>
      <c r="W41" s="20"/>
      <c r="X41" s="21"/>
    </row>
    <row r="42" spans="9:24">
      <c r="T42" s="19"/>
      <c r="U42" s="19"/>
      <c r="V42" s="20"/>
      <c r="W42" s="20"/>
      <c r="X42" s="21"/>
    </row>
    <row r="43" spans="9:24">
      <c r="T43" s="19"/>
      <c r="U43" s="19"/>
      <c r="V43" s="20"/>
      <c r="W43" s="20"/>
      <c r="X43" s="21"/>
    </row>
    <row r="44" spans="9:24">
      <c r="T44" s="19"/>
      <c r="U44" s="19"/>
      <c r="V44" s="20"/>
      <c r="W44" s="20"/>
      <c r="X44" s="21"/>
    </row>
    <row r="45" spans="9:24">
      <c r="T45" s="19"/>
      <c r="U45" s="19"/>
      <c r="V45" s="20"/>
      <c r="W45" s="20"/>
      <c r="X45" s="21"/>
    </row>
  </sheetData>
  <mergeCells count="20">
    <mergeCell ref="T4:X4"/>
    <mergeCell ref="T5:X5"/>
    <mergeCell ref="T6:T7"/>
    <mergeCell ref="U6:U7"/>
    <mergeCell ref="V6:V7"/>
    <mergeCell ref="W6:W7"/>
    <mergeCell ref="X6:X7"/>
    <mergeCell ref="A1:Q1"/>
    <mergeCell ref="A2:Q2"/>
    <mergeCell ref="A3:Q3"/>
    <mergeCell ref="A4:Q4"/>
    <mergeCell ref="A5:Q5"/>
    <mergeCell ref="A30:Q30"/>
    <mergeCell ref="C6:G6"/>
    <mergeCell ref="H6:L6"/>
    <mergeCell ref="M6:Q6"/>
    <mergeCell ref="A28:Q28"/>
    <mergeCell ref="A29:Q29"/>
    <mergeCell ref="A6:A7"/>
    <mergeCell ref="B6:B7"/>
  </mergeCells>
  <pageMargins left="0.7" right="0.7" top="0.75" bottom="0.75" header="0.3" footer="0.3"/>
  <pageSetup paperSize="9" scale="52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0"/>
  <sheetViews>
    <sheetView view="pageBreakPreview" zoomScale="60" zoomScaleNormal="90" workbookViewId="0">
      <selection activeCell="I24" sqref="I24"/>
    </sheetView>
  </sheetViews>
  <sheetFormatPr defaultColWidth="11.42578125" defaultRowHeight="21" outlineLevelCol="1"/>
  <cols>
    <col min="1" max="1" width="26.85546875" style="36" customWidth="1"/>
    <col min="2" max="2" width="10.85546875" style="36" customWidth="1"/>
    <col min="3" max="17" width="10.5703125" style="36" customWidth="1" outlineLevel="1"/>
    <col min="18" max="19" width="11.42578125" style="36"/>
    <col min="20" max="20" width="21.5703125" style="14" customWidth="1"/>
    <col min="21" max="23" width="13" style="14" customWidth="1"/>
    <col min="24" max="16384" width="11.42578125" style="36"/>
  </cols>
  <sheetData>
    <row r="1" spans="1:23" ht="32.25" customHeight="1">
      <c r="A1" s="55" t="s">
        <v>0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T1" s="13"/>
      <c r="U1" s="13"/>
      <c r="V1" s="13"/>
      <c r="W1" s="13"/>
    </row>
    <row r="2" spans="1:23" ht="32.25" customHeight="1">
      <c r="A2" s="86" t="s">
        <v>1</v>
      </c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</row>
    <row r="3" spans="1:23" ht="32.25" customHeight="1">
      <c r="A3" s="86" t="s">
        <v>84</v>
      </c>
      <c r="B3" s="86"/>
      <c r="C3" s="86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</row>
    <row r="4" spans="1:23" ht="32.25" customHeight="1">
      <c r="A4" s="87" t="s">
        <v>4</v>
      </c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T4" s="52" t="s">
        <v>71</v>
      </c>
      <c r="U4" s="52"/>
      <c r="V4" s="52"/>
      <c r="W4" s="52"/>
    </row>
    <row r="5" spans="1:23" ht="32.25" customHeight="1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T5" s="52" t="s">
        <v>26</v>
      </c>
      <c r="U5" s="52"/>
      <c r="V5" s="52"/>
      <c r="W5" s="52"/>
    </row>
    <row r="6" spans="1:23" s="38" customFormat="1" ht="32.25" customHeight="1">
      <c r="A6" s="88" t="s">
        <v>34</v>
      </c>
      <c r="B6" s="89" t="s">
        <v>6</v>
      </c>
      <c r="C6" s="88" t="s">
        <v>7</v>
      </c>
      <c r="D6" s="88"/>
      <c r="E6" s="88"/>
      <c r="F6" s="88"/>
      <c r="G6" s="88"/>
      <c r="H6" s="88" t="s">
        <v>8</v>
      </c>
      <c r="I6" s="88"/>
      <c r="J6" s="88"/>
      <c r="K6" s="88"/>
      <c r="L6" s="88"/>
      <c r="M6" s="88" t="s">
        <v>9</v>
      </c>
      <c r="N6" s="88"/>
      <c r="O6" s="88"/>
      <c r="P6" s="88"/>
      <c r="Q6" s="88"/>
      <c r="T6" s="59" t="s">
        <v>34</v>
      </c>
      <c r="U6" s="59" t="s">
        <v>7</v>
      </c>
      <c r="V6" s="59" t="s">
        <v>8</v>
      </c>
      <c r="W6" s="59" t="s">
        <v>9</v>
      </c>
    </row>
    <row r="7" spans="1:23" ht="32.25" customHeight="1">
      <c r="A7" s="88"/>
      <c r="B7" s="90"/>
      <c r="C7" s="44" t="s">
        <v>10</v>
      </c>
      <c r="D7" s="44" t="s">
        <v>11</v>
      </c>
      <c r="E7" s="44" t="s">
        <v>12</v>
      </c>
      <c r="F7" s="44" t="s">
        <v>13</v>
      </c>
      <c r="G7" s="44" t="s">
        <v>14</v>
      </c>
      <c r="H7" s="44" t="s">
        <v>10</v>
      </c>
      <c r="I7" s="44" t="s">
        <v>11</v>
      </c>
      <c r="J7" s="44" t="s">
        <v>12</v>
      </c>
      <c r="K7" s="44" t="s">
        <v>13</v>
      </c>
      <c r="L7" s="44" t="s">
        <v>14</v>
      </c>
      <c r="M7" s="44" t="s">
        <v>10</v>
      </c>
      <c r="N7" s="44" t="s">
        <v>11</v>
      </c>
      <c r="O7" s="44" t="s">
        <v>12</v>
      </c>
      <c r="P7" s="44" t="s">
        <v>13</v>
      </c>
      <c r="Q7" s="44" t="s">
        <v>14</v>
      </c>
      <c r="T7" s="59"/>
      <c r="U7" s="59"/>
      <c r="V7" s="59"/>
      <c r="W7" s="59"/>
    </row>
    <row r="8" spans="1:23" ht="32.25" customHeight="1">
      <c r="A8" s="39" t="s">
        <v>36</v>
      </c>
      <c r="B8" s="39" t="s">
        <v>17</v>
      </c>
      <c r="C8" s="40">
        <v>0</v>
      </c>
      <c r="D8" s="40">
        <v>0</v>
      </c>
      <c r="E8" s="40">
        <v>1</v>
      </c>
      <c r="F8" s="40">
        <v>1</v>
      </c>
      <c r="G8" s="40">
        <v>1</v>
      </c>
      <c r="H8" s="40">
        <v>0</v>
      </c>
      <c r="I8" s="40">
        <v>0</v>
      </c>
      <c r="J8" s="40">
        <v>0.49</v>
      </c>
      <c r="K8" s="40">
        <v>0.49</v>
      </c>
      <c r="L8" s="40">
        <v>0.66</v>
      </c>
      <c r="M8" s="39">
        <v>0</v>
      </c>
      <c r="N8" s="39">
        <v>0</v>
      </c>
      <c r="O8" s="39">
        <v>490</v>
      </c>
      <c r="P8" s="39">
        <v>490</v>
      </c>
      <c r="Q8" s="39">
        <v>664</v>
      </c>
      <c r="T8" s="39" t="s">
        <v>36</v>
      </c>
      <c r="U8" s="17">
        <f>AVERAGE(C8:G8)</f>
        <v>0.6</v>
      </c>
      <c r="V8" s="17">
        <f>AVERAGE(H8:L8)</f>
        <v>0.32800000000000001</v>
      </c>
      <c r="W8" s="18">
        <f>V8/U8*1000</f>
        <v>546.66666666666674</v>
      </c>
    </row>
    <row r="9" spans="1:23" ht="32.25" customHeight="1">
      <c r="A9" s="39" t="s">
        <v>37</v>
      </c>
      <c r="B9" s="39" t="s">
        <v>17</v>
      </c>
      <c r="C9" s="40">
        <v>0.28999999999999998</v>
      </c>
      <c r="D9" s="40">
        <v>0</v>
      </c>
      <c r="E9" s="40">
        <v>0.3</v>
      </c>
      <c r="F9" s="40">
        <v>0.57999999999999996</v>
      </c>
      <c r="G9" s="40">
        <v>0</v>
      </c>
      <c r="H9" s="40">
        <v>0.28999999999999998</v>
      </c>
      <c r="I9" s="40">
        <v>0</v>
      </c>
      <c r="J9" s="40">
        <v>0.28999999999999998</v>
      </c>
      <c r="K9" s="40">
        <v>0.48</v>
      </c>
      <c r="L9" s="40">
        <v>0</v>
      </c>
      <c r="M9" s="39">
        <v>973</v>
      </c>
      <c r="N9" s="39">
        <v>0</v>
      </c>
      <c r="O9" s="39">
        <v>973</v>
      </c>
      <c r="P9" s="39">
        <v>833</v>
      </c>
      <c r="Q9" s="39">
        <v>0</v>
      </c>
      <c r="T9" s="39" t="s">
        <v>37</v>
      </c>
      <c r="U9" s="17">
        <f t="shared" ref="U9:U19" si="0">AVERAGE(C9:G9)</f>
        <v>0.23399999999999999</v>
      </c>
      <c r="V9" s="17">
        <f t="shared" ref="V9:V19" si="1">AVERAGE(H9:L9)</f>
        <v>0.21200000000000002</v>
      </c>
      <c r="W9" s="18">
        <f t="shared" ref="W9:W19" si="2">V9/U9*1000</f>
        <v>905.98290598290612</v>
      </c>
    </row>
    <row r="10" spans="1:23" ht="32.25" customHeight="1">
      <c r="A10" s="39" t="s">
        <v>38</v>
      </c>
      <c r="B10" s="39" t="s">
        <v>17</v>
      </c>
      <c r="C10" s="40">
        <v>0.1</v>
      </c>
      <c r="D10" s="40">
        <v>0.09</v>
      </c>
      <c r="E10" s="40">
        <v>0.09</v>
      </c>
      <c r="F10" s="40">
        <v>0.09</v>
      </c>
      <c r="G10" s="40">
        <v>0.09</v>
      </c>
      <c r="H10" s="40">
        <v>0.08</v>
      </c>
      <c r="I10" s="40">
        <v>7.0000000000000007E-2</v>
      </c>
      <c r="J10" s="40">
        <v>7.0000000000000007E-2</v>
      </c>
      <c r="K10" s="40">
        <v>7.0000000000000007E-2</v>
      </c>
      <c r="L10" s="40">
        <v>7.0000000000000007E-2</v>
      </c>
      <c r="M10" s="39">
        <v>818</v>
      </c>
      <c r="N10" s="39">
        <v>811</v>
      </c>
      <c r="O10" s="39">
        <v>812</v>
      </c>
      <c r="P10" s="39">
        <v>813</v>
      </c>
      <c r="Q10" s="39">
        <v>814</v>
      </c>
      <c r="T10" s="39" t="s">
        <v>38</v>
      </c>
      <c r="U10" s="17">
        <f t="shared" si="0"/>
        <v>9.1999999999999998E-2</v>
      </c>
      <c r="V10" s="17">
        <f t="shared" si="1"/>
        <v>7.2000000000000008E-2</v>
      </c>
      <c r="W10" s="18">
        <f t="shared" si="2"/>
        <v>782.60869565217411</v>
      </c>
    </row>
    <row r="11" spans="1:23" ht="32.25" customHeight="1">
      <c r="A11" s="39" t="s">
        <v>39</v>
      </c>
      <c r="B11" s="39" t="s">
        <v>17</v>
      </c>
      <c r="C11" s="40">
        <v>0.34</v>
      </c>
      <c r="D11" s="40">
        <v>0.27</v>
      </c>
      <c r="E11" s="40">
        <v>0.19</v>
      </c>
      <c r="F11" s="40">
        <v>7.0000000000000007E-2</v>
      </c>
      <c r="G11" s="40">
        <v>0.09</v>
      </c>
      <c r="H11" s="40">
        <v>0.1</v>
      </c>
      <c r="I11" s="40">
        <v>0.11</v>
      </c>
      <c r="J11" s="40">
        <v>0.08</v>
      </c>
      <c r="K11" s="40">
        <v>0.03</v>
      </c>
      <c r="L11" s="40">
        <v>0.03</v>
      </c>
      <c r="M11" s="39">
        <v>297</v>
      </c>
      <c r="N11" s="39">
        <v>406</v>
      </c>
      <c r="O11" s="39">
        <v>409</v>
      </c>
      <c r="P11" s="39">
        <v>408</v>
      </c>
      <c r="Q11" s="39">
        <v>333</v>
      </c>
      <c r="T11" s="39" t="s">
        <v>39</v>
      </c>
      <c r="U11" s="17">
        <f t="shared" si="0"/>
        <v>0.192</v>
      </c>
      <c r="V11" s="17">
        <f t="shared" si="1"/>
        <v>7.0000000000000021E-2</v>
      </c>
      <c r="W11" s="18">
        <f t="shared" si="2"/>
        <v>364.58333333333343</v>
      </c>
    </row>
    <row r="12" spans="1:23" ht="32.25" customHeight="1">
      <c r="A12" s="39" t="s">
        <v>45</v>
      </c>
      <c r="B12" s="39" t="s">
        <v>17</v>
      </c>
      <c r="C12" s="40">
        <v>2.0099999999999998</v>
      </c>
      <c r="D12" s="40">
        <v>0.78</v>
      </c>
      <c r="E12" s="40">
        <v>0.32</v>
      </c>
      <c r="F12" s="40">
        <v>0.73</v>
      </c>
      <c r="G12" s="40">
        <v>0.47</v>
      </c>
      <c r="H12" s="40">
        <v>1.1100000000000001</v>
      </c>
      <c r="I12" s="40">
        <v>0.45</v>
      </c>
      <c r="J12" s="40">
        <v>0.16</v>
      </c>
      <c r="K12" s="40">
        <v>0.45</v>
      </c>
      <c r="L12" s="40">
        <v>0.17</v>
      </c>
      <c r="M12" s="39">
        <v>554</v>
      </c>
      <c r="N12" s="39">
        <v>583</v>
      </c>
      <c r="O12" s="39">
        <v>491</v>
      </c>
      <c r="P12" s="39">
        <v>622</v>
      </c>
      <c r="Q12" s="39">
        <v>359</v>
      </c>
      <c r="T12" s="39" t="s">
        <v>45</v>
      </c>
      <c r="U12" s="17">
        <f t="shared" si="0"/>
        <v>0.86199999999999988</v>
      </c>
      <c r="V12" s="17">
        <f t="shared" si="1"/>
        <v>0.46799999999999997</v>
      </c>
      <c r="W12" s="18">
        <f t="shared" si="2"/>
        <v>542.92343387470999</v>
      </c>
    </row>
    <row r="13" spans="1:23" ht="32.25" customHeight="1">
      <c r="A13" s="39" t="s">
        <v>46</v>
      </c>
      <c r="B13" s="39" t="s">
        <v>17</v>
      </c>
      <c r="C13" s="40">
        <v>34</v>
      </c>
      <c r="D13" s="40">
        <v>16.149999999999999</v>
      </c>
      <c r="E13" s="40">
        <v>26</v>
      </c>
      <c r="F13" s="40">
        <v>29</v>
      </c>
      <c r="G13" s="40">
        <v>42</v>
      </c>
      <c r="H13" s="40">
        <v>27.81</v>
      </c>
      <c r="I13" s="40">
        <v>9.9600000000000009</v>
      </c>
      <c r="J13" s="40">
        <v>25.27</v>
      </c>
      <c r="K13" s="40">
        <v>19.29</v>
      </c>
      <c r="L13" s="40">
        <v>33.979999999999997</v>
      </c>
      <c r="M13" s="39">
        <v>818</v>
      </c>
      <c r="N13" s="39">
        <v>617</v>
      </c>
      <c r="O13" s="39">
        <v>972</v>
      </c>
      <c r="P13" s="39">
        <v>665</v>
      </c>
      <c r="Q13" s="39">
        <v>809</v>
      </c>
      <c r="T13" s="39" t="s">
        <v>46</v>
      </c>
      <c r="U13" s="17">
        <f t="shared" si="0"/>
        <v>29.43</v>
      </c>
      <c r="V13" s="17">
        <f t="shared" si="1"/>
        <v>23.261999999999993</v>
      </c>
      <c r="W13" s="18">
        <f t="shared" si="2"/>
        <v>790.4179408766563</v>
      </c>
    </row>
    <row r="14" spans="1:23" ht="32.25" customHeight="1">
      <c r="A14" s="39" t="s">
        <v>48</v>
      </c>
      <c r="B14" s="39" t="s">
        <v>17</v>
      </c>
      <c r="C14" s="40">
        <v>1</v>
      </c>
      <c r="D14" s="40">
        <v>0</v>
      </c>
      <c r="E14" s="40">
        <v>0</v>
      </c>
      <c r="F14" s="40"/>
      <c r="G14" s="40">
        <v>0</v>
      </c>
      <c r="H14" s="40">
        <v>1</v>
      </c>
      <c r="I14" s="40">
        <v>0</v>
      </c>
      <c r="J14" s="40">
        <v>0</v>
      </c>
      <c r="K14" s="40"/>
      <c r="L14" s="40">
        <v>0</v>
      </c>
      <c r="M14" s="39">
        <v>1000</v>
      </c>
      <c r="N14" s="39">
        <v>0</v>
      </c>
      <c r="O14" s="39">
        <v>0</v>
      </c>
      <c r="P14" s="39"/>
      <c r="Q14" s="39">
        <v>0</v>
      </c>
      <c r="T14" s="39" t="s">
        <v>48</v>
      </c>
      <c r="U14" s="17">
        <f t="shared" si="0"/>
        <v>0.25</v>
      </c>
      <c r="V14" s="17">
        <f t="shared" si="1"/>
        <v>0.25</v>
      </c>
      <c r="W14" s="18">
        <f t="shared" si="2"/>
        <v>1000</v>
      </c>
    </row>
    <row r="15" spans="1:23" ht="32.25" customHeight="1">
      <c r="A15" s="39" t="s">
        <v>49</v>
      </c>
      <c r="B15" s="39" t="s">
        <v>17</v>
      </c>
      <c r="C15" s="40">
        <v>39</v>
      </c>
      <c r="D15" s="40">
        <v>25.1</v>
      </c>
      <c r="E15" s="40">
        <v>21.6</v>
      </c>
      <c r="F15" s="40">
        <v>21.4</v>
      </c>
      <c r="G15" s="40">
        <v>27.57</v>
      </c>
      <c r="H15" s="40">
        <v>21.37</v>
      </c>
      <c r="I15" s="40">
        <v>11.93</v>
      </c>
      <c r="J15" s="40">
        <v>14.93</v>
      </c>
      <c r="K15" s="40">
        <v>12.18</v>
      </c>
      <c r="L15" s="40">
        <v>19.05</v>
      </c>
      <c r="M15" s="39">
        <v>548</v>
      </c>
      <c r="N15" s="39">
        <v>475</v>
      </c>
      <c r="O15" s="39">
        <v>691</v>
      </c>
      <c r="P15" s="39">
        <v>569</v>
      </c>
      <c r="Q15" s="39">
        <v>691</v>
      </c>
      <c r="T15" s="39" t="s">
        <v>49</v>
      </c>
      <c r="U15" s="17">
        <f t="shared" si="0"/>
        <v>26.933999999999997</v>
      </c>
      <c r="V15" s="17">
        <f t="shared" si="1"/>
        <v>15.891999999999999</v>
      </c>
      <c r="W15" s="18">
        <f t="shared" si="2"/>
        <v>590.03490012623445</v>
      </c>
    </row>
    <row r="16" spans="1:23" ht="32.25" customHeight="1">
      <c r="A16" s="39" t="s">
        <v>52</v>
      </c>
      <c r="B16" s="39" t="s">
        <v>17</v>
      </c>
      <c r="C16" s="40">
        <v>0.41</v>
      </c>
      <c r="D16" s="40">
        <v>0.5</v>
      </c>
      <c r="E16" s="40">
        <v>0.3</v>
      </c>
      <c r="F16" s="40">
        <v>0.16</v>
      </c>
      <c r="G16" s="40">
        <v>0.63</v>
      </c>
      <c r="H16" s="40">
        <v>0.25</v>
      </c>
      <c r="I16" s="40">
        <v>0.3</v>
      </c>
      <c r="J16" s="40">
        <v>0.18</v>
      </c>
      <c r="K16" s="40">
        <v>0.1</v>
      </c>
      <c r="L16" s="40">
        <v>0.39</v>
      </c>
      <c r="M16" s="39">
        <v>608</v>
      </c>
      <c r="N16" s="39">
        <v>600</v>
      </c>
      <c r="O16" s="39">
        <v>600</v>
      </c>
      <c r="P16" s="39">
        <v>625</v>
      </c>
      <c r="Q16" s="39">
        <v>619</v>
      </c>
      <c r="T16" s="39" t="s">
        <v>52</v>
      </c>
      <c r="U16" s="17">
        <f t="shared" si="0"/>
        <v>0.4</v>
      </c>
      <c r="V16" s="17">
        <f t="shared" si="1"/>
        <v>0.24399999999999999</v>
      </c>
      <c r="W16" s="18">
        <f t="shared" si="2"/>
        <v>610</v>
      </c>
    </row>
    <row r="17" spans="1:23" ht="32.25" customHeight="1">
      <c r="A17" s="39" t="s">
        <v>57</v>
      </c>
      <c r="B17" s="39" t="s">
        <v>17</v>
      </c>
      <c r="C17" s="40">
        <v>4</v>
      </c>
      <c r="D17" s="40">
        <v>3</v>
      </c>
      <c r="E17" s="40">
        <v>2</v>
      </c>
      <c r="F17" s="40">
        <v>3</v>
      </c>
      <c r="G17" s="40">
        <v>7</v>
      </c>
      <c r="H17" s="40">
        <v>2.27</v>
      </c>
      <c r="I17" s="40">
        <v>1.82</v>
      </c>
      <c r="J17" s="40">
        <v>2.21</v>
      </c>
      <c r="K17" s="40">
        <v>2.79</v>
      </c>
      <c r="L17" s="40">
        <v>6.91</v>
      </c>
      <c r="M17" s="39">
        <v>567</v>
      </c>
      <c r="N17" s="39">
        <v>605</v>
      </c>
      <c r="O17" s="39">
        <v>1105</v>
      </c>
      <c r="P17" s="39">
        <v>931</v>
      </c>
      <c r="Q17" s="39">
        <v>987</v>
      </c>
      <c r="T17" s="39" t="s">
        <v>57</v>
      </c>
      <c r="U17" s="17">
        <f t="shared" si="0"/>
        <v>3.8</v>
      </c>
      <c r="V17" s="17">
        <f t="shared" si="1"/>
        <v>3.2</v>
      </c>
      <c r="W17" s="18">
        <f t="shared" si="2"/>
        <v>842.1052631578948</v>
      </c>
    </row>
    <row r="18" spans="1:23" ht="32.25" customHeight="1">
      <c r="A18" s="39" t="s">
        <v>61</v>
      </c>
      <c r="B18" s="39" t="s">
        <v>17</v>
      </c>
      <c r="C18" s="40">
        <v>1</v>
      </c>
      <c r="D18" s="40">
        <v>0.01</v>
      </c>
      <c r="E18" s="40">
        <v>0</v>
      </c>
      <c r="F18" s="40">
        <v>0.02</v>
      </c>
      <c r="G18" s="40">
        <v>0.02</v>
      </c>
      <c r="H18" s="40">
        <v>1</v>
      </c>
      <c r="I18" s="40">
        <v>0</v>
      </c>
      <c r="J18" s="40">
        <v>0</v>
      </c>
      <c r="K18" s="40">
        <v>0.01</v>
      </c>
      <c r="L18" s="40">
        <v>0.01</v>
      </c>
      <c r="M18" s="39">
        <v>1000</v>
      </c>
      <c r="N18" s="39">
        <v>700</v>
      </c>
      <c r="O18" s="39">
        <v>0</v>
      </c>
      <c r="P18" s="39">
        <v>620</v>
      </c>
      <c r="Q18" s="39">
        <v>600</v>
      </c>
      <c r="T18" s="39" t="s">
        <v>61</v>
      </c>
      <c r="U18" s="17">
        <f t="shared" si="0"/>
        <v>0.21000000000000002</v>
      </c>
      <c r="V18" s="17">
        <f t="shared" si="1"/>
        <v>0.20400000000000001</v>
      </c>
      <c r="W18" s="18">
        <f t="shared" si="2"/>
        <v>971.42857142857144</v>
      </c>
    </row>
    <row r="19" spans="1:23" ht="32.25" customHeight="1">
      <c r="A19" s="39" t="s">
        <v>62</v>
      </c>
      <c r="B19" s="39" t="s">
        <v>17</v>
      </c>
      <c r="C19" s="40">
        <v>82.15</v>
      </c>
      <c r="D19" s="40">
        <v>45.89</v>
      </c>
      <c r="E19" s="40">
        <v>51.79</v>
      </c>
      <c r="F19" s="40">
        <v>56.04</v>
      </c>
      <c r="G19" s="40">
        <v>78.86</v>
      </c>
      <c r="H19" s="40">
        <v>55.28</v>
      </c>
      <c r="I19" s="40">
        <v>24.64</v>
      </c>
      <c r="J19" s="40">
        <v>43.67</v>
      </c>
      <c r="K19" s="40">
        <v>35.89</v>
      </c>
      <c r="L19" s="40">
        <v>61.27</v>
      </c>
      <c r="M19" s="39">
        <v>673</v>
      </c>
      <c r="N19" s="39">
        <v>537</v>
      </c>
      <c r="O19" s="39">
        <v>843</v>
      </c>
      <c r="P19" s="39">
        <v>640</v>
      </c>
      <c r="Q19" s="39">
        <v>777</v>
      </c>
      <c r="T19" s="39" t="s">
        <v>62</v>
      </c>
      <c r="U19" s="17">
        <f t="shared" si="0"/>
        <v>62.946000000000005</v>
      </c>
      <c r="V19" s="17">
        <f t="shared" si="1"/>
        <v>44.150000000000006</v>
      </c>
      <c r="W19" s="18">
        <f t="shared" si="2"/>
        <v>701.39484637625901</v>
      </c>
    </row>
    <row r="20" spans="1:23">
      <c r="A20" s="67">
        <v>12</v>
      </c>
      <c r="B20" s="67"/>
      <c r="C20" s="67"/>
      <c r="D20" s="67"/>
      <c r="E20" s="67"/>
      <c r="F20" s="67"/>
      <c r="G20" s="67"/>
      <c r="H20" s="67"/>
      <c r="I20" s="67"/>
      <c r="J20" s="67"/>
      <c r="K20" s="67"/>
      <c r="L20" s="67"/>
      <c r="M20" s="67"/>
      <c r="N20" s="67"/>
      <c r="O20" s="67"/>
      <c r="P20" s="67"/>
      <c r="Q20" s="67"/>
    </row>
  </sheetData>
  <mergeCells count="16">
    <mergeCell ref="A1:Q1"/>
    <mergeCell ref="A2:Q2"/>
    <mergeCell ref="A3:Q3"/>
    <mergeCell ref="A4:Q4"/>
    <mergeCell ref="A6:A7"/>
    <mergeCell ref="C6:G6"/>
    <mergeCell ref="H6:L6"/>
    <mergeCell ref="M6:Q6"/>
    <mergeCell ref="B6:B7"/>
    <mergeCell ref="A20:Q20"/>
    <mergeCell ref="T4:W4"/>
    <mergeCell ref="T5:W5"/>
    <mergeCell ref="T6:T7"/>
    <mergeCell ref="U6:U7"/>
    <mergeCell ref="V6:V7"/>
    <mergeCell ref="W6:W7"/>
  </mergeCells>
  <pageMargins left="0.70866141732283472" right="0.70866141732283472" top="0.74803149606299213" bottom="0.74803149606299213" header="0.31496062992125984" footer="0.31496062992125984"/>
  <pageSetup paperSize="9" scale="66" orientation="landscape" r:id="rId1"/>
  <colBreaks count="1" manualBreakCount="1">
    <brk id="17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1"/>
  <sheetViews>
    <sheetView view="pageBreakPreview" zoomScale="60" zoomScaleNormal="80" workbookViewId="0">
      <selection activeCell="A41" sqref="A41:P41"/>
    </sheetView>
  </sheetViews>
  <sheetFormatPr defaultColWidth="11" defaultRowHeight="15.75" outlineLevelCol="1"/>
  <cols>
    <col min="1" max="1" width="30.28515625" style="2" customWidth="1"/>
    <col min="2" max="16" width="9.85546875" style="2" customWidth="1" outlineLevel="1"/>
    <col min="17" max="18" width="11" style="2"/>
    <col min="19" max="19" width="31.5703125" style="2" customWidth="1"/>
    <col min="20" max="22" width="13" style="2" customWidth="1"/>
    <col min="23" max="16384" width="11" style="2"/>
  </cols>
  <sheetData>
    <row r="1" spans="1:22" s="5" customFormat="1">
      <c r="A1" s="94" t="s">
        <v>0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S1" s="1"/>
      <c r="T1" s="1"/>
      <c r="U1" s="1"/>
      <c r="V1" s="1"/>
    </row>
    <row r="2" spans="1:22">
      <c r="A2" s="95" t="s">
        <v>1</v>
      </c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</row>
    <row r="3" spans="1:22">
      <c r="A3" s="95" t="s">
        <v>85</v>
      </c>
      <c r="B3" s="95"/>
      <c r="C3" s="95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</row>
    <row r="4" spans="1:22">
      <c r="A4" s="96" t="s">
        <v>4</v>
      </c>
      <c r="B4" s="96"/>
      <c r="C4" s="96"/>
      <c r="D4" s="96"/>
      <c r="E4" s="96"/>
      <c r="F4" s="96"/>
      <c r="G4" s="96"/>
      <c r="H4" s="96"/>
      <c r="I4" s="96"/>
      <c r="J4" s="96"/>
      <c r="K4" s="96"/>
      <c r="L4" s="96"/>
      <c r="M4" s="96"/>
      <c r="N4" s="96"/>
      <c r="O4" s="96"/>
      <c r="P4" s="96"/>
      <c r="S4" s="92" t="s">
        <v>71</v>
      </c>
      <c r="T4" s="92"/>
      <c r="U4" s="92"/>
      <c r="V4" s="92"/>
    </row>
    <row r="5" spans="1:22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S5" s="92" t="s">
        <v>72</v>
      </c>
      <c r="T5" s="92"/>
      <c r="U5" s="92"/>
      <c r="V5" s="92"/>
    </row>
    <row r="6" spans="1:22">
      <c r="A6" s="97" t="s">
        <v>70</v>
      </c>
      <c r="B6" s="97" t="s">
        <v>7</v>
      </c>
      <c r="C6" s="97"/>
      <c r="D6" s="97"/>
      <c r="E6" s="97"/>
      <c r="F6" s="97"/>
      <c r="G6" s="97" t="s">
        <v>8</v>
      </c>
      <c r="H6" s="97"/>
      <c r="I6" s="97"/>
      <c r="J6" s="97"/>
      <c r="K6" s="97"/>
      <c r="L6" s="97" t="s">
        <v>9</v>
      </c>
      <c r="M6" s="97"/>
      <c r="N6" s="97"/>
      <c r="O6" s="97"/>
      <c r="P6" s="97"/>
      <c r="S6" s="93" t="s">
        <v>34</v>
      </c>
      <c r="T6" s="93" t="s">
        <v>7</v>
      </c>
      <c r="U6" s="93" t="s">
        <v>8</v>
      </c>
      <c r="V6" s="93" t="s">
        <v>9</v>
      </c>
    </row>
    <row r="7" spans="1:22">
      <c r="A7" s="97"/>
      <c r="B7" s="6" t="s">
        <v>10</v>
      </c>
      <c r="C7" s="6" t="s">
        <v>11</v>
      </c>
      <c r="D7" s="6" t="s">
        <v>12</v>
      </c>
      <c r="E7" s="6" t="s">
        <v>13</v>
      </c>
      <c r="F7" s="6" t="s">
        <v>14</v>
      </c>
      <c r="G7" s="6" t="s">
        <v>10</v>
      </c>
      <c r="H7" s="6" t="s">
        <v>11</v>
      </c>
      <c r="I7" s="6" t="s">
        <v>12</v>
      </c>
      <c r="J7" s="6" t="s">
        <v>13</v>
      </c>
      <c r="K7" s="6" t="s">
        <v>14</v>
      </c>
      <c r="L7" s="6" t="s">
        <v>10</v>
      </c>
      <c r="M7" s="6" t="s">
        <v>11</v>
      </c>
      <c r="N7" s="6" t="s">
        <v>12</v>
      </c>
      <c r="O7" s="6" t="s">
        <v>13</v>
      </c>
      <c r="P7" s="6" t="s">
        <v>14</v>
      </c>
      <c r="S7" s="93"/>
      <c r="T7" s="93"/>
      <c r="U7" s="93"/>
      <c r="V7" s="93"/>
    </row>
    <row r="8" spans="1:22">
      <c r="A8" s="3" t="s">
        <v>35</v>
      </c>
      <c r="B8" s="4">
        <v>0</v>
      </c>
      <c r="C8" s="4">
        <v>0</v>
      </c>
      <c r="D8" s="4">
        <v>0</v>
      </c>
      <c r="E8" s="4">
        <v>0.01</v>
      </c>
      <c r="F8" s="4">
        <v>0.01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3">
        <v>1173</v>
      </c>
      <c r="M8" s="3">
        <v>250</v>
      </c>
      <c r="N8" s="3">
        <v>0</v>
      </c>
      <c r="O8" s="3">
        <v>561</v>
      </c>
      <c r="P8" s="3">
        <v>571</v>
      </c>
      <c r="S8" s="3" t="s">
        <v>35</v>
      </c>
      <c r="T8" s="4">
        <f>AVERAGE(B8:F8)</f>
        <v>4.0000000000000001E-3</v>
      </c>
      <c r="U8" s="4">
        <f>AVERAGE(G8:K8)</f>
        <v>0</v>
      </c>
      <c r="V8" s="8">
        <f>U8/T8*1000</f>
        <v>0</v>
      </c>
    </row>
    <row r="9" spans="1:22">
      <c r="A9" s="3" t="s">
        <v>36</v>
      </c>
      <c r="B9" s="4">
        <v>729.53</v>
      </c>
      <c r="C9" s="4">
        <v>782</v>
      </c>
      <c r="D9" s="4">
        <v>652</v>
      </c>
      <c r="E9" s="4">
        <v>806</v>
      </c>
      <c r="F9" s="4">
        <v>794</v>
      </c>
      <c r="G9" s="4">
        <v>874.18</v>
      </c>
      <c r="H9" s="4">
        <v>366.28</v>
      </c>
      <c r="I9" s="4">
        <v>665.8</v>
      </c>
      <c r="J9" s="4">
        <v>561.34</v>
      </c>
      <c r="K9" s="4">
        <v>338.6</v>
      </c>
      <c r="L9" s="3">
        <v>1198</v>
      </c>
      <c r="M9" s="3">
        <v>468</v>
      </c>
      <c r="N9" s="3">
        <v>1021</v>
      </c>
      <c r="O9" s="3">
        <v>696</v>
      </c>
      <c r="P9" s="3">
        <v>426</v>
      </c>
      <c r="S9" s="3" t="s">
        <v>36</v>
      </c>
      <c r="T9" s="4">
        <f t="shared" ref="T9:T19" si="0">AVERAGE(B9:F9)</f>
        <v>752.7059999999999</v>
      </c>
      <c r="U9" s="4">
        <f t="shared" ref="U9:U19" si="1">AVERAGE(G9:K9)</f>
        <v>561.24</v>
      </c>
      <c r="V9" s="8">
        <f t="shared" ref="V9:V19" si="2">U9/T9*1000</f>
        <v>745.62976779778569</v>
      </c>
    </row>
    <row r="10" spans="1:22">
      <c r="A10" s="3" t="s">
        <v>37</v>
      </c>
      <c r="B10" s="4">
        <v>7.05</v>
      </c>
      <c r="C10" s="4">
        <v>7.39</v>
      </c>
      <c r="D10" s="4">
        <v>7.07</v>
      </c>
      <c r="E10" s="4">
        <v>6.7</v>
      </c>
      <c r="F10" s="4">
        <v>7.14</v>
      </c>
      <c r="G10" s="4">
        <v>7.93</v>
      </c>
      <c r="H10" s="4">
        <v>8.2899999999999991</v>
      </c>
      <c r="I10" s="4">
        <v>7.96</v>
      </c>
      <c r="J10" s="4">
        <v>7.72</v>
      </c>
      <c r="K10" s="4">
        <v>8.24</v>
      </c>
      <c r="L10" s="3">
        <v>1125</v>
      </c>
      <c r="M10" s="3">
        <v>1121</v>
      </c>
      <c r="N10" s="3">
        <v>1126</v>
      </c>
      <c r="O10" s="3">
        <v>1153</v>
      </c>
      <c r="P10" s="3">
        <v>1154</v>
      </c>
      <c r="S10" s="3" t="s">
        <v>37</v>
      </c>
      <c r="T10" s="4">
        <f t="shared" si="0"/>
        <v>7.0699999999999985</v>
      </c>
      <c r="U10" s="4">
        <f t="shared" si="1"/>
        <v>8.0280000000000005</v>
      </c>
      <c r="V10" s="8">
        <f t="shared" si="2"/>
        <v>1135.5021216407358</v>
      </c>
    </row>
    <row r="11" spans="1:22">
      <c r="A11" s="3" t="s">
        <v>63</v>
      </c>
      <c r="B11" s="4">
        <v>18.940000000000001</v>
      </c>
      <c r="C11" s="4">
        <v>18.38</v>
      </c>
      <c r="D11" s="4">
        <v>18.489999999999998</v>
      </c>
      <c r="E11" s="4">
        <v>18.38</v>
      </c>
      <c r="F11" s="4">
        <v>18</v>
      </c>
      <c r="G11" s="4">
        <v>12.06</v>
      </c>
      <c r="H11" s="4">
        <v>11.8</v>
      </c>
      <c r="I11" s="4">
        <v>12.05</v>
      </c>
      <c r="J11" s="4">
        <v>11.63</v>
      </c>
      <c r="K11" s="4">
        <v>11.48</v>
      </c>
      <c r="L11" s="3">
        <v>637</v>
      </c>
      <c r="M11" s="3">
        <v>642</v>
      </c>
      <c r="N11" s="3">
        <v>652</v>
      </c>
      <c r="O11" s="3">
        <v>633</v>
      </c>
      <c r="P11" s="3">
        <v>638</v>
      </c>
      <c r="S11" s="3" t="s">
        <v>63</v>
      </c>
      <c r="T11" s="4">
        <f t="shared" si="0"/>
        <v>18.437999999999999</v>
      </c>
      <c r="U11" s="4">
        <f t="shared" si="1"/>
        <v>11.803999999999998</v>
      </c>
      <c r="V11" s="8">
        <f t="shared" si="2"/>
        <v>640.19958780778813</v>
      </c>
    </row>
    <row r="12" spans="1:22">
      <c r="A12" s="3" t="s">
        <v>38</v>
      </c>
      <c r="B12" s="4">
        <v>3.3</v>
      </c>
      <c r="C12" s="4">
        <v>3.78</v>
      </c>
      <c r="D12" s="4">
        <v>23.14</v>
      </c>
      <c r="E12" s="4">
        <v>27.83</v>
      </c>
      <c r="F12" s="4">
        <v>26.08</v>
      </c>
      <c r="G12" s="4">
        <v>3.45</v>
      </c>
      <c r="H12" s="4">
        <v>4</v>
      </c>
      <c r="I12" s="4">
        <v>18.54</v>
      </c>
      <c r="J12" s="4">
        <v>14.71</v>
      </c>
      <c r="K12" s="4">
        <v>20.25</v>
      </c>
      <c r="L12" s="3">
        <v>1045</v>
      </c>
      <c r="M12" s="3">
        <v>1060</v>
      </c>
      <c r="N12" s="3">
        <v>801</v>
      </c>
      <c r="O12" s="3">
        <v>529</v>
      </c>
      <c r="P12" s="3">
        <v>776</v>
      </c>
      <c r="S12" s="3" t="s">
        <v>38</v>
      </c>
      <c r="T12" s="4">
        <f t="shared" si="0"/>
        <v>16.826000000000001</v>
      </c>
      <c r="U12" s="4">
        <f t="shared" si="1"/>
        <v>12.190000000000001</v>
      </c>
      <c r="V12" s="8">
        <f t="shared" si="2"/>
        <v>724.47402828955194</v>
      </c>
    </row>
    <row r="13" spans="1:22">
      <c r="A13" s="3" t="s">
        <v>39</v>
      </c>
      <c r="B13" s="4">
        <v>196.75</v>
      </c>
      <c r="C13" s="4">
        <v>200.23</v>
      </c>
      <c r="D13" s="4">
        <v>166.08</v>
      </c>
      <c r="E13" s="4">
        <v>149.21</v>
      </c>
      <c r="F13" s="4">
        <v>108.59</v>
      </c>
      <c r="G13" s="4">
        <v>98.34</v>
      </c>
      <c r="H13" s="4">
        <v>123.58</v>
      </c>
      <c r="I13" s="4">
        <v>138.26</v>
      </c>
      <c r="J13" s="4">
        <v>97.82</v>
      </c>
      <c r="K13" s="4">
        <v>81.849999999999994</v>
      </c>
      <c r="L13" s="3">
        <v>500</v>
      </c>
      <c r="M13" s="3">
        <v>617</v>
      </c>
      <c r="N13" s="3">
        <v>833</v>
      </c>
      <c r="O13" s="3">
        <v>656</v>
      </c>
      <c r="P13" s="3">
        <v>754</v>
      </c>
      <c r="S13" s="3" t="s">
        <v>39</v>
      </c>
      <c r="T13" s="4">
        <f t="shared" si="0"/>
        <v>164.17200000000003</v>
      </c>
      <c r="U13" s="4">
        <f t="shared" si="1"/>
        <v>107.97</v>
      </c>
      <c r="V13" s="8">
        <f t="shared" si="2"/>
        <v>657.66391345661862</v>
      </c>
    </row>
    <row r="14" spans="1:22">
      <c r="A14" s="3" t="s">
        <v>40</v>
      </c>
      <c r="B14" s="4">
        <v>0.01</v>
      </c>
      <c r="C14" s="4">
        <v>7.0000000000000007E-2</v>
      </c>
      <c r="D14" s="4">
        <v>0.04</v>
      </c>
      <c r="E14" s="4">
        <v>0</v>
      </c>
      <c r="F14" s="4">
        <v>0</v>
      </c>
      <c r="G14" s="4">
        <v>0.01</v>
      </c>
      <c r="H14" s="4">
        <v>0.04</v>
      </c>
      <c r="I14" s="4">
        <v>0.02</v>
      </c>
      <c r="J14" s="4">
        <v>0</v>
      </c>
      <c r="K14" s="4">
        <v>0</v>
      </c>
      <c r="L14" s="3">
        <v>588</v>
      </c>
      <c r="M14" s="3">
        <v>590</v>
      </c>
      <c r="N14" s="3">
        <v>423</v>
      </c>
      <c r="O14" s="3">
        <v>0</v>
      </c>
      <c r="P14" s="3">
        <v>0</v>
      </c>
      <c r="S14" s="3" t="s">
        <v>40</v>
      </c>
      <c r="T14" s="4">
        <f t="shared" si="0"/>
        <v>2.4E-2</v>
      </c>
      <c r="U14" s="4">
        <f t="shared" si="1"/>
        <v>1.4000000000000002E-2</v>
      </c>
      <c r="V14" s="8">
        <f t="shared" si="2"/>
        <v>583.33333333333337</v>
      </c>
    </row>
    <row r="15" spans="1:22">
      <c r="A15" s="3" t="s">
        <v>41</v>
      </c>
      <c r="B15" s="4">
        <v>0.28000000000000003</v>
      </c>
      <c r="C15" s="4">
        <v>0.21</v>
      </c>
      <c r="D15" s="4">
        <v>0</v>
      </c>
      <c r="E15" s="4">
        <v>0</v>
      </c>
      <c r="F15" s="4">
        <v>0</v>
      </c>
      <c r="G15" s="4">
        <v>0.65</v>
      </c>
      <c r="H15" s="4">
        <v>0.5</v>
      </c>
      <c r="I15" s="4">
        <v>0.01</v>
      </c>
      <c r="J15" s="4">
        <v>0.01</v>
      </c>
      <c r="K15" s="4">
        <v>0.01</v>
      </c>
      <c r="L15" s="3">
        <v>2325</v>
      </c>
      <c r="M15" s="3">
        <v>2370</v>
      </c>
      <c r="N15" s="3">
        <v>2764</v>
      </c>
      <c r="O15" s="3">
        <v>1750</v>
      </c>
      <c r="P15" s="3">
        <v>1750</v>
      </c>
      <c r="S15" s="3" t="s">
        <v>41</v>
      </c>
      <c r="T15" s="4">
        <f t="shared" si="0"/>
        <v>9.8000000000000004E-2</v>
      </c>
      <c r="U15" s="4">
        <f t="shared" si="1"/>
        <v>0.23599999999999999</v>
      </c>
      <c r="V15" s="8">
        <f t="shared" si="2"/>
        <v>2408.163265306122</v>
      </c>
    </row>
    <row r="16" spans="1:22">
      <c r="A16" s="3" t="s">
        <v>42</v>
      </c>
      <c r="B16" s="4">
        <v>2485</v>
      </c>
      <c r="C16" s="4">
        <v>2321.64</v>
      </c>
      <c r="D16" s="4">
        <v>2635.15</v>
      </c>
      <c r="E16" s="4">
        <v>3079.84</v>
      </c>
      <c r="F16" s="4">
        <v>3013.18</v>
      </c>
      <c r="G16" s="4">
        <v>5364.86</v>
      </c>
      <c r="H16" s="4">
        <v>3308.65</v>
      </c>
      <c r="I16" s="4">
        <v>6176.75</v>
      </c>
      <c r="J16" s="4">
        <v>5621.39</v>
      </c>
      <c r="K16" s="4">
        <v>6260.49</v>
      </c>
      <c r="L16" s="3">
        <v>2159</v>
      </c>
      <c r="M16" s="3">
        <v>1425</v>
      </c>
      <c r="N16" s="3">
        <v>2344</v>
      </c>
      <c r="O16" s="3">
        <v>1825</v>
      </c>
      <c r="P16" s="3">
        <v>2078</v>
      </c>
      <c r="S16" s="3" t="s">
        <v>42</v>
      </c>
      <c r="T16" s="4">
        <f t="shared" si="0"/>
        <v>2706.962</v>
      </c>
      <c r="U16" s="4">
        <f t="shared" si="1"/>
        <v>5346.4279999999999</v>
      </c>
      <c r="V16" s="8">
        <f t="shared" si="2"/>
        <v>1975.0657748427943</v>
      </c>
    </row>
    <row r="17" spans="1:22">
      <c r="A17" s="3" t="s">
        <v>43</v>
      </c>
      <c r="B17" s="4">
        <v>5.2</v>
      </c>
      <c r="C17" s="4">
        <v>6.7</v>
      </c>
      <c r="D17" s="4">
        <v>8.6</v>
      </c>
      <c r="E17" s="4">
        <v>11.78</v>
      </c>
      <c r="F17" s="4">
        <v>18.05</v>
      </c>
      <c r="G17" s="4">
        <v>5.29</v>
      </c>
      <c r="H17" s="4">
        <v>5.42</v>
      </c>
      <c r="I17" s="4">
        <v>8.58</v>
      </c>
      <c r="J17" s="4">
        <v>10.89</v>
      </c>
      <c r="K17" s="4">
        <v>16.72</v>
      </c>
      <c r="L17" s="3">
        <v>1017</v>
      </c>
      <c r="M17" s="3">
        <v>809</v>
      </c>
      <c r="N17" s="3">
        <v>998</v>
      </c>
      <c r="O17" s="3">
        <v>924</v>
      </c>
      <c r="P17" s="3">
        <v>926</v>
      </c>
      <c r="S17" s="3" t="s">
        <v>43</v>
      </c>
      <c r="T17" s="4">
        <f t="shared" si="0"/>
        <v>10.065999999999999</v>
      </c>
      <c r="U17" s="4">
        <f t="shared" si="1"/>
        <v>9.379999999999999</v>
      </c>
      <c r="V17" s="8">
        <f t="shared" si="2"/>
        <v>931.84979137691232</v>
      </c>
    </row>
    <row r="18" spans="1:22">
      <c r="A18" s="3" t="s">
        <v>44</v>
      </c>
      <c r="B18" s="4">
        <v>0.72</v>
      </c>
      <c r="C18" s="4">
        <v>0.92</v>
      </c>
      <c r="D18" s="4">
        <v>0.98</v>
      </c>
      <c r="E18" s="4">
        <v>2.48</v>
      </c>
      <c r="F18" s="4">
        <v>2.19</v>
      </c>
      <c r="G18" s="4">
        <v>1.02</v>
      </c>
      <c r="H18" s="4">
        <v>1.1200000000000001</v>
      </c>
      <c r="I18" s="4">
        <v>1.19</v>
      </c>
      <c r="J18" s="4">
        <v>1</v>
      </c>
      <c r="K18" s="4">
        <v>0.87</v>
      </c>
      <c r="L18" s="3">
        <v>1427</v>
      </c>
      <c r="M18" s="3">
        <v>1215</v>
      </c>
      <c r="N18" s="3">
        <v>1217</v>
      </c>
      <c r="O18" s="3">
        <v>404</v>
      </c>
      <c r="P18" s="3">
        <v>396</v>
      </c>
      <c r="S18" s="3" t="s">
        <v>44</v>
      </c>
      <c r="T18" s="4">
        <f t="shared" si="0"/>
        <v>1.4579999999999997</v>
      </c>
      <c r="U18" s="4">
        <f t="shared" si="1"/>
        <v>1.04</v>
      </c>
      <c r="V18" s="8">
        <f t="shared" si="2"/>
        <v>713.30589849108378</v>
      </c>
    </row>
    <row r="19" spans="1:22">
      <c r="A19" s="3" t="s">
        <v>65</v>
      </c>
      <c r="B19" s="4">
        <v>4.33</v>
      </c>
      <c r="C19" s="4">
        <v>4.42</v>
      </c>
      <c r="D19" s="4">
        <v>3.83</v>
      </c>
      <c r="E19" s="4">
        <v>2.75</v>
      </c>
      <c r="F19" s="4">
        <v>2.52</v>
      </c>
      <c r="G19" s="4">
        <v>1.76</v>
      </c>
      <c r="H19" s="4">
        <v>1.81</v>
      </c>
      <c r="I19" s="4">
        <v>1.56</v>
      </c>
      <c r="J19" s="4">
        <v>1.1100000000000001</v>
      </c>
      <c r="K19" s="4">
        <v>1.01</v>
      </c>
      <c r="L19" s="3">
        <v>407</v>
      </c>
      <c r="M19" s="3">
        <v>409</v>
      </c>
      <c r="N19" s="3">
        <v>409</v>
      </c>
      <c r="O19" s="3">
        <v>402</v>
      </c>
      <c r="P19" s="3">
        <v>402</v>
      </c>
      <c r="S19" s="3" t="s">
        <v>65</v>
      </c>
      <c r="T19" s="4">
        <f t="shared" si="0"/>
        <v>3.5700000000000003</v>
      </c>
      <c r="U19" s="4">
        <f t="shared" si="1"/>
        <v>1.4500000000000002</v>
      </c>
      <c r="V19" s="8">
        <f t="shared" si="2"/>
        <v>406.1624649859944</v>
      </c>
    </row>
    <row r="20" spans="1:22">
      <c r="A20" s="3" t="s">
        <v>45</v>
      </c>
      <c r="B20" s="4">
        <v>55.87</v>
      </c>
      <c r="C20" s="4">
        <v>55.95</v>
      </c>
      <c r="D20" s="4">
        <v>36.450000000000003</v>
      </c>
      <c r="E20" s="4">
        <v>36.21</v>
      </c>
      <c r="F20" s="4">
        <v>34.03</v>
      </c>
      <c r="G20" s="4">
        <v>47.23</v>
      </c>
      <c r="H20" s="4">
        <v>43.53</v>
      </c>
      <c r="I20" s="4">
        <v>33.630000000000003</v>
      </c>
      <c r="J20" s="4">
        <v>32.97</v>
      </c>
      <c r="K20" s="4">
        <v>33.32</v>
      </c>
      <c r="L20" s="3">
        <v>845</v>
      </c>
      <c r="M20" s="3">
        <v>778</v>
      </c>
      <c r="N20" s="3">
        <v>923</v>
      </c>
      <c r="O20" s="3">
        <v>911</v>
      </c>
      <c r="P20" s="3">
        <v>979</v>
      </c>
      <c r="S20" s="3" t="s">
        <v>45</v>
      </c>
      <c r="T20" s="4">
        <f t="shared" ref="T20:T40" si="3">AVERAGE(B20:F20)</f>
        <v>43.701999999999998</v>
      </c>
      <c r="U20" s="4">
        <f t="shared" ref="U20:U40" si="4">AVERAGE(G20:K20)</f>
        <v>38.135999999999996</v>
      </c>
      <c r="V20" s="8">
        <f t="shared" ref="V20:V40" si="5">U20/T20*1000</f>
        <v>872.63740789895189</v>
      </c>
    </row>
    <row r="21" spans="1:22">
      <c r="A21" s="3" t="s">
        <v>46</v>
      </c>
      <c r="B21" s="4">
        <v>825</v>
      </c>
      <c r="C21" s="4">
        <v>744.84</v>
      </c>
      <c r="D21" s="4">
        <v>848</v>
      </c>
      <c r="E21" s="4">
        <v>912</v>
      </c>
      <c r="F21" s="4">
        <v>927.4</v>
      </c>
      <c r="G21" s="4">
        <v>695.84</v>
      </c>
      <c r="H21" s="4">
        <v>628.16999999999996</v>
      </c>
      <c r="I21" s="4">
        <v>857.95</v>
      </c>
      <c r="J21" s="4">
        <v>935.31</v>
      </c>
      <c r="K21" s="4">
        <v>854.13</v>
      </c>
      <c r="L21" s="3">
        <v>843</v>
      </c>
      <c r="M21" s="3">
        <v>843</v>
      </c>
      <c r="N21" s="3">
        <v>1012</v>
      </c>
      <c r="O21" s="3">
        <v>1026</v>
      </c>
      <c r="P21" s="3">
        <v>921</v>
      </c>
      <c r="S21" s="3" t="s">
        <v>46</v>
      </c>
      <c r="T21" s="4">
        <f t="shared" si="3"/>
        <v>851.44799999999998</v>
      </c>
      <c r="U21" s="4">
        <f t="shared" si="4"/>
        <v>794.28</v>
      </c>
      <c r="V21" s="8">
        <f t="shared" si="5"/>
        <v>932.85790794035574</v>
      </c>
    </row>
    <row r="22" spans="1:22">
      <c r="A22" s="3" t="s">
        <v>47</v>
      </c>
      <c r="B22" s="4">
        <v>0.51</v>
      </c>
      <c r="C22" s="4">
        <v>0.49</v>
      </c>
      <c r="D22" s="4">
        <v>0.27</v>
      </c>
      <c r="E22" s="4">
        <v>0.65</v>
      </c>
      <c r="F22" s="4">
        <v>0.64</v>
      </c>
      <c r="G22" s="4">
        <v>0.46</v>
      </c>
      <c r="H22" s="4">
        <v>0.3</v>
      </c>
      <c r="I22" s="4">
        <v>0.17</v>
      </c>
      <c r="J22" s="4">
        <v>0.22</v>
      </c>
      <c r="K22" s="4">
        <v>0.23</v>
      </c>
      <c r="L22" s="3">
        <v>900</v>
      </c>
      <c r="M22" s="3">
        <v>613</v>
      </c>
      <c r="N22" s="3">
        <v>627</v>
      </c>
      <c r="O22" s="3">
        <v>336</v>
      </c>
      <c r="P22" s="3">
        <v>358</v>
      </c>
      <c r="S22" s="3" t="s">
        <v>47</v>
      </c>
      <c r="T22" s="4">
        <f t="shared" si="3"/>
        <v>0.51200000000000001</v>
      </c>
      <c r="U22" s="4">
        <f t="shared" si="4"/>
        <v>0.27600000000000002</v>
      </c>
      <c r="V22" s="8">
        <f t="shared" si="5"/>
        <v>539.0625</v>
      </c>
    </row>
    <row r="23" spans="1:22">
      <c r="A23" s="3" t="s">
        <v>48</v>
      </c>
      <c r="B23" s="4">
        <v>5723</v>
      </c>
      <c r="C23" s="4">
        <v>5902</v>
      </c>
      <c r="D23" s="4">
        <v>6739</v>
      </c>
      <c r="E23" s="4">
        <v>7404</v>
      </c>
      <c r="F23" s="4">
        <v>6200</v>
      </c>
      <c r="G23" s="4">
        <v>5873</v>
      </c>
      <c r="H23" s="4">
        <v>7214.58</v>
      </c>
      <c r="I23" s="4">
        <v>5362.17</v>
      </c>
      <c r="J23" s="4">
        <v>4982.79</v>
      </c>
      <c r="K23" s="4">
        <v>6184.41</v>
      </c>
      <c r="L23" s="3">
        <v>1026</v>
      </c>
      <c r="M23" s="3">
        <v>1222</v>
      </c>
      <c r="N23" s="3">
        <v>796</v>
      </c>
      <c r="O23" s="3">
        <v>673</v>
      </c>
      <c r="P23" s="3">
        <v>997</v>
      </c>
      <c r="S23" s="3" t="s">
        <v>48</v>
      </c>
      <c r="T23" s="4">
        <f t="shared" si="3"/>
        <v>6393.6</v>
      </c>
      <c r="U23" s="4">
        <f t="shared" si="4"/>
        <v>5923.39</v>
      </c>
      <c r="V23" s="8">
        <f t="shared" si="5"/>
        <v>926.4561436436436</v>
      </c>
    </row>
    <row r="24" spans="1:22">
      <c r="A24" s="3" t="s">
        <v>49</v>
      </c>
      <c r="B24" s="4">
        <v>4001</v>
      </c>
      <c r="C24" s="4">
        <v>4376.5</v>
      </c>
      <c r="D24" s="4">
        <v>4409.1000000000004</v>
      </c>
      <c r="E24" s="4">
        <v>4582.1000000000004</v>
      </c>
      <c r="F24" s="4">
        <v>4873.8999999999996</v>
      </c>
      <c r="G24" s="4">
        <v>4098.3</v>
      </c>
      <c r="H24" s="4">
        <v>4830.21</v>
      </c>
      <c r="I24" s="4">
        <v>5033.3999999999996</v>
      </c>
      <c r="J24" s="4">
        <v>6554.89</v>
      </c>
      <c r="K24" s="4">
        <v>5781.4</v>
      </c>
      <c r="L24" s="3">
        <v>1024</v>
      </c>
      <c r="M24" s="3">
        <v>1104</v>
      </c>
      <c r="N24" s="3">
        <v>1142</v>
      </c>
      <c r="O24" s="3">
        <v>1431</v>
      </c>
      <c r="P24" s="3">
        <v>1186</v>
      </c>
      <c r="S24" s="3" t="s">
        <v>49</v>
      </c>
      <c r="T24" s="4">
        <f t="shared" si="3"/>
        <v>4448.5199999999995</v>
      </c>
      <c r="U24" s="4">
        <f t="shared" si="4"/>
        <v>5259.6399999999994</v>
      </c>
      <c r="V24" s="8">
        <f t="shared" si="5"/>
        <v>1182.3347989893266</v>
      </c>
    </row>
    <row r="25" spans="1:22">
      <c r="A25" s="3" t="s">
        <v>50</v>
      </c>
      <c r="B25" s="4">
        <v>5.07</v>
      </c>
      <c r="C25" s="4">
        <v>4.9000000000000004</v>
      </c>
      <c r="D25" s="4">
        <v>6.88</v>
      </c>
      <c r="E25" s="4">
        <v>8.2899999999999991</v>
      </c>
      <c r="F25" s="4">
        <v>8.2899999999999991</v>
      </c>
      <c r="G25" s="4">
        <v>4.5999999999999996</v>
      </c>
      <c r="H25" s="4">
        <v>4.41</v>
      </c>
      <c r="I25" s="4">
        <v>5.98</v>
      </c>
      <c r="J25" s="4">
        <v>7.3</v>
      </c>
      <c r="K25" s="4">
        <v>5.55</v>
      </c>
      <c r="L25" s="3">
        <v>907</v>
      </c>
      <c r="M25" s="3">
        <v>899</v>
      </c>
      <c r="N25" s="3">
        <v>869</v>
      </c>
      <c r="O25" s="3">
        <v>880</v>
      </c>
      <c r="P25" s="3">
        <v>669</v>
      </c>
      <c r="S25" s="3" t="s">
        <v>50</v>
      </c>
      <c r="T25" s="4">
        <f t="shared" si="3"/>
        <v>6.6859999999999999</v>
      </c>
      <c r="U25" s="4">
        <f t="shared" si="4"/>
        <v>5.5679999999999996</v>
      </c>
      <c r="V25" s="8">
        <f t="shared" si="5"/>
        <v>832.78492372120854</v>
      </c>
    </row>
    <row r="26" spans="1:22">
      <c r="A26" s="3" t="s">
        <v>64</v>
      </c>
      <c r="B26" s="4">
        <v>4.3</v>
      </c>
      <c r="C26" s="4">
        <v>4.32</v>
      </c>
      <c r="D26" s="4">
        <v>4.32</v>
      </c>
      <c r="E26" s="4">
        <v>4.34</v>
      </c>
      <c r="F26" s="4">
        <v>4.3499999999999996</v>
      </c>
      <c r="G26" s="4">
        <v>5.8</v>
      </c>
      <c r="H26" s="4">
        <v>5.83</v>
      </c>
      <c r="I26" s="4">
        <v>5.85</v>
      </c>
      <c r="J26" s="4">
        <v>5.89</v>
      </c>
      <c r="K26" s="4">
        <v>5.94</v>
      </c>
      <c r="L26" s="3">
        <v>1347</v>
      </c>
      <c r="M26" s="3">
        <v>1351</v>
      </c>
      <c r="N26" s="3">
        <v>1354</v>
      </c>
      <c r="O26" s="3">
        <v>1359</v>
      </c>
      <c r="P26" s="3">
        <v>1366</v>
      </c>
      <c r="S26" s="3" t="s">
        <v>64</v>
      </c>
      <c r="T26" s="4">
        <f t="shared" si="3"/>
        <v>4.3260000000000005</v>
      </c>
      <c r="U26" s="4">
        <f t="shared" si="4"/>
        <v>5.8620000000000001</v>
      </c>
      <c r="V26" s="8">
        <f t="shared" si="5"/>
        <v>1355.0624133148403</v>
      </c>
    </row>
    <row r="27" spans="1:22">
      <c r="A27" s="3" t="s">
        <v>66</v>
      </c>
      <c r="B27" s="4">
        <v>1.77</v>
      </c>
      <c r="C27" s="4">
        <v>1.78</v>
      </c>
      <c r="D27" s="4">
        <v>1.88</v>
      </c>
      <c r="E27" s="4">
        <v>1.94</v>
      </c>
      <c r="F27" s="4">
        <v>2.36</v>
      </c>
      <c r="G27" s="4">
        <v>2.02</v>
      </c>
      <c r="H27" s="4">
        <v>2.35</v>
      </c>
      <c r="I27" s="4">
        <v>2.34</v>
      </c>
      <c r="J27" s="4">
        <v>2.4900000000000002</v>
      </c>
      <c r="K27" s="4">
        <v>2.75</v>
      </c>
      <c r="L27" s="3">
        <v>1139</v>
      </c>
      <c r="M27" s="3">
        <v>1316</v>
      </c>
      <c r="N27" s="3">
        <v>1248</v>
      </c>
      <c r="O27" s="3">
        <v>1289</v>
      </c>
      <c r="P27" s="3">
        <v>1165</v>
      </c>
      <c r="S27" s="3" t="s">
        <v>66</v>
      </c>
      <c r="T27" s="4">
        <f t="shared" si="3"/>
        <v>1.9459999999999997</v>
      </c>
      <c r="U27" s="4">
        <f t="shared" si="4"/>
        <v>2.3899999999999997</v>
      </c>
      <c r="V27" s="8">
        <f t="shared" si="5"/>
        <v>1228.1603288797533</v>
      </c>
    </row>
    <row r="28" spans="1:22">
      <c r="A28" s="3" t="s">
        <v>51</v>
      </c>
      <c r="B28" s="4">
        <v>30.37</v>
      </c>
      <c r="C28" s="4">
        <v>30.54</v>
      </c>
      <c r="D28" s="4">
        <v>31.68</v>
      </c>
      <c r="E28" s="4">
        <v>30.72</v>
      </c>
      <c r="F28" s="4">
        <v>9.4499999999999993</v>
      </c>
      <c r="G28" s="4">
        <v>35.31</v>
      </c>
      <c r="H28" s="4">
        <v>35.51</v>
      </c>
      <c r="I28" s="4">
        <v>36.76</v>
      </c>
      <c r="J28" s="4">
        <v>35.880000000000003</v>
      </c>
      <c r="K28" s="4">
        <v>10.07</v>
      </c>
      <c r="L28" s="3">
        <v>1163</v>
      </c>
      <c r="M28" s="3">
        <v>1163</v>
      </c>
      <c r="N28" s="3">
        <v>1160</v>
      </c>
      <c r="O28" s="3">
        <v>1168</v>
      </c>
      <c r="P28" s="3">
        <v>1065</v>
      </c>
      <c r="S28" s="3" t="s">
        <v>51</v>
      </c>
      <c r="T28" s="4">
        <f t="shared" si="3"/>
        <v>26.552</v>
      </c>
      <c r="U28" s="4">
        <f t="shared" si="4"/>
        <v>30.705999999999996</v>
      </c>
      <c r="V28" s="8">
        <f t="shared" si="5"/>
        <v>1156.447725218439</v>
      </c>
    </row>
    <row r="29" spans="1:22">
      <c r="A29" s="3" t="s">
        <v>52</v>
      </c>
      <c r="B29" s="4">
        <v>98.25</v>
      </c>
      <c r="C29" s="4">
        <v>88.41</v>
      </c>
      <c r="D29" s="4">
        <v>85.54</v>
      </c>
      <c r="E29" s="4">
        <v>83.75</v>
      </c>
      <c r="F29" s="4">
        <v>101.45</v>
      </c>
      <c r="G29" s="4">
        <v>46.42</v>
      </c>
      <c r="H29" s="4">
        <v>41.63</v>
      </c>
      <c r="I29" s="4">
        <v>42.2</v>
      </c>
      <c r="J29" s="4">
        <v>41.54</v>
      </c>
      <c r="K29" s="4">
        <v>65.78</v>
      </c>
      <c r="L29" s="3">
        <v>472</v>
      </c>
      <c r="M29" s="3">
        <v>471</v>
      </c>
      <c r="N29" s="3">
        <v>493</v>
      </c>
      <c r="O29" s="3">
        <v>496</v>
      </c>
      <c r="P29" s="3">
        <v>648</v>
      </c>
      <c r="S29" s="3" t="s">
        <v>52</v>
      </c>
      <c r="T29" s="4">
        <f t="shared" si="3"/>
        <v>91.47999999999999</v>
      </c>
      <c r="U29" s="4">
        <f t="shared" si="4"/>
        <v>47.513999999999996</v>
      </c>
      <c r="V29" s="8">
        <f t="shared" si="5"/>
        <v>519.39221687800614</v>
      </c>
    </row>
    <row r="30" spans="1:22">
      <c r="A30" s="3" t="s">
        <v>53</v>
      </c>
      <c r="B30" s="4">
        <v>0.35</v>
      </c>
      <c r="C30" s="4">
        <v>0.4</v>
      </c>
      <c r="D30" s="4">
        <v>0.45</v>
      </c>
      <c r="E30" s="4">
        <v>0.19</v>
      </c>
      <c r="F30" s="4">
        <v>0.54</v>
      </c>
      <c r="G30" s="4">
        <v>0.85</v>
      </c>
      <c r="H30" s="4">
        <v>0.98</v>
      </c>
      <c r="I30" s="4">
        <v>0.86</v>
      </c>
      <c r="J30" s="4">
        <v>0.16</v>
      </c>
      <c r="K30" s="4">
        <v>0.5</v>
      </c>
      <c r="L30" s="3">
        <v>2467</v>
      </c>
      <c r="M30" s="3">
        <v>2456</v>
      </c>
      <c r="N30" s="3">
        <v>1924</v>
      </c>
      <c r="O30" s="3">
        <v>848</v>
      </c>
      <c r="P30" s="3">
        <v>926</v>
      </c>
      <c r="S30" s="3" t="s">
        <v>53</v>
      </c>
      <c r="T30" s="4">
        <f t="shared" si="3"/>
        <v>0.38600000000000001</v>
      </c>
      <c r="U30" s="4">
        <f t="shared" si="4"/>
        <v>0.67</v>
      </c>
      <c r="V30" s="8">
        <f t="shared" si="5"/>
        <v>1735.7512953367875</v>
      </c>
    </row>
    <row r="31" spans="1:22">
      <c r="A31" s="3" t="s">
        <v>54</v>
      </c>
      <c r="B31" s="4">
        <v>3.9</v>
      </c>
      <c r="C31" s="4">
        <v>4.2</v>
      </c>
      <c r="D31" s="4">
        <v>4.4000000000000004</v>
      </c>
      <c r="E31" s="4">
        <v>4</v>
      </c>
      <c r="F31" s="4">
        <v>4.3</v>
      </c>
      <c r="G31" s="4">
        <v>3.27</v>
      </c>
      <c r="H31" s="4">
        <v>3.37</v>
      </c>
      <c r="I31" s="4">
        <v>4.51</v>
      </c>
      <c r="J31" s="4">
        <v>3.93</v>
      </c>
      <c r="K31" s="4">
        <v>3.83</v>
      </c>
      <c r="L31" s="3">
        <v>838</v>
      </c>
      <c r="M31" s="3">
        <v>801</v>
      </c>
      <c r="N31" s="3">
        <v>1025</v>
      </c>
      <c r="O31" s="3">
        <v>983</v>
      </c>
      <c r="P31" s="3">
        <v>890</v>
      </c>
      <c r="S31" s="3" t="s">
        <v>54</v>
      </c>
      <c r="T31" s="4">
        <f t="shared" si="3"/>
        <v>4.16</v>
      </c>
      <c r="U31" s="4">
        <f t="shared" si="4"/>
        <v>3.782</v>
      </c>
      <c r="V31" s="8">
        <f t="shared" si="5"/>
        <v>909.13461538461536</v>
      </c>
    </row>
    <row r="32" spans="1:22">
      <c r="A32" s="3" t="s">
        <v>55</v>
      </c>
      <c r="B32" s="4">
        <v>1921.45</v>
      </c>
      <c r="C32" s="4">
        <v>1983.64</v>
      </c>
      <c r="D32" s="4">
        <v>2337.14</v>
      </c>
      <c r="E32" s="4">
        <v>2465.71</v>
      </c>
      <c r="F32" s="4">
        <v>2380.33</v>
      </c>
      <c r="G32" s="4">
        <v>2564.94</v>
      </c>
      <c r="H32" s="4">
        <v>2835.79</v>
      </c>
      <c r="I32" s="4">
        <v>2555.1999999999998</v>
      </c>
      <c r="J32" s="4">
        <v>3421.93</v>
      </c>
      <c r="K32" s="4">
        <v>2897.79</v>
      </c>
      <c r="L32" s="3">
        <v>1335</v>
      </c>
      <c r="M32" s="3">
        <v>1430</v>
      </c>
      <c r="N32" s="3">
        <v>1093</v>
      </c>
      <c r="O32" s="3">
        <v>1388</v>
      </c>
      <c r="P32" s="3">
        <v>1217</v>
      </c>
      <c r="S32" s="3" t="s">
        <v>55</v>
      </c>
      <c r="T32" s="4">
        <f t="shared" si="3"/>
        <v>2217.6539999999995</v>
      </c>
      <c r="U32" s="4">
        <f t="shared" si="4"/>
        <v>2855.1299999999997</v>
      </c>
      <c r="V32" s="8">
        <f t="shared" si="5"/>
        <v>1287.4551214932537</v>
      </c>
    </row>
    <row r="33" spans="1:22">
      <c r="A33" s="3" t="s">
        <v>67</v>
      </c>
      <c r="B33" s="4">
        <v>3.07</v>
      </c>
      <c r="C33" s="4">
        <v>2.96</v>
      </c>
      <c r="D33" s="4">
        <v>2.93</v>
      </c>
      <c r="E33" s="4">
        <v>2.96</v>
      </c>
      <c r="F33" s="4">
        <v>2.94</v>
      </c>
      <c r="G33" s="4">
        <v>2.99</v>
      </c>
      <c r="H33" s="4">
        <v>2.89</v>
      </c>
      <c r="I33" s="4">
        <v>2.86</v>
      </c>
      <c r="J33" s="4">
        <v>2.89</v>
      </c>
      <c r="K33" s="4">
        <v>2.87</v>
      </c>
      <c r="L33" s="3">
        <v>975</v>
      </c>
      <c r="M33" s="3">
        <v>976</v>
      </c>
      <c r="N33" s="3">
        <v>976</v>
      </c>
      <c r="O33" s="3">
        <v>976</v>
      </c>
      <c r="P33" s="3">
        <v>976</v>
      </c>
      <c r="S33" s="3" t="s">
        <v>67</v>
      </c>
      <c r="T33" s="4">
        <f t="shared" si="3"/>
        <v>2.9719999999999995</v>
      </c>
      <c r="U33" s="4">
        <f t="shared" si="4"/>
        <v>2.9</v>
      </c>
      <c r="V33" s="8">
        <f t="shared" si="5"/>
        <v>975.77388963660849</v>
      </c>
    </row>
    <row r="34" spans="1:22">
      <c r="A34" s="3" t="s">
        <v>56</v>
      </c>
      <c r="B34" s="4">
        <v>235.04</v>
      </c>
      <c r="C34" s="4">
        <v>246.4</v>
      </c>
      <c r="D34" s="4">
        <v>267.60000000000002</v>
      </c>
      <c r="E34" s="4">
        <v>329.84</v>
      </c>
      <c r="F34" s="4">
        <v>304.47000000000003</v>
      </c>
      <c r="G34" s="4">
        <v>489.3</v>
      </c>
      <c r="H34" s="4">
        <v>453.08</v>
      </c>
      <c r="I34" s="4">
        <v>556.79</v>
      </c>
      <c r="J34" s="4">
        <v>614.98</v>
      </c>
      <c r="K34" s="4">
        <v>599.11</v>
      </c>
      <c r="L34" s="3">
        <v>2082</v>
      </c>
      <c r="M34" s="3">
        <v>1839</v>
      </c>
      <c r="N34" s="3">
        <v>2081</v>
      </c>
      <c r="O34" s="3">
        <v>1864</v>
      </c>
      <c r="P34" s="3">
        <v>1968</v>
      </c>
      <c r="S34" s="3" t="s">
        <v>56</v>
      </c>
      <c r="T34" s="4">
        <f t="shared" si="3"/>
        <v>276.66999999999996</v>
      </c>
      <c r="U34" s="4">
        <f t="shared" si="4"/>
        <v>542.65200000000004</v>
      </c>
      <c r="V34" s="8">
        <f t="shared" si="5"/>
        <v>1961.3691401308422</v>
      </c>
    </row>
    <row r="35" spans="1:22">
      <c r="A35" s="3" t="s">
        <v>57</v>
      </c>
      <c r="B35" s="4">
        <v>218</v>
      </c>
      <c r="C35" s="4">
        <v>199</v>
      </c>
      <c r="D35" s="4">
        <v>233</v>
      </c>
      <c r="E35" s="4">
        <v>211</v>
      </c>
      <c r="F35" s="4">
        <v>205</v>
      </c>
      <c r="G35" s="4">
        <v>329.9</v>
      </c>
      <c r="H35" s="4">
        <v>294.41000000000003</v>
      </c>
      <c r="I35" s="4">
        <v>393.93</v>
      </c>
      <c r="J35" s="4">
        <v>285.79000000000002</v>
      </c>
      <c r="K35" s="4">
        <v>323.97000000000003</v>
      </c>
      <c r="L35" s="3">
        <v>1513</v>
      </c>
      <c r="M35" s="3">
        <v>1479</v>
      </c>
      <c r="N35" s="3">
        <v>1691</v>
      </c>
      <c r="O35" s="3">
        <v>1354</v>
      </c>
      <c r="P35" s="3">
        <v>1580</v>
      </c>
      <c r="S35" s="3" t="s">
        <v>57</v>
      </c>
      <c r="T35" s="4">
        <f t="shared" si="3"/>
        <v>213.2</v>
      </c>
      <c r="U35" s="4">
        <f t="shared" si="4"/>
        <v>325.60000000000002</v>
      </c>
      <c r="V35" s="8">
        <f t="shared" si="5"/>
        <v>1527.2045028142591</v>
      </c>
    </row>
    <row r="36" spans="1:22">
      <c r="A36" s="3" t="s">
        <v>58</v>
      </c>
      <c r="B36" s="4">
        <v>8.65</v>
      </c>
      <c r="C36" s="4">
        <v>8.33</v>
      </c>
      <c r="D36" s="4">
        <v>8.02</v>
      </c>
      <c r="E36" s="4">
        <v>6.76</v>
      </c>
      <c r="F36" s="4">
        <v>7.18</v>
      </c>
      <c r="G36" s="4">
        <v>5.86</v>
      </c>
      <c r="H36" s="4">
        <v>6.08</v>
      </c>
      <c r="I36" s="4">
        <v>5.97</v>
      </c>
      <c r="J36" s="4">
        <v>5.26</v>
      </c>
      <c r="K36" s="4">
        <v>5.19</v>
      </c>
      <c r="L36" s="3">
        <v>677</v>
      </c>
      <c r="M36" s="3">
        <v>730</v>
      </c>
      <c r="N36" s="3">
        <v>744</v>
      </c>
      <c r="O36" s="3">
        <v>778</v>
      </c>
      <c r="P36" s="3">
        <v>723</v>
      </c>
      <c r="S36" s="3" t="s">
        <v>58</v>
      </c>
      <c r="T36" s="4">
        <f t="shared" si="3"/>
        <v>7.7879999999999994</v>
      </c>
      <c r="U36" s="4">
        <f t="shared" si="4"/>
        <v>5.6720000000000006</v>
      </c>
      <c r="V36" s="8">
        <f t="shared" si="5"/>
        <v>728.29994863893182</v>
      </c>
    </row>
    <row r="37" spans="1:22">
      <c r="A37" s="3" t="s">
        <v>59</v>
      </c>
      <c r="B37" s="4">
        <v>13</v>
      </c>
      <c r="C37" s="4">
        <v>12</v>
      </c>
      <c r="D37" s="4">
        <v>11</v>
      </c>
      <c r="E37" s="4">
        <v>11</v>
      </c>
      <c r="F37" s="4">
        <v>10</v>
      </c>
      <c r="G37" s="4">
        <v>13.86</v>
      </c>
      <c r="H37" s="4">
        <v>11.24</v>
      </c>
      <c r="I37" s="4">
        <v>10.58</v>
      </c>
      <c r="J37" s="4">
        <v>12.13</v>
      </c>
      <c r="K37" s="4">
        <v>11.7</v>
      </c>
      <c r="L37" s="3">
        <v>1066</v>
      </c>
      <c r="M37" s="3">
        <v>936</v>
      </c>
      <c r="N37" s="3">
        <v>962</v>
      </c>
      <c r="O37" s="3">
        <v>1103</v>
      </c>
      <c r="P37" s="3">
        <v>1170</v>
      </c>
      <c r="S37" s="3" t="s">
        <v>59</v>
      </c>
      <c r="T37" s="4">
        <f t="shared" si="3"/>
        <v>11.4</v>
      </c>
      <c r="U37" s="4">
        <f t="shared" si="4"/>
        <v>11.902000000000001</v>
      </c>
      <c r="V37" s="8">
        <f t="shared" si="5"/>
        <v>1044.0350877192984</v>
      </c>
    </row>
    <row r="38" spans="1:22">
      <c r="A38" s="3" t="s">
        <v>60</v>
      </c>
      <c r="B38" s="4">
        <v>380</v>
      </c>
      <c r="C38" s="4">
        <v>451</v>
      </c>
      <c r="D38" s="4">
        <v>472</v>
      </c>
      <c r="E38" s="4">
        <v>466</v>
      </c>
      <c r="F38" s="4">
        <v>420</v>
      </c>
      <c r="G38" s="4">
        <v>182.03</v>
      </c>
      <c r="H38" s="4">
        <v>195.02</v>
      </c>
      <c r="I38" s="4">
        <v>165.34</v>
      </c>
      <c r="J38" s="4">
        <v>248.14</v>
      </c>
      <c r="K38" s="4">
        <v>182.11</v>
      </c>
      <c r="L38" s="3">
        <v>479</v>
      </c>
      <c r="M38" s="3">
        <v>432</v>
      </c>
      <c r="N38" s="3">
        <v>350</v>
      </c>
      <c r="O38" s="3">
        <v>532</v>
      </c>
      <c r="P38" s="3">
        <v>434</v>
      </c>
      <c r="S38" s="3" t="s">
        <v>60</v>
      </c>
      <c r="T38" s="4">
        <f t="shared" si="3"/>
        <v>437.8</v>
      </c>
      <c r="U38" s="4">
        <f t="shared" si="4"/>
        <v>194.52799999999999</v>
      </c>
      <c r="V38" s="8">
        <f t="shared" si="5"/>
        <v>444.33074463225216</v>
      </c>
    </row>
    <row r="39" spans="1:22">
      <c r="A39" s="3" t="s">
        <v>61</v>
      </c>
      <c r="B39" s="4">
        <v>248.78</v>
      </c>
      <c r="C39" s="4">
        <v>245.41</v>
      </c>
      <c r="D39" s="4">
        <v>268.73</v>
      </c>
      <c r="E39" s="4">
        <v>266.20999999999998</v>
      </c>
      <c r="F39" s="4">
        <v>266.42</v>
      </c>
      <c r="G39" s="4">
        <v>234.71</v>
      </c>
      <c r="H39" s="4">
        <v>235.31</v>
      </c>
      <c r="I39" s="4">
        <v>140.16</v>
      </c>
      <c r="J39" s="4">
        <v>200.47</v>
      </c>
      <c r="K39" s="4">
        <v>262</v>
      </c>
      <c r="L39" s="3">
        <v>943</v>
      </c>
      <c r="M39" s="3">
        <v>959</v>
      </c>
      <c r="N39" s="3">
        <v>522</v>
      </c>
      <c r="O39" s="3">
        <v>753</v>
      </c>
      <c r="P39" s="3">
        <v>983</v>
      </c>
      <c r="S39" s="3" t="s">
        <v>61</v>
      </c>
      <c r="T39" s="4">
        <f t="shared" si="3"/>
        <v>259.11</v>
      </c>
      <c r="U39" s="4">
        <f t="shared" si="4"/>
        <v>214.53000000000003</v>
      </c>
      <c r="V39" s="8">
        <f t="shared" si="5"/>
        <v>827.94951950908887</v>
      </c>
    </row>
    <row r="40" spans="1:22">
      <c r="A40" s="3" t="s">
        <v>62</v>
      </c>
      <c r="B40" s="4">
        <v>17228.490000000002</v>
      </c>
      <c r="C40" s="4">
        <v>17708.82</v>
      </c>
      <c r="D40" s="4">
        <v>19283.759999999998</v>
      </c>
      <c r="E40" s="4">
        <v>20932.63</v>
      </c>
      <c r="F40" s="4">
        <v>19752.810000000001</v>
      </c>
      <c r="G40" s="4">
        <v>21006.26</v>
      </c>
      <c r="H40" s="4">
        <v>20676.18</v>
      </c>
      <c r="I40" s="4">
        <v>22247.38</v>
      </c>
      <c r="J40" s="4">
        <v>23722.57</v>
      </c>
      <c r="K40" s="4">
        <v>23972.13</v>
      </c>
      <c r="L40" s="3">
        <v>1219</v>
      </c>
      <c r="M40" s="3">
        <v>1168</v>
      </c>
      <c r="N40" s="3">
        <v>1154</v>
      </c>
      <c r="O40" s="3">
        <v>1133</v>
      </c>
      <c r="P40" s="3">
        <v>1214</v>
      </c>
      <c r="S40" s="3" t="s">
        <v>62</v>
      </c>
      <c r="T40" s="4">
        <f t="shared" si="3"/>
        <v>18981.302</v>
      </c>
      <c r="U40" s="4">
        <f t="shared" si="4"/>
        <v>22324.904000000002</v>
      </c>
      <c r="V40" s="8">
        <f t="shared" si="5"/>
        <v>1176.1524051405959</v>
      </c>
    </row>
    <row r="41" spans="1:22">
      <c r="A41" s="91">
        <v>13</v>
      </c>
      <c r="B41" s="91"/>
      <c r="C41" s="91"/>
      <c r="D41" s="91"/>
      <c r="E41" s="91"/>
      <c r="F41" s="91"/>
      <c r="G41" s="91"/>
      <c r="H41" s="91"/>
      <c r="I41" s="91"/>
      <c r="J41" s="91"/>
      <c r="K41" s="91"/>
      <c r="L41" s="91"/>
      <c r="M41" s="91"/>
      <c r="N41" s="91"/>
      <c r="O41" s="91"/>
      <c r="P41" s="91"/>
    </row>
  </sheetData>
  <mergeCells count="15">
    <mergeCell ref="A1:P1"/>
    <mergeCell ref="A2:P2"/>
    <mergeCell ref="A3:P3"/>
    <mergeCell ref="A4:P4"/>
    <mergeCell ref="A6:A7"/>
    <mergeCell ref="B6:F6"/>
    <mergeCell ref="G6:K6"/>
    <mergeCell ref="L6:P6"/>
    <mergeCell ref="A41:P41"/>
    <mergeCell ref="S4:V4"/>
    <mergeCell ref="S5:V5"/>
    <mergeCell ref="S6:S7"/>
    <mergeCell ref="T6:T7"/>
    <mergeCell ref="U6:U7"/>
    <mergeCell ref="V6:V7"/>
  </mergeCells>
  <pageMargins left="0.7" right="0.7" top="0.75" bottom="0.75" header="0.3" footer="0.3"/>
  <pageSetup paperSize="9" scale="73" orientation="landscape" r:id="rId1"/>
  <colBreaks count="1" manualBreakCount="1">
    <brk id="16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2"/>
  <sheetViews>
    <sheetView view="pageBreakPreview" topLeftCell="A13" zoomScale="60" zoomScaleNormal="80" workbookViewId="0">
      <selection activeCell="A42" sqref="A42:P42"/>
    </sheetView>
  </sheetViews>
  <sheetFormatPr defaultColWidth="11" defaultRowHeight="18.75" outlineLevelCol="1"/>
  <cols>
    <col min="1" max="1" width="34" style="28" customWidth="1"/>
    <col min="2" max="16" width="10.42578125" style="28" customWidth="1" outlineLevel="1"/>
    <col min="17" max="18" width="11" style="28"/>
    <col min="19" max="19" width="31.5703125" style="28" customWidth="1"/>
    <col min="20" max="22" width="13" style="28" customWidth="1"/>
    <col min="23" max="16384" width="11" style="28"/>
  </cols>
  <sheetData>
    <row r="1" spans="1:22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S1" s="27"/>
      <c r="T1" s="27"/>
      <c r="U1" s="27"/>
      <c r="V1" s="27"/>
    </row>
    <row r="2" spans="1:22">
      <c r="A2" s="74" t="s">
        <v>1</v>
      </c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</row>
    <row r="3" spans="1:22">
      <c r="A3" s="74" t="s">
        <v>86</v>
      </c>
      <c r="B3" s="74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</row>
    <row r="4" spans="1:22">
      <c r="A4" s="75" t="s">
        <v>4</v>
      </c>
      <c r="B4" s="75"/>
      <c r="C4" s="75"/>
      <c r="D4" s="75"/>
      <c r="E4" s="75"/>
      <c r="F4" s="75"/>
      <c r="G4" s="75"/>
      <c r="H4" s="75"/>
      <c r="I4" s="75"/>
      <c r="J4" s="75"/>
      <c r="K4" s="75"/>
      <c r="L4" s="75"/>
      <c r="M4" s="75"/>
      <c r="N4" s="75"/>
      <c r="O4" s="75"/>
      <c r="P4" s="75"/>
      <c r="S4" s="71" t="s">
        <v>71</v>
      </c>
      <c r="T4" s="71"/>
      <c r="U4" s="71"/>
      <c r="V4" s="71"/>
    </row>
    <row r="5" spans="1:22">
      <c r="A5" s="29"/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S5" s="71" t="s">
        <v>73</v>
      </c>
      <c r="T5" s="71"/>
      <c r="U5" s="71"/>
      <c r="V5" s="71"/>
    </row>
    <row r="6" spans="1:22">
      <c r="A6" s="76" t="s">
        <v>70</v>
      </c>
      <c r="B6" s="76" t="s">
        <v>7</v>
      </c>
      <c r="C6" s="76"/>
      <c r="D6" s="76"/>
      <c r="E6" s="76"/>
      <c r="F6" s="76"/>
      <c r="G6" s="76" t="s">
        <v>8</v>
      </c>
      <c r="H6" s="76"/>
      <c r="I6" s="76"/>
      <c r="J6" s="76"/>
      <c r="K6" s="76"/>
      <c r="L6" s="76" t="s">
        <v>9</v>
      </c>
      <c r="M6" s="76"/>
      <c r="N6" s="76"/>
      <c r="O6" s="76"/>
      <c r="P6" s="76"/>
      <c r="S6" s="72" t="s">
        <v>34</v>
      </c>
      <c r="T6" s="72" t="s">
        <v>7</v>
      </c>
      <c r="U6" s="72" t="s">
        <v>8</v>
      </c>
      <c r="V6" s="72" t="s">
        <v>9</v>
      </c>
    </row>
    <row r="7" spans="1:22">
      <c r="A7" s="76"/>
      <c r="B7" s="31" t="s">
        <v>10</v>
      </c>
      <c r="C7" s="31" t="s">
        <v>11</v>
      </c>
      <c r="D7" s="31" t="s">
        <v>12</v>
      </c>
      <c r="E7" s="31" t="s">
        <v>13</v>
      </c>
      <c r="F7" s="31" t="s">
        <v>14</v>
      </c>
      <c r="G7" s="31" t="s">
        <v>10</v>
      </c>
      <c r="H7" s="31" t="s">
        <v>11</v>
      </c>
      <c r="I7" s="31" t="s">
        <v>12</v>
      </c>
      <c r="J7" s="31" t="s">
        <v>13</v>
      </c>
      <c r="K7" s="31" t="s">
        <v>14</v>
      </c>
      <c r="L7" s="31" t="s">
        <v>10</v>
      </c>
      <c r="M7" s="31" t="s">
        <v>11</v>
      </c>
      <c r="N7" s="31" t="s">
        <v>12</v>
      </c>
      <c r="O7" s="31" t="s">
        <v>13</v>
      </c>
      <c r="P7" s="31" t="s">
        <v>14</v>
      </c>
      <c r="S7" s="72"/>
      <c r="T7" s="72"/>
      <c r="U7" s="72"/>
      <c r="V7" s="72"/>
    </row>
    <row r="8" spans="1:22">
      <c r="A8" s="45" t="s">
        <v>35</v>
      </c>
      <c r="B8" s="34">
        <v>0</v>
      </c>
      <c r="C8" s="34">
        <v>0</v>
      </c>
      <c r="D8" s="34">
        <v>0</v>
      </c>
      <c r="E8" s="34">
        <v>0</v>
      </c>
      <c r="F8" s="34">
        <v>0</v>
      </c>
      <c r="G8" s="34">
        <v>0</v>
      </c>
      <c r="H8" s="34">
        <v>0</v>
      </c>
      <c r="I8" s="34">
        <v>0</v>
      </c>
      <c r="J8" s="34">
        <v>0</v>
      </c>
      <c r="K8" s="34">
        <v>0</v>
      </c>
      <c r="L8" s="45">
        <v>3000</v>
      </c>
      <c r="M8" s="45">
        <v>1200</v>
      </c>
      <c r="N8" s="45">
        <v>0</v>
      </c>
      <c r="O8" s="45">
        <v>200</v>
      </c>
      <c r="P8" s="45">
        <v>0</v>
      </c>
      <c r="S8" s="45" t="s">
        <v>35</v>
      </c>
      <c r="T8" s="34">
        <f>AVERAGE(B8:F8)</f>
        <v>0</v>
      </c>
      <c r="U8" s="34">
        <f>AVERAGE(G8:K8)</f>
        <v>0</v>
      </c>
      <c r="V8" s="35" t="e">
        <f>U8/T8*1000</f>
        <v>#DIV/0!</v>
      </c>
    </row>
    <row r="9" spans="1:22">
      <c r="A9" s="45" t="s">
        <v>36</v>
      </c>
      <c r="B9" s="34">
        <v>96</v>
      </c>
      <c r="C9" s="34">
        <v>75</v>
      </c>
      <c r="D9" s="34">
        <v>103</v>
      </c>
      <c r="E9" s="34">
        <v>136</v>
      </c>
      <c r="F9" s="34">
        <v>117</v>
      </c>
      <c r="G9" s="34">
        <v>222.48</v>
      </c>
      <c r="H9" s="34">
        <v>138.13</v>
      </c>
      <c r="I9" s="34">
        <v>235.37</v>
      </c>
      <c r="J9" s="34">
        <v>243.26</v>
      </c>
      <c r="K9" s="34">
        <v>210.35</v>
      </c>
      <c r="L9" s="45">
        <v>2318</v>
      </c>
      <c r="M9" s="45">
        <v>1842</v>
      </c>
      <c r="N9" s="45">
        <v>2285</v>
      </c>
      <c r="O9" s="45">
        <v>1789</v>
      </c>
      <c r="P9" s="45">
        <v>1798</v>
      </c>
      <c r="S9" s="45" t="s">
        <v>36</v>
      </c>
      <c r="T9" s="34">
        <f t="shared" ref="T9:T40" si="0">AVERAGE(B9:F9)</f>
        <v>105.4</v>
      </c>
      <c r="U9" s="34">
        <f t="shared" ref="U9:U40" si="1">AVERAGE(G9:K9)</f>
        <v>209.91799999999998</v>
      </c>
      <c r="V9" s="35">
        <f t="shared" ref="V9:V40" si="2">U9/T9*1000</f>
        <v>1991.6318785578744</v>
      </c>
    </row>
    <row r="10" spans="1:22">
      <c r="A10" s="45" t="s">
        <v>37</v>
      </c>
      <c r="B10" s="34">
        <v>28.52</v>
      </c>
      <c r="C10" s="34">
        <v>28.21</v>
      </c>
      <c r="D10" s="34">
        <v>28.6</v>
      </c>
      <c r="E10" s="34">
        <v>28.87</v>
      </c>
      <c r="F10" s="34">
        <v>28.63</v>
      </c>
      <c r="G10" s="34">
        <v>29.07</v>
      </c>
      <c r="H10" s="34">
        <v>28.74</v>
      </c>
      <c r="I10" s="34">
        <v>29.15</v>
      </c>
      <c r="J10" s="34">
        <v>29.59</v>
      </c>
      <c r="K10" s="34">
        <v>29.6</v>
      </c>
      <c r="L10" s="45">
        <v>1019</v>
      </c>
      <c r="M10" s="45">
        <v>1019</v>
      </c>
      <c r="N10" s="45">
        <v>1019</v>
      </c>
      <c r="O10" s="45">
        <v>1025</v>
      </c>
      <c r="P10" s="45">
        <v>1034</v>
      </c>
      <c r="S10" s="45" t="s">
        <v>37</v>
      </c>
      <c r="T10" s="34">
        <f t="shared" si="0"/>
        <v>28.566000000000003</v>
      </c>
      <c r="U10" s="34">
        <f t="shared" si="1"/>
        <v>29.23</v>
      </c>
      <c r="V10" s="35">
        <f t="shared" si="2"/>
        <v>1023.2444164391235</v>
      </c>
    </row>
    <row r="11" spans="1:22">
      <c r="A11" s="45" t="s">
        <v>63</v>
      </c>
      <c r="B11" s="34">
        <v>295.29000000000002</v>
      </c>
      <c r="C11" s="34">
        <v>290.5</v>
      </c>
      <c r="D11" s="34">
        <v>292.33</v>
      </c>
      <c r="E11" s="34">
        <v>291.27</v>
      </c>
      <c r="F11" s="34">
        <v>293.72000000000003</v>
      </c>
      <c r="G11" s="34">
        <v>188.56</v>
      </c>
      <c r="H11" s="34">
        <v>186.62</v>
      </c>
      <c r="I11" s="34">
        <v>180.39</v>
      </c>
      <c r="J11" s="34">
        <v>188.3</v>
      </c>
      <c r="K11" s="34">
        <v>189.05</v>
      </c>
      <c r="L11" s="45">
        <v>639</v>
      </c>
      <c r="M11" s="45">
        <v>642</v>
      </c>
      <c r="N11" s="45">
        <v>617</v>
      </c>
      <c r="O11" s="45">
        <v>646</v>
      </c>
      <c r="P11" s="45">
        <v>644</v>
      </c>
      <c r="S11" s="45" t="s">
        <v>63</v>
      </c>
      <c r="T11" s="34">
        <f t="shared" si="0"/>
        <v>292.62199999999996</v>
      </c>
      <c r="U11" s="34">
        <f t="shared" si="1"/>
        <v>186.58399999999997</v>
      </c>
      <c r="V11" s="35">
        <f t="shared" si="2"/>
        <v>637.62806624245616</v>
      </c>
    </row>
    <row r="12" spans="1:22">
      <c r="A12" s="45" t="s">
        <v>38</v>
      </c>
      <c r="B12" s="34">
        <v>99.56</v>
      </c>
      <c r="C12" s="34">
        <v>96.42</v>
      </c>
      <c r="D12" s="34">
        <v>90.34</v>
      </c>
      <c r="E12" s="34">
        <v>87.44</v>
      </c>
      <c r="F12" s="34">
        <v>89.85</v>
      </c>
      <c r="G12" s="34">
        <v>120.81</v>
      </c>
      <c r="H12" s="34">
        <v>121.05</v>
      </c>
      <c r="I12" s="34">
        <v>106.15</v>
      </c>
      <c r="J12" s="34">
        <v>109.43</v>
      </c>
      <c r="K12" s="34">
        <v>101.22</v>
      </c>
      <c r="L12" s="45">
        <v>1213</v>
      </c>
      <c r="M12" s="45">
        <v>1255</v>
      </c>
      <c r="N12" s="45">
        <v>1175</v>
      </c>
      <c r="O12" s="45">
        <v>1251</v>
      </c>
      <c r="P12" s="45">
        <v>1127</v>
      </c>
      <c r="S12" s="45" t="s">
        <v>38</v>
      </c>
      <c r="T12" s="34">
        <f t="shared" si="0"/>
        <v>92.722000000000008</v>
      </c>
      <c r="U12" s="34">
        <f t="shared" si="1"/>
        <v>111.732</v>
      </c>
      <c r="V12" s="35">
        <f t="shared" si="2"/>
        <v>1205.0214620047022</v>
      </c>
    </row>
    <row r="13" spans="1:22">
      <c r="A13" s="45" t="s">
        <v>39</v>
      </c>
      <c r="B13" s="34">
        <v>69.760000000000005</v>
      </c>
      <c r="C13" s="34">
        <v>60.04</v>
      </c>
      <c r="D13" s="34">
        <v>54.91</v>
      </c>
      <c r="E13" s="34">
        <v>49.11</v>
      </c>
      <c r="F13" s="34">
        <v>47.87</v>
      </c>
      <c r="G13" s="34">
        <v>24.6</v>
      </c>
      <c r="H13" s="34">
        <v>22.33</v>
      </c>
      <c r="I13" s="34">
        <v>20.77</v>
      </c>
      <c r="J13" s="34">
        <v>23.68</v>
      </c>
      <c r="K13" s="34">
        <v>22.43</v>
      </c>
      <c r="L13" s="45">
        <v>353</v>
      </c>
      <c r="M13" s="45">
        <v>372</v>
      </c>
      <c r="N13" s="45">
        <v>378</v>
      </c>
      <c r="O13" s="45">
        <v>482</v>
      </c>
      <c r="P13" s="45">
        <v>468</v>
      </c>
      <c r="S13" s="45" t="s">
        <v>39</v>
      </c>
      <c r="T13" s="34">
        <f t="shared" si="0"/>
        <v>56.338000000000001</v>
      </c>
      <c r="U13" s="34">
        <f t="shared" si="1"/>
        <v>22.762</v>
      </c>
      <c r="V13" s="35">
        <f t="shared" si="2"/>
        <v>404.02570201285096</v>
      </c>
    </row>
    <row r="14" spans="1:22">
      <c r="A14" s="45" t="s">
        <v>40</v>
      </c>
      <c r="B14" s="34">
        <v>0.01</v>
      </c>
      <c r="C14" s="34">
        <v>0</v>
      </c>
      <c r="D14" s="34">
        <v>0.01</v>
      </c>
      <c r="E14" s="34">
        <v>0</v>
      </c>
      <c r="F14" s="34">
        <v>0</v>
      </c>
      <c r="G14" s="34">
        <v>0</v>
      </c>
      <c r="H14" s="34">
        <v>0</v>
      </c>
      <c r="I14" s="34">
        <v>0</v>
      </c>
      <c r="J14" s="34">
        <v>0</v>
      </c>
      <c r="K14" s="34">
        <v>0</v>
      </c>
      <c r="L14" s="45">
        <v>500</v>
      </c>
      <c r="M14" s="45">
        <v>0</v>
      </c>
      <c r="N14" s="45">
        <v>500</v>
      </c>
      <c r="O14" s="45">
        <v>0</v>
      </c>
      <c r="P14" s="45">
        <v>0</v>
      </c>
      <c r="S14" s="45" t="s">
        <v>40</v>
      </c>
      <c r="T14" s="34">
        <f t="shared" si="0"/>
        <v>4.0000000000000001E-3</v>
      </c>
      <c r="U14" s="34">
        <f t="shared" si="1"/>
        <v>0</v>
      </c>
      <c r="V14" s="35">
        <f t="shared" si="2"/>
        <v>0</v>
      </c>
    </row>
    <row r="15" spans="1:22">
      <c r="A15" s="45" t="s">
        <v>68</v>
      </c>
      <c r="B15" s="34">
        <v>3.59</v>
      </c>
      <c r="C15" s="34">
        <v>3.59</v>
      </c>
      <c r="D15" s="34">
        <v>3.59</v>
      </c>
      <c r="E15" s="34">
        <v>3.64</v>
      </c>
      <c r="F15" s="34">
        <v>4.24</v>
      </c>
      <c r="G15" s="34">
        <v>4.53</v>
      </c>
      <c r="H15" s="34">
        <v>4.5199999999999996</v>
      </c>
      <c r="I15" s="34">
        <v>4.5199999999999996</v>
      </c>
      <c r="J15" s="34">
        <v>4.59</v>
      </c>
      <c r="K15" s="34">
        <v>5.51</v>
      </c>
      <c r="L15" s="45">
        <v>1260</v>
      </c>
      <c r="M15" s="45">
        <v>1262</v>
      </c>
      <c r="N15" s="45">
        <v>1261</v>
      </c>
      <c r="O15" s="45">
        <v>1261</v>
      </c>
      <c r="P15" s="45">
        <v>1300</v>
      </c>
      <c r="S15" s="45" t="s">
        <v>68</v>
      </c>
      <c r="T15" s="34">
        <f t="shared" si="0"/>
        <v>3.7299999999999995</v>
      </c>
      <c r="U15" s="34">
        <f t="shared" si="1"/>
        <v>4.734</v>
      </c>
      <c r="V15" s="35">
        <f t="shared" si="2"/>
        <v>1269.1689008042897</v>
      </c>
    </row>
    <row r="16" spans="1:22">
      <c r="A16" s="45" t="s">
        <v>41</v>
      </c>
      <c r="B16" s="34">
        <v>1.26</v>
      </c>
      <c r="C16" s="34">
        <v>0.21</v>
      </c>
      <c r="D16" s="34">
        <v>0.17</v>
      </c>
      <c r="E16" s="34">
        <v>7.0000000000000007E-2</v>
      </c>
      <c r="F16" s="34">
        <v>0.08</v>
      </c>
      <c r="G16" s="34">
        <v>2.82</v>
      </c>
      <c r="H16" s="34">
        <v>0.5</v>
      </c>
      <c r="I16" s="34">
        <v>0.42</v>
      </c>
      <c r="J16" s="34">
        <v>0.16</v>
      </c>
      <c r="K16" s="34">
        <v>0.15</v>
      </c>
      <c r="L16" s="45">
        <v>2243</v>
      </c>
      <c r="M16" s="45">
        <v>2320</v>
      </c>
      <c r="N16" s="45">
        <v>2500</v>
      </c>
      <c r="O16" s="45">
        <v>2257</v>
      </c>
      <c r="P16" s="45">
        <v>2040</v>
      </c>
      <c r="S16" s="45" t="s">
        <v>41</v>
      </c>
      <c r="T16" s="34">
        <f t="shared" si="0"/>
        <v>0.35799999999999998</v>
      </c>
      <c r="U16" s="34">
        <f t="shared" si="1"/>
        <v>0.80999999999999994</v>
      </c>
      <c r="V16" s="35">
        <f t="shared" si="2"/>
        <v>2262.5698324022346</v>
      </c>
    </row>
    <row r="17" spans="1:22">
      <c r="A17" s="45" t="s">
        <v>42</v>
      </c>
      <c r="B17" s="34">
        <v>273</v>
      </c>
      <c r="C17" s="34">
        <v>238.79</v>
      </c>
      <c r="D17" s="34">
        <v>232.54</v>
      </c>
      <c r="E17" s="34">
        <v>276.26</v>
      </c>
      <c r="F17" s="34">
        <v>311.89</v>
      </c>
      <c r="G17" s="34">
        <v>495.35</v>
      </c>
      <c r="H17" s="34">
        <v>424.99</v>
      </c>
      <c r="I17" s="34">
        <v>476.6</v>
      </c>
      <c r="J17" s="34">
        <v>567.5</v>
      </c>
      <c r="K17" s="34">
        <v>632.37</v>
      </c>
      <c r="L17" s="45">
        <v>1814</v>
      </c>
      <c r="M17" s="45">
        <v>1780</v>
      </c>
      <c r="N17" s="45">
        <v>2050</v>
      </c>
      <c r="O17" s="45">
        <v>2054</v>
      </c>
      <c r="P17" s="45">
        <v>2028</v>
      </c>
      <c r="S17" s="45" t="s">
        <v>42</v>
      </c>
      <c r="T17" s="34">
        <f t="shared" si="0"/>
        <v>266.49599999999998</v>
      </c>
      <c r="U17" s="34">
        <f t="shared" si="1"/>
        <v>519.36199999999997</v>
      </c>
      <c r="V17" s="35">
        <f t="shared" si="2"/>
        <v>1948.8547670509126</v>
      </c>
    </row>
    <row r="18" spans="1:22">
      <c r="A18" s="45" t="s">
        <v>43</v>
      </c>
      <c r="B18" s="34">
        <v>554</v>
      </c>
      <c r="C18" s="34">
        <v>618.70000000000005</v>
      </c>
      <c r="D18" s="34">
        <v>650.4</v>
      </c>
      <c r="E18" s="34">
        <v>659.79</v>
      </c>
      <c r="F18" s="34">
        <v>726.62</v>
      </c>
      <c r="G18" s="34">
        <v>1117.31</v>
      </c>
      <c r="H18" s="34">
        <v>1271.83</v>
      </c>
      <c r="I18" s="34">
        <v>1166.6500000000001</v>
      </c>
      <c r="J18" s="34">
        <v>1337.76</v>
      </c>
      <c r="K18" s="34">
        <v>1383.97</v>
      </c>
      <c r="L18" s="45">
        <v>2017</v>
      </c>
      <c r="M18" s="45">
        <v>2056</v>
      </c>
      <c r="N18" s="45">
        <v>1794</v>
      </c>
      <c r="O18" s="45">
        <v>2028</v>
      </c>
      <c r="P18" s="45">
        <v>1905</v>
      </c>
      <c r="S18" s="45" t="s">
        <v>43</v>
      </c>
      <c r="T18" s="34">
        <f t="shared" si="0"/>
        <v>641.90199999999993</v>
      </c>
      <c r="U18" s="34">
        <f t="shared" si="1"/>
        <v>1255.5040000000001</v>
      </c>
      <c r="V18" s="35">
        <f t="shared" si="2"/>
        <v>1955.9122732130454</v>
      </c>
    </row>
    <row r="19" spans="1:22">
      <c r="A19" s="45" t="s">
        <v>44</v>
      </c>
      <c r="B19" s="34">
        <v>9.1300000000000008</v>
      </c>
      <c r="C19" s="34">
        <v>9.34</v>
      </c>
      <c r="D19" s="34">
        <v>9.43</v>
      </c>
      <c r="E19" s="34">
        <v>8.41</v>
      </c>
      <c r="F19" s="34">
        <v>8.43</v>
      </c>
      <c r="G19" s="34">
        <v>4.78</v>
      </c>
      <c r="H19" s="34">
        <v>4.9400000000000004</v>
      </c>
      <c r="I19" s="34">
        <v>5.25</v>
      </c>
      <c r="J19" s="34">
        <v>6.83</v>
      </c>
      <c r="K19" s="34">
        <v>6.74</v>
      </c>
      <c r="L19" s="45">
        <v>524</v>
      </c>
      <c r="M19" s="45">
        <v>528</v>
      </c>
      <c r="N19" s="45">
        <v>557</v>
      </c>
      <c r="O19" s="45">
        <v>812</v>
      </c>
      <c r="P19" s="45">
        <v>800</v>
      </c>
      <c r="S19" s="45" t="s">
        <v>44</v>
      </c>
      <c r="T19" s="34">
        <f t="shared" si="0"/>
        <v>8.9480000000000004</v>
      </c>
      <c r="U19" s="34">
        <f t="shared" si="1"/>
        <v>5.7080000000000002</v>
      </c>
      <c r="V19" s="35">
        <f t="shared" si="2"/>
        <v>637.90791238265535</v>
      </c>
    </row>
    <row r="20" spans="1:22">
      <c r="A20" s="45" t="s">
        <v>65</v>
      </c>
      <c r="B20" s="34">
        <v>47.46</v>
      </c>
      <c r="C20" s="34">
        <v>47.4</v>
      </c>
      <c r="D20" s="34">
        <v>45.44</v>
      </c>
      <c r="E20" s="34">
        <v>48.52</v>
      </c>
      <c r="F20" s="34">
        <v>43.06</v>
      </c>
      <c r="G20" s="34">
        <v>37.619999999999997</v>
      </c>
      <c r="H20" s="34">
        <v>54.45</v>
      </c>
      <c r="I20" s="34">
        <v>40.729999999999997</v>
      </c>
      <c r="J20" s="34">
        <v>31.87</v>
      </c>
      <c r="K20" s="34">
        <v>33.869999999999997</v>
      </c>
      <c r="L20" s="45">
        <v>793</v>
      </c>
      <c r="M20" s="45">
        <v>1149</v>
      </c>
      <c r="N20" s="45">
        <v>897</v>
      </c>
      <c r="O20" s="45">
        <v>657</v>
      </c>
      <c r="P20" s="45">
        <v>786</v>
      </c>
      <c r="S20" s="45" t="s">
        <v>65</v>
      </c>
      <c r="T20" s="34">
        <f t="shared" si="0"/>
        <v>46.376000000000005</v>
      </c>
      <c r="U20" s="34">
        <f t="shared" si="1"/>
        <v>39.707999999999998</v>
      </c>
      <c r="V20" s="35">
        <f t="shared" si="2"/>
        <v>856.2187338278419</v>
      </c>
    </row>
    <row r="21" spans="1:22">
      <c r="A21" s="45" t="s">
        <v>45</v>
      </c>
      <c r="B21" s="34">
        <v>360.88</v>
      </c>
      <c r="C21" s="34">
        <v>278.10000000000002</v>
      </c>
      <c r="D21" s="34">
        <v>331.69</v>
      </c>
      <c r="E21" s="34">
        <v>477.39</v>
      </c>
      <c r="F21" s="34">
        <v>460.81</v>
      </c>
      <c r="G21" s="34">
        <v>249.81</v>
      </c>
      <c r="H21" s="34">
        <v>184.91</v>
      </c>
      <c r="I21" s="34">
        <v>254.86</v>
      </c>
      <c r="J21" s="34">
        <v>371.96</v>
      </c>
      <c r="K21" s="34">
        <v>364.92</v>
      </c>
      <c r="L21" s="45">
        <v>692</v>
      </c>
      <c r="M21" s="45">
        <v>665</v>
      </c>
      <c r="N21" s="45">
        <v>768</v>
      </c>
      <c r="O21" s="45">
        <v>779</v>
      </c>
      <c r="P21" s="45">
        <v>792</v>
      </c>
      <c r="S21" s="45" t="s">
        <v>45</v>
      </c>
      <c r="T21" s="34">
        <f t="shared" si="0"/>
        <v>381.774</v>
      </c>
      <c r="U21" s="34">
        <f t="shared" si="1"/>
        <v>285.29200000000003</v>
      </c>
      <c r="V21" s="35">
        <f t="shared" si="2"/>
        <v>747.27980428211458</v>
      </c>
    </row>
    <row r="22" spans="1:22">
      <c r="A22" s="45" t="s">
        <v>46</v>
      </c>
      <c r="B22" s="34">
        <v>274</v>
      </c>
      <c r="C22" s="34">
        <v>204.37</v>
      </c>
      <c r="D22" s="34">
        <v>166</v>
      </c>
      <c r="E22" s="34">
        <v>297.39999999999998</v>
      </c>
      <c r="F22" s="34">
        <v>268.39999999999998</v>
      </c>
      <c r="G22" s="34">
        <v>274.87</v>
      </c>
      <c r="H22" s="34">
        <v>154.43</v>
      </c>
      <c r="I22" s="34">
        <v>181.79</v>
      </c>
      <c r="J22" s="34">
        <v>313.82</v>
      </c>
      <c r="K22" s="34">
        <v>266.43</v>
      </c>
      <c r="L22" s="45">
        <v>1003</v>
      </c>
      <c r="M22" s="45">
        <v>756</v>
      </c>
      <c r="N22" s="45">
        <v>1095</v>
      </c>
      <c r="O22" s="45">
        <v>1055</v>
      </c>
      <c r="P22" s="45">
        <v>993</v>
      </c>
      <c r="S22" s="45" t="s">
        <v>46</v>
      </c>
      <c r="T22" s="34">
        <f t="shared" si="0"/>
        <v>242.03400000000002</v>
      </c>
      <c r="U22" s="34">
        <f t="shared" si="1"/>
        <v>238.26800000000003</v>
      </c>
      <c r="V22" s="35">
        <f t="shared" si="2"/>
        <v>984.4402026161614</v>
      </c>
    </row>
    <row r="23" spans="1:22">
      <c r="A23" s="45" t="s">
        <v>47</v>
      </c>
      <c r="B23" s="34">
        <v>0</v>
      </c>
      <c r="C23" s="34">
        <v>0.08</v>
      </c>
      <c r="D23" s="34">
        <v>0.06</v>
      </c>
      <c r="E23" s="34">
        <v>0.06</v>
      </c>
      <c r="F23" s="34">
        <v>7.0000000000000007E-2</v>
      </c>
      <c r="G23" s="34">
        <v>0</v>
      </c>
      <c r="H23" s="34">
        <v>0.1</v>
      </c>
      <c r="I23" s="34">
        <v>7.0000000000000007E-2</v>
      </c>
      <c r="J23" s="34">
        <v>7.0000000000000007E-2</v>
      </c>
      <c r="K23" s="34">
        <v>0.09</v>
      </c>
      <c r="L23" s="45">
        <v>0</v>
      </c>
      <c r="M23" s="45">
        <v>1227</v>
      </c>
      <c r="N23" s="45">
        <v>1250</v>
      </c>
      <c r="O23" s="45">
        <v>1233</v>
      </c>
      <c r="P23" s="45">
        <v>1257</v>
      </c>
      <c r="S23" s="45" t="s">
        <v>47</v>
      </c>
      <c r="T23" s="34">
        <f t="shared" si="0"/>
        <v>5.4000000000000006E-2</v>
      </c>
      <c r="U23" s="34">
        <f t="shared" si="1"/>
        <v>6.6000000000000003E-2</v>
      </c>
      <c r="V23" s="35">
        <f t="shared" si="2"/>
        <v>1222.2222222222222</v>
      </c>
    </row>
    <row r="24" spans="1:22">
      <c r="A24" s="45" t="s">
        <v>48</v>
      </c>
      <c r="B24" s="34">
        <v>919</v>
      </c>
      <c r="C24" s="34">
        <v>752</v>
      </c>
      <c r="D24" s="34">
        <v>731</v>
      </c>
      <c r="E24" s="34">
        <v>800</v>
      </c>
      <c r="F24" s="34">
        <v>1290</v>
      </c>
      <c r="G24" s="34">
        <v>1076</v>
      </c>
      <c r="H24" s="34">
        <v>1079.72</v>
      </c>
      <c r="I24" s="34">
        <v>1089.51</v>
      </c>
      <c r="J24" s="34">
        <v>1349.63</v>
      </c>
      <c r="K24" s="34">
        <v>1737.05</v>
      </c>
      <c r="L24" s="45">
        <v>1171</v>
      </c>
      <c r="M24" s="45">
        <v>1436</v>
      </c>
      <c r="N24" s="45">
        <v>1490</v>
      </c>
      <c r="O24" s="45">
        <v>1687</v>
      </c>
      <c r="P24" s="45">
        <v>1347</v>
      </c>
      <c r="S24" s="45" t="s">
        <v>48</v>
      </c>
      <c r="T24" s="34">
        <f t="shared" si="0"/>
        <v>898.4</v>
      </c>
      <c r="U24" s="34">
        <f t="shared" si="1"/>
        <v>1266.3820000000001</v>
      </c>
      <c r="V24" s="35">
        <f t="shared" si="2"/>
        <v>1409.5970614425646</v>
      </c>
    </row>
    <row r="25" spans="1:22">
      <c r="A25" s="45" t="s">
        <v>49</v>
      </c>
      <c r="B25" s="34">
        <v>133.1</v>
      </c>
      <c r="C25" s="34">
        <v>80.989999999999995</v>
      </c>
      <c r="D25" s="34">
        <v>117.12</v>
      </c>
      <c r="E25" s="34">
        <v>142.78</v>
      </c>
      <c r="F25" s="34">
        <v>161.38</v>
      </c>
      <c r="G25" s="34">
        <v>108.09</v>
      </c>
      <c r="H25" s="34">
        <v>54.81</v>
      </c>
      <c r="I25" s="34">
        <v>143.62</v>
      </c>
      <c r="J25" s="34">
        <v>163.38999999999999</v>
      </c>
      <c r="K25" s="34">
        <v>171.57</v>
      </c>
      <c r="L25" s="45">
        <v>812</v>
      </c>
      <c r="M25" s="45">
        <v>677</v>
      </c>
      <c r="N25" s="45">
        <v>1226</v>
      </c>
      <c r="O25" s="45">
        <v>1144</v>
      </c>
      <c r="P25" s="45">
        <v>1063</v>
      </c>
      <c r="S25" s="45" t="s">
        <v>49</v>
      </c>
      <c r="T25" s="34">
        <f t="shared" si="0"/>
        <v>127.074</v>
      </c>
      <c r="U25" s="34">
        <f t="shared" si="1"/>
        <v>128.29599999999999</v>
      </c>
      <c r="V25" s="35">
        <f t="shared" si="2"/>
        <v>1009.6164439617861</v>
      </c>
    </row>
    <row r="26" spans="1:22">
      <c r="A26" s="45" t="s">
        <v>50</v>
      </c>
      <c r="B26" s="34">
        <v>32.6</v>
      </c>
      <c r="C26" s="34">
        <v>32.75</v>
      </c>
      <c r="D26" s="34">
        <v>25.55</v>
      </c>
      <c r="E26" s="34">
        <v>29.57</v>
      </c>
      <c r="F26" s="34">
        <v>29.57</v>
      </c>
      <c r="G26" s="34">
        <v>28.19</v>
      </c>
      <c r="H26" s="34">
        <v>27.8</v>
      </c>
      <c r="I26" s="34">
        <v>21.46</v>
      </c>
      <c r="J26" s="34">
        <v>25.34</v>
      </c>
      <c r="K26" s="34">
        <v>19.809999999999999</v>
      </c>
      <c r="L26" s="45">
        <v>865</v>
      </c>
      <c r="M26" s="45">
        <v>849</v>
      </c>
      <c r="N26" s="45">
        <v>840</v>
      </c>
      <c r="O26" s="45">
        <v>857</v>
      </c>
      <c r="P26" s="45">
        <v>670</v>
      </c>
      <c r="S26" s="45" t="s">
        <v>50</v>
      </c>
      <c r="T26" s="34">
        <f t="shared" si="0"/>
        <v>30.007999999999999</v>
      </c>
      <c r="U26" s="34">
        <f t="shared" si="1"/>
        <v>24.520000000000003</v>
      </c>
      <c r="V26" s="35">
        <f t="shared" si="2"/>
        <v>817.11543588376446</v>
      </c>
    </row>
    <row r="27" spans="1:22">
      <c r="A27" s="45" t="s">
        <v>64</v>
      </c>
      <c r="B27" s="34">
        <v>9.9600000000000009</v>
      </c>
      <c r="C27" s="34">
        <v>9.9700000000000006</v>
      </c>
      <c r="D27" s="34">
        <v>9.9600000000000009</v>
      </c>
      <c r="E27" s="34">
        <v>9.98</v>
      </c>
      <c r="F27" s="34">
        <v>9.99</v>
      </c>
      <c r="G27" s="34">
        <v>9.2799999999999994</v>
      </c>
      <c r="H27" s="34">
        <v>9.3000000000000007</v>
      </c>
      <c r="I27" s="34">
        <v>9.2899999999999991</v>
      </c>
      <c r="J27" s="34">
        <v>9.32</v>
      </c>
      <c r="K27" s="34">
        <v>9.36</v>
      </c>
      <c r="L27" s="45">
        <v>932</v>
      </c>
      <c r="M27" s="45">
        <v>933</v>
      </c>
      <c r="N27" s="45">
        <v>933</v>
      </c>
      <c r="O27" s="45">
        <v>934</v>
      </c>
      <c r="P27" s="45">
        <v>937</v>
      </c>
      <c r="S27" s="45" t="s">
        <v>64</v>
      </c>
      <c r="T27" s="34">
        <f t="shared" si="0"/>
        <v>9.9720000000000013</v>
      </c>
      <c r="U27" s="34">
        <f t="shared" si="1"/>
        <v>9.3099999999999987</v>
      </c>
      <c r="V27" s="35">
        <f t="shared" si="2"/>
        <v>933.6141195346969</v>
      </c>
    </row>
    <row r="28" spans="1:22">
      <c r="A28" s="45" t="s">
        <v>66</v>
      </c>
      <c r="B28" s="34">
        <v>0.42</v>
      </c>
      <c r="C28" s="34">
        <v>0.53</v>
      </c>
      <c r="D28" s="34">
        <v>0.56999999999999995</v>
      </c>
      <c r="E28" s="34">
        <v>0.53</v>
      </c>
      <c r="F28" s="34">
        <v>0.66</v>
      </c>
      <c r="G28" s="34">
        <v>0.42</v>
      </c>
      <c r="H28" s="34">
        <v>0.41</v>
      </c>
      <c r="I28" s="34">
        <v>0.41</v>
      </c>
      <c r="J28" s="34">
        <v>0.38</v>
      </c>
      <c r="K28" s="34">
        <v>0.41</v>
      </c>
      <c r="L28" s="45">
        <v>1002</v>
      </c>
      <c r="M28" s="45">
        <v>777</v>
      </c>
      <c r="N28" s="45">
        <v>714</v>
      </c>
      <c r="O28" s="45">
        <v>731</v>
      </c>
      <c r="P28" s="45">
        <v>614</v>
      </c>
      <c r="S28" s="45" t="s">
        <v>66</v>
      </c>
      <c r="T28" s="34">
        <f t="shared" si="0"/>
        <v>0.54200000000000004</v>
      </c>
      <c r="U28" s="34">
        <f t="shared" si="1"/>
        <v>0.40600000000000003</v>
      </c>
      <c r="V28" s="35">
        <f t="shared" si="2"/>
        <v>749.07749077490769</v>
      </c>
    </row>
    <row r="29" spans="1:22">
      <c r="A29" s="45" t="s">
        <v>51</v>
      </c>
      <c r="B29" s="34">
        <v>35.56</v>
      </c>
      <c r="C29" s="34">
        <v>35.64</v>
      </c>
      <c r="D29" s="34">
        <v>35.72</v>
      </c>
      <c r="E29" s="34">
        <v>35.75</v>
      </c>
      <c r="F29" s="34">
        <v>9.82</v>
      </c>
      <c r="G29" s="34">
        <v>33.92</v>
      </c>
      <c r="H29" s="34">
        <v>33.979999999999997</v>
      </c>
      <c r="I29" s="34">
        <v>34.04</v>
      </c>
      <c r="J29" s="34">
        <v>34.28</v>
      </c>
      <c r="K29" s="34">
        <v>9.68</v>
      </c>
      <c r="L29" s="45">
        <v>954</v>
      </c>
      <c r="M29" s="45">
        <v>953</v>
      </c>
      <c r="N29" s="45">
        <v>953</v>
      </c>
      <c r="O29" s="45">
        <v>959</v>
      </c>
      <c r="P29" s="45">
        <v>986</v>
      </c>
      <c r="S29" s="45" t="s">
        <v>51</v>
      </c>
      <c r="T29" s="34">
        <f t="shared" si="0"/>
        <v>30.498000000000001</v>
      </c>
      <c r="U29" s="34">
        <f t="shared" si="1"/>
        <v>29.18</v>
      </c>
      <c r="V29" s="35">
        <f t="shared" si="2"/>
        <v>956.78405141320729</v>
      </c>
    </row>
    <row r="30" spans="1:22">
      <c r="A30" s="45" t="s">
        <v>52</v>
      </c>
      <c r="B30" s="34">
        <v>50.6</v>
      </c>
      <c r="C30" s="34">
        <v>49.08</v>
      </c>
      <c r="D30" s="34">
        <v>51.7</v>
      </c>
      <c r="E30" s="34">
        <v>61.98</v>
      </c>
      <c r="F30" s="34">
        <v>65.55</v>
      </c>
      <c r="G30" s="34">
        <v>46.67</v>
      </c>
      <c r="H30" s="34">
        <v>49.45</v>
      </c>
      <c r="I30" s="34">
        <v>57.31</v>
      </c>
      <c r="J30" s="34">
        <v>93.55</v>
      </c>
      <c r="K30" s="34">
        <v>79.41</v>
      </c>
      <c r="L30" s="45">
        <v>922</v>
      </c>
      <c r="M30" s="45">
        <v>1007</v>
      </c>
      <c r="N30" s="45">
        <v>1108</v>
      </c>
      <c r="O30" s="45">
        <v>1509</v>
      </c>
      <c r="P30" s="45">
        <v>1211</v>
      </c>
      <c r="S30" s="45" t="s">
        <v>52</v>
      </c>
      <c r="T30" s="34">
        <f t="shared" si="0"/>
        <v>55.781999999999996</v>
      </c>
      <c r="U30" s="34">
        <f t="shared" si="1"/>
        <v>65.277999999999992</v>
      </c>
      <c r="V30" s="35">
        <f t="shared" si="2"/>
        <v>1170.2341257036319</v>
      </c>
    </row>
    <row r="31" spans="1:22">
      <c r="A31" s="45" t="s">
        <v>53</v>
      </c>
      <c r="B31" s="34">
        <v>0.03</v>
      </c>
      <c r="C31" s="34">
        <v>0.01</v>
      </c>
      <c r="D31" s="34">
        <v>0.02</v>
      </c>
      <c r="E31" s="34">
        <v>0.2</v>
      </c>
      <c r="F31" s="34">
        <v>0.33</v>
      </c>
      <c r="G31" s="34">
        <v>0.08</v>
      </c>
      <c r="H31" s="34">
        <v>0.04</v>
      </c>
      <c r="I31" s="34">
        <v>0.06</v>
      </c>
      <c r="J31" s="34">
        <v>0.6</v>
      </c>
      <c r="K31" s="34">
        <v>0.97</v>
      </c>
      <c r="L31" s="45">
        <v>3000</v>
      </c>
      <c r="M31" s="45">
        <v>3231</v>
      </c>
      <c r="N31" s="45">
        <v>3000</v>
      </c>
      <c r="O31" s="45">
        <v>3000</v>
      </c>
      <c r="P31" s="45">
        <v>2994</v>
      </c>
      <c r="S31" s="45" t="s">
        <v>53</v>
      </c>
      <c r="T31" s="34">
        <f t="shared" si="0"/>
        <v>0.11800000000000002</v>
      </c>
      <c r="U31" s="34">
        <f t="shared" si="1"/>
        <v>0.35</v>
      </c>
      <c r="V31" s="35">
        <f t="shared" si="2"/>
        <v>2966.1016949152536</v>
      </c>
    </row>
    <row r="32" spans="1:22">
      <c r="A32" s="45" t="s">
        <v>54</v>
      </c>
      <c r="B32" s="34">
        <v>36.200000000000003</v>
      </c>
      <c r="C32" s="34">
        <v>35.5</v>
      </c>
      <c r="D32" s="34">
        <v>35.299999999999997</v>
      </c>
      <c r="E32" s="34">
        <v>34</v>
      </c>
      <c r="F32" s="34">
        <v>45.2</v>
      </c>
      <c r="G32" s="34">
        <v>56.18</v>
      </c>
      <c r="H32" s="34">
        <v>56.15</v>
      </c>
      <c r="I32" s="34">
        <v>53.94</v>
      </c>
      <c r="J32" s="34">
        <v>54.89</v>
      </c>
      <c r="K32" s="34">
        <v>71.5</v>
      </c>
      <c r="L32" s="45">
        <v>1552</v>
      </c>
      <c r="M32" s="45">
        <v>1582</v>
      </c>
      <c r="N32" s="45">
        <v>1528</v>
      </c>
      <c r="O32" s="45">
        <v>1614</v>
      </c>
      <c r="P32" s="45">
        <v>1582</v>
      </c>
      <c r="S32" s="45" t="s">
        <v>54</v>
      </c>
      <c r="T32" s="34">
        <f t="shared" si="0"/>
        <v>37.239999999999995</v>
      </c>
      <c r="U32" s="34">
        <f t="shared" si="1"/>
        <v>58.531999999999996</v>
      </c>
      <c r="V32" s="35">
        <f t="shared" si="2"/>
        <v>1571.7508055853921</v>
      </c>
    </row>
    <row r="33" spans="1:22">
      <c r="A33" s="45" t="s">
        <v>55</v>
      </c>
      <c r="B33" s="34">
        <v>2215.4</v>
      </c>
      <c r="C33" s="34">
        <v>2379.77</v>
      </c>
      <c r="D33" s="34">
        <v>3085.58</v>
      </c>
      <c r="E33" s="34">
        <v>2726.33</v>
      </c>
      <c r="F33" s="34">
        <v>3377.13</v>
      </c>
      <c r="G33" s="34">
        <v>3546.35</v>
      </c>
      <c r="H33" s="34">
        <v>4063.28</v>
      </c>
      <c r="I33" s="34">
        <v>4213.9799999999996</v>
      </c>
      <c r="J33" s="34">
        <v>4562.67</v>
      </c>
      <c r="K33" s="34">
        <v>5790.24</v>
      </c>
      <c r="L33" s="45">
        <v>1601</v>
      </c>
      <c r="M33" s="45">
        <v>1707</v>
      </c>
      <c r="N33" s="45">
        <v>1366</v>
      </c>
      <c r="O33" s="45">
        <v>1674</v>
      </c>
      <c r="P33" s="45">
        <v>1715</v>
      </c>
      <c r="S33" s="45" t="s">
        <v>55</v>
      </c>
      <c r="T33" s="34">
        <f t="shared" si="0"/>
        <v>2756.8419999999996</v>
      </c>
      <c r="U33" s="34">
        <f t="shared" si="1"/>
        <v>4435.3039999999992</v>
      </c>
      <c r="V33" s="35">
        <f t="shared" si="2"/>
        <v>1608.8350366107306</v>
      </c>
    </row>
    <row r="34" spans="1:22">
      <c r="A34" s="45" t="s">
        <v>67</v>
      </c>
      <c r="B34" s="34">
        <v>3.21</v>
      </c>
      <c r="C34" s="34">
        <v>3.11</v>
      </c>
      <c r="D34" s="34">
        <v>3.13</v>
      </c>
      <c r="E34" s="34">
        <v>3.17</v>
      </c>
      <c r="F34" s="34">
        <v>3.12</v>
      </c>
      <c r="G34" s="34">
        <v>2.81</v>
      </c>
      <c r="H34" s="34">
        <v>2.72</v>
      </c>
      <c r="I34" s="34">
        <v>2.75</v>
      </c>
      <c r="J34" s="34">
        <v>2.78</v>
      </c>
      <c r="K34" s="34">
        <v>2.74</v>
      </c>
      <c r="L34" s="45">
        <v>875</v>
      </c>
      <c r="M34" s="45">
        <v>876</v>
      </c>
      <c r="N34" s="45">
        <v>878</v>
      </c>
      <c r="O34" s="45">
        <v>878</v>
      </c>
      <c r="P34" s="45">
        <v>878</v>
      </c>
      <c r="S34" s="45" t="s">
        <v>67</v>
      </c>
      <c r="T34" s="34">
        <f t="shared" si="0"/>
        <v>3.1479999999999997</v>
      </c>
      <c r="U34" s="34">
        <f t="shared" si="1"/>
        <v>2.7600000000000002</v>
      </c>
      <c r="V34" s="35">
        <f t="shared" si="2"/>
        <v>876.74714104193151</v>
      </c>
    </row>
    <row r="35" spans="1:22">
      <c r="A35" s="45" t="s">
        <v>56</v>
      </c>
      <c r="B35" s="34">
        <v>145.31</v>
      </c>
      <c r="C35" s="34">
        <v>143.81</v>
      </c>
      <c r="D35" s="34">
        <v>141.71</v>
      </c>
      <c r="E35" s="34">
        <v>143.78</v>
      </c>
      <c r="F35" s="34">
        <v>127.81</v>
      </c>
      <c r="G35" s="34">
        <v>548.72</v>
      </c>
      <c r="H35" s="34">
        <v>487.78</v>
      </c>
      <c r="I35" s="34">
        <v>518.17999999999995</v>
      </c>
      <c r="J35" s="34">
        <v>447.94</v>
      </c>
      <c r="K35" s="34">
        <v>483.74</v>
      </c>
      <c r="L35" s="45">
        <v>3776</v>
      </c>
      <c r="M35" s="45">
        <v>3392</v>
      </c>
      <c r="N35" s="45">
        <v>3657</v>
      </c>
      <c r="O35" s="45">
        <v>3115</v>
      </c>
      <c r="P35" s="45">
        <v>3785</v>
      </c>
      <c r="S35" s="45" t="s">
        <v>56</v>
      </c>
      <c r="T35" s="34">
        <f t="shared" si="0"/>
        <v>140.48400000000001</v>
      </c>
      <c r="U35" s="34">
        <f t="shared" si="1"/>
        <v>497.27199999999993</v>
      </c>
      <c r="V35" s="35">
        <f t="shared" si="2"/>
        <v>3539.7055892485973</v>
      </c>
    </row>
    <row r="36" spans="1:22">
      <c r="A36" s="45" t="s">
        <v>57</v>
      </c>
      <c r="B36" s="34">
        <v>156</v>
      </c>
      <c r="C36" s="34">
        <v>122</v>
      </c>
      <c r="D36" s="34">
        <v>106</v>
      </c>
      <c r="E36" s="34">
        <v>124</v>
      </c>
      <c r="F36" s="34">
        <v>170</v>
      </c>
      <c r="G36" s="34">
        <v>339.91</v>
      </c>
      <c r="H36" s="34">
        <v>294.75</v>
      </c>
      <c r="I36" s="34">
        <v>245.29</v>
      </c>
      <c r="J36" s="34">
        <v>288.17</v>
      </c>
      <c r="K36" s="34">
        <v>357.27</v>
      </c>
      <c r="L36" s="45">
        <v>2179</v>
      </c>
      <c r="M36" s="45">
        <v>2416</v>
      </c>
      <c r="N36" s="45">
        <v>2314</v>
      </c>
      <c r="O36" s="45">
        <v>2324</v>
      </c>
      <c r="P36" s="45">
        <v>2102</v>
      </c>
      <c r="S36" s="45" t="s">
        <v>57</v>
      </c>
      <c r="T36" s="34">
        <f t="shared" si="0"/>
        <v>135.6</v>
      </c>
      <c r="U36" s="34">
        <f t="shared" si="1"/>
        <v>305.07800000000003</v>
      </c>
      <c r="V36" s="35">
        <f t="shared" si="2"/>
        <v>2249.8377581120949</v>
      </c>
    </row>
    <row r="37" spans="1:22">
      <c r="A37" s="45" t="s">
        <v>58</v>
      </c>
      <c r="B37" s="34">
        <v>9.06</v>
      </c>
      <c r="C37" s="34">
        <v>8.7799999999999994</v>
      </c>
      <c r="D37" s="34">
        <v>9.15</v>
      </c>
      <c r="E37" s="34">
        <v>8.49</v>
      </c>
      <c r="F37" s="34">
        <v>7.94</v>
      </c>
      <c r="G37" s="34">
        <v>7.97</v>
      </c>
      <c r="H37" s="34">
        <v>7.89</v>
      </c>
      <c r="I37" s="34">
        <v>8.42</v>
      </c>
      <c r="J37" s="34">
        <v>7.91</v>
      </c>
      <c r="K37" s="34">
        <v>7.41</v>
      </c>
      <c r="L37" s="45">
        <v>879</v>
      </c>
      <c r="M37" s="45">
        <v>899</v>
      </c>
      <c r="N37" s="45">
        <v>920</v>
      </c>
      <c r="O37" s="45">
        <v>932</v>
      </c>
      <c r="P37" s="45">
        <v>933</v>
      </c>
      <c r="S37" s="45" t="s">
        <v>58</v>
      </c>
      <c r="T37" s="34">
        <f t="shared" si="0"/>
        <v>8.6840000000000011</v>
      </c>
      <c r="U37" s="34">
        <f t="shared" si="1"/>
        <v>7.919999999999999</v>
      </c>
      <c r="V37" s="35">
        <f t="shared" si="2"/>
        <v>912.02210962689981</v>
      </c>
    </row>
    <row r="38" spans="1:22">
      <c r="A38" s="45" t="s">
        <v>59</v>
      </c>
      <c r="B38" s="34">
        <v>16</v>
      </c>
      <c r="C38" s="34">
        <v>17</v>
      </c>
      <c r="D38" s="34">
        <v>15</v>
      </c>
      <c r="E38" s="34">
        <v>16</v>
      </c>
      <c r="F38" s="34">
        <v>19</v>
      </c>
      <c r="G38" s="34">
        <v>12.7</v>
      </c>
      <c r="H38" s="34">
        <v>15.96</v>
      </c>
      <c r="I38" s="34">
        <v>14.51</v>
      </c>
      <c r="J38" s="34">
        <v>14.05</v>
      </c>
      <c r="K38" s="34">
        <v>15.83</v>
      </c>
      <c r="L38" s="45">
        <v>794</v>
      </c>
      <c r="M38" s="45">
        <v>939</v>
      </c>
      <c r="N38" s="45">
        <v>967</v>
      </c>
      <c r="O38" s="45">
        <v>878</v>
      </c>
      <c r="P38" s="45">
        <v>833</v>
      </c>
      <c r="S38" s="45" t="s">
        <v>59</v>
      </c>
      <c r="T38" s="34">
        <f t="shared" si="0"/>
        <v>16.600000000000001</v>
      </c>
      <c r="U38" s="34">
        <f t="shared" si="1"/>
        <v>14.61</v>
      </c>
      <c r="V38" s="35">
        <f t="shared" si="2"/>
        <v>880.12048192771078</v>
      </c>
    </row>
    <row r="39" spans="1:22">
      <c r="A39" s="45" t="s">
        <v>60</v>
      </c>
      <c r="B39" s="34">
        <v>707</v>
      </c>
      <c r="C39" s="34">
        <v>782</v>
      </c>
      <c r="D39" s="34">
        <v>790.3</v>
      </c>
      <c r="E39" s="34">
        <v>731</v>
      </c>
      <c r="F39" s="34">
        <v>787</v>
      </c>
      <c r="G39" s="34">
        <v>963.7</v>
      </c>
      <c r="H39" s="34">
        <v>1135.73</v>
      </c>
      <c r="I39" s="34">
        <v>980.82</v>
      </c>
      <c r="J39" s="34">
        <v>1028.0899999999999</v>
      </c>
      <c r="K39" s="34">
        <v>1055.23</v>
      </c>
      <c r="L39" s="45">
        <v>1363</v>
      </c>
      <c r="M39" s="45">
        <v>1452</v>
      </c>
      <c r="N39" s="45">
        <v>1241</v>
      </c>
      <c r="O39" s="45">
        <v>1406</v>
      </c>
      <c r="P39" s="45">
        <v>1341</v>
      </c>
      <c r="S39" s="45" t="s">
        <v>60</v>
      </c>
      <c r="T39" s="34">
        <f t="shared" si="0"/>
        <v>759.46</v>
      </c>
      <c r="U39" s="34">
        <f t="shared" si="1"/>
        <v>1032.7139999999999</v>
      </c>
      <c r="V39" s="35">
        <f t="shared" si="2"/>
        <v>1359.8003844837119</v>
      </c>
    </row>
    <row r="40" spans="1:22">
      <c r="A40" s="45" t="s">
        <v>61</v>
      </c>
      <c r="B40" s="34">
        <v>697.5</v>
      </c>
      <c r="C40" s="34">
        <v>681.8</v>
      </c>
      <c r="D40" s="34">
        <v>689.22</v>
      </c>
      <c r="E40" s="34">
        <v>669.28</v>
      </c>
      <c r="F40" s="34">
        <v>687.07</v>
      </c>
      <c r="G40" s="34">
        <v>899.4</v>
      </c>
      <c r="H40" s="34">
        <v>928.26</v>
      </c>
      <c r="I40" s="34">
        <v>875.5</v>
      </c>
      <c r="J40" s="34">
        <v>911.8</v>
      </c>
      <c r="K40" s="34">
        <v>931.96</v>
      </c>
      <c r="L40" s="45">
        <v>1289</v>
      </c>
      <c r="M40" s="45">
        <v>1361</v>
      </c>
      <c r="N40" s="45">
        <v>1270</v>
      </c>
      <c r="O40" s="45">
        <v>1362</v>
      </c>
      <c r="P40" s="45">
        <v>1356</v>
      </c>
      <c r="S40" s="45" t="s">
        <v>61</v>
      </c>
      <c r="T40" s="34">
        <f t="shared" si="0"/>
        <v>684.97400000000005</v>
      </c>
      <c r="U40" s="34">
        <f t="shared" si="1"/>
        <v>909.38400000000001</v>
      </c>
      <c r="V40" s="35">
        <f t="shared" si="2"/>
        <v>1327.6182745622459</v>
      </c>
    </row>
    <row r="41" spans="1:22">
      <c r="A41" s="45" t="s">
        <v>62</v>
      </c>
      <c r="B41" s="34">
        <v>7279.41</v>
      </c>
      <c r="C41" s="34">
        <v>7085.49</v>
      </c>
      <c r="D41" s="34">
        <v>7855.53</v>
      </c>
      <c r="E41" s="34">
        <v>7901.06</v>
      </c>
      <c r="F41" s="34">
        <v>9192.2099999999991</v>
      </c>
      <c r="G41" s="34">
        <v>10453.01</v>
      </c>
      <c r="H41" s="34">
        <v>10845.59</v>
      </c>
      <c r="I41" s="34">
        <v>10971.84</v>
      </c>
      <c r="J41" s="34">
        <v>12223.61</v>
      </c>
      <c r="K41" s="34">
        <v>13990.86</v>
      </c>
      <c r="L41" s="45">
        <v>1436</v>
      </c>
      <c r="M41" s="45">
        <v>1531</v>
      </c>
      <c r="N41" s="45">
        <v>1397</v>
      </c>
      <c r="O41" s="45">
        <v>1547</v>
      </c>
      <c r="P41" s="45">
        <v>1522</v>
      </c>
      <c r="S41" s="45" t="s">
        <v>62</v>
      </c>
      <c r="T41" s="34">
        <f t="shared" ref="T41" si="3">AVERAGE(B41:F41)</f>
        <v>7862.74</v>
      </c>
      <c r="U41" s="34">
        <f t="shared" ref="U41" si="4">AVERAGE(G41:K41)</f>
        <v>11696.982</v>
      </c>
      <c r="V41" s="35">
        <f t="shared" ref="V41" si="5">U41/T41*1000</f>
        <v>1487.6470543347484</v>
      </c>
    </row>
    <row r="42" spans="1:22">
      <c r="A42" s="98">
        <v>14</v>
      </c>
      <c r="B42" s="98"/>
      <c r="C42" s="98"/>
      <c r="D42" s="98"/>
      <c r="E42" s="98"/>
      <c r="F42" s="98"/>
      <c r="G42" s="98"/>
      <c r="H42" s="98"/>
      <c r="I42" s="98"/>
      <c r="J42" s="98"/>
      <c r="K42" s="98"/>
      <c r="L42" s="98"/>
      <c r="M42" s="98"/>
      <c r="N42" s="98"/>
      <c r="O42" s="98"/>
      <c r="P42" s="98"/>
    </row>
  </sheetData>
  <mergeCells count="15">
    <mergeCell ref="A1:P1"/>
    <mergeCell ref="A2:P2"/>
    <mergeCell ref="A3:P3"/>
    <mergeCell ref="A4:P4"/>
    <mergeCell ref="A6:A7"/>
    <mergeCell ref="B6:F6"/>
    <mergeCell ref="G6:K6"/>
    <mergeCell ref="L6:P6"/>
    <mergeCell ref="A42:P42"/>
    <mergeCell ref="S4:V4"/>
    <mergeCell ref="S5:V5"/>
    <mergeCell ref="S6:S7"/>
    <mergeCell ref="T6:T7"/>
    <mergeCell ref="U6:U7"/>
    <mergeCell ref="V6:V7"/>
  </mergeCells>
  <pageMargins left="0.7" right="0.7" top="0.75" bottom="0.75" header="0.3" footer="0.3"/>
  <pageSetup paperSize="9" scale="63" orientation="landscape" r:id="rId1"/>
  <colBreaks count="1" manualBreakCount="1">
    <brk id="16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2"/>
  <sheetViews>
    <sheetView view="pageBreakPreview" topLeftCell="A6" zoomScale="60" zoomScaleNormal="80" workbookViewId="0">
      <selection activeCell="A42" sqref="A42:P42"/>
    </sheetView>
  </sheetViews>
  <sheetFormatPr defaultColWidth="11" defaultRowHeight="18.75" outlineLevelCol="1"/>
  <cols>
    <col min="1" max="1" width="34" style="28" customWidth="1"/>
    <col min="2" max="16" width="11.140625" style="28" customWidth="1" outlineLevel="1"/>
    <col min="17" max="18" width="11" style="28"/>
    <col min="19" max="19" width="31.5703125" style="28" customWidth="1"/>
    <col min="20" max="22" width="13" style="28" customWidth="1"/>
    <col min="23" max="16384" width="11" style="28"/>
  </cols>
  <sheetData>
    <row r="1" spans="1:22" s="27" customFormat="1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</row>
    <row r="2" spans="1:22">
      <c r="A2" s="74" t="s">
        <v>1</v>
      </c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</row>
    <row r="3" spans="1:22">
      <c r="A3" s="74" t="s">
        <v>87</v>
      </c>
      <c r="B3" s="74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</row>
    <row r="4" spans="1:22">
      <c r="A4" s="75" t="s">
        <v>4</v>
      </c>
      <c r="B4" s="75"/>
      <c r="C4" s="75"/>
      <c r="D4" s="75"/>
      <c r="E4" s="75"/>
      <c r="F4" s="75"/>
      <c r="G4" s="75"/>
      <c r="H4" s="75"/>
      <c r="I4" s="75"/>
      <c r="J4" s="75"/>
      <c r="K4" s="75"/>
      <c r="L4" s="75"/>
      <c r="M4" s="75"/>
      <c r="N4" s="75"/>
      <c r="O4" s="75"/>
      <c r="P4" s="75"/>
      <c r="S4" s="71" t="s">
        <v>71</v>
      </c>
      <c r="T4" s="71"/>
      <c r="U4" s="71"/>
      <c r="V4" s="71"/>
    </row>
    <row r="5" spans="1:22">
      <c r="A5" s="29"/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S5" s="71" t="s">
        <v>74</v>
      </c>
      <c r="T5" s="71"/>
      <c r="U5" s="71"/>
      <c r="V5" s="71"/>
    </row>
    <row r="6" spans="1:22">
      <c r="A6" s="76" t="s">
        <v>34</v>
      </c>
      <c r="B6" s="76" t="s">
        <v>7</v>
      </c>
      <c r="C6" s="76"/>
      <c r="D6" s="76"/>
      <c r="E6" s="76"/>
      <c r="F6" s="76"/>
      <c r="G6" s="76" t="s">
        <v>8</v>
      </c>
      <c r="H6" s="76"/>
      <c r="I6" s="76"/>
      <c r="J6" s="76"/>
      <c r="K6" s="76"/>
      <c r="L6" s="76" t="s">
        <v>9</v>
      </c>
      <c r="M6" s="76"/>
      <c r="N6" s="76"/>
      <c r="O6" s="76"/>
      <c r="P6" s="76"/>
      <c r="S6" s="72" t="s">
        <v>34</v>
      </c>
      <c r="T6" s="72" t="s">
        <v>7</v>
      </c>
      <c r="U6" s="72" t="s">
        <v>8</v>
      </c>
      <c r="V6" s="72" t="s">
        <v>9</v>
      </c>
    </row>
    <row r="7" spans="1:22">
      <c r="A7" s="76"/>
      <c r="B7" s="31" t="s">
        <v>10</v>
      </c>
      <c r="C7" s="31" t="s">
        <v>11</v>
      </c>
      <c r="D7" s="31" t="s">
        <v>12</v>
      </c>
      <c r="E7" s="31" t="s">
        <v>13</v>
      </c>
      <c r="F7" s="31" t="s">
        <v>14</v>
      </c>
      <c r="G7" s="31" t="s">
        <v>10</v>
      </c>
      <c r="H7" s="31" t="s">
        <v>11</v>
      </c>
      <c r="I7" s="31" t="s">
        <v>12</v>
      </c>
      <c r="J7" s="31" t="s">
        <v>13</v>
      </c>
      <c r="K7" s="31" t="s">
        <v>14</v>
      </c>
      <c r="L7" s="31" t="s">
        <v>10</v>
      </c>
      <c r="M7" s="31" t="s">
        <v>11</v>
      </c>
      <c r="N7" s="31" t="s">
        <v>12</v>
      </c>
      <c r="O7" s="31" t="s">
        <v>13</v>
      </c>
      <c r="P7" s="31" t="s">
        <v>14</v>
      </c>
      <c r="S7" s="72"/>
      <c r="T7" s="72"/>
      <c r="U7" s="72"/>
      <c r="V7" s="72"/>
    </row>
    <row r="8" spans="1:22">
      <c r="A8" s="45" t="s">
        <v>35</v>
      </c>
      <c r="B8" s="34">
        <v>0</v>
      </c>
      <c r="C8" s="34">
        <v>0</v>
      </c>
      <c r="D8" s="34">
        <v>0</v>
      </c>
      <c r="E8" s="34">
        <v>0.01</v>
      </c>
      <c r="F8" s="34">
        <v>0.01</v>
      </c>
      <c r="G8" s="34">
        <v>0</v>
      </c>
      <c r="H8" s="34">
        <v>0</v>
      </c>
      <c r="I8" s="34">
        <v>0</v>
      </c>
      <c r="J8" s="34">
        <v>0</v>
      </c>
      <c r="K8" s="34">
        <v>0</v>
      </c>
      <c r="L8" s="45">
        <v>1727</v>
      </c>
      <c r="M8" s="45">
        <v>892</v>
      </c>
      <c r="N8" s="45">
        <v>0</v>
      </c>
      <c r="O8" s="45">
        <v>537</v>
      </c>
      <c r="P8" s="45">
        <v>533</v>
      </c>
      <c r="S8" s="45" t="s">
        <v>35</v>
      </c>
      <c r="T8" s="34">
        <f>AVERAGE(B8:F8)</f>
        <v>4.0000000000000001E-3</v>
      </c>
      <c r="U8" s="34">
        <f>AVERAGE(G8:K8)</f>
        <v>0</v>
      </c>
      <c r="V8" s="35">
        <f>U8/T8*1000</f>
        <v>0</v>
      </c>
    </row>
    <row r="9" spans="1:22">
      <c r="A9" s="45" t="s">
        <v>36</v>
      </c>
      <c r="B9" s="34">
        <v>825.53</v>
      </c>
      <c r="C9" s="34">
        <v>857</v>
      </c>
      <c r="D9" s="34">
        <v>755</v>
      </c>
      <c r="E9" s="34">
        <v>942</v>
      </c>
      <c r="F9" s="34">
        <v>911</v>
      </c>
      <c r="G9" s="34">
        <v>1096.6600000000001</v>
      </c>
      <c r="H9" s="34">
        <v>504.41</v>
      </c>
      <c r="I9" s="34">
        <v>901.17</v>
      </c>
      <c r="J9" s="34">
        <v>804.6</v>
      </c>
      <c r="K9" s="34">
        <v>548.94000000000005</v>
      </c>
      <c r="L9" s="45">
        <v>1328</v>
      </c>
      <c r="M9" s="45">
        <v>589</v>
      </c>
      <c r="N9" s="45">
        <v>1194</v>
      </c>
      <c r="O9" s="45">
        <v>854</v>
      </c>
      <c r="P9" s="45">
        <v>603</v>
      </c>
      <c r="S9" s="45" t="s">
        <v>36</v>
      </c>
      <c r="T9" s="34">
        <f t="shared" ref="T9:T40" si="0">AVERAGE(B9:F9)</f>
        <v>858.10599999999999</v>
      </c>
      <c r="U9" s="34">
        <f t="shared" ref="U9:U40" si="1">AVERAGE(G9:K9)</f>
        <v>771.15600000000006</v>
      </c>
      <c r="V9" s="35">
        <f t="shared" ref="V9:V40" si="2">U9/T9*1000</f>
        <v>898.6721920135742</v>
      </c>
    </row>
    <row r="10" spans="1:22">
      <c r="A10" s="45" t="s">
        <v>37</v>
      </c>
      <c r="B10" s="34">
        <v>35.57</v>
      </c>
      <c r="C10" s="34">
        <v>35.6</v>
      </c>
      <c r="D10" s="34">
        <v>35.67</v>
      </c>
      <c r="E10" s="34">
        <v>35.56</v>
      </c>
      <c r="F10" s="34">
        <v>35.770000000000003</v>
      </c>
      <c r="G10" s="34">
        <v>37</v>
      </c>
      <c r="H10" s="34">
        <v>37.03</v>
      </c>
      <c r="I10" s="34">
        <v>37.11</v>
      </c>
      <c r="J10" s="34">
        <v>37.31</v>
      </c>
      <c r="K10" s="34">
        <v>37.840000000000003</v>
      </c>
      <c r="L10" s="45">
        <v>1040</v>
      </c>
      <c r="M10" s="45">
        <v>1040</v>
      </c>
      <c r="N10" s="45">
        <v>1040</v>
      </c>
      <c r="O10" s="45">
        <v>1049</v>
      </c>
      <c r="P10" s="45">
        <v>1058</v>
      </c>
      <c r="S10" s="45" t="s">
        <v>37</v>
      </c>
      <c r="T10" s="34">
        <f t="shared" si="0"/>
        <v>35.634</v>
      </c>
      <c r="U10" s="34">
        <f t="shared" si="1"/>
        <v>37.257999999999996</v>
      </c>
      <c r="V10" s="35">
        <f t="shared" si="2"/>
        <v>1045.5744513666721</v>
      </c>
    </row>
    <row r="11" spans="1:22">
      <c r="A11" s="45" t="s">
        <v>63</v>
      </c>
      <c r="B11" s="34">
        <v>314.23</v>
      </c>
      <c r="C11" s="34">
        <v>308.88</v>
      </c>
      <c r="D11" s="34">
        <v>310.82</v>
      </c>
      <c r="E11" s="34">
        <v>309.64999999999998</v>
      </c>
      <c r="F11" s="34">
        <v>311.72000000000003</v>
      </c>
      <c r="G11" s="34">
        <v>200.62</v>
      </c>
      <c r="H11" s="34">
        <v>198.43</v>
      </c>
      <c r="I11" s="34">
        <v>192.45</v>
      </c>
      <c r="J11" s="34">
        <v>199.93</v>
      </c>
      <c r="K11" s="34">
        <v>200.54</v>
      </c>
      <c r="L11" s="45">
        <v>638</v>
      </c>
      <c r="M11" s="45">
        <v>642</v>
      </c>
      <c r="N11" s="45">
        <v>619</v>
      </c>
      <c r="O11" s="45">
        <v>646</v>
      </c>
      <c r="P11" s="45">
        <v>643</v>
      </c>
      <c r="S11" s="45" t="s">
        <v>63</v>
      </c>
      <c r="T11" s="34">
        <f t="shared" si="0"/>
        <v>311.06</v>
      </c>
      <c r="U11" s="34">
        <f t="shared" si="1"/>
        <v>198.39400000000001</v>
      </c>
      <c r="V11" s="35">
        <f t="shared" si="2"/>
        <v>637.79978139265734</v>
      </c>
    </row>
    <row r="12" spans="1:22">
      <c r="A12" s="45" t="s">
        <v>38</v>
      </c>
      <c r="B12" s="34">
        <v>102.86</v>
      </c>
      <c r="C12" s="34">
        <v>100.2</v>
      </c>
      <c r="D12" s="34">
        <v>113.49</v>
      </c>
      <c r="E12" s="34">
        <v>115.27</v>
      </c>
      <c r="F12" s="34">
        <v>115.92</v>
      </c>
      <c r="G12" s="34">
        <v>124.26</v>
      </c>
      <c r="H12" s="34">
        <v>125.05</v>
      </c>
      <c r="I12" s="34">
        <v>124.7</v>
      </c>
      <c r="J12" s="34">
        <v>124.14</v>
      </c>
      <c r="K12" s="34">
        <v>121.47</v>
      </c>
      <c r="L12" s="45">
        <v>1208</v>
      </c>
      <c r="M12" s="45">
        <v>1248</v>
      </c>
      <c r="N12" s="45">
        <v>1099</v>
      </c>
      <c r="O12" s="45">
        <v>1077</v>
      </c>
      <c r="P12" s="45">
        <v>1048</v>
      </c>
      <c r="S12" s="45" t="s">
        <v>38</v>
      </c>
      <c r="T12" s="34">
        <f t="shared" si="0"/>
        <v>109.548</v>
      </c>
      <c r="U12" s="34">
        <f t="shared" si="1"/>
        <v>123.92400000000001</v>
      </c>
      <c r="V12" s="35">
        <f t="shared" si="2"/>
        <v>1131.2301456895609</v>
      </c>
    </row>
    <row r="13" spans="1:22">
      <c r="A13" s="45" t="s">
        <v>39</v>
      </c>
      <c r="B13" s="34">
        <v>266.51</v>
      </c>
      <c r="C13" s="34">
        <v>260.27</v>
      </c>
      <c r="D13" s="34">
        <v>220.99</v>
      </c>
      <c r="E13" s="34">
        <v>198.32</v>
      </c>
      <c r="F13" s="34">
        <v>156.46</v>
      </c>
      <c r="G13" s="34">
        <v>122.94</v>
      </c>
      <c r="H13" s="34">
        <v>145.91</v>
      </c>
      <c r="I13" s="34">
        <v>159.04</v>
      </c>
      <c r="J13" s="34">
        <v>121.5</v>
      </c>
      <c r="K13" s="34">
        <v>104.27</v>
      </c>
      <c r="L13" s="45">
        <v>461</v>
      </c>
      <c r="M13" s="45">
        <v>561</v>
      </c>
      <c r="N13" s="45">
        <v>720</v>
      </c>
      <c r="O13" s="45">
        <v>613</v>
      </c>
      <c r="P13" s="45">
        <v>666</v>
      </c>
      <c r="S13" s="45" t="s">
        <v>39</v>
      </c>
      <c r="T13" s="34">
        <f t="shared" si="0"/>
        <v>220.51</v>
      </c>
      <c r="U13" s="34">
        <f t="shared" si="1"/>
        <v>130.732</v>
      </c>
      <c r="V13" s="35">
        <f t="shared" si="2"/>
        <v>592.8620017232779</v>
      </c>
    </row>
    <row r="14" spans="1:22">
      <c r="A14" s="45" t="s">
        <v>40</v>
      </c>
      <c r="B14" s="34">
        <v>0.02</v>
      </c>
      <c r="C14" s="34">
        <v>7.0000000000000007E-2</v>
      </c>
      <c r="D14" s="34">
        <v>0.04</v>
      </c>
      <c r="E14" s="34">
        <v>0</v>
      </c>
      <c r="F14" s="34">
        <v>0</v>
      </c>
      <c r="G14" s="34">
        <v>0.01</v>
      </c>
      <c r="H14" s="34">
        <v>0.04</v>
      </c>
      <c r="I14" s="34">
        <v>0.02</v>
      </c>
      <c r="J14" s="34">
        <v>0</v>
      </c>
      <c r="K14" s="34">
        <v>0</v>
      </c>
      <c r="L14" s="45">
        <v>562</v>
      </c>
      <c r="M14" s="45">
        <v>590</v>
      </c>
      <c r="N14" s="45">
        <v>432</v>
      </c>
      <c r="O14" s="45">
        <v>0</v>
      </c>
      <c r="P14" s="45">
        <v>0</v>
      </c>
      <c r="S14" s="45" t="s">
        <v>40</v>
      </c>
      <c r="T14" s="34">
        <f t="shared" si="0"/>
        <v>2.6000000000000002E-2</v>
      </c>
      <c r="U14" s="34">
        <f t="shared" si="1"/>
        <v>1.4000000000000002E-2</v>
      </c>
      <c r="V14" s="35">
        <f t="shared" si="2"/>
        <v>538.46153846153857</v>
      </c>
    </row>
    <row r="15" spans="1:22">
      <c r="A15" s="45" t="s">
        <v>68</v>
      </c>
      <c r="B15" s="34">
        <v>3.59</v>
      </c>
      <c r="C15" s="34">
        <v>3.59</v>
      </c>
      <c r="D15" s="34">
        <v>3.59</v>
      </c>
      <c r="E15" s="34">
        <v>3.64</v>
      </c>
      <c r="F15" s="34">
        <v>4.24</v>
      </c>
      <c r="G15" s="34">
        <v>4.53</v>
      </c>
      <c r="H15" s="34">
        <v>4.5199999999999996</v>
      </c>
      <c r="I15" s="34">
        <v>4.5199999999999996</v>
      </c>
      <c r="J15" s="34">
        <v>4.59</v>
      </c>
      <c r="K15" s="34">
        <v>5.51</v>
      </c>
      <c r="L15" s="45">
        <v>1260</v>
      </c>
      <c r="M15" s="45">
        <v>1262</v>
      </c>
      <c r="N15" s="45">
        <v>1261</v>
      </c>
      <c r="O15" s="45">
        <v>1261</v>
      </c>
      <c r="P15" s="45">
        <v>1300</v>
      </c>
      <c r="S15" s="45" t="s">
        <v>68</v>
      </c>
      <c r="T15" s="34">
        <f t="shared" si="0"/>
        <v>3.7299999999999995</v>
      </c>
      <c r="U15" s="34">
        <f t="shared" si="1"/>
        <v>4.734</v>
      </c>
      <c r="V15" s="35">
        <f t="shared" si="2"/>
        <v>1269.1689008042897</v>
      </c>
    </row>
    <row r="16" spans="1:22">
      <c r="A16" s="45" t="s">
        <v>41</v>
      </c>
      <c r="B16" s="34">
        <v>1.54</v>
      </c>
      <c r="C16" s="34">
        <v>0.42</v>
      </c>
      <c r="D16" s="34">
        <v>0.17</v>
      </c>
      <c r="E16" s="34">
        <v>7.0000000000000007E-2</v>
      </c>
      <c r="F16" s="34">
        <v>0.08</v>
      </c>
      <c r="G16" s="34">
        <v>3.47</v>
      </c>
      <c r="H16" s="34">
        <v>0.99</v>
      </c>
      <c r="I16" s="34">
        <v>0.43</v>
      </c>
      <c r="J16" s="34">
        <v>0.16</v>
      </c>
      <c r="K16" s="34">
        <v>0.16</v>
      </c>
      <c r="L16" s="45">
        <v>2258</v>
      </c>
      <c r="M16" s="45">
        <v>2345</v>
      </c>
      <c r="N16" s="45">
        <v>2503</v>
      </c>
      <c r="O16" s="45">
        <v>2230</v>
      </c>
      <c r="P16" s="45">
        <v>2025</v>
      </c>
      <c r="S16" s="45" t="s">
        <v>41</v>
      </c>
      <c r="T16" s="34">
        <f t="shared" si="0"/>
        <v>0.45599999999999996</v>
      </c>
      <c r="U16" s="34">
        <f t="shared" si="1"/>
        <v>1.042</v>
      </c>
      <c r="V16" s="35">
        <f t="shared" si="2"/>
        <v>2285.0877192982457</v>
      </c>
    </row>
    <row r="17" spans="1:22">
      <c r="A17" s="45" t="s">
        <v>42</v>
      </c>
      <c r="B17" s="34">
        <v>2758</v>
      </c>
      <c r="C17" s="34">
        <v>2560.4299999999998</v>
      </c>
      <c r="D17" s="34">
        <v>2867.69</v>
      </c>
      <c r="E17" s="34">
        <v>3356.1</v>
      </c>
      <c r="F17" s="34">
        <v>3325.07</v>
      </c>
      <c r="G17" s="34">
        <v>5860.21</v>
      </c>
      <c r="H17" s="34">
        <v>3733.64</v>
      </c>
      <c r="I17" s="34">
        <v>6653.35</v>
      </c>
      <c r="J17" s="34">
        <v>6188.89</v>
      </c>
      <c r="K17" s="34">
        <v>6892.86</v>
      </c>
      <c r="L17" s="45">
        <v>2125</v>
      </c>
      <c r="M17" s="45">
        <v>1458</v>
      </c>
      <c r="N17" s="45">
        <v>2320</v>
      </c>
      <c r="O17" s="45">
        <v>1844</v>
      </c>
      <c r="P17" s="45">
        <v>2073</v>
      </c>
      <c r="S17" s="45" t="s">
        <v>42</v>
      </c>
      <c r="T17" s="34">
        <f t="shared" si="0"/>
        <v>2973.4580000000001</v>
      </c>
      <c r="U17" s="34">
        <f t="shared" si="1"/>
        <v>5865.79</v>
      </c>
      <c r="V17" s="35">
        <f t="shared" si="2"/>
        <v>1972.7166147966441</v>
      </c>
    </row>
    <row r="18" spans="1:22">
      <c r="A18" s="45" t="s">
        <v>43</v>
      </c>
      <c r="B18" s="34">
        <v>559.20000000000005</v>
      </c>
      <c r="C18" s="34">
        <v>625.4</v>
      </c>
      <c r="D18" s="34">
        <v>659</v>
      </c>
      <c r="E18" s="34">
        <v>671.57</v>
      </c>
      <c r="F18" s="34">
        <v>744.67</v>
      </c>
      <c r="G18" s="34">
        <v>1122.5999999999999</v>
      </c>
      <c r="H18" s="34">
        <v>1277.25</v>
      </c>
      <c r="I18" s="34">
        <v>1175.23</v>
      </c>
      <c r="J18" s="34">
        <v>1348.65</v>
      </c>
      <c r="K18" s="34">
        <v>1400.69</v>
      </c>
      <c r="L18" s="45">
        <v>2008</v>
      </c>
      <c r="M18" s="45">
        <v>2042</v>
      </c>
      <c r="N18" s="45">
        <v>1783</v>
      </c>
      <c r="O18" s="45">
        <v>2008</v>
      </c>
      <c r="P18" s="45">
        <v>1881</v>
      </c>
      <c r="S18" s="45" t="s">
        <v>43</v>
      </c>
      <c r="T18" s="34">
        <f t="shared" si="0"/>
        <v>651.96800000000007</v>
      </c>
      <c r="U18" s="34">
        <f t="shared" si="1"/>
        <v>1264.884</v>
      </c>
      <c r="V18" s="35">
        <f t="shared" si="2"/>
        <v>1940.1013546677134</v>
      </c>
    </row>
    <row r="19" spans="1:22">
      <c r="A19" s="45" t="s">
        <v>44</v>
      </c>
      <c r="B19" s="34">
        <v>9.85</v>
      </c>
      <c r="C19" s="34">
        <v>10.27</v>
      </c>
      <c r="D19" s="34">
        <v>10.4</v>
      </c>
      <c r="E19" s="34">
        <v>10.89</v>
      </c>
      <c r="F19" s="34">
        <v>10.62</v>
      </c>
      <c r="G19" s="34">
        <v>5.81</v>
      </c>
      <c r="H19" s="34">
        <v>6.06</v>
      </c>
      <c r="I19" s="34">
        <v>6.44</v>
      </c>
      <c r="J19" s="34">
        <v>7.83</v>
      </c>
      <c r="K19" s="34">
        <v>7.61</v>
      </c>
      <c r="L19" s="45">
        <v>590</v>
      </c>
      <c r="M19" s="45">
        <v>590</v>
      </c>
      <c r="N19" s="45">
        <v>619</v>
      </c>
      <c r="O19" s="45">
        <v>719</v>
      </c>
      <c r="P19" s="45">
        <v>716</v>
      </c>
      <c r="S19" s="45" t="s">
        <v>44</v>
      </c>
      <c r="T19" s="34">
        <f t="shared" si="0"/>
        <v>10.405999999999999</v>
      </c>
      <c r="U19" s="34">
        <f t="shared" si="1"/>
        <v>6.75</v>
      </c>
      <c r="V19" s="35">
        <f t="shared" si="2"/>
        <v>648.66423217374597</v>
      </c>
    </row>
    <row r="20" spans="1:22">
      <c r="A20" s="45" t="s">
        <v>65</v>
      </c>
      <c r="B20" s="34">
        <v>51.79</v>
      </c>
      <c r="C20" s="34">
        <v>51.82</v>
      </c>
      <c r="D20" s="34">
        <v>49.26</v>
      </c>
      <c r="E20" s="34">
        <v>51.27</v>
      </c>
      <c r="F20" s="34">
        <v>45.57</v>
      </c>
      <c r="G20" s="34">
        <v>39.380000000000003</v>
      </c>
      <c r="H20" s="34">
        <v>56.26</v>
      </c>
      <c r="I20" s="34">
        <v>42.3</v>
      </c>
      <c r="J20" s="34">
        <v>32.979999999999997</v>
      </c>
      <c r="K20" s="34">
        <v>34.880000000000003</v>
      </c>
      <c r="L20" s="45">
        <v>760</v>
      </c>
      <c r="M20" s="45">
        <v>1086</v>
      </c>
      <c r="N20" s="45">
        <v>859</v>
      </c>
      <c r="O20" s="45">
        <v>643</v>
      </c>
      <c r="P20" s="45">
        <v>765</v>
      </c>
      <c r="S20" s="45" t="s">
        <v>65</v>
      </c>
      <c r="T20" s="34">
        <f t="shared" si="0"/>
        <v>49.942</v>
      </c>
      <c r="U20" s="34">
        <f t="shared" si="1"/>
        <v>41.16</v>
      </c>
      <c r="V20" s="35">
        <f t="shared" si="2"/>
        <v>824.15602098434181</v>
      </c>
    </row>
    <row r="21" spans="1:22">
      <c r="A21" s="45" t="s">
        <v>45</v>
      </c>
      <c r="B21" s="34">
        <v>416.75</v>
      </c>
      <c r="C21" s="34">
        <v>334.05</v>
      </c>
      <c r="D21" s="34">
        <v>368.14</v>
      </c>
      <c r="E21" s="34">
        <v>513.6</v>
      </c>
      <c r="F21" s="34">
        <v>494.85</v>
      </c>
      <c r="G21" s="34">
        <v>297.04000000000002</v>
      </c>
      <c r="H21" s="34">
        <v>228.45</v>
      </c>
      <c r="I21" s="34">
        <v>288.5</v>
      </c>
      <c r="J21" s="34">
        <v>404.93</v>
      </c>
      <c r="K21" s="34">
        <v>398.24</v>
      </c>
      <c r="L21" s="45">
        <v>713</v>
      </c>
      <c r="M21" s="45">
        <v>684</v>
      </c>
      <c r="N21" s="45">
        <v>784</v>
      </c>
      <c r="O21" s="45">
        <v>788</v>
      </c>
      <c r="P21" s="45">
        <v>805</v>
      </c>
      <c r="S21" s="45" t="s">
        <v>45</v>
      </c>
      <c r="T21" s="34">
        <f t="shared" si="0"/>
        <v>425.47799999999995</v>
      </c>
      <c r="U21" s="34">
        <f t="shared" si="1"/>
        <v>323.43200000000002</v>
      </c>
      <c r="V21" s="35">
        <f t="shared" si="2"/>
        <v>760.16151246362926</v>
      </c>
    </row>
    <row r="22" spans="1:22">
      <c r="A22" s="45" t="s">
        <v>46</v>
      </c>
      <c r="B22" s="34">
        <v>1099</v>
      </c>
      <c r="C22" s="34">
        <v>949.21</v>
      </c>
      <c r="D22" s="34">
        <v>1014</v>
      </c>
      <c r="E22" s="34">
        <v>1209.4000000000001</v>
      </c>
      <c r="F22" s="34">
        <v>1195.8</v>
      </c>
      <c r="G22" s="34">
        <v>970.71</v>
      </c>
      <c r="H22" s="34">
        <v>782.6</v>
      </c>
      <c r="I22" s="34">
        <v>1039.74</v>
      </c>
      <c r="J22" s="34">
        <v>1249.1300000000001</v>
      </c>
      <c r="K22" s="34">
        <v>1120.55</v>
      </c>
      <c r="L22" s="45">
        <v>883</v>
      </c>
      <c r="M22" s="45">
        <v>824</v>
      </c>
      <c r="N22" s="45">
        <v>1025</v>
      </c>
      <c r="O22" s="45">
        <v>1033</v>
      </c>
      <c r="P22" s="45">
        <v>937</v>
      </c>
      <c r="S22" s="45" t="s">
        <v>46</v>
      </c>
      <c r="T22" s="34">
        <f t="shared" si="0"/>
        <v>1093.4820000000002</v>
      </c>
      <c r="U22" s="34">
        <f t="shared" si="1"/>
        <v>1032.546</v>
      </c>
      <c r="V22" s="35">
        <f t="shared" si="2"/>
        <v>944.27343111272057</v>
      </c>
    </row>
    <row r="23" spans="1:22">
      <c r="A23" s="45" t="s">
        <v>47</v>
      </c>
      <c r="B23" s="34">
        <v>0.51</v>
      </c>
      <c r="C23" s="34">
        <v>0.56999999999999995</v>
      </c>
      <c r="D23" s="34">
        <v>0.33</v>
      </c>
      <c r="E23" s="34">
        <v>0.71</v>
      </c>
      <c r="F23" s="34">
        <v>0.71</v>
      </c>
      <c r="G23" s="34">
        <v>0.46</v>
      </c>
      <c r="H23" s="34">
        <v>0.4</v>
      </c>
      <c r="I23" s="34">
        <v>0.24</v>
      </c>
      <c r="J23" s="34">
        <v>0.28999999999999998</v>
      </c>
      <c r="K23" s="34">
        <v>0.32</v>
      </c>
      <c r="L23" s="45">
        <v>900</v>
      </c>
      <c r="M23" s="45">
        <v>697</v>
      </c>
      <c r="N23" s="45">
        <v>734</v>
      </c>
      <c r="O23" s="45">
        <v>409</v>
      </c>
      <c r="P23" s="45">
        <v>448</v>
      </c>
      <c r="S23" s="45" t="s">
        <v>47</v>
      </c>
      <c r="T23" s="34">
        <f t="shared" si="0"/>
        <v>0.56600000000000006</v>
      </c>
      <c r="U23" s="34">
        <f t="shared" si="1"/>
        <v>0.34200000000000003</v>
      </c>
      <c r="V23" s="35">
        <f t="shared" si="2"/>
        <v>604.24028268551228</v>
      </c>
    </row>
    <row r="24" spans="1:22">
      <c r="A24" s="45" t="s">
        <v>48</v>
      </c>
      <c r="B24" s="34">
        <v>6642</v>
      </c>
      <c r="C24" s="34">
        <v>6654</v>
      </c>
      <c r="D24" s="34">
        <v>7470</v>
      </c>
      <c r="E24" s="34">
        <v>8204</v>
      </c>
      <c r="F24" s="34">
        <v>7490</v>
      </c>
      <c r="G24" s="34">
        <v>6949</v>
      </c>
      <c r="H24" s="34">
        <v>8294.2900000000009</v>
      </c>
      <c r="I24" s="34">
        <v>6451.69</v>
      </c>
      <c r="J24" s="34">
        <v>6332.42</v>
      </c>
      <c r="K24" s="34">
        <v>7921.46</v>
      </c>
      <c r="L24" s="45">
        <v>1046</v>
      </c>
      <c r="M24" s="45">
        <v>1247</v>
      </c>
      <c r="N24" s="45">
        <v>864</v>
      </c>
      <c r="O24" s="45">
        <v>772</v>
      </c>
      <c r="P24" s="45">
        <v>1058</v>
      </c>
      <c r="S24" s="45" t="s">
        <v>48</v>
      </c>
      <c r="T24" s="34">
        <f t="shared" si="0"/>
        <v>7292</v>
      </c>
      <c r="U24" s="34">
        <f t="shared" si="1"/>
        <v>7189.7719999999999</v>
      </c>
      <c r="V24" s="35">
        <f t="shared" si="2"/>
        <v>985.98080087767414</v>
      </c>
    </row>
    <row r="25" spans="1:22">
      <c r="A25" s="45" t="s">
        <v>49</v>
      </c>
      <c r="B25" s="34">
        <v>4134.1000000000004</v>
      </c>
      <c r="C25" s="34">
        <v>4457.49</v>
      </c>
      <c r="D25" s="34">
        <v>4526.22</v>
      </c>
      <c r="E25" s="34">
        <v>4724.88</v>
      </c>
      <c r="F25" s="34">
        <v>5035.28</v>
      </c>
      <c r="G25" s="34">
        <v>4206.3999999999996</v>
      </c>
      <c r="H25" s="34">
        <v>4885.0200000000004</v>
      </c>
      <c r="I25" s="34">
        <v>5177.0200000000004</v>
      </c>
      <c r="J25" s="34">
        <v>6718.28</v>
      </c>
      <c r="K25" s="34">
        <v>5952.97</v>
      </c>
      <c r="L25" s="45">
        <v>1017</v>
      </c>
      <c r="M25" s="45">
        <v>1096</v>
      </c>
      <c r="N25" s="45">
        <v>1144</v>
      </c>
      <c r="O25" s="45">
        <v>1422</v>
      </c>
      <c r="P25" s="45">
        <v>1182</v>
      </c>
      <c r="S25" s="45" t="s">
        <v>49</v>
      </c>
      <c r="T25" s="34">
        <f t="shared" si="0"/>
        <v>4575.5940000000001</v>
      </c>
      <c r="U25" s="34">
        <f t="shared" si="1"/>
        <v>5387.9380000000001</v>
      </c>
      <c r="V25" s="35">
        <f t="shared" si="2"/>
        <v>1177.5384791570232</v>
      </c>
    </row>
    <row r="26" spans="1:22">
      <c r="A26" s="45" t="s">
        <v>50</v>
      </c>
      <c r="B26" s="34">
        <v>37.67</v>
      </c>
      <c r="C26" s="34">
        <v>37.65</v>
      </c>
      <c r="D26" s="34">
        <v>32.43</v>
      </c>
      <c r="E26" s="34">
        <v>37.86</v>
      </c>
      <c r="F26" s="34">
        <v>37.86</v>
      </c>
      <c r="G26" s="34">
        <v>32.79</v>
      </c>
      <c r="H26" s="34">
        <v>32.21</v>
      </c>
      <c r="I26" s="34">
        <v>27.44</v>
      </c>
      <c r="J26" s="34">
        <v>32.64</v>
      </c>
      <c r="K26" s="34">
        <v>25.36</v>
      </c>
      <c r="L26" s="45">
        <v>870</v>
      </c>
      <c r="M26" s="45">
        <v>855</v>
      </c>
      <c r="N26" s="45">
        <v>846</v>
      </c>
      <c r="O26" s="45">
        <v>862</v>
      </c>
      <c r="P26" s="45">
        <v>670</v>
      </c>
      <c r="S26" s="45" t="s">
        <v>50</v>
      </c>
      <c r="T26" s="34">
        <f t="shared" si="0"/>
        <v>36.694000000000003</v>
      </c>
      <c r="U26" s="34">
        <f t="shared" si="1"/>
        <v>30.088000000000001</v>
      </c>
      <c r="V26" s="35">
        <f t="shared" si="2"/>
        <v>819.9705673952144</v>
      </c>
    </row>
    <row r="27" spans="1:22">
      <c r="A27" s="45" t="s">
        <v>64</v>
      </c>
      <c r="B27" s="34">
        <v>14.26</v>
      </c>
      <c r="C27" s="34">
        <v>14.29</v>
      </c>
      <c r="D27" s="34">
        <v>14.28</v>
      </c>
      <c r="E27" s="34">
        <v>14.32</v>
      </c>
      <c r="F27" s="34">
        <v>14.34</v>
      </c>
      <c r="G27" s="34">
        <v>15.08</v>
      </c>
      <c r="H27" s="34">
        <v>15.14</v>
      </c>
      <c r="I27" s="34">
        <v>15.14</v>
      </c>
      <c r="J27" s="34">
        <v>15.21</v>
      </c>
      <c r="K27" s="34">
        <v>15.3</v>
      </c>
      <c r="L27" s="45">
        <v>1057</v>
      </c>
      <c r="M27" s="45">
        <v>1059</v>
      </c>
      <c r="N27" s="45">
        <v>1060</v>
      </c>
      <c r="O27" s="45">
        <v>1062</v>
      </c>
      <c r="P27" s="45">
        <v>1067</v>
      </c>
      <c r="S27" s="45" t="s">
        <v>64</v>
      </c>
      <c r="T27" s="34">
        <f t="shared" si="0"/>
        <v>14.297999999999998</v>
      </c>
      <c r="U27" s="34">
        <f t="shared" si="1"/>
        <v>15.174000000000001</v>
      </c>
      <c r="V27" s="35">
        <f t="shared" si="2"/>
        <v>1061.2673101133028</v>
      </c>
    </row>
    <row r="28" spans="1:22">
      <c r="A28" s="45" t="s">
        <v>66</v>
      </c>
      <c r="B28" s="34">
        <v>2.19</v>
      </c>
      <c r="C28" s="34">
        <v>2.31</v>
      </c>
      <c r="D28" s="34">
        <v>2.4500000000000002</v>
      </c>
      <c r="E28" s="34">
        <v>2.46</v>
      </c>
      <c r="F28" s="34">
        <v>3.02</v>
      </c>
      <c r="G28" s="34">
        <v>2.44</v>
      </c>
      <c r="H28" s="34">
        <v>2.76</v>
      </c>
      <c r="I28" s="34">
        <v>2.75</v>
      </c>
      <c r="J28" s="34">
        <v>2.88</v>
      </c>
      <c r="K28" s="34">
        <v>3.16</v>
      </c>
      <c r="L28" s="45">
        <v>1113</v>
      </c>
      <c r="M28" s="45">
        <v>1193</v>
      </c>
      <c r="N28" s="45">
        <v>1123</v>
      </c>
      <c r="O28" s="45">
        <v>1170</v>
      </c>
      <c r="P28" s="45">
        <v>1044</v>
      </c>
      <c r="S28" s="45" t="s">
        <v>66</v>
      </c>
      <c r="T28" s="34">
        <f t="shared" si="0"/>
        <v>2.4859999999999998</v>
      </c>
      <c r="U28" s="34">
        <f t="shared" si="1"/>
        <v>2.7979999999999996</v>
      </c>
      <c r="V28" s="35">
        <f t="shared" si="2"/>
        <v>1125.5028157683025</v>
      </c>
    </row>
    <row r="29" spans="1:22">
      <c r="A29" s="45" t="s">
        <v>51</v>
      </c>
      <c r="B29" s="34">
        <v>65.930000000000007</v>
      </c>
      <c r="C29" s="34">
        <v>66.180000000000007</v>
      </c>
      <c r="D29" s="34">
        <v>67.400000000000006</v>
      </c>
      <c r="E29" s="34">
        <v>66.47</v>
      </c>
      <c r="F29" s="34">
        <v>19.27</v>
      </c>
      <c r="G29" s="34">
        <v>69.23</v>
      </c>
      <c r="H29" s="34">
        <v>69.489999999999995</v>
      </c>
      <c r="I29" s="34">
        <v>70.8</v>
      </c>
      <c r="J29" s="34">
        <v>70.16</v>
      </c>
      <c r="K29" s="34">
        <v>19.739999999999998</v>
      </c>
      <c r="L29" s="45">
        <v>1050</v>
      </c>
      <c r="M29" s="45">
        <v>1050</v>
      </c>
      <c r="N29" s="45">
        <v>1050</v>
      </c>
      <c r="O29" s="45">
        <v>1056</v>
      </c>
      <c r="P29" s="45">
        <v>1025</v>
      </c>
      <c r="S29" s="45" t="s">
        <v>51</v>
      </c>
      <c r="T29" s="34">
        <f t="shared" si="0"/>
        <v>57.05</v>
      </c>
      <c r="U29" s="34">
        <f t="shared" si="1"/>
        <v>59.883999999999993</v>
      </c>
      <c r="V29" s="35">
        <f t="shared" si="2"/>
        <v>1049.6757230499561</v>
      </c>
    </row>
    <row r="30" spans="1:22">
      <c r="A30" s="45" t="s">
        <v>52</v>
      </c>
      <c r="B30" s="34">
        <v>148.85</v>
      </c>
      <c r="C30" s="34">
        <v>137.49</v>
      </c>
      <c r="D30" s="34">
        <v>137.24</v>
      </c>
      <c r="E30" s="34">
        <v>145.72999999999999</v>
      </c>
      <c r="F30" s="34">
        <v>167</v>
      </c>
      <c r="G30" s="34">
        <v>93.09</v>
      </c>
      <c r="H30" s="34">
        <v>91.08</v>
      </c>
      <c r="I30" s="34">
        <v>99.51</v>
      </c>
      <c r="J30" s="34">
        <v>135.09</v>
      </c>
      <c r="K30" s="34">
        <v>145.18</v>
      </c>
      <c r="L30" s="45">
        <v>625</v>
      </c>
      <c r="M30" s="45">
        <v>662</v>
      </c>
      <c r="N30" s="45">
        <v>725</v>
      </c>
      <c r="O30" s="45">
        <v>927</v>
      </c>
      <c r="P30" s="45">
        <v>869</v>
      </c>
      <c r="S30" s="45" t="s">
        <v>52</v>
      </c>
      <c r="T30" s="34">
        <f t="shared" si="0"/>
        <v>147.262</v>
      </c>
      <c r="U30" s="34">
        <f t="shared" si="1"/>
        <v>112.79</v>
      </c>
      <c r="V30" s="35">
        <f t="shared" si="2"/>
        <v>765.9138134753025</v>
      </c>
    </row>
    <row r="31" spans="1:22">
      <c r="A31" s="45" t="s">
        <v>53</v>
      </c>
      <c r="B31" s="34">
        <v>0.37</v>
      </c>
      <c r="C31" s="34">
        <v>0.41</v>
      </c>
      <c r="D31" s="34">
        <v>0.47</v>
      </c>
      <c r="E31" s="34">
        <v>0.39</v>
      </c>
      <c r="F31" s="34">
        <v>0.86</v>
      </c>
      <c r="G31" s="34">
        <v>0.93</v>
      </c>
      <c r="H31" s="34">
        <v>1.03</v>
      </c>
      <c r="I31" s="34">
        <v>0.92</v>
      </c>
      <c r="J31" s="34">
        <v>0.77</v>
      </c>
      <c r="K31" s="34">
        <v>1.47</v>
      </c>
      <c r="L31" s="45">
        <v>2504</v>
      </c>
      <c r="M31" s="45">
        <v>2481</v>
      </c>
      <c r="N31" s="45">
        <v>1972</v>
      </c>
      <c r="O31" s="45">
        <v>1952</v>
      </c>
      <c r="P31" s="45">
        <v>1705</v>
      </c>
      <c r="S31" s="45" t="s">
        <v>53</v>
      </c>
      <c r="T31" s="34">
        <f t="shared" si="0"/>
        <v>0.5</v>
      </c>
      <c r="U31" s="34">
        <f t="shared" si="1"/>
        <v>1.024</v>
      </c>
      <c r="V31" s="35">
        <f t="shared" si="2"/>
        <v>2048</v>
      </c>
    </row>
    <row r="32" spans="1:22">
      <c r="A32" s="45" t="s">
        <v>54</v>
      </c>
      <c r="B32" s="34">
        <v>40.1</v>
      </c>
      <c r="C32" s="34">
        <v>39.700000000000003</v>
      </c>
      <c r="D32" s="34">
        <v>39.700000000000003</v>
      </c>
      <c r="E32" s="34">
        <v>38</v>
      </c>
      <c r="F32" s="34">
        <v>49.5</v>
      </c>
      <c r="G32" s="34">
        <v>59.45</v>
      </c>
      <c r="H32" s="34">
        <v>59.51</v>
      </c>
      <c r="I32" s="34">
        <v>58.44</v>
      </c>
      <c r="J32" s="34">
        <v>58.82</v>
      </c>
      <c r="K32" s="34">
        <v>75.33</v>
      </c>
      <c r="L32" s="45">
        <v>1482</v>
      </c>
      <c r="M32" s="45">
        <v>1499</v>
      </c>
      <c r="N32" s="45">
        <v>1472</v>
      </c>
      <c r="O32" s="45">
        <v>1548</v>
      </c>
      <c r="P32" s="45">
        <v>1522</v>
      </c>
      <c r="S32" s="45" t="s">
        <v>54</v>
      </c>
      <c r="T32" s="34">
        <f t="shared" si="0"/>
        <v>41.4</v>
      </c>
      <c r="U32" s="34">
        <f t="shared" si="1"/>
        <v>62.31</v>
      </c>
      <c r="V32" s="35">
        <f t="shared" si="2"/>
        <v>1505.072463768116</v>
      </c>
    </row>
    <row r="33" spans="1:22">
      <c r="A33" s="45" t="s">
        <v>55</v>
      </c>
      <c r="B33" s="34">
        <v>4136.8500000000004</v>
      </c>
      <c r="C33" s="34">
        <v>4363.41</v>
      </c>
      <c r="D33" s="34">
        <v>5422.72</v>
      </c>
      <c r="E33" s="34">
        <v>5192.04</v>
      </c>
      <c r="F33" s="34">
        <v>5757.46</v>
      </c>
      <c r="G33" s="34">
        <v>6111.29</v>
      </c>
      <c r="H33" s="34">
        <v>6899.07</v>
      </c>
      <c r="I33" s="34">
        <v>6769.18</v>
      </c>
      <c r="J33" s="34">
        <v>7984.6</v>
      </c>
      <c r="K33" s="34">
        <v>8688.02</v>
      </c>
      <c r="L33" s="45">
        <v>1477</v>
      </c>
      <c r="M33" s="45">
        <v>1581</v>
      </c>
      <c r="N33" s="45">
        <v>1248</v>
      </c>
      <c r="O33" s="45">
        <v>1538</v>
      </c>
      <c r="P33" s="45">
        <v>1509</v>
      </c>
      <c r="S33" s="45" t="s">
        <v>55</v>
      </c>
      <c r="T33" s="34">
        <f t="shared" si="0"/>
        <v>4974.4960000000001</v>
      </c>
      <c r="U33" s="34">
        <f t="shared" si="1"/>
        <v>7290.4320000000007</v>
      </c>
      <c r="V33" s="35">
        <f t="shared" si="2"/>
        <v>1465.5619383350595</v>
      </c>
    </row>
    <row r="34" spans="1:22">
      <c r="A34" s="45" t="s">
        <v>67</v>
      </c>
      <c r="B34" s="34">
        <v>6.28</v>
      </c>
      <c r="C34" s="34">
        <v>6.07</v>
      </c>
      <c r="D34" s="34">
        <v>6.06</v>
      </c>
      <c r="E34" s="34">
        <v>6.13</v>
      </c>
      <c r="F34" s="34">
        <v>6.06</v>
      </c>
      <c r="G34" s="34">
        <v>5.8</v>
      </c>
      <c r="H34" s="34">
        <v>5.61</v>
      </c>
      <c r="I34" s="34">
        <v>5.61</v>
      </c>
      <c r="J34" s="34">
        <v>5.67</v>
      </c>
      <c r="K34" s="34">
        <v>5.61</v>
      </c>
      <c r="L34" s="45">
        <v>924</v>
      </c>
      <c r="M34" s="45">
        <v>925</v>
      </c>
      <c r="N34" s="45">
        <v>925</v>
      </c>
      <c r="O34" s="45">
        <v>925</v>
      </c>
      <c r="P34" s="45">
        <v>926</v>
      </c>
      <c r="S34" s="45" t="s">
        <v>67</v>
      </c>
      <c r="T34" s="34">
        <f t="shared" si="0"/>
        <v>6.1199999999999992</v>
      </c>
      <c r="U34" s="34">
        <f t="shared" si="1"/>
        <v>5.6599999999999993</v>
      </c>
      <c r="V34" s="35">
        <f t="shared" si="2"/>
        <v>924.83660130718954</v>
      </c>
    </row>
    <row r="35" spans="1:22">
      <c r="A35" s="45" t="s">
        <v>56</v>
      </c>
      <c r="B35" s="34">
        <v>380.35</v>
      </c>
      <c r="C35" s="34">
        <v>390.21</v>
      </c>
      <c r="D35" s="34">
        <v>409.31</v>
      </c>
      <c r="E35" s="34">
        <v>473.62</v>
      </c>
      <c r="F35" s="34">
        <v>432.28</v>
      </c>
      <c r="G35" s="34">
        <v>1038.02</v>
      </c>
      <c r="H35" s="34">
        <v>940.85</v>
      </c>
      <c r="I35" s="34">
        <v>1074.97</v>
      </c>
      <c r="J35" s="34">
        <v>1062.92</v>
      </c>
      <c r="K35" s="34">
        <v>1082.8499999999999</v>
      </c>
      <c r="L35" s="45">
        <v>2729</v>
      </c>
      <c r="M35" s="45">
        <v>2411</v>
      </c>
      <c r="N35" s="45">
        <v>2626</v>
      </c>
      <c r="O35" s="45">
        <v>2244</v>
      </c>
      <c r="P35" s="45">
        <v>2505</v>
      </c>
      <c r="S35" s="45" t="s">
        <v>56</v>
      </c>
      <c r="T35" s="34">
        <f t="shared" si="0"/>
        <v>417.15399999999988</v>
      </c>
      <c r="U35" s="34">
        <f t="shared" si="1"/>
        <v>1039.922</v>
      </c>
      <c r="V35" s="35">
        <f t="shared" si="2"/>
        <v>2492.8971075430186</v>
      </c>
    </row>
    <row r="36" spans="1:22">
      <c r="A36" s="45" t="s">
        <v>57</v>
      </c>
      <c r="B36" s="34">
        <v>374</v>
      </c>
      <c r="C36" s="34">
        <v>321</v>
      </c>
      <c r="D36" s="34">
        <v>339</v>
      </c>
      <c r="E36" s="34">
        <v>335</v>
      </c>
      <c r="F36" s="34">
        <v>375</v>
      </c>
      <c r="G36" s="34">
        <v>669.81</v>
      </c>
      <c r="H36" s="34">
        <v>589.16</v>
      </c>
      <c r="I36" s="34">
        <v>639.22</v>
      </c>
      <c r="J36" s="34">
        <v>573.95000000000005</v>
      </c>
      <c r="K36" s="34">
        <v>681.24</v>
      </c>
      <c r="L36" s="45">
        <v>1791</v>
      </c>
      <c r="M36" s="45">
        <v>1835</v>
      </c>
      <c r="N36" s="45">
        <v>1886</v>
      </c>
      <c r="O36" s="45">
        <v>1713</v>
      </c>
      <c r="P36" s="45">
        <v>1817</v>
      </c>
      <c r="S36" s="45" t="s">
        <v>57</v>
      </c>
      <c r="T36" s="34">
        <f t="shared" si="0"/>
        <v>348.8</v>
      </c>
      <c r="U36" s="34">
        <f t="shared" si="1"/>
        <v>630.67600000000004</v>
      </c>
      <c r="V36" s="35">
        <f t="shared" si="2"/>
        <v>1808.1307339449543</v>
      </c>
    </row>
    <row r="37" spans="1:22">
      <c r="A37" s="45" t="s">
        <v>58</v>
      </c>
      <c r="B37" s="34">
        <v>17.72</v>
      </c>
      <c r="C37" s="34">
        <v>17.100000000000001</v>
      </c>
      <c r="D37" s="34">
        <v>17.170000000000002</v>
      </c>
      <c r="E37" s="34">
        <v>15.25</v>
      </c>
      <c r="F37" s="34">
        <v>15.12</v>
      </c>
      <c r="G37" s="34">
        <v>13.82</v>
      </c>
      <c r="H37" s="34">
        <v>13.97</v>
      </c>
      <c r="I37" s="34">
        <v>14.39</v>
      </c>
      <c r="J37" s="34">
        <v>13.17</v>
      </c>
      <c r="K37" s="34">
        <v>12.6</v>
      </c>
      <c r="L37" s="45">
        <v>780</v>
      </c>
      <c r="M37" s="45">
        <v>817</v>
      </c>
      <c r="N37" s="45">
        <v>838</v>
      </c>
      <c r="O37" s="45">
        <v>864</v>
      </c>
      <c r="P37" s="45">
        <v>833</v>
      </c>
      <c r="S37" s="45" t="s">
        <v>58</v>
      </c>
      <c r="T37" s="34">
        <f t="shared" si="0"/>
        <v>16.472000000000001</v>
      </c>
      <c r="U37" s="34">
        <f t="shared" si="1"/>
        <v>13.59</v>
      </c>
      <c r="V37" s="35">
        <f t="shared" si="2"/>
        <v>825.03642544924719</v>
      </c>
    </row>
    <row r="38" spans="1:22">
      <c r="A38" s="45" t="s">
        <v>59</v>
      </c>
      <c r="B38" s="34">
        <v>29</v>
      </c>
      <c r="C38" s="34">
        <v>29</v>
      </c>
      <c r="D38" s="34">
        <v>26</v>
      </c>
      <c r="E38" s="34">
        <v>27</v>
      </c>
      <c r="F38" s="34">
        <v>29</v>
      </c>
      <c r="G38" s="34">
        <v>26.57</v>
      </c>
      <c r="H38" s="34">
        <v>27.2</v>
      </c>
      <c r="I38" s="34">
        <v>25.08</v>
      </c>
      <c r="J38" s="34">
        <v>26.18</v>
      </c>
      <c r="K38" s="34">
        <v>27.53</v>
      </c>
      <c r="L38" s="45">
        <v>916</v>
      </c>
      <c r="M38" s="45">
        <v>938</v>
      </c>
      <c r="N38" s="45">
        <v>965</v>
      </c>
      <c r="O38" s="45">
        <v>970</v>
      </c>
      <c r="P38" s="45">
        <v>949</v>
      </c>
      <c r="S38" s="45" t="s">
        <v>59</v>
      </c>
      <c r="T38" s="34">
        <f t="shared" si="0"/>
        <v>28</v>
      </c>
      <c r="U38" s="34">
        <f t="shared" si="1"/>
        <v>26.512</v>
      </c>
      <c r="V38" s="35">
        <f t="shared" si="2"/>
        <v>946.85714285714289</v>
      </c>
    </row>
    <row r="39" spans="1:22">
      <c r="A39" s="45" t="s">
        <v>60</v>
      </c>
      <c r="B39" s="34">
        <v>1087</v>
      </c>
      <c r="C39" s="34">
        <v>1233</v>
      </c>
      <c r="D39" s="34">
        <v>1262.3</v>
      </c>
      <c r="E39" s="34">
        <v>1197</v>
      </c>
      <c r="F39" s="34">
        <v>1207</v>
      </c>
      <c r="G39" s="34">
        <v>1145.74</v>
      </c>
      <c r="H39" s="34">
        <v>1330.75</v>
      </c>
      <c r="I39" s="34">
        <v>1146.1600000000001</v>
      </c>
      <c r="J39" s="34">
        <v>1276.22</v>
      </c>
      <c r="K39" s="34">
        <v>1237.3399999999999</v>
      </c>
      <c r="L39" s="45">
        <v>1054</v>
      </c>
      <c r="M39" s="45">
        <v>1079</v>
      </c>
      <c r="N39" s="45">
        <v>908</v>
      </c>
      <c r="O39" s="45">
        <v>1066</v>
      </c>
      <c r="P39" s="45">
        <v>1025</v>
      </c>
      <c r="S39" s="45" t="s">
        <v>60</v>
      </c>
      <c r="T39" s="34">
        <f t="shared" si="0"/>
        <v>1197.26</v>
      </c>
      <c r="U39" s="34">
        <f t="shared" si="1"/>
        <v>1227.242</v>
      </c>
      <c r="V39" s="35">
        <f t="shared" si="2"/>
        <v>1025.0421796435194</v>
      </c>
    </row>
    <row r="40" spans="1:22">
      <c r="A40" s="45" t="s">
        <v>61</v>
      </c>
      <c r="B40" s="34">
        <v>946.28</v>
      </c>
      <c r="C40" s="34">
        <v>927.21</v>
      </c>
      <c r="D40" s="34">
        <v>957.95</v>
      </c>
      <c r="E40" s="34">
        <v>935.49</v>
      </c>
      <c r="F40" s="34">
        <v>953.49</v>
      </c>
      <c r="G40" s="34">
        <v>1134.1099999999999</v>
      </c>
      <c r="H40" s="34">
        <v>1163.57</v>
      </c>
      <c r="I40" s="34">
        <v>1015.67</v>
      </c>
      <c r="J40" s="34">
        <v>1112.26</v>
      </c>
      <c r="K40" s="34">
        <v>1193.96</v>
      </c>
      <c r="L40" s="45">
        <v>1198</v>
      </c>
      <c r="M40" s="45">
        <v>1255</v>
      </c>
      <c r="N40" s="45">
        <v>1060</v>
      </c>
      <c r="O40" s="45">
        <v>1189</v>
      </c>
      <c r="P40" s="45">
        <v>1252</v>
      </c>
      <c r="S40" s="45" t="s">
        <v>61</v>
      </c>
      <c r="T40" s="34">
        <f t="shared" si="0"/>
        <v>944.08400000000006</v>
      </c>
      <c r="U40" s="34">
        <f t="shared" si="1"/>
        <v>1123.914</v>
      </c>
      <c r="V40" s="35">
        <f t="shared" si="2"/>
        <v>1190.4809317814938</v>
      </c>
    </row>
    <row r="41" spans="1:22">
      <c r="A41" s="45" t="s">
        <v>62</v>
      </c>
      <c r="B41" s="34">
        <v>24507.9</v>
      </c>
      <c r="C41" s="34">
        <v>24794.31</v>
      </c>
      <c r="D41" s="34">
        <v>27139.29</v>
      </c>
      <c r="E41" s="34">
        <v>28833.69</v>
      </c>
      <c r="F41" s="34">
        <v>28945.02</v>
      </c>
      <c r="G41" s="34">
        <v>31459.27</v>
      </c>
      <c r="H41" s="34">
        <v>31521.77</v>
      </c>
      <c r="I41" s="34">
        <v>33219.22</v>
      </c>
      <c r="J41" s="34">
        <v>35946.18</v>
      </c>
      <c r="K41" s="34">
        <v>37962.980000000003</v>
      </c>
      <c r="L41" s="45">
        <v>1284</v>
      </c>
      <c r="M41" s="45">
        <v>1271</v>
      </c>
      <c r="N41" s="45">
        <v>1224</v>
      </c>
      <c r="O41" s="45">
        <v>1247</v>
      </c>
      <c r="P41" s="45">
        <v>1312</v>
      </c>
      <c r="S41" s="45" t="s">
        <v>62</v>
      </c>
      <c r="T41" s="34">
        <f t="shared" ref="T41" si="3">AVERAGE(B41:F41)</f>
        <v>26844.041999999998</v>
      </c>
      <c r="U41" s="34">
        <f t="shared" ref="U41" si="4">AVERAGE(G41:K41)</f>
        <v>34021.884000000005</v>
      </c>
      <c r="V41" s="35">
        <f t="shared" ref="V41" si="5">U41/T41*1000</f>
        <v>1267.3905069884784</v>
      </c>
    </row>
    <row r="42" spans="1:22">
      <c r="A42" s="98">
        <v>15</v>
      </c>
      <c r="B42" s="98"/>
      <c r="C42" s="98"/>
      <c r="D42" s="98"/>
      <c r="E42" s="98"/>
      <c r="F42" s="98"/>
      <c r="G42" s="98"/>
      <c r="H42" s="98"/>
      <c r="I42" s="98"/>
      <c r="J42" s="98"/>
      <c r="K42" s="98"/>
      <c r="L42" s="98"/>
      <c r="M42" s="98"/>
      <c r="N42" s="98"/>
      <c r="O42" s="98"/>
      <c r="P42" s="98"/>
    </row>
  </sheetData>
  <mergeCells count="15">
    <mergeCell ref="A1:P1"/>
    <mergeCell ref="A2:P2"/>
    <mergeCell ref="A3:P3"/>
    <mergeCell ref="A4:P4"/>
    <mergeCell ref="A6:A7"/>
    <mergeCell ref="B6:F6"/>
    <mergeCell ref="G6:K6"/>
    <mergeCell ref="L6:P6"/>
    <mergeCell ref="A42:P42"/>
    <mergeCell ref="S4:V4"/>
    <mergeCell ref="S5:V5"/>
    <mergeCell ref="S6:S7"/>
    <mergeCell ref="T6:T7"/>
    <mergeCell ref="U6:U7"/>
    <mergeCell ref="V6:V7"/>
  </mergeCells>
  <pageMargins left="0.7" right="0.7" top="0.75" bottom="0.75" header="0.3" footer="0.3"/>
  <pageSetup paperSize="9" scale="63" orientation="landscape" r:id="rId1"/>
  <colBreaks count="1" manualBreakCount="1">
    <brk id="16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1"/>
  <sheetViews>
    <sheetView view="pageBreakPreview" zoomScale="60" zoomScaleNormal="80" workbookViewId="0">
      <selection activeCell="A41" sqref="A41:P41"/>
    </sheetView>
  </sheetViews>
  <sheetFormatPr defaultColWidth="11" defaultRowHeight="18.75" outlineLevelCol="1"/>
  <cols>
    <col min="1" max="1" width="34.85546875" style="28" customWidth="1"/>
    <col min="2" max="16" width="11.7109375" style="28" customWidth="1" outlineLevel="1"/>
    <col min="17" max="18" width="11" style="28"/>
    <col min="19" max="19" width="31.5703125" style="28" customWidth="1"/>
    <col min="20" max="22" width="13" style="28" customWidth="1"/>
    <col min="23" max="16384" width="11" style="28"/>
  </cols>
  <sheetData>
    <row r="1" spans="1:22" s="27" customFormat="1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</row>
    <row r="2" spans="1:22">
      <c r="A2" s="74" t="s">
        <v>1</v>
      </c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</row>
    <row r="3" spans="1:22">
      <c r="A3" s="74" t="s">
        <v>88</v>
      </c>
      <c r="B3" s="74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</row>
    <row r="4" spans="1:22">
      <c r="A4" s="75" t="s">
        <v>4</v>
      </c>
      <c r="B4" s="75"/>
      <c r="C4" s="75"/>
      <c r="D4" s="75"/>
      <c r="E4" s="75"/>
      <c r="F4" s="75"/>
      <c r="G4" s="75"/>
      <c r="H4" s="75"/>
      <c r="I4" s="75"/>
      <c r="J4" s="75"/>
      <c r="K4" s="75"/>
      <c r="L4" s="75"/>
      <c r="M4" s="75"/>
      <c r="N4" s="75"/>
      <c r="O4" s="75"/>
      <c r="P4" s="75"/>
      <c r="S4" s="71" t="s">
        <v>71</v>
      </c>
      <c r="T4" s="71"/>
      <c r="U4" s="71"/>
      <c r="V4" s="71"/>
    </row>
    <row r="5" spans="1:22">
      <c r="A5" s="29"/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S5" s="71" t="s">
        <v>28</v>
      </c>
      <c r="T5" s="71"/>
      <c r="U5" s="71"/>
      <c r="V5" s="71"/>
    </row>
    <row r="6" spans="1:22">
      <c r="A6" s="76" t="s">
        <v>34</v>
      </c>
      <c r="B6" s="76" t="s">
        <v>7</v>
      </c>
      <c r="C6" s="76"/>
      <c r="D6" s="76"/>
      <c r="E6" s="76"/>
      <c r="F6" s="76"/>
      <c r="G6" s="76" t="s">
        <v>8</v>
      </c>
      <c r="H6" s="76"/>
      <c r="I6" s="76"/>
      <c r="J6" s="76"/>
      <c r="K6" s="76"/>
      <c r="L6" s="76" t="s">
        <v>9</v>
      </c>
      <c r="M6" s="76"/>
      <c r="N6" s="76"/>
      <c r="O6" s="76"/>
      <c r="P6" s="76"/>
      <c r="S6" s="72" t="s">
        <v>34</v>
      </c>
      <c r="T6" s="72" t="s">
        <v>7</v>
      </c>
      <c r="U6" s="72" t="s">
        <v>8</v>
      </c>
      <c r="V6" s="72" t="s">
        <v>9</v>
      </c>
    </row>
    <row r="7" spans="1:22">
      <c r="A7" s="76"/>
      <c r="B7" s="31" t="s">
        <v>10</v>
      </c>
      <c r="C7" s="31" t="s">
        <v>11</v>
      </c>
      <c r="D7" s="31" t="s">
        <v>12</v>
      </c>
      <c r="E7" s="31" t="s">
        <v>13</v>
      </c>
      <c r="F7" s="31" t="s">
        <v>14</v>
      </c>
      <c r="G7" s="31" t="s">
        <v>10</v>
      </c>
      <c r="H7" s="31" t="s">
        <v>11</v>
      </c>
      <c r="I7" s="31" t="s">
        <v>12</v>
      </c>
      <c r="J7" s="31" t="s">
        <v>13</v>
      </c>
      <c r="K7" s="31" t="s">
        <v>14</v>
      </c>
      <c r="L7" s="31" t="s">
        <v>10</v>
      </c>
      <c r="M7" s="31" t="s">
        <v>11</v>
      </c>
      <c r="N7" s="31" t="s">
        <v>12</v>
      </c>
      <c r="O7" s="31" t="s">
        <v>13</v>
      </c>
      <c r="P7" s="31" t="s">
        <v>14</v>
      </c>
      <c r="S7" s="72"/>
      <c r="T7" s="72"/>
      <c r="U7" s="72"/>
      <c r="V7" s="72"/>
    </row>
    <row r="8" spans="1:22">
      <c r="A8" s="45" t="s">
        <v>35</v>
      </c>
      <c r="B8" s="34">
        <v>0.11</v>
      </c>
      <c r="C8" s="34">
        <v>0.06</v>
      </c>
      <c r="D8" s="34">
        <v>0.09</v>
      </c>
      <c r="E8" s="34">
        <v>0</v>
      </c>
      <c r="F8" s="34">
        <v>0.14000000000000001</v>
      </c>
      <c r="G8" s="34">
        <v>1.54</v>
      </c>
      <c r="H8" s="34">
        <v>3.28</v>
      </c>
      <c r="I8" s="34">
        <v>8.3000000000000007</v>
      </c>
      <c r="J8" s="34">
        <v>0</v>
      </c>
      <c r="K8" s="34">
        <v>2.91</v>
      </c>
      <c r="L8" s="45">
        <v>13969</v>
      </c>
      <c r="M8" s="45">
        <v>56400</v>
      </c>
      <c r="N8" s="45">
        <v>93846</v>
      </c>
      <c r="O8" s="45">
        <v>0</v>
      </c>
      <c r="P8" s="45">
        <v>20043</v>
      </c>
      <c r="S8" s="45" t="s">
        <v>35</v>
      </c>
      <c r="T8" s="34">
        <f>AVERAGE(B8:F8)</f>
        <v>0.08</v>
      </c>
      <c r="U8" s="34">
        <f>AVERAGE(G8:K8)</f>
        <v>3.2060000000000004</v>
      </c>
      <c r="V8" s="35">
        <f>U8/T8*1000</f>
        <v>40075</v>
      </c>
    </row>
    <row r="9" spans="1:22">
      <c r="A9" s="45" t="s">
        <v>36</v>
      </c>
      <c r="B9" s="34">
        <v>99</v>
      </c>
      <c r="C9" s="34">
        <v>102</v>
      </c>
      <c r="D9" s="34">
        <v>86</v>
      </c>
      <c r="E9" s="34">
        <v>55</v>
      </c>
      <c r="F9" s="34">
        <v>47</v>
      </c>
      <c r="G9" s="34">
        <v>7789.62</v>
      </c>
      <c r="H9" s="34">
        <v>8094.62</v>
      </c>
      <c r="I9" s="34">
        <v>6724</v>
      </c>
      <c r="J9" s="34">
        <v>4138.6400000000003</v>
      </c>
      <c r="K9" s="34">
        <v>3645.41</v>
      </c>
      <c r="L9" s="45">
        <v>78683</v>
      </c>
      <c r="M9" s="45">
        <v>79359</v>
      </c>
      <c r="N9" s="45">
        <v>78186</v>
      </c>
      <c r="O9" s="45">
        <v>75248</v>
      </c>
      <c r="P9" s="45">
        <v>77562</v>
      </c>
      <c r="S9" s="45" t="s">
        <v>36</v>
      </c>
      <c r="T9" s="34">
        <f t="shared" ref="T9:T40" si="0">AVERAGE(B9:F9)</f>
        <v>77.8</v>
      </c>
      <c r="U9" s="34">
        <f t="shared" ref="U9:U40" si="1">AVERAGE(G9:K9)</f>
        <v>6078.4579999999996</v>
      </c>
      <c r="V9" s="35">
        <f t="shared" ref="V9:V40" si="2">U9/T9*1000</f>
        <v>78129.280205655523</v>
      </c>
    </row>
    <row r="10" spans="1:22">
      <c r="A10" s="45" t="s">
        <v>37</v>
      </c>
      <c r="B10" s="34">
        <v>1.79</v>
      </c>
      <c r="C10" s="34">
        <v>2.13</v>
      </c>
      <c r="D10" s="34">
        <v>1.82</v>
      </c>
      <c r="E10" s="34">
        <v>2.15</v>
      </c>
      <c r="F10" s="34">
        <v>2.15</v>
      </c>
      <c r="G10" s="34">
        <v>38.380000000000003</v>
      </c>
      <c r="H10" s="34">
        <v>45.8</v>
      </c>
      <c r="I10" s="34">
        <v>39.22</v>
      </c>
      <c r="J10" s="34">
        <v>46.44</v>
      </c>
      <c r="K10" s="34">
        <v>46.29</v>
      </c>
      <c r="L10" s="45">
        <v>21406</v>
      </c>
      <c r="M10" s="45">
        <v>21500</v>
      </c>
      <c r="N10" s="45">
        <v>21500</v>
      </c>
      <c r="O10" s="45">
        <v>21589</v>
      </c>
      <c r="P10" s="45">
        <v>21550</v>
      </c>
      <c r="S10" s="45" t="s">
        <v>37</v>
      </c>
      <c r="T10" s="34">
        <f t="shared" si="0"/>
        <v>2.008</v>
      </c>
      <c r="U10" s="34">
        <f t="shared" si="1"/>
        <v>43.225999999999999</v>
      </c>
      <c r="V10" s="35">
        <f t="shared" si="2"/>
        <v>21526.892430278884</v>
      </c>
    </row>
    <row r="11" spans="1:22">
      <c r="A11" s="45" t="s">
        <v>63</v>
      </c>
      <c r="B11" s="34">
        <v>30.56</v>
      </c>
      <c r="C11" s="34">
        <v>31.2</v>
      </c>
      <c r="D11" s="34">
        <v>29.7</v>
      </c>
      <c r="E11" s="34">
        <v>30.5</v>
      </c>
      <c r="F11" s="34">
        <v>29.77</v>
      </c>
      <c r="G11" s="34">
        <v>1142.97</v>
      </c>
      <c r="H11" s="34">
        <v>1093.93</v>
      </c>
      <c r="I11" s="34">
        <v>1218.1199999999999</v>
      </c>
      <c r="J11" s="34">
        <v>1093.1300000000001</v>
      </c>
      <c r="K11" s="34">
        <v>1160.03</v>
      </c>
      <c r="L11" s="45">
        <v>37402</v>
      </c>
      <c r="M11" s="45">
        <v>35063</v>
      </c>
      <c r="N11" s="45">
        <v>41010</v>
      </c>
      <c r="O11" s="45">
        <v>35845</v>
      </c>
      <c r="P11" s="45">
        <v>38969</v>
      </c>
      <c r="S11" s="45" t="s">
        <v>63</v>
      </c>
      <c r="T11" s="34">
        <f t="shared" si="0"/>
        <v>30.345999999999997</v>
      </c>
      <c r="U11" s="34">
        <f t="shared" si="1"/>
        <v>1141.636</v>
      </c>
      <c r="V11" s="35">
        <f t="shared" si="2"/>
        <v>37620.64192974363</v>
      </c>
    </row>
    <row r="12" spans="1:22">
      <c r="A12" s="45" t="s">
        <v>38</v>
      </c>
      <c r="B12" s="34">
        <v>233.77</v>
      </c>
      <c r="C12" s="34">
        <v>225.57</v>
      </c>
      <c r="D12" s="34">
        <v>223.89</v>
      </c>
      <c r="E12" s="34">
        <v>221.12</v>
      </c>
      <c r="F12" s="34">
        <v>211.16</v>
      </c>
      <c r="G12" s="34">
        <v>13824.63</v>
      </c>
      <c r="H12" s="34">
        <v>20116.29</v>
      </c>
      <c r="I12" s="34">
        <v>13578.83</v>
      </c>
      <c r="J12" s="34">
        <v>12109.8</v>
      </c>
      <c r="K12" s="34">
        <v>12025.58</v>
      </c>
      <c r="L12" s="45">
        <v>59138</v>
      </c>
      <c r="M12" s="45">
        <v>89181</v>
      </c>
      <c r="N12" s="45">
        <v>60649</v>
      </c>
      <c r="O12" s="45">
        <v>54766</v>
      </c>
      <c r="P12" s="45">
        <v>56949</v>
      </c>
      <c r="S12" s="45" t="s">
        <v>38</v>
      </c>
      <c r="T12" s="34">
        <f t="shared" si="0"/>
        <v>223.102</v>
      </c>
      <c r="U12" s="34">
        <f t="shared" si="1"/>
        <v>14331.026000000002</v>
      </c>
      <c r="V12" s="35">
        <f t="shared" si="2"/>
        <v>64235.309410045629</v>
      </c>
    </row>
    <row r="13" spans="1:22">
      <c r="A13" s="45" t="s">
        <v>69</v>
      </c>
      <c r="B13" s="34">
        <v>0.61</v>
      </c>
      <c r="C13" s="34"/>
      <c r="D13" s="34"/>
      <c r="E13" s="34"/>
      <c r="F13" s="34">
        <v>0</v>
      </c>
      <c r="G13" s="34">
        <v>0</v>
      </c>
      <c r="H13" s="34">
        <v>0</v>
      </c>
      <c r="I13" s="34">
        <v>0</v>
      </c>
      <c r="J13" s="34"/>
      <c r="K13" s="34">
        <v>0</v>
      </c>
      <c r="L13" s="45">
        <v>0</v>
      </c>
      <c r="M13" s="45"/>
      <c r="N13" s="45"/>
      <c r="O13" s="45"/>
      <c r="P13" s="45">
        <v>0</v>
      </c>
      <c r="S13" s="45" t="s">
        <v>69</v>
      </c>
      <c r="T13" s="34">
        <f t="shared" si="0"/>
        <v>0.30499999999999999</v>
      </c>
      <c r="U13" s="34">
        <f t="shared" si="1"/>
        <v>0</v>
      </c>
      <c r="V13" s="35">
        <f t="shared" si="2"/>
        <v>0</v>
      </c>
    </row>
    <row r="14" spans="1:22">
      <c r="A14" s="45" t="s">
        <v>39</v>
      </c>
      <c r="B14" s="34">
        <v>24.1</v>
      </c>
      <c r="C14" s="34">
        <v>32.75</v>
      </c>
      <c r="D14" s="34">
        <v>35.18</v>
      </c>
      <c r="E14" s="34">
        <v>31.55</v>
      </c>
      <c r="F14" s="34">
        <v>34.94</v>
      </c>
      <c r="G14" s="34">
        <v>1158.49</v>
      </c>
      <c r="H14" s="34">
        <v>1452.14</v>
      </c>
      <c r="I14" s="34">
        <v>1759</v>
      </c>
      <c r="J14" s="34">
        <v>1756.39</v>
      </c>
      <c r="K14" s="34">
        <v>1958.04</v>
      </c>
      <c r="L14" s="45">
        <v>48070</v>
      </c>
      <c r="M14" s="45">
        <v>44340</v>
      </c>
      <c r="N14" s="45">
        <v>50000</v>
      </c>
      <c r="O14" s="45">
        <v>55670</v>
      </c>
      <c r="P14" s="45">
        <v>56040</v>
      </c>
      <c r="S14" s="45" t="s">
        <v>39</v>
      </c>
      <c r="T14" s="34">
        <f t="shared" si="0"/>
        <v>31.703999999999997</v>
      </c>
      <c r="U14" s="34">
        <f t="shared" si="1"/>
        <v>1616.8120000000001</v>
      </c>
      <c r="V14" s="35">
        <f t="shared" si="2"/>
        <v>50997.098157961147</v>
      </c>
    </row>
    <row r="15" spans="1:22">
      <c r="A15" s="45" t="s">
        <v>40</v>
      </c>
      <c r="B15" s="34">
        <v>0.17</v>
      </c>
      <c r="C15" s="34">
        <v>0.37</v>
      </c>
      <c r="D15" s="34">
        <v>0.15</v>
      </c>
      <c r="E15" s="34">
        <v>0</v>
      </c>
      <c r="F15" s="34">
        <v>0</v>
      </c>
      <c r="G15" s="34">
        <v>13.6</v>
      </c>
      <c r="H15" s="34">
        <v>26.7</v>
      </c>
      <c r="I15" s="34">
        <v>12</v>
      </c>
      <c r="J15" s="34">
        <v>0</v>
      </c>
      <c r="K15" s="34">
        <v>0</v>
      </c>
      <c r="L15" s="45">
        <v>80000</v>
      </c>
      <c r="M15" s="45">
        <v>72152</v>
      </c>
      <c r="N15" s="45">
        <v>80000</v>
      </c>
      <c r="O15" s="45">
        <v>0</v>
      </c>
      <c r="P15" s="45">
        <v>0</v>
      </c>
      <c r="S15" s="45" t="s">
        <v>40</v>
      </c>
      <c r="T15" s="34">
        <f t="shared" si="0"/>
        <v>0.13800000000000001</v>
      </c>
      <c r="U15" s="34">
        <f t="shared" si="1"/>
        <v>10.459999999999999</v>
      </c>
      <c r="V15" s="35">
        <f t="shared" si="2"/>
        <v>75797.101449275346</v>
      </c>
    </row>
    <row r="16" spans="1:22">
      <c r="A16" s="45" t="s">
        <v>41</v>
      </c>
      <c r="B16" s="34">
        <v>0</v>
      </c>
      <c r="C16" s="34">
        <v>0.89</v>
      </c>
      <c r="D16" s="34">
        <v>0.81</v>
      </c>
      <c r="E16" s="34">
        <v>0.55000000000000004</v>
      </c>
      <c r="F16" s="34">
        <v>0.53</v>
      </c>
      <c r="G16" s="34">
        <v>0</v>
      </c>
      <c r="H16" s="34">
        <v>35.31</v>
      </c>
      <c r="I16" s="34">
        <v>53.71</v>
      </c>
      <c r="J16" s="34">
        <v>35.630000000000003</v>
      </c>
      <c r="K16" s="34">
        <v>35.340000000000003</v>
      </c>
      <c r="L16" s="45">
        <v>0</v>
      </c>
      <c r="M16" s="45">
        <v>39761</v>
      </c>
      <c r="N16" s="45">
        <v>66194</v>
      </c>
      <c r="O16" s="45">
        <v>65382</v>
      </c>
      <c r="P16" s="45">
        <v>66172</v>
      </c>
      <c r="S16" s="45" t="s">
        <v>41</v>
      </c>
      <c r="T16" s="34">
        <f t="shared" si="0"/>
        <v>0.55600000000000005</v>
      </c>
      <c r="U16" s="34">
        <f t="shared" si="1"/>
        <v>31.998000000000001</v>
      </c>
      <c r="V16" s="35">
        <f t="shared" si="2"/>
        <v>57550.359712230209</v>
      </c>
    </row>
    <row r="17" spans="1:22">
      <c r="A17" s="45" t="s">
        <v>42</v>
      </c>
      <c r="B17" s="34">
        <v>182</v>
      </c>
      <c r="C17" s="34">
        <v>154.77000000000001</v>
      </c>
      <c r="D17" s="34">
        <v>160.94</v>
      </c>
      <c r="E17" s="34">
        <v>219.26</v>
      </c>
      <c r="F17" s="34">
        <v>222.96</v>
      </c>
      <c r="G17" s="34">
        <v>12072.06</v>
      </c>
      <c r="H17" s="34">
        <v>11326.38</v>
      </c>
      <c r="I17" s="34">
        <v>11569.98</v>
      </c>
      <c r="J17" s="34">
        <v>16954.72</v>
      </c>
      <c r="K17" s="34">
        <v>17459.11</v>
      </c>
      <c r="L17" s="45">
        <v>66330</v>
      </c>
      <c r="M17" s="45">
        <v>73182</v>
      </c>
      <c r="N17" s="45">
        <v>71890</v>
      </c>
      <c r="O17" s="45">
        <v>77327</v>
      </c>
      <c r="P17" s="45">
        <v>78306</v>
      </c>
      <c r="S17" s="45" t="s">
        <v>42</v>
      </c>
      <c r="T17" s="34">
        <f t="shared" si="0"/>
        <v>187.98600000000002</v>
      </c>
      <c r="U17" s="34">
        <f t="shared" si="1"/>
        <v>13876.45</v>
      </c>
      <c r="V17" s="35">
        <f t="shared" si="2"/>
        <v>73816.401221367545</v>
      </c>
    </row>
    <row r="18" spans="1:22">
      <c r="A18" s="45" t="s">
        <v>43</v>
      </c>
      <c r="B18" s="34">
        <v>114</v>
      </c>
      <c r="C18" s="34">
        <v>108.7</v>
      </c>
      <c r="D18" s="34">
        <v>96.3</v>
      </c>
      <c r="E18" s="34">
        <v>99</v>
      </c>
      <c r="F18" s="34">
        <v>107.7</v>
      </c>
      <c r="G18" s="34">
        <v>9632.89</v>
      </c>
      <c r="H18" s="34">
        <v>8505.01</v>
      </c>
      <c r="I18" s="34">
        <v>7730.39</v>
      </c>
      <c r="J18" s="34">
        <v>8531.7199999999993</v>
      </c>
      <c r="K18" s="34">
        <v>8822.57</v>
      </c>
      <c r="L18" s="45">
        <v>84499</v>
      </c>
      <c r="M18" s="45">
        <v>78243</v>
      </c>
      <c r="N18" s="45">
        <v>80274</v>
      </c>
      <c r="O18" s="45">
        <v>86179</v>
      </c>
      <c r="P18" s="45">
        <v>81918</v>
      </c>
      <c r="S18" s="45" t="s">
        <v>43</v>
      </c>
      <c r="T18" s="34">
        <f t="shared" si="0"/>
        <v>105.14000000000001</v>
      </c>
      <c r="U18" s="34">
        <f t="shared" si="1"/>
        <v>8644.5159999999996</v>
      </c>
      <c r="V18" s="35">
        <f t="shared" si="2"/>
        <v>82219.098345063714</v>
      </c>
    </row>
    <row r="19" spans="1:22">
      <c r="A19" s="45" t="s">
        <v>44</v>
      </c>
      <c r="B19" s="34">
        <v>1.87</v>
      </c>
      <c r="C19" s="34">
        <v>1.7</v>
      </c>
      <c r="D19" s="34">
        <v>1.6</v>
      </c>
      <c r="E19" s="34">
        <v>1.47</v>
      </c>
      <c r="F19" s="34">
        <v>1.49</v>
      </c>
      <c r="G19" s="34">
        <v>36.729999999999997</v>
      </c>
      <c r="H19" s="34">
        <v>33.32</v>
      </c>
      <c r="I19" s="34">
        <v>32.01</v>
      </c>
      <c r="J19" s="34">
        <v>22.68</v>
      </c>
      <c r="K19" s="34">
        <v>22.65</v>
      </c>
      <c r="L19" s="45">
        <v>19600</v>
      </c>
      <c r="M19" s="45">
        <v>19600</v>
      </c>
      <c r="N19" s="45">
        <v>19971</v>
      </c>
      <c r="O19" s="45">
        <v>15447</v>
      </c>
      <c r="P19" s="45">
        <v>15190</v>
      </c>
      <c r="S19" s="45" t="s">
        <v>44</v>
      </c>
      <c r="T19" s="34">
        <f t="shared" si="0"/>
        <v>1.6259999999999999</v>
      </c>
      <c r="U19" s="34">
        <f t="shared" si="1"/>
        <v>29.478000000000002</v>
      </c>
      <c r="V19" s="35">
        <f t="shared" si="2"/>
        <v>18129.151291512921</v>
      </c>
    </row>
    <row r="20" spans="1:22">
      <c r="A20" s="45" t="s">
        <v>65</v>
      </c>
      <c r="B20" s="34">
        <v>0</v>
      </c>
      <c r="C20" s="34">
        <v>0</v>
      </c>
      <c r="D20" s="34">
        <v>0</v>
      </c>
      <c r="E20" s="34">
        <v>0.04</v>
      </c>
      <c r="F20" s="34">
        <v>0</v>
      </c>
      <c r="G20" s="34">
        <v>0</v>
      </c>
      <c r="H20" s="34">
        <v>0</v>
      </c>
      <c r="I20" s="34">
        <v>0</v>
      </c>
      <c r="J20" s="34">
        <v>0.08</v>
      </c>
      <c r="K20" s="34">
        <v>0</v>
      </c>
      <c r="L20" s="45">
        <v>0</v>
      </c>
      <c r="M20" s="45">
        <v>0</v>
      </c>
      <c r="N20" s="45">
        <v>0</v>
      </c>
      <c r="O20" s="45">
        <v>2223</v>
      </c>
      <c r="P20" s="45">
        <v>0</v>
      </c>
      <c r="S20" s="45" t="s">
        <v>65</v>
      </c>
      <c r="T20" s="34">
        <f t="shared" si="0"/>
        <v>8.0000000000000002E-3</v>
      </c>
      <c r="U20" s="34">
        <f t="shared" si="1"/>
        <v>1.6E-2</v>
      </c>
      <c r="V20" s="35">
        <f t="shared" si="2"/>
        <v>2000</v>
      </c>
    </row>
    <row r="21" spans="1:22">
      <c r="A21" s="45" t="s">
        <v>45</v>
      </c>
      <c r="B21" s="34">
        <v>8.2100000000000009</v>
      </c>
      <c r="C21" s="34">
        <v>0</v>
      </c>
      <c r="D21" s="34">
        <v>0</v>
      </c>
      <c r="E21" s="34">
        <v>0</v>
      </c>
      <c r="F21" s="34">
        <v>0</v>
      </c>
      <c r="G21" s="34">
        <v>574.84</v>
      </c>
      <c r="H21" s="34">
        <v>0</v>
      </c>
      <c r="I21" s="34">
        <v>0</v>
      </c>
      <c r="J21" s="34">
        <v>0</v>
      </c>
      <c r="K21" s="34">
        <v>0</v>
      </c>
      <c r="L21" s="45">
        <v>70000</v>
      </c>
      <c r="M21" s="45">
        <v>0</v>
      </c>
      <c r="N21" s="45">
        <v>0</v>
      </c>
      <c r="O21" s="45">
        <v>0</v>
      </c>
      <c r="P21" s="45">
        <v>0</v>
      </c>
      <c r="S21" s="45" t="s">
        <v>45</v>
      </c>
      <c r="T21" s="34">
        <f t="shared" si="0"/>
        <v>1.6420000000000001</v>
      </c>
      <c r="U21" s="34">
        <f t="shared" si="1"/>
        <v>114.968</v>
      </c>
      <c r="V21" s="35">
        <f t="shared" si="2"/>
        <v>70017.052375152241</v>
      </c>
    </row>
    <row r="22" spans="1:22">
      <c r="A22" s="45" t="s">
        <v>46</v>
      </c>
      <c r="B22" s="34">
        <v>370.3</v>
      </c>
      <c r="C22" s="34">
        <v>471.2</v>
      </c>
      <c r="D22" s="34">
        <v>429</v>
      </c>
      <c r="E22" s="34">
        <v>443</v>
      </c>
      <c r="F22" s="34">
        <v>637</v>
      </c>
      <c r="G22" s="34">
        <v>31135.19</v>
      </c>
      <c r="H22" s="34">
        <v>42408</v>
      </c>
      <c r="I22" s="34">
        <v>38181</v>
      </c>
      <c r="J22" s="34">
        <v>42528</v>
      </c>
      <c r="K22" s="34">
        <v>61152</v>
      </c>
      <c r="L22" s="45">
        <v>84081</v>
      </c>
      <c r="M22" s="45">
        <v>90000</v>
      </c>
      <c r="N22" s="45">
        <v>89000</v>
      </c>
      <c r="O22" s="45">
        <v>96000</v>
      </c>
      <c r="P22" s="45">
        <v>96000</v>
      </c>
      <c r="S22" s="45" t="s">
        <v>46</v>
      </c>
      <c r="T22" s="34">
        <f t="shared" si="0"/>
        <v>470.1</v>
      </c>
      <c r="U22" s="34">
        <f t="shared" si="1"/>
        <v>43080.838000000003</v>
      </c>
      <c r="V22" s="35">
        <f t="shared" si="2"/>
        <v>91641.859178898114</v>
      </c>
    </row>
    <row r="23" spans="1:22">
      <c r="A23" s="45" t="s">
        <v>47</v>
      </c>
      <c r="B23" s="34">
        <v>1.05</v>
      </c>
      <c r="C23" s="34">
        <v>1.01</v>
      </c>
      <c r="D23" s="34">
        <v>0.95</v>
      </c>
      <c r="E23" s="34">
        <v>0.92</v>
      </c>
      <c r="F23" s="34">
        <v>0.92</v>
      </c>
      <c r="G23" s="34">
        <v>115.11</v>
      </c>
      <c r="H23" s="34">
        <v>106.3</v>
      </c>
      <c r="I23" s="34">
        <v>120.83</v>
      </c>
      <c r="J23" s="34">
        <v>106.66</v>
      </c>
      <c r="K23" s="34">
        <v>10.43</v>
      </c>
      <c r="L23" s="45">
        <v>109840</v>
      </c>
      <c r="M23" s="45">
        <v>105050</v>
      </c>
      <c r="N23" s="45">
        <v>127190</v>
      </c>
      <c r="O23" s="45">
        <v>115810</v>
      </c>
      <c r="P23" s="45">
        <v>11401</v>
      </c>
      <c r="S23" s="45" t="s">
        <v>47</v>
      </c>
      <c r="T23" s="34">
        <f t="shared" si="0"/>
        <v>0.97</v>
      </c>
      <c r="U23" s="34">
        <f t="shared" si="1"/>
        <v>91.866</v>
      </c>
      <c r="V23" s="35">
        <f t="shared" si="2"/>
        <v>94707.216494845372</v>
      </c>
    </row>
    <row r="24" spans="1:22">
      <c r="A24" s="45" t="s">
        <v>48</v>
      </c>
      <c r="B24" s="34">
        <v>98</v>
      </c>
      <c r="C24" s="34">
        <v>108</v>
      </c>
      <c r="D24" s="34">
        <v>125</v>
      </c>
      <c r="E24" s="34">
        <v>95</v>
      </c>
      <c r="F24" s="34">
        <v>93</v>
      </c>
      <c r="G24" s="34">
        <v>5430</v>
      </c>
      <c r="H24" s="34">
        <v>5281.74</v>
      </c>
      <c r="I24" s="34">
        <v>7433.75</v>
      </c>
      <c r="J24" s="34">
        <v>5440.65</v>
      </c>
      <c r="K24" s="34">
        <v>5379.12</v>
      </c>
      <c r="L24" s="45">
        <v>55408</v>
      </c>
      <c r="M24" s="45">
        <v>48905</v>
      </c>
      <c r="N24" s="45">
        <v>59470</v>
      </c>
      <c r="O24" s="45">
        <v>57270</v>
      </c>
      <c r="P24" s="45">
        <v>57840</v>
      </c>
      <c r="S24" s="45" t="s">
        <v>48</v>
      </c>
      <c r="T24" s="34">
        <f t="shared" si="0"/>
        <v>103.8</v>
      </c>
      <c r="U24" s="34">
        <f t="shared" si="1"/>
        <v>5793.0519999999997</v>
      </c>
      <c r="V24" s="35">
        <f t="shared" si="2"/>
        <v>55809.74951830443</v>
      </c>
    </row>
    <row r="25" spans="1:22">
      <c r="A25" s="45" t="s">
        <v>49</v>
      </c>
      <c r="B25" s="34">
        <v>902</v>
      </c>
      <c r="C25" s="34">
        <v>1162.8</v>
      </c>
      <c r="D25" s="34">
        <v>822.4</v>
      </c>
      <c r="E25" s="34">
        <v>1142.8</v>
      </c>
      <c r="F25" s="34">
        <v>1261.7</v>
      </c>
      <c r="G25" s="34">
        <v>82984</v>
      </c>
      <c r="H25" s="34">
        <v>89768.16</v>
      </c>
      <c r="I25" s="34">
        <v>69311.87</v>
      </c>
      <c r="J25" s="34">
        <v>105137.60000000001</v>
      </c>
      <c r="K25" s="34">
        <v>116076.4</v>
      </c>
      <c r="L25" s="45">
        <v>92000</v>
      </c>
      <c r="M25" s="45">
        <v>77200</v>
      </c>
      <c r="N25" s="45">
        <v>84280</v>
      </c>
      <c r="O25" s="45">
        <v>92000</v>
      </c>
      <c r="P25" s="45">
        <v>92000</v>
      </c>
      <c r="S25" s="45" t="s">
        <v>49</v>
      </c>
      <c r="T25" s="34">
        <f t="shared" si="0"/>
        <v>1058.3399999999999</v>
      </c>
      <c r="U25" s="34">
        <f t="shared" si="1"/>
        <v>92655.606</v>
      </c>
      <c r="V25" s="35">
        <f t="shared" si="2"/>
        <v>87548.052610692219</v>
      </c>
    </row>
    <row r="26" spans="1:22">
      <c r="A26" s="45" t="s">
        <v>50</v>
      </c>
      <c r="B26" s="34">
        <v>6</v>
      </c>
      <c r="C26" s="34">
        <v>5.45</v>
      </c>
      <c r="D26" s="34">
        <v>0</v>
      </c>
      <c r="E26" s="34">
        <v>4.9400000000000004</v>
      </c>
      <c r="F26" s="34">
        <v>4.9400000000000004</v>
      </c>
      <c r="G26" s="34">
        <v>348</v>
      </c>
      <c r="H26" s="34">
        <v>315.07</v>
      </c>
      <c r="I26" s="34">
        <v>0</v>
      </c>
      <c r="J26" s="34">
        <v>279.41000000000003</v>
      </c>
      <c r="K26" s="34">
        <v>279.41000000000003</v>
      </c>
      <c r="L26" s="45">
        <v>58000</v>
      </c>
      <c r="M26" s="45">
        <v>57811</v>
      </c>
      <c r="N26" s="45">
        <v>0</v>
      </c>
      <c r="O26" s="45">
        <v>56561</v>
      </c>
      <c r="P26" s="45">
        <v>56561</v>
      </c>
      <c r="S26" s="45" t="s">
        <v>50</v>
      </c>
      <c r="T26" s="34">
        <f t="shared" si="0"/>
        <v>4.266</v>
      </c>
      <c r="U26" s="34">
        <f t="shared" si="1"/>
        <v>244.37800000000001</v>
      </c>
      <c r="V26" s="35">
        <f t="shared" si="2"/>
        <v>57285.044538209098</v>
      </c>
    </row>
    <row r="27" spans="1:22">
      <c r="A27" s="45" t="s">
        <v>64</v>
      </c>
      <c r="B27" s="34">
        <v>0.12</v>
      </c>
      <c r="C27" s="34">
        <v>0.13</v>
      </c>
      <c r="D27" s="34">
        <v>0.13</v>
      </c>
      <c r="E27" s="34">
        <v>0.13</v>
      </c>
      <c r="F27" s="34">
        <v>0.13</v>
      </c>
      <c r="G27" s="34">
        <v>0.36</v>
      </c>
      <c r="H27" s="34">
        <v>0.37</v>
      </c>
      <c r="I27" s="34">
        <v>0.38</v>
      </c>
      <c r="J27" s="34">
        <v>0.39</v>
      </c>
      <c r="K27" s="34">
        <v>0.4</v>
      </c>
      <c r="L27" s="45">
        <v>2983</v>
      </c>
      <c r="M27" s="45">
        <v>2992</v>
      </c>
      <c r="N27" s="45">
        <v>3000</v>
      </c>
      <c r="O27" s="45">
        <v>3000</v>
      </c>
      <c r="P27" s="45">
        <v>3000</v>
      </c>
      <c r="S27" s="45" t="s">
        <v>64</v>
      </c>
      <c r="T27" s="34">
        <f t="shared" si="0"/>
        <v>0.128</v>
      </c>
      <c r="U27" s="34">
        <f t="shared" si="1"/>
        <v>0.38</v>
      </c>
      <c r="V27" s="35">
        <f t="shared" si="2"/>
        <v>2968.75</v>
      </c>
    </row>
    <row r="28" spans="1:22">
      <c r="A28" s="45" t="s">
        <v>66</v>
      </c>
      <c r="B28" s="34">
        <v>1.56</v>
      </c>
      <c r="C28" s="34">
        <v>1.46</v>
      </c>
      <c r="D28" s="34">
        <v>1.47</v>
      </c>
      <c r="E28" s="34">
        <v>1.38</v>
      </c>
      <c r="F28" s="34">
        <v>1.29</v>
      </c>
      <c r="G28" s="34">
        <v>44.84</v>
      </c>
      <c r="H28" s="34">
        <v>44.26</v>
      </c>
      <c r="I28" s="34">
        <v>44.26</v>
      </c>
      <c r="J28" s="34">
        <v>42.96</v>
      </c>
      <c r="K28" s="34">
        <v>36.950000000000003</v>
      </c>
      <c r="L28" s="45">
        <v>28763</v>
      </c>
      <c r="M28" s="45">
        <v>30274</v>
      </c>
      <c r="N28" s="45">
        <v>30150</v>
      </c>
      <c r="O28" s="45">
        <v>31198</v>
      </c>
      <c r="P28" s="45">
        <v>28709</v>
      </c>
      <c r="S28" s="45" t="s">
        <v>66</v>
      </c>
      <c r="T28" s="34">
        <f t="shared" si="0"/>
        <v>1.4319999999999999</v>
      </c>
      <c r="U28" s="34">
        <f t="shared" si="1"/>
        <v>42.653999999999996</v>
      </c>
      <c r="V28" s="35">
        <f t="shared" si="2"/>
        <v>29786.312849162008</v>
      </c>
    </row>
    <row r="29" spans="1:22">
      <c r="A29" s="45" t="s">
        <v>51</v>
      </c>
      <c r="B29" s="34">
        <v>4.43</v>
      </c>
      <c r="C29" s="34">
        <v>4.4400000000000004</v>
      </c>
      <c r="D29" s="34">
        <v>4.45</v>
      </c>
      <c r="E29" s="34">
        <v>4.46</v>
      </c>
      <c r="F29" s="34">
        <v>3.65</v>
      </c>
      <c r="G29" s="34">
        <v>192.75</v>
      </c>
      <c r="H29" s="34">
        <v>193.18</v>
      </c>
      <c r="I29" s="34">
        <v>193.62</v>
      </c>
      <c r="J29" s="34">
        <v>203.02</v>
      </c>
      <c r="K29" s="34">
        <v>104.59</v>
      </c>
      <c r="L29" s="45">
        <v>43510</v>
      </c>
      <c r="M29" s="45">
        <v>43509</v>
      </c>
      <c r="N29" s="45">
        <v>43510</v>
      </c>
      <c r="O29" s="45">
        <v>45520</v>
      </c>
      <c r="P29" s="45">
        <v>28695</v>
      </c>
      <c r="S29" s="45" t="s">
        <v>51</v>
      </c>
      <c r="T29" s="34">
        <f t="shared" si="0"/>
        <v>4.2859999999999996</v>
      </c>
      <c r="U29" s="34">
        <f t="shared" si="1"/>
        <v>177.43199999999999</v>
      </c>
      <c r="V29" s="35">
        <f t="shared" si="2"/>
        <v>41398.040130657959</v>
      </c>
    </row>
    <row r="30" spans="1:22">
      <c r="A30" s="45" t="s">
        <v>52</v>
      </c>
      <c r="B30" s="34">
        <v>3.71</v>
      </c>
      <c r="C30" s="34">
        <v>6.78</v>
      </c>
      <c r="D30" s="34">
        <v>8.9499999999999993</v>
      </c>
      <c r="E30" s="34">
        <v>7</v>
      </c>
      <c r="F30" s="34">
        <v>7.05</v>
      </c>
      <c r="G30" s="34">
        <v>240.05</v>
      </c>
      <c r="H30" s="34">
        <v>417.8</v>
      </c>
      <c r="I30" s="34">
        <v>504.99</v>
      </c>
      <c r="J30" s="34">
        <v>381.31</v>
      </c>
      <c r="K30" s="34">
        <v>397.61</v>
      </c>
      <c r="L30" s="45">
        <v>64704</v>
      </c>
      <c r="M30" s="45">
        <v>61622</v>
      </c>
      <c r="N30" s="45">
        <v>56423</v>
      </c>
      <c r="O30" s="45">
        <v>54473</v>
      </c>
      <c r="P30" s="45">
        <v>56398</v>
      </c>
      <c r="S30" s="45" t="s">
        <v>52</v>
      </c>
      <c r="T30" s="34">
        <f t="shared" si="0"/>
        <v>6.6979999999999986</v>
      </c>
      <c r="U30" s="34">
        <f t="shared" si="1"/>
        <v>388.35200000000003</v>
      </c>
      <c r="V30" s="35">
        <f t="shared" si="2"/>
        <v>57980.292624664093</v>
      </c>
    </row>
    <row r="31" spans="1:22">
      <c r="A31" s="45" t="s">
        <v>53</v>
      </c>
      <c r="B31" s="34">
        <v>1.45</v>
      </c>
      <c r="C31" s="34">
        <v>1.44</v>
      </c>
      <c r="D31" s="34">
        <v>1.31</v>
      </c>
      <c r="E31" s="34">
        <v>1.34</v>
      </c>
      <c r="F31" s="34">
        <v>0</v>
      </c>
      <c r="G31" s="34">
        <v>180.63</v>
      </c>
      <c r="H31" s="34">
        <v>187.72</v>
      </c>
      <c r="I31" s="34">
        <v>183.12</v>
      </c>
      <c r="J31" s="34">
        <v>187.04</v>
      </c>
      <c r="K31" s="34">
        <v>0</v>
      </c>
      <c r="L31" s="45">
        <v>125000</v>
      </c>
      <c r="M31" s="45">
        <v>130000</v>
      </c>
      <c r="N31" s="45">
        <v>140000</v>
      </c>
      <c r="O31" s="45">
        <v>140000</v>
      </c>
      <c r="P31" s="45">
        <v>0</v>
      </c>
      <c r="S31" s="45" t="s">
        <v>53</v>
      </c>
      <c r="T31" s="34">
        <f t="shared" si="0"/>
        <v>1.1079999999999999</v>
      </c>
      <c r="U31" s="34">
        <f t="shared" si="1"/>
        <v>147.702</v>
      </c>
      <c r="V31" s="35">
        <f t="shared" si="2"/>
        <v>133305.05415162459</v>
      </c>
    </row>
    <row r="32" spans="1:22">
      <c r="A32" s="45" t="s">
        <v>54</v>
      </c>
      <c r="B32" s="34">
        <v>96</v>
      </c>
      <c r="C32" s="34">
        <v>95</v>
      </c>
      <c r="D32" s="34">
        <v>91</v>
      </c>
      <c r="E32" s="34">
        <v>89.3</v>
      </c>
      <c r="F32" s="34">
        <v>86.8</v>
      </c>
      <c r="G32" s="34">
        <v>8023.68</v>
      </c>
      <c r="H32" s="34">
        <v>7773.66</v>
      </c>
      <c r="I32" s="34">
        <v>7302.02</v>
      </c>
      <c r="J32" s="34">
        <v>7487</v>
      </c>
      <c r="K32" s="34">
        <v>7130.88</v>
      </c>
      <c r="L32" s="45">
        <v>83580</v>
      </c>
      <c r="M32" s="45">
        <v>81828</v>
      </c>
      <c r="N32" s="45">
        <v>80242</v>
      </c>
      <c r="O32" s="45">
        <v>83841</v>
      </c>
      <c r="P32" s="45">
        <v>82153</v>
      </c>
      <c r="S32" s="45" t="s">
        <v>54</v>
      </c>
      <c r="T32" s="34">
        <f t="shared" si="0"/>
        <v>91.62</v>
      </c>
      <c r="U32" s="34">
        <f t="shared" si="1"/>
        <v>7543.4479999999994</v>
      </c>
      <c r="V32" s="35">
        <f t="shared" si="2"/>
        <v>82334.075529360387</v>
      </c>
    </row>
    <row r="33" spans="1:22">
      <c r="A33" s="45" t="s">
        <v>55</v>
      </c>
      <c r="B33" s="34">
        <v>5.43</v>
      </c>
      <c r="C33" s="34">
        <v>5.37</v>
      </c>
      <c r="D33" s="34">
        <v>4.47</v>
      </c>
      <c r="E33" s="34">
        <v>4.9800000000000004</v>
      </c>
      <c r="F33" s="34">
        <v>4.24</v>
      </c>
      <c r="G33" s="34">
        <v>381.87</v>
      </c>
      <c r="H33" s="34">
        <v>447.95</v>
      </c>
      <c r="I33" s="34">
        <v>326.19</v>
      </c>
      <c r="J33" s="34">
        <v>393.74</v>
      </c>
      <c r="K33" s="34">
        <v>321.43</v>
      </c>
      <c r="L33" s="45">
        <v>70364</v>
      </c>
      <c r="M33" s="45">
        <v>83448</v>
      </c>
      <c r="N33" s="45">
        <v>73038</v>
      </c>
      <c r="O33" s="45">
        <v>79111</v>
      </c>
      <c r="P33" s="45">
        <v>75845</v>
      </c>
      <c r="S33" s="45" t="s">
        <v>55</v>
      </c>
      <c r="T33" s="34">
        <f t="shared" si="0"/>
        <v>4.8980000000000006</v>
      </c>
      <c r="U33" s="34">
        <f t="shared" si="1"/>
        <v>374.23599999999999</v>
      </c>
      <c r="V33" s="35">
        <f t="shared" si="2"/>
        <v>76405.879951000403</v>
      </c>
    </row>
    <row r="34" spans="1:22">
      <c r="A34" s="45" t="s">
        <v>56</v>
      </c>
      <c r="B34" s="34">
        <v>171.86</v>
      </c>
      <c r="C34" s="34">
        <v>166.41</v>
      </c>
      <c r="D34" s="34">
        <v>131.19999999999999</v>
      </c>
      <c r="E34" s="34">
        <v>127.7</v>
      </c>
      <c r="F34" s="34">
        <v>147.99</v>
      </c>
      <c r="G34" s="34">
        <v>17153.98</v>
      </c>
      <c r="H34" s="34">
        <v>17140.23</v>
      </c>
      <c r="I34" s="34">
        <v>14119.09</v>
      </c>
      <c r="J34" s="34">
        <v>13284.63</v>
      </c>
      <c r="K34" s="34">
        <v>16166.43</v>
      </c>
      <c r="L34" s="45">
        <v>99814</v>
      </c>
      <c r="M34" s="45">
        <v>103000</v>
      </c>
      <c r="N34" s="45">
        <v>107615</v>
      </c>
      <c r="O34" s="45">
        <v>104030</v>
      </c>
      <c r="P34" s="45">
        <v>109240</v>
      </c>
      <c r="S34" s="45" t="s">
        <v>56</v>
      </c>
      <c r="T34" s="34">
        <f t="shared" si="0"/>
        <v>149.03199999999998</v>
      </c>
      <c r="U34" s="34">
        <f t="shared" si="1"/>
        <v>15572.871999999999</v>
      </c>
      <c r="V34" s="35">
        <f t="shared" si="2"/>
        <v>104493.47791078426</v>
      </c>
    </row>
    <row r="35" spans="1:22">
      <c r="A35" s="45" t="s">
        <v>57</v>
      </c>
      <c r="B35" s="34">
        <v>35</v>
      </c>
      <c r="C35" s="34">
        <v>40</v>
      </c>
      <c r="D35" s="34">
        <v>26</v>
      </c>
      <c r="E35" s="34">
        <v>22</v>
      </c>
      <c r="F35" s="34">
        <v>28</v>
      </c>
      <c r="G35" s="34">
        <v>2604.46</v>
      </c>
      <c r="H35" s="34">
        <v>3183.6</v>
      </c>
      <c r="I35" s="34">
        <v>2012.87</v>
      </c>
      <c r="J35" s="34">
        <v>1750.98</v>
      </c>
      <c r="K35" s="34">
        <v>2864.57</v>
      </c>
      <c r="L35" s="45">
        <v>74413</v>
      </c>
      <c r="M35" s="45">
        <v>79590</v>
      </c>
      <c r="N35" s="45">
        <v>77418</v>
      </c>
      <c r="O35" s="45">
        <v>79590</v>
      </c>
      <c r="P35" s="45">
        <v>102306</v>
      </c>
      <c r="S35" s="45" t="s">
        <v>57</v>
      </c>
      <c r="T35" s="34">
        <f t="shared" si="0"/>
        <v>30.2</v>
      </c>
      <c r="U35" s="34">
        <f t="shared" si="1"/>
        <v>2483.2959999999998</v>
      </c>
      <c r="V35" s="35">
        <f t="shared" si="2"/>
        <v>82228.344370860927</v>
      </c>
    </row>
    <row r="36" spans="1:22">
      <c r="A36" s="45" t="s">
        <v>58</v>
      </c>
      <c r="B36" s="34">
        <v>0.81</v>
      </c>
      <c r="C36" s="34">
        <v>0.66</v>
      </c>
      <c r="D36" s="34">
        <v>0.69</v>
      </c>
      <c r="E36" s="34">
        <v>0.86</v>
      </c>
      <c r="F36" s="34">
        <v>0.88</v>
      </c>
      <c r="G36" s="34">
        <v>42.49</v>
      </c>
      <c r="H36" s="34">
        <v>35.909999999999997</v>
      </c>
      <c r="I36" s="34">
        <v>36.369999999999997</v>
      </c>
      <c r="J36" s="34">
        <v>48.58</v>
      </c>
      <c r="K36" s="34">
        <v>48.41</v>
      </c>
      <c r="L36" s="45">
        <v>52716</v>
      </c>
      <c r="M36" s="45">
        <v>54251</v>
      </c>
      <c r="N36" s="45">
        <v>52940</v>
      </c>
      <c r="O36" s="45">
        <v>56486</v>
      </c>
      <c r="P36" s="45">
        <v>55016</v>
      </c>
      <c r="S36" s="45" t="s">
        <v>58</v>
      </c>
      <c r="T36" s="34">
        <f t="shared" si="0"/>
        <v>0.78</v>
      </c>
      <c r="U36" s="34">
        <f t="shared" si="1"/>
        <v>42.352000000000004</v>
      </c>
      <c r="V36" s="35">
        <f t="shared" si="2"/>
        <v>54297.435897435906</v>
      </c>
    </row>
    <row r="37" spans="1:22">
      <c r="A37" s="45" t="s">
        <v>59</v>
      </c>
      <c r="B37" s="34">
        <v>90</v>
      </c>
      <c r="C37" s="34">
        <v>91</v>
      </c>
      <c r="D37" s="34">
        <v>92</v>
      </c>
      <c r="E37" s="34">
        <v>46</v>
      </c>
      <c r="F37" s="34">
        <v>44</v>
      </c>
      <c r="G37" s="34">
        <v>6271.38</v>
      </c>
      <c r="H37" s="34">
        <v>6329.32</v>
      </c>
      <c r="I37" s="34">
        <v>6937.72</v>
      </c>
      <c r="J37" s="34">
        <v>3680</v>
      </c>
      <c r="K37" s="34">
        <v>3520</v>
      </c>
      <c r="L37" s="45">
        <v>69682</v>
      </c>
      <c r="M37" s="45">
        <v>69553</v>
      </c>
      <c r="N37" s="45">
        <v>75410</v>
      </c>
      <c r="O37" s="45">
        <v>80000</v>
      </c>
      <c r="P37" s="45">
        <v>80000</v>
      </c>
      <c r="S37" s="45" t="s">
        <v>59</v>
      </c>
      <c r="T37" s="34">
        <f t="shared" si="0"/>
        <v>72.599999999999994</v>
      </c>
      <c r="U37" s="34">
        <f t="shared" si="1"/>
        <v>5347.6840000000002</v>
      </c>
      <c r="V37" s="35">
        <f t="shared" si="2"/>
        <v>73659.559228650149</v>
      </c>
    </row>
    <row r="38" spans="1:22">
      <c r="A38" s="45" t="s">
        <v>60</v>
      </c>
      <c r="B38" s="34">
        <v>2234</v>
      </c>
      <c r="C38" s="34">
        <v>2224</v>
      </c>
      <c r="D38" s="34">
        <v>2208</v>
      </c>
      <c r="E38" s="34">
        <v>2180</v>
      </c>
      <c r="F38" s="34">
        <v>2177</v>
      </c>
      <c r="G38" s="34">
        <v>177033.33</v>
      </c>
      <c r="H38" s="34">
        <v>179714.77</v>
      </c>
      <c r="I38" s="34">
        <v>179539.1</v>
      </c>
      <c r="J38" s="34">
        <v>178339.26</v>
      </c>
      <c r="K38" s="34">
        <v>179167.1</v>
      </c>
      <c r="L38" s="45">
        <v>79245</v>
      </c>
      <c r="M38" s="45">
        <v>80807</v>
      </c>
      <c r="N38" s="45">
        <v>81313</v>
      </c>
      <c r="O38" s="45">
        <v>81807</v>
      </c>
      <c r="P38" s="45">
        <v>82300</v>
      </c>
      <c r="S38" s="45" t="s">
        <v>60</v>
      </c>
      <c r="T38" s="34">
        <f t="shared" si="0"/>
        <v>2204.6</v>
      </c>
      <c r="U38" s="34">
        <f t="shared" si="1"/>
        <v>178758.712</v>
      </c>
      <c r="V38" s="35">
        <f t="shared" si="2"/>
        <v>81084.419849405793</v>
      </c>
    </row>
    <row r="39" spans="1:22">
      <c r="A39" s="45" t="s">
        <v>61</v>
      </c>
      <c r="B39" s="34">
        <v>19.16</v>
      </c>
      <c r="C39" s="34">
        <v>15.81</v>
      </c>
      <c r="D39" s="34">
        <v>19.18</v>
      </c>
      <c r="E39" s="34">
        <v>18.8</v>
      </c>
      <c r="F39" s="34">
        <v>18.98</v>
      </c>
      <c r="G39" s="34">
        <v>1437</v>
      </c>
      <c r="H39" s="34">
        <v>1335.37</v>
      </c>
      <c r="I39" s="34">
        <v>1527.58</v>
      </c>
      <c r="J39" s="34">
        <v>1418.25</v>
      </c>
      <c r="K39" s="34">
        <v>1591.25</v>
      </c>
      <c r="L39" s="45">
        <v>75000</v>
      </c>
      <c r="M39" s="45">
        <v>84485</v>
      </c>
      <c r="N39" s="45">
        <v>79657</v>
      </c>
      <c r="O39" s="45">
        <v>75427</v>
      </c>
      <c r="P39" s="45">
        <v>83834</v>
      </c>
      <c r="S39" s="45" t="s">
        <v>61</v>
      </c>
      <c r="T39" s="34">
        <f t="shared" si="0"/>
        <v>18.386000000000003</v>
      </c>
      <c r="U39" s="34">
        <f t="shared" si="1"/>
        <v>1461.8899999999999</v>
      </c>
      <c r="V39" s="35">
        <f t="shared" si="2"/>
        <v>79511.041009463705</v>
      </c>
    </row>
    <row r="40" spans="1:22">
      <c r="A40" s="45" t="s">
        <v>62</v>
      </c>
      <c r="B40" s="34">
        <v>4737.0600000000004</v>
      </c>
      <c r="C40" s="34">
        <v>5061.09</v>
      </c>
      <c r="D40" s="34">
        <v>4602.68</v>
      </c>
      <c r="E40" s="34">
        <v>4851.2299999999996</v>
      </c>
      <c r="F40" s="34">
        <v>5175.41</v>
      </c>
      <c r="G40" s="34">
        <v>379904.85</v>
      </c>
      <c r="H40" s="34">
        <v>405416.18</v>
      </c>
      <c r="I40" s="34">
        <v>370500.3</v>
      </c>
      <c r="J40" s="34">
        <v>405398.71</v>
      </c>
      <c r="K40" s="34">
        <v>439424.89</v>
      </c>
      <c r="L40" s="45">
        <v>80198</v>
      </c>
      <c r="M40" s="45">
        <v>80105</v>
      </c>
      <c r="N40" s="45">
        <v>80497</v>
      </c>
      <c r="O40" s="45">
        <v>83566</v>
      </c>
      <c r="P40" s="45">
        <v>84906</v>
      </c>
      <c r="S40" s="45" t="s">
        <v>62</v>
      </c>
      <c r="T40" s="34">
        <f t="shared" si="0"/>
        <v>4885.4940000000006</v>
      </c>
      <c r="U40" s="34">
        <f t="shared" si="1"/>
        <v>400128.98600000003</v>
      </c>
      <c r="V40" s="35">
        <f t="shared" si="2"/>
        <v>81901.4384215803</v>
      </c>
    </row>
    <row r="41" spans="1:22">
      <c r="A41" s="51"/>
      <c r="B41" s="51"/>
      <c r="C41" s="51"/>
      <c r="D41" s="51"/>
      <c r="E41" s="51"/>
      <c r="F41" s="51"/>
      <c r="G41" s="51">
        <v>16</v>
      </c>
      <c r="H41" s="51"/>
      <c r="I41" s="51"/>
      <c r="J41" s="51"/>
      <c r="K41" s="51"/>
      <c r="L41" s="51"/>
      <c r="M41" s="51"/>
      <c r="N41" s="51"/>
      <c r="O41" s="51"/>
      <c r="P41" s="51"/>
    </row>
  </sheetData>
  <mergeCells count="14">
    <mergeCell ref="A1:P1"/>
    <mergeCell ref="A2:P2"/>
    <mergeCell ref="A3:P3"/>
    <mergeCell ref="A4:P4"/>
    <mergeCell ref="A6:A7"/>
    <mergeCell ref="B6:F6"/>
    <mergeCell ref="G6:K6"/>
    <mergeCell ref="L6:P6"/>
    <mergeCell ref="S4:V4"/>
    <mergeCell ref="S5:V5"/>
    <mergeCell ref="S6:S7"/>
    <mergeCell ref="T6:T7"/>
    <mergeCell ref="U6:U7"/>
    <mergeCell ref="V6:V7"/>
  </mergeCells>
  <pageMargins left="0.7" right="0.7" top="0.75" bottom="0.75" header="0.3" footer="0.3"/>
  <pageSetup paperSize="9" scale="62" orientation="landscape" r:id="rId1"/>
  <colBreaks count="1" manualBreakCount="1">
    <brk id="16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2"/>
  <sheetViews>
    <sheetView view="pageBreakPreview" zoomScale="60" zoomScaleNormal="90" workbookViewId="0">
      <selection activeCell="A32" sqref="A32:P32"/>
    </sheetView>
  </sheetViews>
  <sheetFormatPr defaultColWidth="11" defaultRowHeight="18.75" outlineLevelCol="1"/>
  <cols>
    <col min="1" max="1" width="24.140625" style="28" customWidth="1"/>
    <col min="2" max="16" width="11.140625" style="28" customWidth="1" outlineLevel="1"/>
    <col min="17" max="18" width="11" style="28"/>
    <col min="19" max="19" width="31.5703125" style="28" customWidth="1"/>
    <col min="20" max="22" width="13" style="28" customWidth="1"/>
    <col min="23" max="16384" width="11" style="28"/>
  </cols>
  <sheetData>
    <row r="1" spans="1:22" s="27" customFormat="1" ht="22.5" customHeight="1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</row>
    <row r="2" spans="1:22" ht="22.5" customHeight="1">
      <c r="A2" s="74" t="s">
        <v>1</v>
      </c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</row>
    <row r="3" spans="1:22" ht="22.5" customHeight="1">
      <c r="A3" s="74" t="s">
        <v>89</v>
      </c>
      <c r="B3" s="74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</row>
    <row r="4" spans="1:22" ht="22.5" customHeight="1">
      <c r="A4" s="75" t="s">
        <v>4</v>
      </c>
      <c r="B4" s="75"/>
      <c r="C4" s="75"/>
      <c r="D4" s="75"/>
      <c r="E4" s="75"/>
      <c r="F4" s="75"/>
      <c r="G4" s="75"/>
      <c r="H4" s="75"/>
      <c r="I4" s="75"/>
      <c r="J4" s="75"/>
      <c r="K4" s="75"/>
      <c r="L4" s="75"/>
      <c r="M4" s="75"/>
      <c r="N4" s="75"/>
      <c r="O4" s="75"/>
      <c r="P4" s="75"/>
      <c r="S4" s="71" t="s">
        <v>71</v>
      </c>
      <c r="T4" s="71"/>
      <c r="U4" s="71"/>
      <c r="V4" s="71"/>
    </row>
    <row r="5" spans="1:22" ht="22.5" customHeight="1">
      <c r="A5" s="29"/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S5" s="71" t="s">
        <v>29</v>
      </c>
      <c r="T5" s="71"/>
      <c r="U5" s="71"/>
      <c r="V5" s="71"/>
    </row>
    <row r="6" spans="1:22" ht="22.5" customHeight="1">
      <c r="A6" s="76" t="s">
        <v>34</v>
      </c>
      <c r="B6" s="76" t="s">
        <v>7</v>
      </c>
      <c r="C6" s="76"/>
      <c r="D6" s="76"/>
      <c r="E6" s="76"/>
      <c r="F6" s="76"/>
      <c r="G6" s="76" t="s">
        <v>8</v>
      </c>
      <c r="H6" s="76"/>
      <c r="I6" s="76"/>
      <c r="J6" s="76"/>
      <c r="K6" s="76"/>
      <c r="L6" s="76" t="s">
        <v>9</v>
      </c>
      <c r="M6" s="76"/>
      <c r="N6" s="76"/>
      <c r="O6" s="76"/>
      <c r="P6" s="76"/>
      <c r="S6" s="72" t="s">
        <v>34</v>
      </c>
      <c r="T6" s="72" t="s">
        <v>7</v>
      </c>
      <c r="U6" s="72" t="s">
        <v>8</v>
      </c>
      <c r="V6" s="72" t="s">
        <v>9</v>
      </c>
    </row>
    <row r="7" spans="1:22" ht="22.5" customHeight="1">
      <c r="A7" s="76"/>
      <c r="B7" s="31" t="s">
        <v>10</v>
      </c>
      <c r="C7" s="31" t="s">
        <v>11</v>
      </c>
      <c r="D7" s="31" t="s">
        <v>12</v>
      </c>
      <c r="E7" s="31" t="s">
        <v>13</v>
      </c>
      <c r="F7" s="31" t="s">
        <v>14</v>
      </c>
      <c r="G7" s="31" t="s">
        <v>10</v>
      </c>
      <c r="H7" s="31" t="s">
        <v>11</v>
      </c>
      <c r="I7" s="31" t="s">
        <v>12</v>
      </c>
      <c r="J7" s="31" t="s">
        <v>13</v>
      </c>
      <c r="K7" s="31" t="s">
        <v>14</v>
      </c>
      <c r="L7" s="31" t="s">
        <v>10</v>
      </c>
      <c r="M7" s="31" t="s">
        <v>11</v>
      </c>
      <c r="N7" s="31" t="s">
        <v>12</v>
      </c>
      <c r="O7" s="31" t="s">
        <v>13</v>
      </c>
      <c r="P7" s="31" t="s">
        <v>14</v>
      </c>
      <c r="S7" s="72"/>
      <c r="T7" s="72"/>
      <c r="U7" s="72"/>
      <c r="V7" s="72"/>
    </row>
    <row r="8" spans="1:22" ht="22.5" customHeight="1">
      <c r="A8" s="45" t="s">
        <v>36</v>
      </c>
      <c r="B8" s="34">
        <v>646</v>
      </c>
      <c r="C8" s="34">
        <v>620</v>
      </c>
      <c r="D8" s="34">
        <v>657</v>
      </c>
      <c r="E8" s="34">
        <v>606</v>
      </c>
      <c r="F8" s="34">
        <v>554</v>
      </c>
      <c r="G8" s="34">
        <v>2087</v>
      </c>
      <c r="H8" s="34">
        <v>1491</v>
      </c>
      <c r="I8" s="34">
        <v>2508</v>
      </c>
      <c r="J8" s="34">
        <v>1600.55</v>
      </c>
      <c r="K8" s="34">
        <v>1707.62</v>
      </c>
      <c r="L8" s="45">
        <v>549</v>
      </c>
      <c r="M8" s="45">
        <v>409</v>
      </c>
      <c r="N8" s="45">
        <v>649</v>
      </c>
      <c r="O8" s="45">
        <v>449</v>
      </c>
      <c r="P8" s="45">
        <v>524</v>
      </c>
      <c r="S8" s="45" t="s">
        <v>36</v>
      </c>
      <c r="T8" s="34">
        <f>AVERAGE(B8:F8)</f>
        <v>616.6</v>
      </c>
      <c r="U8" s="34">
        <f>AVERAGE(G8:K8)</f>
        <v>1878.8340000000001</v>
      </c>
      <c r="V8" s="35">
        <f>U8/T8*170</f>
        <v>518.00483295491404</v>
      </c>
    </row>
    <row r="9" spans="1:22" ht="22.5" customHeight="1">
      <c r="A9" s="45" t="s">
        <v>63</v>
      </c>
      <c r="B9" s="34"/>
      <c r="C9" s="34"/>
      <c r="D9" s="34"/>
      <c r="E9" s="34">
        <v>0.76</v>
      </c>
      <c r="F9" s="34">
        <v>0.73</v>
      </c>
      <c r="G9" s="34">
        <v>0</v>
      </c>
      <c r="H9" s="34"/>
      <c r="I9" s="34"/>
      <c r="J9" s="34">
        <v>0.39</v>
      </c>
      <c r="K9" s="34">
        <v>0.38</v>
      </c>
      <c r="L9" s="45"/>
      <c r="M9" s="45"/>
      <c r="N9" s="45"/>
      <c r="O9" s="45">
        <v>88</v>
      </c>
      <c r="P9" s="45">
        <v>87</v>
      </c>
      <c r="S9" s="45" t="s">
        <v>63</v>
      </c>
      <c r="T9" s="34">
        <f t="shared" ref="T9:T30" si="0">AVERAGE(B9:F9)</f>
        <v>0.745</v>
      </c>
      <c r="U9" s="34">
        <f t="shared" ref="U9:U30" si="1">AVERAGE(G9:K9)</f>
        <v>0.25666666666666665</v>
      </c>
      <c r="V9" s="35">
        <f t="shared" ref="V9:V30" si="2">U9/T9*170</f>
        <v>58.568232662192393</v>
      </c>
    </row>
    <row r="10" spans="1:22" ht="22.5" customHeight="1">
      <c r="A10" s="45" t="s">
        <v>39</v>
      </c>
      <c r="B10" s="34"/>
      <c r="C10" s="34"/>
      <c r="D10" s="34"/>
      <c r="E10" s="34">
        <v>4.2</v>
      </c>
      <c r="F10" s="34">
        <v>3.89</v>
      </c>
      <c r="G10" s="34"/>
      <c r="H10" s="34"/>
      <c r="I10" s="34"/>
      <c r="J10" s="34">
        <v>8.4</v>
      </c>
      <c r="K10" s="34">
        <v>7.53</v>
      </c>
      <c r="L10" s="45"/>
      <c r="M10" s="45"/>
      <c r="N10" s="45"/>
      <c r="O10" s="45">
        <v>340</v>
      </c>
      <c r="P10" s="45">
        <v>329</v>
      </c>
      <c r="S10" s="45" t="s">
        <v>39</v>
      </c>
      <c r="T10" s="34">
        <f t="shared" si="0"/>
        <v>4.0449999999999999</v>
      </c>
      <c r="U10" s="34">
        <f t="shared" si="1"/>
        <v>7.9649999999999999</v>
      </c>
      <c r="V10" s="35">
        <f t="shared" si="2"/>
        <v>334.74660074165632</v>
      </c>
    </row>
    <row r="11" spans="1:22" ht="22.5" customHeight="1">
      <c r="A11" s="45" t="s">
        <v>42</v>
      </c>
      <c r="B11" s="34">
        <v>2624</v>
      </c>
      <c r="C11" s="34">
        <v>2660</v>
      </c>
      <c r="D11" s="34">
        <v>2655</v>
      </c>
      <c r="E11" s="34">
        <v>2270.5</v>
      </c>
      <c r="F11" s="34">
        <v>2283.6999999999998</v>
      </c>
      <c r="G11" s="34">
        <v>10187</v>
      </c>
      <c r="H11" s="34">
        <v>6279</v>
      </c>
      <c r="I11" s="34">
        <v>8617</v>
      </c>
      <c r="J11" s="34">
        <v>7212.18</v>
      </c>
      <c r="K11" s="34">
        <v>7509.34</v>
      </c>
      <c r="L11" s="45">
        <v>660</v>
      </c>
      <c r="M11" s="45">
        <v>401</v>
      </c>
      <c r="N11" s="45">
        <v>552</v>
      </c>
      <c r="O11" s="45">
        <v>540</v>
      </c>
      <c r="P11" s="45">
        <v>559</v>
      </c>
      <c r="S11" s="45" t="s">
        <v>42</v>
      </c>
      <c r="T11" s="34">
        <f t="shared" si="0"/>
        <v>2498.6400000000003</v>
      </c>
      <c r="U11" s="34">
        <f t="shared" si="1"/>
        <v>7960.9040000000005</v>
      </c>
      <c r="V11" s="35">
        <f t="shared" si="2"/>
        <v>541.63612205039533</v>
      </c>
    </row>
    <row r="12" spans="1:22" ht="22.5" customHeight="1">
      <c r="A12" s="45" t="s">
        <v>43</v>
      </c>
      <c r="B12" s="34">
        <v>665</v>
      </c>
      <c r="C12" s="34">
        <v>708</v>
      </c>
      <c r="D12" s="34">
        <v>723</v>
      </c>
      <c r="E12" s="34">
        <v>739.6</v>
      </c>
      <c r="F12" s="34">
        <v>635.6</v>
      </c>
      <c r="G12" s="34">
        <v>1627</v>
      </c>
      <c r="H12" s="34">
        <v>2013</v>
      </c>
      <c r="I12" s="34">
        <v>2484</v>
      </c>
      <c r="J12" s="34">
        <v>1822.9</v>
      </c>
      <c r="K12" s="34">
        <v>1316.06</v>
      </c>
      <c r="L12" s="45">
        <v>416</v>
      </c>
      <c r="M12" s="45">
        <v>483</v>
      </c>
      <c r="N12" s="45">
        <v>584</v>
      </c>
      <c r="O12" s="45">
        <v>419</v>
      </c>
      <c r="P12" s="45">
        <v>352</v>
      </c>
      <c r="S12" s="45" t="s">
        <v>43</v>
      </c>
      <c r="T12" s="34">
        <f t="shared" si="0"/>
        <v>694.24</v>
      </c>
      <c r="U12" s="34">
        <f t="shared" si="1"/>
        <v>1852.5919999999999</v>
      </c>
      <c r="V12" s="35">
        <f t="shared" si="2"/>
        <v>453.64807559345468</v>
      </c>
    </row>
    <row r="13" spans="1:22" ht="22.5" customHeight="1">
      <c r="A13" s="45" t="s">
        <v>65</v>
      </c>
      <c r="B13" s="34"/>
      <c r="C13" s="34"/>
      <c r="D13" s="34"/>
      <c r="E13" s="34"/>
      <c r="F13" s="34">
        <v>0.13</v>
      </c>
      <c r="G13" s="34"/>
      <c r="H13" s="34"/>
      <c r="I13" s="34"/>
      <c r="J13" s="34"/>
      <c r="K13" s="34">
        <v>0.72</v>
      </c>
      <c r="L13" s="45"/>
      <c r="M13" s="45"/>
      <c r="N13" s="45"/>
      <c r="O13" s="45"/>
      <c r="P13" s="45">
        <v>938</v>
      </c>
      <c r="S13" s="45" t="s">
        <v>65</v>
      </c>
      <c r="T13" s="34">
        <f t="shared" si="0"/>
        <v>0.13</v>
      </c>
      <c r="U13" s="34">
        <f t="shared" si="1"/>
        <v>0.72</v>
      </c>
      <c r="V13" s="35">
        <f t="shared" si="2"/>
        <v>941.53846153846155</v>
      </c>
    </row>
    <row r="14" spans="1:22" ht="22.5" customHeight="1">
      <c r="A14" s="45" t="s">
        <v>46</v>
      </c>
      <c r="B14" s="34">
        <v>547</v>
      </c>
      <c r="C14" s="34">
        <v>718</v>
      </c>
      <c r="D14" s="34">
        <v>817</v>
      </c>
      <c r="E14" s="34">
        <v>820</v>
      </c>
      <c r="F14" s="34">
        <v>674</v>
      </c>
      <c r="G14" s="34">
        <v>1844</v>
      </c>
      <c r="H14" s="34">
        <v>1400</v>
      </c>
      <c r="I14" s="34">
        <v>2330</v>
      </c>
      <c r="J14" s="34">
        <v>2320.12</v>
      </c>
      <c r="K14" s="34">
        <v>1954.6</v>
      </c>
      <c r="L14" s="45">
        <v>573</v>
      </c>
      <c r="M14" s="45">
        <v>331</v>
      </c>
      <c r="N14" s="45">
        <v>485</v>
      </c>
      <c r="O14" s="45">
        <v>481</v>
      </c>
      <c r="P14" s="45">
        <v>493</v>
      </c>
      <c r="S14" s="45" t="s">
        <v>46</v>
      </c>
      <c r="T14" s="34">
        <f t="shared" si="0"/>
        <v>715.2</v>
      </c>
      <c r="U14" s="34">
        <f t="shared" si="1"/>
        <v>1969.7439999999999</v>
      </c>
      <c r="V14" s="35">
        <f t="shared" si="2"/>
        <v>468.19977628635343</v>
      </c>
    </row>
    <row r="15" spans="1:22" ht="22.5" customHeight="1">
      <c r="A15" s="45" t="s">
        <v>47</v>
      </c>
      <c r="B15" s="34"/>
      <c r="C15" s="34"/>
      <c r="D15" s="34"/>
      <c r="E15" s="34">
        <v>0.01</v>
      </c>
      <c r="F15" s="34">
        <v>0</v>
      </c>
      <c r="G15" s="34"/>
      <c r="H15" s="34"/>
      <c r="I15" s="34"/>
      <c r="J15" s="34">
        <v>0.03</v>
      </c>
      <c r="K15" s="34">
        <v>0.02</v>
      </c>
      <c r="L15" s="45"/>
      <c r="M15" s="45"/>
      <c r="N15" s="45"/>
      <c r="O15" s="45">
        <v>1156</v>
      </c>
      <c r="P15" s="45">
        <v>1000</v>
      </c>
      <c r="S15" s="45" t="s">
        <v>47</v>
      </c>
      <c r="T15" s="34">
        <f t="shared" si="0"/>
        <v>5.0000000000000001E-3</v>
      </c>
      <c r="U15" s="34">
        <f t="shared" si="1"/>
        <v>2.5000000000000001E-2</v>
      </c>
      <c r="V15" s="35">
        <f t="shared" si="2"/>
        <v>850</v>
      </c>
    </row>
    <row r="16" spans="1:22" ht="22.5" customHeight="1">
      <c r="A16" s="45" t="s">
        <v>48</v>
      </c>
      <c r="B16" s="34">
        <v>603</v>
      </c>
      <c r="C16" s="34">
        <v>614</v>
      </c>
      <c r="D16" s="34">
        <v>650</v>
      </c>
      <c r="E16" s="34">
        <v>588</v>
      </c>
      <c r="F16" s="34">
        <v>560</v>
      </c>
      <c r="G16" s="34">
        <v>1620</v>
      </c>
      <c r="H16" s="34">
        <v>2329</v>
      </c>
      <c r="I16" s="34">
        <v>1646</v>
      </c>
      <c r="J16" s="34">
        <v>1338.56</v>
      </c>
      <c r="K16" s="34">
        <v>1419.76</v>
      </c>
      <c r="L16" s="45">
        <v>457</v>
      </c>
      <c r="M16" s="45">
        <v>645</v>
      </c>
      <c r="N16" s="45">
        <v>430</v>
      </c>
      <c r="O16" s="45">
        <v>387</v>
      </c>
      <c r="P16" s="45">
        <v>431</v>
      </c>
      <c r="S16" s="45" t="s">
        <v>48</v>
      </c>
      <c r="T16" s="34">
        <f t="shared" si="0"/>
        <v>603</v>
      </c>
      <c r="U16" s="34">
        <f t="shared" si="1"/>
        <v>1670.664</v>
      </c>
      <c r="V16" s="35">
        <f t="shared" si="2"/>
        <v>470.99980099502488</v>
      </c>
    </row>
    <row r="17" spans="1:22" ht="22.5" customHeight="1">
      <c r="A17" s="45" t="s">
        <v>49</v>
      </c>
      <c r="B17" s="34">
        <v>4351</v>
      </c>
      <c r="C17" s="34">
        <v>4218</v>
      </c>
      <c r="D17" s="34">
        <v>4491</v>
      </c>
      <c r="E17" s="34">
        <v>4544.6000000000004</v>
      </c>
      <c r="F17" s="34">
        <v>4409.97</v>
      </c>
      <c r="G17" s="34">
        <v>6094</v>
      </c>
      <c r="H17" s="34">
        <v>6593</v>
      </c>
      <c r="I17" s="34">
        <v>6639</v>
      </c>
      <c r="J17" s="34">
        <v>10105.049999999999</v>
      </c>
      <c r="K17" s="34">
        <v>8249.24</v>
      </c>
      <c r="L17" s="45">
        <v>238</v>
      </c>
      <c r="M17" s="45">
        <v>266</v>
      </c>
      <c r="N17" s="45">
        <v>251</v>
      </c>
      <c r="O17" s="45">
        <v>378</v>
      </c>
      <c r="P17" s="45">
        <v>318</v>
      </c>
      <c r="S17" s="45" t="s">
        <v>49</v>
      </c>
      <c r="T17" s="34">
        <f t="shared" si="0"/>
        <v>4402.9139999999998</v>
      </c>
      <c r="U17" s="34">
        <f t="shared" si="1"/>
        <v>7536.058</v>
      </c>
      <c r="V17" s="35">
        <f t="shared" si="2"/>
        <v>290.97317367543405</v>
      </c>
    </row>
    <row r="18" spans="1:22" ht="22.5" customHeight="1">
      <c r="A18" s="45" t="s">
        <v>64</v>
      </c>
      <c r="B18" s="34"/>
      <c r="C18" s="34"/>
      <c r="D18" s="34"/>
      <c r="E18" s="34">
        <v>7.24</v>
      </c>
      <c r="F18" s="34">
        <v>7.24</v>
      </c>
      <c r="G18" s="34"/>
      <c r="H18" s="34"/>
      <c r="I18" s="34"/>
      <c r="J18" s="34">
        <v>8.65</v>
      </c>
      <c r="K18" s="34">
        <v>8.59</v>
      </c>
      <c r="L18" s="45"/>
      <c r="M18" s="45"/>
      <c r="N18" s="45"/>
      <c r="O18" s="45">
        <v>203</v>
      </c>
      <c r="P18" s="45">
        <v>202</v>
      </c>
      <c r="S18" s="45" t="s">
        <v>64</v>
      </c>
      <c r="T18" s="34">
        <f t="shared" si="0"/>
        <v>7.24</v>
      </c>
      <c r="U18" s="34">
        <f t="shared" si="1"/>
        <v>8.620000000000001</v>
      </c>
      <c r="V18" s="35">
        <f t="shared" si="2"/>
        <v>202.40331491712709</v>
      </c>
    </row>
    <row r="19" spans="1:22" ht="22.5" customHeight="1">
      <c r="A19" s="45" t="s">
        <v>66</v>
      </c>
      <c r="B19" s="34"/>
      <c r="C19" s="34"/>
      <c r="D19" s="34"/>
      <c r="E19" s="34">
        <v>0.02</v>
      </c>
      <c r="F19" s="34">
        <v>0</v>
      </c>
      <c r="G19" s="34"/>
      <c r="H19" s="34"/>
      <c r="I19" s="34"/>
      <c r="J19" s="34">
        <v>0.01</v>
      </c>
      <c r="K19" s="34">
        <v>0</v>
      </c>
      <c r="L19" s="45"/>
      <c r="M19" s="45"/>
      <c r="N19" s="45"/>
      <c r="O19" s="45">
        <v>78</v>
      </c>
      <c r="P19" s="45">
        <v>0</v>
      </c>
      <c r="S19" s="45" t="s">
        <v>66</v>
      </c>
      <c r="T19" s="34">
        <f t="shared" si="0"/>
        <v>0.01</v>
      </c>
      <c r="U19" s="34">
        <f t="shared" si="1"/>
        <v>5.0000000000000001E-3</v>
      </c>
      <c r="V19" s="35">
        <f t="shared" si="2"/>
        <v>85</v>
      </c>
    </row>
    <row r="20" spans="1:22" ht="22.5" customHeight="1">
      <c r="A20" s="45" t="s">
        <v>51</v>
      </c>
      <c r="B20" s="34"/>
      <c r="C20" s="34"/>
      <c r="D20" s="34"/>
      <c r="E20" s="34">
        <v>0.01</v>
      </c>
      <c r="F20" s="34">
        <v>0.01</v>
      </c>
      <c r="G20" s="34"/>
      <c r="H20" s="34"/>
      <c r="I20" s="34"/>
      <c r="J20" s="34">
        <v>0.02</v>
      </c>
      <c r="K20" s="34">
        <v>0.02</v>
      </c>
      <c r="L20" s="45"/>
      <c r="M20" s="45"/>
      <c r="N20" s="45"/>
      <c r="O20" s="45">
        <v>600</v>
      </c>
      <c r="P20" s="45">
        <v>600</v>
      </c>
      <c r="S20" s="45" t="s">
        <v>51</v>
      </c>
      <c r="T20" s="34">
        <f t="shared" si="0"/>
        <v>0.01</v>
      </c>
      <c r="U20" s="34">
        <f t="shared" si="1"/>
        <v>0.02</v>
      </c>
      <c r="V20" s="35">
        <f t="shared" si="2"/>
        <v>340</v>
      </c>
    </row>
    <row r="21" spans="1:22" ht="22.5" customHeight="1">
      <c r="A21" s="45" t="s">
        <v>52</v>
      </c>
      <c r="B21" s="34">
        <v>145</v>
      </c>
      <c r="C21" s="34">
        <v>157</v>
      </c>
      <c r="D21" s="34">
        <v>170</v>
      </c>
      <c r="E21" s="34">
        <v>171.24</v>
      </c>
      <c r="F21" s="34">
        <v>193.11</v>
      </c>
      <c r="G21" s="34">
        <v>408</v>
      </c>
      <c r="H21" s="34">
        <v>455</v>
      </c>
      <c r="I21" s="34">
        <v>579</v>
      </c>
      <c r="J21" s="34">
        <v>550.99</v>
      </c>
      <c r="K21" s="34">
        <v>625.91</v>
      </c>
      <c r="L21" s="45">
        <v>478</v>
      </c>
      <c r="M21" s="45">
        <v>493</v>
      </c>
      <c r="N21" s="45">
        <v>579</v>
      </c>
      <c r="O21" s="45">
        <v>547</v>
      </c>
      <c r="P21" s="45">
        <v>551</v>
      </c>
      <c r="S21" s="45" t="s">
        <v>52</v>
      </c>
      <c r="T21" s="34">
        <f t="shared" si="0"/>
        <v>167.27</v>
      </c>
      <c r="U21" s="34">
        <f t="shared" si="1"/>
        <v>523.78</v>
      </c>
      <c r="V21" s="35">
        <f t="shared" si="2"/>
        <v>532.3285705745202</v>
      </c>
    </row>
    <row r="22" spans="1:22" ht="22.5" customHeight="1">
      <c r="A22" s="45" t="s">
        <v>53</v>
      </c>
      <c r="B22" s="34"/>
      <c r="C22" s="34"/>
      <c r="D22" s="34"/>
      <c r="E22" s="34">
        <v>0.33</v>
      </c>
      <c r="F22" s="34">
        <v>0.47</v>
      </c>
      <c r="G22" s="34"/>
      <c r="H22" s="34"/>
      <c r="I22" s="34"/>
      <c r="J22" s="34">
        <v>0.83</v>
      </c>
      <c r="K22" s="34">
        <v>1.1599999999999999</v>
      </c>
      <c r="L22" s="45"/>
      <c r="M22" s="45"/>
      <c r="N22" s="45"/>
      <c r="O22" s="45">
        <v>425</v>
      </c>
      <c r="P22" s="45">
        <v>426</v>
      </c>
      <c r="S22" s="45" t="s">
        <v>53</v>
      </c>
      <c r="T22" s="34">
        <f t="shared" si="0"/>
        <v>0.4</v>
      </c>
      <c r="U22" s="34">
        <f t="shared" si="1"/>
        <v>0.99499999999999988</v>
      </c>
      <c r="V22" s="35">
        <f t="shared" si="2"/>
        <v>422.87499999999989</v>
      </c>
    </row>
    <row r="23" spans="1:22" ht="22.5" customHeight="1">
      <c r="A23" s="45" t="s">
        <v>54</v>
      </c>
      <c r="B23" s="34">
        <v>291</v>
      </c>
      <c r="C23" s="34">
        <v>268</v>
      </c>
      <c r="D23" s="34">
        <v>248</v>
      </c>
      <c r="E23" s="34">
        <v>251.6</v>
      </c>
      <c r="F23" s="34">
        <v>251.3</v>
      </c>
      <c r="G23" s="34">
        <v>1283</v>
      </c>
      <c r="H23" s="34">
        <v>1222</v>
      </c>
      <c r="I23" s="34">
        <v>1206</v>
      </c>
      <c r="J23" s="34">
        <v>1022.68</v>
      </c>
      <c r="K23" s="34">
        <v>645.99</v>
      </c>
      <c r="L23" s="45">
        <v>750</v>
      </c>
      <c r="M23" s="45">
        <v>775</v>
      </c>
      <c r="N23" s="45">
        <v>827</v>
      </c>
      <c r="O23" s="45">
        <v>691</v>
      </c>
      <c r="P23" s="45">
        <v>437</v>
      </c>
      <c r="S23" s="45" t="s">
        <v>54</v>
      </c>
      <c r="T23" s="34">
        <f t="shared" si="0"/>
        <v>261.97999999999996</v>
      </c>
      <c r="U23" s="34">
        <f t="shared" si="1"/>
        <v>1075.934</v>
      </c>
      <c r="V23" s="35">
        <f t="shared" si="2"/>
        <v>698.17841056569216</v>
      </c>
    </row>
    <row r="24" spans="1:22" ht="22.5" customHeight="1">
      <c r="A24" s="45" t="s">
        <v>55</v>
      </c>
      <c r="B24" s="34">
        <v>584</v>
      </c>
      <c r="C24" s="34">
        <v>629</v>
      </c>
      <c r="D24" s="34">
        <v>760</v>
      </c>
      <c r="E24" s="34">
        <v>807.84</v>
      </c>
      <c r="F24" s="34">
        <v>755.86</v>
      </c>
      <c r="G24" s="34">
        <v>1893</v>
      </c>
      <c r="H24" s="34">
        <v>2026</v>
      </c>
      <c r="I24" s="34">
        <v>2788</v>
      </c>
      <c r="J24" s="34">
        <v>3207.59</v>
      </c>
      <c r="K24" s="34">
        <v>2480.9899999999998</v>
      </c>
      <c r="L24" s="45">
        <v>551</v>
      </c>
      <c r="M24" s="45">
        <v>548</v>
      </c>
      <c r="N24" s="45">
        <v>624</v>
      </c>
      <c r="O24" s="45">
        <v>675</v>
      </c>
      <c r="P24" s="45">
        <v>558</v>
      </c>
      <c r="S24" s="45" t="s">
        <v>55</v>
      </c>
      <c r="T24" s="34">
        <f t="shared" si="0"/>
        <v>707.34</v>
      </c>
      <c r="U24" s="34">
        <f t="shared" si="1"/>
        <v>2479.116</v>
      </c>
      <c r="V24" s="35">
        <f t="shared" si="2"/>
        <v>595.8233946899652</v>
      </c>
    </row>
    <row r="25" spans="1:22" ht="22.5" customHeight="1">
      <c r="A25" s="45" t="s">
        <v>56</v>
      </c>
      <c r="B25" s="34">
        <v>183</v>
      </c>
      <c r="C25" s="34">
        <v>133</v>
      </c>
      <c r="D25" s="34">
        <v>170</v>
      </c>
      <c r="E25" s="34">
        <v>112.05</v>
      </c>
      <c r="F25" s="34">
        <v>147.91</v>
      </c>
      <c r="G25" s="34">
        <v>445</v>
      </c>
      <c r="H25" s="34">
        <v>269</v>
      </c>
      <c r="I25" s="34">
        <v>418</v>
      </c>
      <c r="J25" s="34">
        <v>243.21</v>
      </c>
      <c r="K25" s="34">
        <v>301.91000000000003</v>
      </c>
      <c r="L25" s="45">
        <v>413</v>
      </c>
      <c r="M25" s="45">
        <v>344</v>
      </c>
      <c r="N25" s="45">
        <v>418</v>
      </c>
      <c r="O25" s="45">
        <v>369</v>
      </c>
      <c r="P25" s="45">
        <v>347</v>
      </c>
      <c r="S25" s="45" t="s">
        <v>56</v>
      </c>
      <c r="T25" s="34">
        <f t="shared" si="0"/>
        <v>149.19199999999998</v>
      </c>
      <c r="U25" s="34">
        <f t="shared" si="1"/>
        <v>335.42400000000004</v>
      </c>
      <c r="V25" s="35">
        <f t="shared" si="2"/>
        <v>382.20601640838663</v>
      </c>
    </row>
    <row r="26" spans="1:22" ht="22.5" customHeight="1">
      <c r="A26" s="45" t="s">
        <v>57</v>
      </c>
      <c r="B26" s="34">
        <v>1897</v>
      </c>
      <c r="C26" s="34">
        <v>1839</v>
      </c>
      <c r="D26" s="34">
        <v>2127</v>
      </c>
      <c r="E26" s="34">
        <v>2358</v>
      </c>
      <c r="F26" s="34">
        <v>1889</v>
      </c>
      <c r="G26" s="34">
        <v>5195</v>
      </c>
      <c r="H26" s="34">
        <v>3847</v>
      </c>
      <c r="I26" s="34">
        <v>6833</v>
      </c>
      <c r="J26" s="34">
        <v>5797.91</v>
      </c>
      <c r="K26" s="34">
        <v>4878.0600000000004</v>
      </c>
      <c r="L26" s="45">
        <v>466</v>
      </c>
      <c r="M26" s="45">
        <v>356</v>
      </c>
      <c r="N26" s="45">
        <v>546</v>
      </c>
      <c r="O26" s="45">
        <v>418</v>
      </c>
      <c r="P26" s="45">
        <v>439</v>
      </c>
      <c r="S26" s="45" t="s">
        <v>57</v>
      </c>
      <c r="T26" s="34">
        <f t="shared" si="0"/>
        <v>2022</v>
      </c>
      <c r="U26" s="34">
        <f t="shared" si="1"/>
        <v>5310.1940000000004</v>
      </c>
      <c r="V26" s="35">
        <f t="shared" si="2"/>
        <v>446.45547972304655</v>
      </c>
    </row>
    <row r="27" spans="1:22" ht="22.5" customHeight="1">
      <c r="A27" s="45" t="s">
        <v>58</v>
      </c>
      <c r="B27" s="34"/>
      <c r="C27" s="34"/>
      <c r="D27" s="34"/>
      <c r="E27" s="34">
        <v>0.61</v>
      </c>
      <c r="F27" s="34">
        <v>0.53</v>
      </c>
      <c r="G27" s="34"/>
      <c r="H27" s="34"/>
      <c r="I27" s="34"/>
      <c r="J27" s="34">
        <v>0.94</v>
      </c>
      <c r="K27" s="34">
        <v>0.81</v>
      </c>
      <c r="L27" s="45"/>
      <c r="M27" s="45"/>
      <c r="N27" s="45"/>
      <c r="O27" s="45">
        <v>265</v>
      </c>
      <c r="P27" s="45">
        <v>262</v>
      </c>
      <c r="S27" s="45" t="s">
        <v>58</v>
      </c>
      <c r="T27" s="34">
        <f t="shared" si="0"/>
        <v>0.57000000000000006</v>
      </c>
      <c r="U27" s="34">
        <f t="shared" si="1"/>
        <v>0.875</v>
      </c>
      <c r="V27" s="35">
        <f t="shared" si="2"/>
        <v>260.96491228070175</v>
      </c>
    </row>
    <row r="28" spans="1:22" ht="22.5" customHeight="1">
      <c r="A28" s="45" t="s">
        <v>60</v>
      </c>
      <c r="B28" s="34"/>
      <c r="C28" s="34"/>
      <c r="D28" s="34"/>
      <c r="E28" s="34">
        <v>3</v>
      </c>
      <c r="F28" s="34">
        <v>4</v>
      </c>
      <c r="G28" s="34"/>
      <c r="H28" s="34"/>
      <c r="I28" s="34"/>
      <c r="J28" s="34">
        <v>6.46</v>
      </c>
      <c r="K28" s="34">
        <v>8.61</v>
      </c>
      <c r="L28" s="45"/>
      <c r="M28" s="45"/>
      <c r="N28" s="45"/>
      <c r="O28" s="45">
        <v>366</v>
      </c>
      <c r="P28" s="45">
        <v>366</v>
      </c>
      <c r="S28" s="45" t="s">
        <v>60</v>
      </c>
      <c r="T28" s="34">
        <f t="shared" si="0"/>
        <v>3.5</v>
      </c>
      <c r="U28" s="34">
        <f t="shared" si="1"/>
        <v>7.5350000000000001</v>
      </c>
      <c r="V28" s="35">
        <f t="shared" si="2"/>
        <v>365.98571428571432</v>
      </c>
    </row>
    <row r="29" spans="1:22" ht="22.5" customHeight="1">
      <c r="A29" s="45" t="s">
        <v>61</v>
      </c>
      <c r="B29" s="34"/>
      <c r="C29" s="34"/>
      <c r="D29" s="34"/>
      <c r="E29" s="34">
        <v>0.3</v>
      </c>
      <c r="F29" s="34">
        <v>0.08</v>
      </c>
      <c r="G29" s="34"/>
      <c r="H29" s="34"/>
      <c r="I29" s="34"/>
      <c r="J29" s="34">
        <v>0.87</v>
      </c>
      <c r="K29" s="34">
        <v>0.25</v>
      </c>
      <c r="L29" s="45"/>
      <c r="M29" s="45"/>
      <c r="N29" s="45"/>
      <c r="O29" s="45">
        <v>501</v>
      </c>
      <c r="P29" s="45">
        <v>538</v>
      </c>
      <c r="S29" s="45" t="s">
        <v>61</v>
      </c>
      <c r="T29" s="34">
        <f t="shared" si="0"/>
        <v>0.19</v>
      </c>
      <c r="U29" s="34">
        <f t="shared" si="1"/>
        <v>0.56000000000000005</v>
      </c>
      <c r="V29" s="35">
        <f t="shared" si="2"/>
        <v>501.0526315789474</v>
      </c>
    </row>
    <row r="30" spans="1:22" ht="22.5" customHeight="1">
      <c r="A30" s="45" t="s">
        <v>62</v>
      </c>
      <c r="B30" s="34">
        <v>12586</v>
      </c>
      <c r="C30" s="34">
        <v>12614</v>
      </c>
      <c r="D30" s="34">
        <v>13477</v>
      </c>
      <c r="E30" s="34">
        <v>13285.89</v>
      </c>
      <c r="F30" s="34">
        <v>12371.52</v>
      </c>
      <c r="G30" s="34">
        <v>32805</v>
      </c>
      <c r="H30" s="34">
        <v>28042</v>
      </c>
      <c r="I30" s="34">
        <v>36065</v>
      </c>
      <c r="J30" s="34">
        <v>35248.35</v>
      </c>
      <c r="K30" s="34">
        <v>31117.59</v>
      </c>
      <c r="L30" s="45">
        <v>443</v>
      </c>
      <c r="M30" s="45">
        <v>378</v>
      </c>
      <c r="N30" s="45">
        <v>455</v>
      </c>
      <c r="O30" s="45">
        <v>451</v>
      </c>
      <c r="P30" s="45">
        <v>428</v>
      </c>
      <c r="S30" s="45" t="s">
        <v>62</v>
      </c>
      <c r="T30" s="34">
        <f t="shared" si="0"/>
        <v>12866.882000000001</v>
      </c>
      <c r="U30" s="34">
        <f t="shared" si="1"/>
        <v>32655.588</v>
      </c>
      <c r="V30" s="35">
        <f t="shared" si="2"/>
        <v>431.45262076702022</v>
      </c>
    </row>
    <row r="31" spans="1:22" ht="22.5" customHeight="1">
      <c r="A31" s="99" t="s">
        <v>32</v>
      </c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9"/>
      <c r="S31" s="46"/>
      <c r="T31" s="47"/>
      <c r="U31" s="47"/>
      <c r="V31" s="48"/>
    </row>
    <row r="32" spans="1:22">
      <c r="A32" s="71">
        <v>17</v>
      </c>
      <c r="B32" s="71"/>
      <c r="C32" s="71"/>
      <c r="D32" s="71"/>
      <c r="E32" s="71"/>
      <c r="F32" s="71"/>
      <c r="G32" s="71"/>
      <c r="H32" s="71"/>
      <c r="I32" s="71"/>
      <c r="J32" s="71"/>
      <c r="K32" s="71"/>
      <c r="L32" s="71"/>
      <c r="M32" s="71"/>
      <c r="N32" s="71"/>
      <c r="O32" s="71"/>
      <c r="P32" s="71"/>
      <c r="S32" s="46"/>
      <c r="T32" s="47"/>
      <c r="U32" s="47"/>
      <c r="V32" s="48"/>
    </row>
    <row r="33" spans="19:22">
      <c r="S33" s="46"/>
      <c r="T33" s="47"/>
      <c r="U33" s="47"/>
      <c r="V33" s="48"/>
    </row>
    <row r="34" spans="19:22">
      <c r="S34" s="46"/>
      <c r="T34" s="47"/>
      <c r="U34" s="47"/>
      <c r="V34" s="48"/>
    </row>
    <row r="35" spans="19:22">
      <c r="S35" s="46"/>
      <c r="T35" s="47"/>
      <c r="U35" s="47"/>
      <c r="V35" s="48"/>
    </row>
    <row r="36" spans="19:22">
      <c r="S36" s="46"/>
      <c r="T36" s="47"/>
      <c r="U36" s="47"/>
      <c r="V36" s="48"/>
    </row>
    <row r="37" spans="19:22">
      <c r="S37" s="46"/>
      <c r="T37" s="47"/>
      <c r="U37" s="47"/>
      <c r="V37" s="48"/>
    </row>
    <row r="38" spans="19:22">
      <c r="S38" s="46"/>
      <c r="T38" s="47"/>
      <c r="U38" s="47"/>
      <c r="V38" s="48"/>
    </row>
    <row r="39" spans="19:22">
      <c r="S39" s="46"/>
      <c r="T39" s="47"/>
      <c r="U39" s="47"/>
      <c r="V39" s="48"/>
    </row>
    <row r="40" spans="19:22">
      <c r="S40" s="46"/>
      <c r="T40" s="47"/>
      <c r="U40" s="47"/>
      <c r="V40" s="48"/>
    </row>
    <row r="41" spans="19:22">
      <c r="S41" s="49"/>
      <c r="T41" s="49"/>
      <c r="U41" s="49"/>
      <c r="V41" s="49"/>
    </row>
    <row r="42" spans="19:22">
      <c r="S42" s="49"/>
      <c r="T42" s="49"/>
      <c r="U42" s="49"/>
      <c r="V42" s="49"/>
    </row>
  </sheetData>
  <mergeCells count="16">
    <mergeCell ref="A1:P1"/>
    <mergeCell ref="A2:P2"/>
    <mergeCell ref="A3:P3"/>
    <mergeCell ref="A4:P4"/>
    <mergeCell ref="A6:A7"/>
    <mergeCell ref="B6:F6"/>
    <mergeCell ref="G6:K6"/>
    <mergeCell ref="L6:P6"/>
    <mergeCell ref="A32:P32"/>
    <mergeCell ref="S4:V4"/>
    <mergeCell ref="S5:V5"/>
    <mergeCell ref="S6:S7"/>
    <mergeCell ref="T6:T7"/>
    <mergeCell ref="U6:U7"/>
    <mergeCell ref="V6:V7"/>
    <mergeCell ref="A31:P31"/>
  </mergeCells>
  <pageMargins left="0.7" right="0.7" top="0.75" bottom="0.75" header="0.3" footer="0.3"/>
  <pageSetup paperSize="9" scale="68" orientation="landscape" r:id="rId1"/>
  <colBreaks count="1" manualBreakCount="1">
    <brk id="16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1"/>
  <sheetViews>
    <sheetView view="pageBreakPreview" zoomScale="80" zoomScaleNormal="100" zoomScaleSheetLayoutView="80" workbookViewId="0">
      <selection activeCell="A18" sqref="A18:P18"/>
    </sheetView>
  </sheetViews>
  <sheetFormatPr defaultColWidth="11" defaultRowHeight="15.75" outlineLevelCol="1"/>
  <cols>
    <col min="1" max="1" width="17.5703125" style="2" customWidth="1"/>
    <col min="2" max="6" width="8.140625" style="2" customWidth="1" outlineLevel="1"/>
    <col min="7" max="11" width="8.5703125" style="2" customWidth="1" outlineLevel="1"/>
    <col min="12" max="16" width="8.140625" style="2" customWidth="1" outlineLevel="1"/>
    <col min="17" max="18" width="11" style="2"/>
    <col min="19" max="19" width="31.5703125" style="2" customWidth="1"/>
    <col min="20" max="22" width="13" style="2" customWidth="1"/>
    <col min="23" max="16384" width="11" style="2"/>
  </cols>
  <sheetData>
    <row r="1" spans="1:22" s="1" customFormat="1" ht="26.25" customHeight="1">
      <c r="A1" s="94" t="s">
        <v>0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</row>
    <row r="2" spans="1:22" ht="26.25" customHeight="1">
      <c r="A2" s="95" t="s">
        <v>1</v>
      </c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</row>
    <row r="3" spans="1:22" ht="26.25" customHeight="1">
      <c r="A3" s="95" t="s">
        <v>90</v>
      </c>
      <c r="B3" s="95"/>
      <c r="C3" s="95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</row>
    <row r="4" spans="1:22" ht="26.25" customHeight="1">
      <c r="A4" s="96" t="s">
        <v>4</v>
      </c>
      <c r="B4" s="96"/>
      <c r="C4" s="96"/>
      <c r="D4" s="96"/>
      <c r="E4" s="96"/>
      <c r="F4" s="96"/>
      <c r="G4" s="96"/>
      <c r="H4" s="96"/>
      <c r="I4" s="96"/>
      <c r="J4" s="96"/>
      <c r="K4" s="96"/>
      <c r="L4" s="96"/>
      <c r="M4" s="96"/>
      <c r="N4" s="96"/>
      <c r="O4" s="96"/>
      <c r="P4" s="96"/>
      <c r="S4" s="92" t="s">
        <v>71</v>
      </c>
      <c r="T4" s="92"/>
      <c r="U4" s="92"/>
      <c r="V4" s="92"/>
    </row>
    <row r="5" spans="1:22" ht="26.25" customHeight="1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S5" s="92" t="s">
        <v>30</v>
      </c>
      <c r="T5" s="92"/>
      <c r="U5" s="92"/>
      <c r="V5" s="92"/>
    </row>
    <row r="6" spans="1:22" ht="26.25" customHeight="1">
      <c r="A6" s="97" t="s">
        <v>34</v>
      </c>
      <c r="B6" s="97" t="s">
        <v>7</v>
      </c>
      <c r="C6" s="97"/>
      <c r="D6" s="97"/>
      <c r="E6" s="97"/>
      <c r="F6" s="97"/>
      <c r="G6" s="97" t="s">
        <v>8</v>
      </c>
      <c r="H6" s="97"/>
      <c r="I6" s="97"/>
      <c r="J6" s="97"/>
      <c r="K6" s="97"/>
      <c r="L6" s="97" t="s">
        <v>9</v>
      </c>
      <c r="M6" s="97"/>
      <c r="N6" s="97"/>
      <c r="O6" s="97"/>
      <c r="P6" s="97"/>
      <c r="S6" s="93" t="s">
        <v>34</v>
      </c>
      <c r="T6" s="93" t="s">
        <v>7</v>
      </c>
      <c r="U6" s="93" t="s">
        <v>8</v>
      </c>
      <c r="V6" s="93" t="s">
        <v>9</v>
      </c>
    </row>
    <row r="7" spans="1:22" ht="26.25" customHeight="1">
      <c r="A7" s="97"/>
      <c r="B7" s="6" t="s">
        <v>10</v>
      </c>
      <c r="C7" s="6" t="s">
        <v>11</v>
      </c>
      <c r="D7" s="6" t="s">
        <v>12</v>
      </c>
      <c r="E7" s="6" t="s">
        <v>13</v>
      </c>
      <c r="F7" s="6" t="s">
        <v>14</v>
      </c>
      <c r="G7" s="6" t="s">
        <v>10</v>
      </c>
      <c r="H7" s="6" t="s">
        <v>11</v>
      </c>
      <c r="I7" s="6" t="s">
        <v>12</v>
      </c>
      <c r="J7" s="6" t="s">
        <v>13</v>
      </c>
      <c r="K7" s="6" t="s">
        <v>14</v>
      </c>
      <c r="L7" s="6" t="s">
        <v>10</v>
      </c>
      <c r="M7" s="6" t="s">
        <v>11</v>
      </c>
      <c r="N7" s="6" t="s">
        <v>12</v>
      </c>
      <c r="O7" s="6" t="s">
        <v>13</v>
      </c>
      <c r="P7" s="6" t="s">
        <v>14</v>
      </c>
      <c r="S7" s="93"/>
      <c r="T7" s="93"/>
      <c r="U7" s="93"/>
      <c r="V7" s="93"/>
    </row>
    <row r="8" spans="1:22" ht="26.25" customHeight="1">
      <c r="A8" s="3" t="s">
        <v>63</v>
      </c>
      <c r="B8" s="4">
        <v>69.95</v>
      </c>
      <c r="C8" s="4">
        <v>65.790000000000006</v>
      </c>
      <c r="D8" s="4">
        <v>64.25</v>
      </c>
      <c r="E8" s="4">
        <v>62.88</v>
      </c>
      <c r="F8" s="4">
        <v>61.52</v>
      </c>
      <c r="G8" s="4">
        <v>841.29</v>
      </c>
      <c r="H8" s="4">
        <v>761.69</v>
      </c>
      <c r="I8" s="4">
        <v>791.67</v>
      </c>
      <c r="J8" s="4">
        <v>773.76</v>
      </c>
      <c r="K8" s="4">
        <v>743.41</v>
      </c>
      <c r="L8" s="3">
        <v>2165</v>
      </c>
      <c r="M8" s="3">
        <v>2084</v>
      </c>
      <c r="N8" s="3">
        <v>2218</v>
      </c>
      <c r="O8" s="3">
        <v>2215</v>
      </c>
      <c r="P8" s="3">
        <v>2175</v>
      </c>
      <c r="S8" s="3" t="s">
        <v>63</v>
      </c>
      <c r="T8" s="4">
        <f>AVERAGE(B8:F8)</f>
        <v>64.878</v>
      </c>
      <c r="U8" s="4">
        <f>AVERAGE(G8:K8)</f>
        <v>782.36399999999992</v>
      </c>
      <c r="V8" s="8">
        <f>U8/T8*180</f>
        <v>2170.6205493387588</v>
      </c>
    </row>
    <row r="9" spans="1:22" ht="26.25" customHeight="1">
      <c r="A9" s="3" t="s">
        <v>38</v>
      </c>
      <c r="B9" s="4">
        <v>83.47</v>
      </c>
      <c r="C9" s="4">
        <v>70.63</v>
      </c>
      <c r="D9" s="4">
        <v>48.39</v>
      </c>
      <c r="E9" s="4">
        <v>42.48</v>
      </c>
      <c r="F9" s="4">
        <v>51.08</v>
      </c>
      <c r="G9" s="4">
        <v>1109.71</v>
      </c>
      <c r="H9" s="4">
        <v>928.84</v>
      </c>
      <c r="I9" s="4">
        <v>646.80999999999995</v>
      </c>
      <c r="J9" s="4">
        <v>618.30999999999995</v>
      </c>
      <c r="K9" s="4">
        <v>713.39</v>
      </c>
      <c r="L9" s="3">
        <v>2393</v>
      </c>
      <c r="M9" s="3">
        <v>2367</v>
      </c>
      <c r="N9" s="3">
        <v>2406</v>
      </c>
      <c r="O9" s="3">
        <v>2620</v>
      </c>
      <c r="P9" s="3">
        <v>2514</v>
      </c>
      <c r="S9" s="3" t="s">
        <v>38</v>
      </c>
      <c r="T9" s="4">
        <f t="shared" ref="T9:T16" si="0">AVERAGE(B9:F9)</f>
        <v>59.21</v>
      </c>
      <c r="U9" s="4">
        <f t="shared" ref="U9:U16" si="1">AVERAGE(G9:K9)</f>
        <v>803.41200000000003</v>
      </c>
      <c r="V9" s="8">
        <f t="shared" ref="V9:V16" si="2">U9/T9*180</f>
        <v>2442.3941901705793</v>
      </c>
    </row>
    <row r="10" spans="1:22" ht="26.25" customHeight="1">
      <c r="A10" s="3" t="s">
        <v>48</v>
      </c>
      <c r="B10" s="4">
        <v>6</v>
      </c>
      <c r="C10" s="4">
        <v>0</v>
      </c>
      <c r="D10" s="4">
        <v>0</v>
      </c>
      <c r="E10" s="4">
        <v>0</v>
      </c>
      <c r="F10" s="4">
        <v>0</v>
      </c>
      <c r="G10" s="4">
        <v>9</v>
      </c>
      <c r="H10" s="4">
        <v>0</v>
      </c>
      <c r="I10" s="4">
        <v>0</v>
      </c>
      <c r="J10" s="4">
        <v>0</v>
      </c>
      <c r="K10" s="4">
        <v>0</v>
      </c>
      <c r="L10" s="3">
        <v>270</v>
      </c>
      <c r="M10" s="3">
        <v>0</v>
      </c>
      <c r="N10" s="3">
        <v>0</v>
      </c>
      <c r="O10" s="3">
        <v>0</v>
      </c>
      <c r="P10" s="3">
        <v>0</v>
      </c>
      <c r="S10" s="3" t="s">
        <v>48</v>
      </c>
      <c r="T10" s="4">
        <f t="shared" si="0"/>
        <v>1.2</v>
      </c>
      <c r="U10" s="4">
        <f t="shared" si="1"/>
        <v>1.8</v>
      </c>
      <c r="V10" s="8">
        <f t="shared" si="2"/>
        <v>270</v>
      </c>
    </row>
    <row r="11" spans="1:22" ht="26.25" customHeight="1">
      <c r="A11" s="3" t="s">
        <v>64</v>
      </c>
      <c r="B11" s="4">
        <v>6.67</v>
      </c>
      <c r="C11" s="4">
        <v>6.68</v>
      </c>
      <c r="D11" s="4">
        <v>6.68</v>
      </c>
      <c r="E11" s="4">
        <v>6.68</v>
      </c>
      <c r="F11" s="4">
        <v>6.69</v>
      </c>
      <c r="G11" s="4">
        <v>68.47</v>
      </c>
      <c r="H11" s="4">
        <v>68.52</v>
      </c>
      <c r="I11" s="4">
        <v>68.540000000000006</v>
      </c>
      <c r="J11" s="4">
        <v>68.540000000000006</v>
      </c>
      <c r="K11" s="4">
        <v>68.63</v>
      </c>
      <c r="L11" s="3">
        <v>1847</v>
      </c>
      <c r="M11" s="3">
        <v>1847</v>
      </c>
      <c r="N11" s="3">
        <v>1847</v>
      </c>
      <c r="O11" s="3">
        <v>1847</v>
      </c>
      <c r="P11" s="3">
        <v>1848</v>
      </c>
      <c r="S11" s="3" t="s">
        <v>64</v>
      </c>
      <c r="T11" s="4">
        <f t="shared" si="0"/>
        <v>6.68</v>
      </c>
      <c r="U11" s="4">
        <f t="shared" si="1"/>
        <v>68.540000000000006</v>
      </c>
      <c r="V11" s="8">
        <f t="shared" si="2"/>
        <v>1846.8862275449103</v>
      </c>
    </row>
    <row r="12" spans="1:22" ht="26.25" customHeight="1">
      <c r="A12" s="3" t="s">
        <v>51</v>
      </c>
      <c r="B12" s="4">
        <v>3.08</v>
      </c>
      <c r="C12" s="4">
        <v>3.08</v>
      </c>
      <c r="D12" s="4">
        <v>3.08</v>
      </c>
      <c r="E12" s="4">
        <v>2.46</v>
      </c>
      <c r="F12" s="4">
        <v>7.0000000000000007E-2</v>
      </c>
      <c r="G12" s="4">
        <v>32.61</v>
      </c>
      <c r="H12" s="4">
        <v>32.61</v>
      </c>
      <c r="I12" s="4">
        <v>32.61</v>
      </c>
      <c r="J12" s="4">
        <v>26.06</v>
      </c>
      <c r="K12" s="4">
        <v>0.81</v>
      </c>
      <c r="L12" s="3">
        <v>1906</v>
      </c>
      <c r="M12" s="3">
        <v>1906</v>
      </c>
      <c r="N12" s="3">
        <v>1906</v>
      </c>
      <c r="O12" s="3">
        <v>1907</v>
      </c>
      <c r="P12" s="3">
        <v>2179</v>
      </c>
      <c r="S12" s="3" t="s">
        <v>51</v>
      </c>
      <c r="T12" s="4">
        <f t="shared" si="0"/>
        <v>2.3540000000000001</v>
      </c>
      <c r="U12" s="4">
        <f t="shared" si="1"/>
        <v>24.94</v>
      </c>
      <c r="V12" s="8">
        <f t="shared" si="2"/>
        <v>1907.051826677995</v>
      </c>
    </row>
    <row r="13" spans="1:22" ht="26.25" customHeight="1">
      <c r="A13" s="3" t="s">
        <v>52</v>
      </c>
      <c r="B13" s="4">
        <v>0.95</v>
      </c>
      <c r="C13" s="4">
        <v>0.2</v>
      </c>
      <c r="D13" s="4">
        <v>0.15</v>
      </c>
      <c r="E13" s="4">
        <v>0.76</v>
      </c>
      <c r="F13" s="4">
        <v>3.47</v>
      </c>
      <c r="G13" s="4">
        <v>13.15</v>
      </c>
      <c r="H13" s="4">
        <v>1.73</v>
      </c>
      <c r="I13" s="4">
        <v>1.81</v>
      </c>
      <c r="J13" s="4">
        <v>10.15</v>
      </c>
      <c r="K13" s="4">
        <v>49.04</v>
      </c>
      <c r="L13" s="3">
        <v>2492</v>
      </c>
      <c r="M13" s="3">
        <v>1560</v>
      </c>
      <c r="N13" s="3">
        <v>2169</v>
      </c>
      <c r="O13" s="3">
        <v>2405</v>
      </c>
      <c r="P13" s="3">
        <v>2544</v>
      </c>
      <c r="S13" s="3" t="s">
        <v>52</v>
      </c>
      <c r="T13" s="4">
        <f t="shared" si="0"/>
        <v>1.1059999999999999</v>
      </c>
      <c r="U13" s="4">
        <f t="shared" si="1"/>
        <v>15.175999999999998</v>
      </c>
      <c r="V13" s="8">
        <f t="shared" si="2"/>
        <v>2469.8734177215192</v>
      </c>
    </row>
    <row r="14" spans="1:22" ht="26.25" customHeight="1">
      <c r="A14" s="3" t="s">
        <v>58</v>
      </c>
      <c r="B14" s="4">
        <v>0.55000000000000004</v>
      </c>
      <c r="C14" s="4">
        <v>0.66</v>
      </c>
      <c r="D14" s="4">
        <v>0.62</v>
      </c>
      <c r="E14" s="4">
        <v>0.44</v>
      </c>
      <c r="F14" s="4">
        <v>0.43</v>
      </c>
      <c r="G14" s="4">
        <v>5</v>
      </c>
      <c r="H14" s="4">
        <v>5.84</v>
      </c>
      <c r="I14" s="4">
        <v>3.17</v>
      </c>
      <c r="J14" s="4">
        <v>3.87</v>
      </c>
      <c r="K14" s="4">
        <v>3.89</v>
      </c>
      <c r="L14" s="3">
        <v>1633</v>
      </c>
      <c r="M14" s="3">
        <v>1602</v>
      </c>
      <c r="N14" s="3">
        <v>920</v>
      </c>
      <c r="O14" s="3">
        <v>1596</v>
      </c>
      <c r="P14" s="3">
        <v>1619</v>
      </c>
      <c r="S14" s="3" t="s">
        <v>58</v>
      </c>
      <c r="T14" s="4">
        <f t="shared" si="0"/>
        <v>0.54</v>
      </c>
      <c r="U14" s="4">
        <f t="shared" si="1"/>
        <v>4.3540000000000001</v>
      </c>
      <c r="V14" s="8">
        <f t="shared" si="2"/>
        <v>1451.3333333333335</v>
      </c>
    </row>
    <row r="15" spans="1:22" ht="26.25" customHeight="1">
      <c r="A15" s="3" t="s">
        <v>61</v>
      </c>
      <c r="B15" s="4">
        <v>515.08000000000004</v>
      </c>
      <c r="C15" s="4">
        <v>518.26</v>
      </c>
      <c r="D15" s="4">
        <v>505.23</v>
      </c>
      <c r="E15" s="4">
        <v>506.16</v>
      </c>
      <c r="F15" s="4">
        <v>505.99</v>
      </c>
      <c r="G15" s="4">
        <v>7511.65</v>
      </c>
      <c r="H15" s="4">
        <v>7697.48</v>
      </c>
      <c r="I15" s="4">
        <v>7901.17</v>
      </c>
      <c r="J15" s="4">
        <v>7451.86</v>
      </c>
      <c r="K15" s="4">
        <v>8182.95</v>
      </c>
      <c r="L15" s="3">
        <v>2625</v>
      </c>
      <c r="M15" s="3">
        <v>2673</v>
      </c>
      <c r="N15" s="3">
        <v>2815</v>
      </c>
      <c r="O15" s="3">
        <v>2650</v>
      </c>
      <c r="P15" s="3">
        <v>2911</v>
      </c>
      <c r="S15" s="3" t="s">
        <v>61</v>
      </c>
      <c r="T15" s="4">
        <f t="shared" si="0"/>
        <v>510.14400000000006</v>
      </c>
      <c r="U15" s="4">
        <f t="shared" si="1"/>
        <v>7749.0219999999999</v>
      </c>
      <c r="V15" s="8">
        <f t="shared" si="2"/>
        <v>2734.1769382762509</v>
      </c>
    </row>
    <row r="16" spans="1:22" ht="26.25" customHeight="1">
      <c r="A16" s="3" t="s">
        <v>62</v>
      </c>
      <c r="B16" s="4">
        <v>685.75</v>
      </c>
      <c r="C16" s="4">
        <v>665.3</v>
      </c>
      <c r="D16" s="4">
        <v>628.39</v>
      </c>
      <c r="E16" s="4">
        <v>621.86</v>
      </c>
      <c r="F16" s="4">
        <v>629.24</v>
      </c>
      <c r="G16" s="4">
        <v>9590.9</v>
      </c>
      <c r="H16" s="4">
        <v>9496.7199999999993</v>
      </c>
      <c r="I16" s="4">
        <v>9445.7900000000009</v>
      </c>
      <c r="J16" s="4">
        <v>8952.5499999999993</v>
      </c>
      <c r="K16" s="4">
        <v>9762.1299999999992</v>
      </c>
      <c r="L16" s="3">
        <v>2517</v>
      </c>
      <c r="M16" s="3">
        <v>2569</v>
      </c>
      <c r="N16" s="3">
        <v>2706</v>
      </c>
      <c r="O16" s="3">
        <v>2591</v>
      </c>
      <c r="P16" s="3">
        <v>2793</v>
      </c>
      <c r="S16" s="3" t="s">
        <v>62</v>
      </c>
      <c r="T16" s="4">
        <f t="shared" si="0"/>
        <v>646.10799999999995</v>
      </c>
      <c r="U16" s="4">
        <f t="shared" si="1"/>
        <v>9449.6179999999986</v>
      </c>
      <c r="V16" s="8">
        <f t="shared" si="2"/>
        <v>2632.5803735598379</v>
      </c>
    </row>
    <row r="17" spans="1:22" ht="26.25" customHeight="1">
      <c r="A17" s="100" t="s">
        <v>33</v>
      </c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  <c r="S17" s="9"/>
      <c r="T17" s="10"/>
      <c r="U17" s="10"/>
      <c r="V17" s="11"/>
    </row>
    <row r="18" spans="1:22">
      <c r="A18" s="92">
        <v>18</v>
      </c>
      <c r="B18" s="92"/>
      <c r="C18" s="92"/>
      <c r="D18" s="92"/>
      <c r="E18" s="92"/>
      <c r="F18" s="92"/>
      <c r="G18" s="92"/>
      <c r="H18" s="92"/>
      <c r="I18" s="92"/>
      <c r="J18" s="92"/>
      <c r="K18" s="92"/>
      <c r="L18" s="92"/>
      <c r="M18" s="92"/>
      <c r="N18" s="92"/>
      <c r="O18" s="92"/>
      <c r="P18" s="92"/>
      <c r="S18" s="9"/>
      <c r="T18" s="10"/>
      <c r="U18" s="10"/>
      <c r="V18" s="11"/>
    </row>
    <row r="19" spans="1:22">
      <c r="S19" s="9"/>
      <c r="T19" s="10"/>
      <c r="U19" s="10"/>
      <c r="V19" s="11"/>
    </row>
    <row r="20" spans="1:22">
      <c r="S20" s="9"/>
      <c r="T20" s="10"/>
      <c r="U20" s="10"/>
      <c r="V20" s="11"/>
    </row>
    <row r="21" spans="1:22">
      <c r="S21" s="9"/>
      <c r="T21" s="10"/>
      <c r="U21" s="10"/>
      <c r="V21" s="11"/>
    </row>
    <row r="22" spans="1:22">
      <c r="S22" s="9"/>
      <c r="T22" s="10"/>
      <c r="U22" s="10"/>
      <c r="V22" s="11"/>
    </row>
    <row r="23" spans="1:22">
      <c r="S23" s="9"/>
      <c r="T23" s="10"/>
      <c r="U23" s="10"/>
      <c r="V23" s="11"/>
    </row>
    <row r="24" spans="1:22">
      <c r="S24" s="9"/>
      <c r="T24" s="10"/>
      <c r="U24" s="10"/>
      <c r="V24" s="11"/>
    </row>
    <row r="25" spans="1:22">
      <c r="S25" s="9"/>
      <c r="T25" s="10"/>
      <c r="U25" s="10"/>
      <c r="V25" s="11"/>
    </row>
    <row r="26" spans="1:22">
      <c r="S26" s="9"/>
      <c r="T26" s="10"/>
      <c r="U26" s="10"/>
      <c r="V26" s="11"/>
    </row>
    <row r="27" spans="1:22">
      <c r="S27" s="9"/>
      <c r="T27" s="10"/>
      <c r="U27" s="10"/>
      <c r="V27" s="11"/>
    </row>
    <row r="28" spans="1:22">
      <c r="S28" s="9"/>
      <c r="T28" s="10"/>
      <c r="U28" s="10"/>
      <c r="V28" s="11"/>
    </row>
    <row r="29" spans="1:22">
      <c r="S29" s="9"/>
      <c r="T29" s="10"/>
      <c r="U29" s="10"/>
      <c r="V29" s="11"/>
    </row>
    <row r="30" spans="1:22">
      <c r="S30" s="9"/>
      <c r="T30" s="10"/>
      <c r="U30" s="10"/>
      <c r="V30" s="11"/>
    </row>
    <row r="31" spans="1:22">
      <c r="S31" s="9"/>
      <c r="T31" s="10"/>
      <c r="U31" s="10"/>
      <c r="V31" s="11"/>
    </row>
    <row r="32" spans="1:22">
      <c r="S32" s="9"/>
      <c r="T32" s="10"/>
      <c r="U32" s="10"/>
      <c r="V32" s="11"/>
    </row>
    <row r="33" spans="19:22">
      <c r="S33" s="9"/>
      <c r="T33" s="10"/>
      <c r="U33" s="10"/>
      <c r="V33" s="11"/>
    </row>
    <row r="34" spans="19:22">
      <c r="S34" s="9"/>
      <c r="T34" s="10"/>
      <c r="U34" s="10"/>
      <c r="V34" s="11"/>
    </row>
    <row r="35" spans="19:22">
      <c r="S35" s="9"/>
      <c r="T35" s="10"/>
      <c r="U35" s="10"/>
      <c r="V35" s="11"/>
    </row>
    <row r="36" spans="19:22">
      <c r="S36" s="9"/>
      <c r="T36" s="10"/>
      <c r="U36" s="10"/>
      <c r="V36" s="11"/>
    </row>
    <row r="37" spans="19:22">
      <c r="S37" s="9"/>
      <c r="T37" s="10"/>
      <c r="U37" s="10"/>
      <c r="V37" s="11"/>
    </row>
    <row r="38" spans="19:22">
      <c r="S38" s="9"/>
      <c r="T38" s="10"/>
      <c r="U38" s="10"/>
      <c r="V38" s="11"/>
    </row>
    <row r="39" spans="19:22">
      <c r="S39" s="9"/>
      <c r="T39" s="10"/>
      <c r="U39" s="10"/>
      <c r="V39" s="11"/>
    </row>
    <row r="40" spans="19:22">
      <c r="S40" s="9"/>
      <c r="T40" s="10"/>
      <c r="U40" s="10"/>
      <c r="V40" s="11"/>
    </row>
    <row r="41" spans="19:22">
      <c r="S41" s="12"/>
      <c r="T41" s="12"/>
      <c r="U41" s="12"/>
      <c r="V41" s="12"/>
    </row>
  </sheetData>
  <mergeCells count="16">
    <mergeCell ref="A1:P1"/>
    <mergeCell ref="A2:P2"/>
    <mergeCell ref="A3:P3"/>
    <mergeCell ref="A4:P4"/>
    <mergeCell ref="A6:A7"/>
    <mergeCell ref="B6:F6"/>
    <mergeCell ref="G6:K6"/>
    <mergeCell ref="L6:P6"/>
    <mergeCell ref="A18:P18"/>
    <mergeCell ref="S4:V4"/>
    <mergeCell ref="S5:V5"/>
    <mergeCell ref="S6:S7"/>
    <mergeCell ref="T6:T7"/>
    <mergeCell ref="U6:U7"/>
    <mergeCell ref="V6:V7"/>
    <mergeCell ref="A17:P17"/>
  </mergeCells>
  <pageMargins left="0.7" right="0.7" top="0.75" bottom="0.75" header="0.3" footer="0.3"/>
  <pageSetup paperSize="9" scale="92" orientation="landscape" r:id="rId1"/>
  <colBreaks count="1" manualBreakCount="1">
    <brk id="16" max="1048575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0"/>
  <sheetViews>
    <sheetView view="pageBreakPreview" zoomScale="80" zoomScaleNormal="80" zoomScaleSheetLayoutView="80" workbookViewId="0">
      <selection activeCell="P22" sqref="P22"/>
    </sheetView>
  </sheetViews>
  <sheetFormatPr defaultColWidth="11" defaultRowHeight="15.75" outlineLevelCol="1"/>
  <cols>
    <col min="1" max="1" width="20.28515625" style="2" customWidth="1"/>
    <col min="2" max="16" width="8.140625" style="2" customWidth="1" outlineLevel="1"/>
    <col min="17" max="18" width="11" style="2"/>
    <col min="19" max="19" width="31.5703125" style="2" customWidth="1"/>
    <col min="20" max="22" width="13" style="2" customWidth="1"/>
    <col min="23" max="16384" width="11" style="2"/>
  </cols>
  <sheetData>
    <row r="1" spans="1:22" s="1" customFormat="1" ht="25.5" customHeight="1">
      <c r="A1" s="94" t="s">
        <v>0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</row>
    <row r="2" spans="1:22" ht="25.5" customHeight="1">
      <c r="A2" s="95" t="s">
        <v>1</v>
      </c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</row>
    <row r="3" spans="1:22" ht="25.5" customHeight="1">
      <c r="A3" s="95" t="s">
        <v>91</v>
      </c>
      <c r="B3" s="95"/>
      <c r="C3" s="95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</row>
    <row r="4" spans="1:22" ht="25.5" customHeight="1">
      <c r="A4" s="96" t="s">
        <v>4</v>
      </c>
      <c r="B4" s="96"/>
      <c r="C4" s="96"/>
      <c r="D4" s="96"/>
      <c r="E4" s="96"/>
      <c r="F4" s="96"/>
      <c r="G4" s="96"/>
      <c r="H4" s="96"/>
      <c r="I4" s="96"/>
      <c r="J4" s="96"/>
      <c r="K4" s="96"/>
      <c r="L4" s="96"/>
      <c r="M4" s="96"/>
      <c r="N4" s="96"/>
      <c r="O4" s="96"/>
      <c r="P4" s="96"/>
      <c r="S4" s="92" t="s">
        <v>71</v>
      </c>
      <c r="T4" s="92"/>
      <c r="U4" s="92"/>
      <c r="V4" s="92"/>
    </row>
    <row r="5" spans="1:22" ht="25.5" customHeight="1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S5" s="92" t="s">
        <v>31</v>
      </c>
      <c r="T5" s="92"/>
      <c r="U5" s="92"/>
      <c r="V5" s="92"/>
    </row>
    <row r="6" spans="1:22" ht="25.5" customHeight="1">
      <c r="A6" s="97" t="s">
        <v>34</v>
      </c>
      <c r="B6" s="97" t="s">
        <v>7</v>
      </c>
      <c r="C6" s="97"/>
      <c r="D6" s="97"/>
      <c r="E6" s="97"/>
      <c r="F6" s="97"/>
      <c r="G6" s="97" t="s">
        <v>8</v>
      </c>
      <c r="H6" s="97"/>
      <c r="I6" s="97"/>
      <c r="J6" s="97"/>
      <c r="K6" s="97"/>
      <c r="L6" s="97" t="s">
        <v>9</v>
      </c>
      <c r="M6" s="97"/>
      <c r="N6" s="97"/>
      <c r="O6" s="97"/>
      <c r="P6" s="97"/>
      <c r="S6" s="93" t="s">
        <v>34</v>
      </c>
      <c r="T6" s="93" t="s">
        <v>7</v>
      </c>
      <c r="U6" s="93" t="s">
        <v>8</v>
      </c>
      <c r="V6" s="93" t="s">
        <v>9</v>
      </c>
    </row>
    <row r="7" spans="1:22" ht="25.5" customHeight="1">
      <c r="A7" s="97"/>
      <c r="B7" s="6" t="s">
        <v>10</v>
      </c>
      <c r="C7" s="6" t="s">
        <v>11</v>
      </c>
      <c r="D7" s="6" t="s">
        <v>12</v>
      </c>
      <c r="E7" s="6" t="s">
        <v>13</v>
      </c>
      <c r="F7" s="6" t="s">
        <v>14</v>
      </c>
      <c r="G7" s="6" t="s">
        <v>10</v>
      </c>
      <c r="H7" s="6" t="s">
        <v>11</v>
      </c>
      <c r="I7" s="6" t="s">
        <v>12</v>
      </c>
      <c r="J7" s="6" t="s">
        <v>13</v>
      </c>
      <c r="K7" s="6" t="s">
        <v>14</v>
      </c>
      <c r="L7" s="6" t="s">
        <v>10</v>
      </c>
      <c r="M7" s="6" t="s">
        <v>11</v>
      </c>
      <c r="N7" s="6" t="s">
        <v>12</v>
      </c>
      <c r="O7" s="6" t="s">
        <v>13</v>
      </c>
      <c r="P7" s="6" t="s">
        <v>14</v>
      </c>
      <c r="S7" s="93"/>
      <c r="T7" s="93"/>
      <c r="U7" s="93"/>
      <c r="V7" s="93"/>
    </row>
    <row r="8" spans="1:22" ht="25.5" customHeight="1">
      <c r="A8" s="3" t="s">
        <v>36</v>
      </c>
      <c r="B8" s="4">
        <v>5</v>
      </c>
      <c r="C8" s="4">
        <v>3</v>
      </c>
      <c r="D8" s="4">
        <v>2</v>
      </c>
      <c r="E8" s="4">
        <v>1</v>
      </c>
      <c r="F8" s="4">
        <v>1</v>
      </c>
      <c r="G8" s="4">
        <v>47.22</v>
      </c>
      <c r="H8" s="4">
        <v>30.33</v>
      </c>
      <c r="I8" s="4">
        <v>21.31</v>
      </c>
      <c r="J8" s="4">
        <v>10.44</v>
      </c>
      <c r="K8" s="4">
        <v>10.99</v>
      </c>
      <c r="L8" s="3">
        <v>1700</v>
      </c>
      <c r="M8" s="3">
        <v>1820</v>
      </c>
      <c r="N8" s="3">
        <v>1918</v>
      </c>
      <c r="O8" s="3">
        <v>1880</v>
      </c>
      <c r="P8" s="3">
        <v>1978</v>
      </c>
      <c r="S8" s="3" t="s">
        <v>36</v>
      </c>
      <c r="T8" s="4">
        <f>AVERAGE(B8:F8)</f>
        <v>2.4</v>
      </c>
      <c r="U8" s="4">
        <f>AVERAGE(G8:K8)</f>
        <v>24.058</v>
      </c>
      <c r="V8" s="8">
        <f>U8/T8*180</f>
        <v>1804.3500000000001</v>
      </c>
    </row>
    <row r="9" spans="1:22" ht="25.5" customHeight="1">
      <c r="A9" s="3" t="s">
        <v>37</v>
      </c>
      <c r="B9" s="4">
        <v>0.26</v>
      </c>
      <c r="C9" s="4"/>
      <c r="D9" s="4"/>
      <c r="E9" s="4"/>
      <c r="F9" s="4">
        <v>0</v>
      </c>
      <c r="G9" s="4">
        <v>0</v>
      </c>
      <c r="H9" s="4"/>
      <c r="I9" s="4"/>
      <c r="J9" s="4"/>
      <c r="K9" s="4">
        <v>0</v>
      </c>
      <c r="L9" s="3">
        <v>0</v>
      </c>
      <c r="M9" s="3"/>
      <c r="N9" s="3"/>
      <c r="O9" s="3"/>
      <c r="P9" s="3">
        <v>0</v>
      </c>
      <c r="S9" s="3" t="s">
        <v>37</v>
      </c>
      <c r="T9" s="4">
        <f t="shared" ref="T9:T19" si="0">AVERAGE(B9:F9)</f>
        <v>0.13</v>
      </c>
      <c r="U9" s="4">
        <f t="shared" ref="U9:U19" si="1">AVERAGE(G9:K9)</f>
        <v>0</v>
      </c>
      <c r="V9" s="8">
        <f t="shared" ref="V9:V19" si="2">U9/T9*180</f>
        <v>0</v>
      </c>
    </row>
    <row r="10" spans="1:22" ht="25.5" customHeight="1">
      <c r="A10" s="3" t="s">
        <v>63</v>
      </c>
      <c r="B10" s="4">
        <v>3.42</v>
      </c>
      <c r="C10" s="4">
        <v>3.29</v>
      </c>
      <c r="D10" s="4">
        <v>3.22</v>
      </c>
      <c r="E10" s="4">
        <v>3.12</v>
      </c>
      <c r="F10" s="4">
        <v>2.93</v>
      </c>
      <c r="G10" s="4">
        <v>20.170000000000002</v>
      </c>
      <c r="H10" s="4">
        <v>19.72</v>
      </c>
      <c r="I10" s="4">
        <v>20.010000000000002</v>
      </c>
      <c r="J10" s="4">
        <v>20.46</v>
      </c>
      <c r="K10" s="4">
        <v>18.11</v>
      </c>
      <c r="L10" s="3">
        <v>1062</v>
      </c>
      <c r="M10" s="3">
        <v>1080</v>
      </c>
      <c r="N10" s="3">
        <v>1118</v>
      </c>
      <c r="O10" s="3">
        <v>1181</v>
      </c>
      <c r="P10" s="3">
        <v>1113</v>
      </c>
      <c r="S10" s="3" t="s">
        <v>63</v>
      </c>
      <c r="T10" s="4">
        <f t="shared" si="0"/>
        <v>3.1960000000000002</v>
      </c>
      <c r="U10" s="4">
        <f t="shared" si="1"/>
        <v>19.694000000000003</v>
      </c>
      <c r="V10" s="8">
        <f t="shared" si="2"/>
        <v>1109.1739674593241</v>
      </c>
    </row>
    <row r="11" spans="1:22" ht="25.5" customHeight="1">
      <c r="A11" s="3" t="s">
        <v>38</v>
      </c>
      <c r="B11" s="4">
        <v>20.73</v>
      </c>
      <c r="C11" s="4">
        <v>14.48</v>
      </c>
      <c r="D11" s="4">
        <v>13.7</v>
      </c>
      <c r="E11" s="4">
        <v>12.86</v>
      </c>
      <c r="F11" s="4">
        <v>12.6</v>
      </c>
      <c r="G11" s="4">
        <v>170.31</v>
      </c>
      <c r="H11" s="4">
        <v>155.69</v>
      </c>
      <c r="I11" s="4">
        <v>155.31</v>
      </c>
      <c r="J11" s="4">
        <v>169.15</v>
      </c>
      <c r="K11" s="4">
        <v>138.75</v>
      </c>
      <c r="L11" s="3">
        <v>1479</v>
      </c>
      <c r="M11" s="3">
        <v>1935</v>
      </c>
      <c r="N11" s="3">
        <v>2041</v>
      </c>
      <c r="O11" s="3">
        <v>2368</v>
      </c>
      <c r="P11" s="3">
        <v>1982</v>
      </c>
      <c r="S11" s="3" t="s">
        <v>38</v>
      </c>
      <c r="T11" s="4">
        <f t="shared" si="0"/>
        <v>14.873999999999999</v>
      </c>
      <c r="U11" s="4">
        <f t="shared" si="1"/>
        <v>157.84200000000001</v>
      </c>
      <c r="V11" s="8">
        <f t="shared" si="2"/>
        <v>1910.1492537313436</v>
      </c>
    </row>
    <row r="12" spans="1:22" ht="25.5" customHeight="1">
      <c r="A12" s="3" t="s">
        <v>39</v>
      </c>
      <c r="B12" s="4">
        <v>1.08</v>
      </c>
      <c r="C12" s="4">
        <v>1.1000000000000001</v>
      </c>
      <c r="D12" s="4">
        <v>0.97</v>
      </c>
      <c r="E12" s="4">
        <v>0.66</v>
      </c>
      <c r="F12" s="4">
        <v>0.48</v>
      </c>
      <c r="G12" s="4">
        <v>2.08</v>
      </c>
      <c r="H12" s="4">
        <v>2.13</v>
      </c>
      <c r="I12" s="4">
        <v>1.92</v>
      </c>
      <c r="J12" s="4">
        <v>1.31</v>
      </c>
      <c r="K12" s="4">
        <v>0.94</v>
      </c>
      <c r="L12" s="3">
        <v>347</v>
      </c>
      <c r="M12" s="3">
        <v>349</v>
      </c>
      <c r="N12" s="3">
        <v>357</v>
      </c>
      <c r="O12" s="3">
        <v>358</v>
      </c>
      <c r="P12" s="3">
        <v>352</v>
      </c>
      <c r="S12" s="3" t="s">
        <v>39</v>
      </c>
      <c r="T12" s="4">
        <f t="shared" si="0"/>
        <v>0.85800000000000021</v>
      </c>
      <c r="U12" s="4">
        <f t="shared" si="1"/>
        <v>1.6759999999999997</v>
      </c>
      <c r="V12" s="8">
        <f t="shared" si="2"/>
        <v>351.60839160839146</v>
      </c>
    </row>
    <row r="13" spans="1:22" ht="25.5" customHeight="1">
      <c r="A13" s="3" t="s">
        <v>48</v>
      </c>
      <c r="B13" s="4">
        <v>2</v>
      </c>
      <c r="C13" s="4">
        <v>0</v>
      </c>
      <c r="D13" s="4">
        <v>1</v>
      </c>
      <c r="E13" s="4">
        <v>0</v>
      </c>
      <c r="F13" s="4">
        <v>0</v>
      </c>
      <c r="G13" s="4">
        <v>2</v>
      </c>
      <c r="H13" s="4">
        <v>0</v>
      </c>
      <c r="I13" s="4">
        <v>2.1800000000000002</v>
      </c>
      <c r="J13" s="4">
        <v>0</v>
      </c>
      <c r="K13" s="4">
        <v>0</v>
      </c>
      <c r="L13" s="3">
        <v>180</v>
      </c>
      <c r="M13" s="3">
        <v>0</v>
      </c>
      <c r="N13" s="3">
        <v>393</v>
      </c>
      <c r="O13" s="3">
        <v>0</v>
      </c>
      <c r="P13" s="3">
        <v>0</v>
      </c>
      <c r="S13" s="3" t="s">
        <v>48</v>
      </c>
      <c r="T13" s="4">
        <f t="shared" si="0"/>
        <v>0.6</v>
      </c>
      <c r="U13" s="4">
        <f t="shared" si="1"/>
        <v>0.83599999999999997</v>
      </c>
      <c r="V13" s="8">
        <f t="shared" si="2"/>
        <v>250.79999999999998</v>
      </c>
    </row>
    <row r="14" spans="1:22" ht="25.5" customHeight="1">
      <c r="A14" s="3" t="s">
        <v>64</v>
      </c>
      <c r="B14" s="4">
        <v>4.47</v>
      </c>
      <c r="C14" s="4">
        <v>4.4800000000000004</v>
      </c>
      <c r="D14" s="4">
        <v>4.4800000000000004</v>
      </c>
      <c r="E14" s="4">
        <v>4.4800000000000004</v>
      </c>
      <c r="F14" s="4">
        <v>4.4800000000000004</v>
      </c>
      <c r="G14" s="4">
        <v>26.35</v>
      </c>
      <c r="H14" s="4">
        <v>26.4</v>
      </c>
      <c r="I14" s="4">
        <v>26.46</v>
      </c>
      <c r="J14" s="4">
        <v>26.47</v>
      </c>
      <c r="K14" s="4">
        <v>26.47</v>
      </c>
      <c r="L14" s="3">
        <v>1061</v>
      </c>
      <c r="M14" s="3">
        <v>1062</v>
      </c>
      <c r="N14" s="3">
        <v>1063</v>
      </c>
      <c r="O14" s="3">
        <v>1063</v>
      </c>
      <c r="P14" s="3">
        <v>1063</v>
      </c>
      <c r="S14" s="3" t="s">
        <v>64</v>
      </c>
      <c r="T14" s="4">
        <f t="shared" si="0"/>
        <v>4.4779999999999998</v>
      </c>
      <c r="U14" s="4">
        <f t="shared" si="1"/>
        <v>26.43</v>
      </c>
      <c r="V14" s="8">
        <f t="shared" si="2"/>
        <v>1062.3939258597588</v>
      </c>
    </row>
    <row r="15" spans="1:22" ht="25.5" customHeight="1">
      <c r="A15" s="3" t="s">
        <v>51</v>
      </c>
      <c r="B15" s="4">
        <v>1.9</v>
      </c>
      <c r="C15" s="4">
        <v>1.93</v>
      </c>
      <c r="D15" s="4">
        <v>1.96</v>
      </c>
      <c r="E15" s="4">
        <v>1.96</v>
      </c>
      <c r="F15" s="4">
        <v>0.01</v>
      </c>
      <c r="G15" s="4">
        <v>11.66</v>
      </c>
      <c r="H15" s="4">
        <v>11.84</v>
      </c>
      <c r="I15" s="4">
        <v>12.02</v>
      </c>
      <c r="J15" s="4">
        <v>12.05</v>
      </c>
      <c r="K15" s="4">
        <v>0.06</v>
      </c>
      <c r="L15" s="3">
        <v>1105</v>
      </c>
      <c r="M15" s="3">
        <v>1104</v>
      </c>
      <c r="N15" s="3">
        <v>1104</v>
      </c>
      <c r="O15" s="3">
        <v>1107</v>
      </c>
      <c r="P15" s="3">
        <v>1100</v>
      </c>
      <c r="S15" s="3" t="s">
        <v>51</v>
      </c>
      <c r="T15" s="4">
        <f t="shared" si="0"/>
        <v>1.552</v>
      </c>
      <c r="U15" s="4">
        <f t="shared" si="1"/>
        <v>9.5259999999999998</v>
      </c>
      <c r="V15" s="8">
        <f t="shared" si="2"/>
        <v>1104.819587628866</v>
      </c>
    </row>
    <row r="16" spans="1:22" ht="25.5" customHeight="1">
      <c r="A16" s="3" t="s">
        <v>52</v>
      </c>
      <c r="B16" s="4">
        <v>6.26</v>
      </c>
      <c r="C16" s="4">
        <v>0</v>
      </c>
      <c r="D16" s="4">
        <v>4.6900000000000004</v>
      </c>
      <c r="E16" s="4">
        <v>3.77</v>
      </c>
      <c r="F16" s="4">
        <v>3.68</v>
      </c>
      <c r="G16" s="4">
        <v>31.09</v>
      </c>
      <c r="H16" s="4">
        <v>0</v>
      </c>
      <c r="I16" s="4">
        <v>23.42</v>
      </c>
      <c r="J16" s="4">
        <v>18.72</v>
      </c>
      <c r="K16" s="4">
        <v>18.3</v>
      </c>
      <c r="L16" s="3">
        <v>894</v>
      </c>
      <c r="M16" s="3">
        <v>0</v>
      </c>
      <c r="N16" s="3">
        <v>899</v>
      </c>
      <c r="O16" s="3">
        <v>894</v>
      </c>
      <c r="P16" s="3">
        <v>895</v>
      </c>
      <c r="S16" s="3" t="s">
        <v>52</v>
      </c>
      <c r="T16" s="4">
        <f t="shared" si="0"/>
        <v>3.6799999999999997</v>
      </c>
      <c r="U16" s="4">
        <f t="shared" si="1"/>
        <v>18.306000000000001</v>
      </c>
      <c r="V16" s="8">
        <f t="shared" si="2"/>
        <v>895.40217391304361</v>
      </c>
    </row>
    <row r="17" spans="1:22" ht="25.5" customHeight="1">
      <c r="A17" s="3" t="s">
        <v>58</v>
      </c>
      <c r="B17" s="4">
        <v>0.54</v>
      </c>
      <c r="C17" s="4">
        <v>0.49</v>
      </c>
      <c r="D17" s="4">
        <v>0.43</v>
      </c>
      <c r="E17" s="4">
        <v>0.27</v>
      </c>
      <c r="F17" s="4">
        <v>0.28999999999999998</v>
      </c>
      <c r="G17" s="4">
        <v>4.96</v>
      </c>
      <c r="H17" s="4">
        <v>4.12</v>
      </c>
      <c r="I17" s="4">
        <v>2.13</v>
      </c>
      <c r="J17" s="4">
        <v>2.36</v>
      </c>
      <c r="K17" s="4">
        <v>2.56</v>
      </c>
      <c r="L17" s="3">
        <v>1651</v>
      </c>
      <c r="M17" s="3">
        <v>1503</v>
      </c>
      <c r="N17" s="3">
        <v>892</v>
      </c>
      <c r="O17" s="3">
        <v>1585</v>
      </c>
      <c r="P17" s="3">
        <v>1579</v>
      </c>
      <c r="S17" s="3" t="s">
        <v>58</v>
      </c>
      <c r="T17" s="4">
        <f t="shared" si="0"/>
        <v>0.40400000000000003</v>
      </c>
      <c r="U17" s="4">
        <f t="shared" si="1"/>
        <v>3.226</v>
      </c>
      <c r="V17" s="8">
        <f t="shared" si="2"/>
        <v>1437.3267326732673</v>
      </c>
    </row>
    <row r="18" spans="1:22" ht="25.5" customHeight="1">
      <c r="A18" s="3" t="s">
        <v>61</v>
      </c>
      <c r="B18" s="4">
        <v>10.36</v>
      </c>
      <c r="C18" s="4">
        <v>10.75</v>
      </c>
      <c r="D18" s="4">
        <v>12.43</v>
      </c>
      <c r="E18" s="4">
        <v>12.47</v>
      </c>
      <c r="F18" s="4">
        <v>12.55</v>
      </c>
      <c r="G18" s="4">
        <v>126.2</v>
      </c>
      <c r="H18" s="4">
        <v>72.75</v>
      </c>
      <c r="I18" s="4">
        <v>166.21</v>
      </c>
      <c r="J18" s="4">
        <v>140.9</v>
      </c>
      <c r="K18" s="4">
        <v>170.64</v>
      </c>
      <c r="L18" s="3">
        <v>2193</v>
      </c>
      <c r="M18" s="3">
        <v>1218</v>
      </c>
      <c r="N18" s="3">
        <v>2406</v>
      </c>
      <c r="O18" s="3">
        <v>2034</v>
      </c>
      <c r="P18" s="3">
        <v>2448</v>
      </c>
      <c r="S18" s="3" t="s">
        <v>61</v>
      </c>
      <c r="T18" s="4">
        <f t="shared" si="0"/>
        <v>11.712</v>
      </c>
      <c r="U18" s="4">
        <f t="shared" si="1"/>
        <v>135.33999999999997</v>
      </c>
      <c r="V18" s="8">
        <f t="shared" si="2"/>
        <v>2080.0204918032782</v>
      </c>
    </row>
    <row r="19" spans="1:22" ht="25.5" customHeight="1">
      <c r="A19" s="3" t="s">
        <v>62</v>
      </c>
      <c r="B19" s="4">
        <v>56.02</v>
      </c>
      <c r="C19" s="4">
        <v>39.520000000000003</v>
      </c>
      <c r="D19" s="4">
        <v>44.88</v>
      </c>
      <c r="E19" s="4">
        <v>40.590000000000003</v>
      </c>
      <c r="F19" s="4">
        <v>38.020000000000003</v>
      </c>
      <c r="G19" s="4">
        <v>442.04</v>
      </c>
      <c r="H19" s="4">
        <v>322.99</v>
      </c>
      <c r="I19" s="4">
        <v>430.98</v>
      </c>
      <c r="J19" s="4">
        <v>401.88</v>
      </c>
      <c r="K19" s="4">
        <v>386.81</v>
      </c>
      <c r="L19" s="3">
        <v>1420</v>
      </c>
      <c r="M19" s="3">
        <v>1471</v>
      </c>
      <c r="N19" s="3">
        <v>1728</v>
      </c>
      <c r="O19" s="3">
        <v>1782</v>
      </c>
      <c r="P19" s="3">
        <v>1831</v>
      </c>
      <c r="S19" s="3" t="s">
        <v>62</v>
      </c>
      <c r="T19" s="4">
        <f t="shared" si="0"/>
        <v>43.806000000000004</v>
      </c>
      <c r="U19" s="4">
        <f t="shared" si="1"/>
        <v>396.93999999999994</v>
      </c>
      <c r="V19" s="8">
        <f t="shared" si="2"/>
        <v>1631.036844267908</v>
      </c>
    </row>
    <row r="20" spans="1:22" ht="25.5" customHeight="1">
      <c r="A20" s="100" t="s">
        <v>33</v>
      </c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  <c r="S20" s="9"/>
      <c r="T20" s="10"/>
      <c r="U20" s="10"/>
      <c r="V20" s="11"/>
    </row>
    <row r="21" spans="1:22">
      <c r="A21" s="92">
        <v>19</v>
      </c>
      <c r="B21" s="92"/>
      <c r="C21" s="92"/>
      <c r="D21" s="92"/>
      <c r="E21" s="92"/>
      <c r="F21" s="92"/>
      <c r="G21" s="92"/>
      <c r="H21" s="92"/>
      <c r="I21" s="92"/>
      <c r="J21" s="92"/>
      <c r="K21" s="92"/>
      <c r="L21" s="92"/>
      <c r="M21" s="92"/>
      <c r="N21" s="92"/>
      <c r="O21" s="92"/>
      <c r="P21" s="92"/>
      <c r="S21" s="9"/>
      <c r="T21" s="10"/>
      <c r="U21" s="10"/>
      <c r="V21" s="11"/>
    </row>
    <row r="22" spans="1:22">
      <c r="S22" s="9"/>
      <c r="T22" s="10"/>
      <c r="U22" s="10"/>
      <c r="V22" s="11"/>
    </row>
    <row r="23" spans="1:22">
      <c r="S23" s="9"/>
      <c r="T23" s="10"/>
      <c r="U23" s="10"/>
      <c r="V23" s="11"/>
    </row>
    <row r="24" spans="1:22">
      <c r="S24" s="9"/>
      <c r="T24" s="10"/>
      <c r="U24" s="10"/>
      <c r="V24" s="11"/>
    </row>
    <row r="25" spans="1:22">
      <c r="S25" s="9"/>
      <c r="T25" s="10"/>
      <c r="U25" s="10"/>
      <c r="V25" s="11"/>
    </row>
    <row r="26" spans="1:22">
      <c r="S26" s="9"/>
      <c r="T26" s="10"/>
      <c r="U26" s="10"/>
      <c r="V26" s="11"/>
    </row>
    <row r="27" spans="1:22">
      <c r="S27" s="9"/>
      <c r="T27" s="10"/>
      <c r="U27" s="10"/>
      <c r="V27" s="11"/>
    </row>
    <row r="28" spans="1:22">
      <c r="S28" s="9"/>
      <c r="T28" s="10"/>
      <c r="U28" s="10"/>
      <c r="V28" s="11"/>
    </row>
    <row r="29" spans="1:22">
      <c r="S29" s="9"/>
      <c r="T29" s="10"/>
      <c r="U29" s="10"/>
      <c r="V29" s="11"/>
    </row>
    <row r="30" spans="1:22">
      <c r="S30" s="9"/>
      <c r="T30" s="10"/>
      <c r="U30" s="10"/>
      <c r="V30" s="11"/>
    </row>
    <row r="31" spans="1:22">
      <c r="S31" s="9"/>
      <c r="T31" s="10"/>
      <c r="U31" s="10"/>
      <c r="V31" s="11"/>
    </row>
    <row r="32" spans="1:22">
      <c r="S32" s="9"/>
      <c r="T32" s="10"/>
      <c r="U32" s="10"/>
      <c r="V32" s="11"/>
    </row>
    <row r="33" spans="19:22">
      <c r="S33" s="9"/>
      <c r="T33" s="10"/>
      <c r="U33" s="10"/>
      <c r="V33" s="11"/>
    </row>
    <row r="34" spans="19:22">
      <c r="S34" s="9"/>
      <c r="T34" s="10"/>
      <c r="U34" s="10"/>
      <c r="V34" s="11"/>
    </row>
    <row r="35" spans="19:22">
      <c r="S35" s="9"/>
      <c r="T35" s="10"/>
      <c r="U35" s="10"/>
      <c r="V35" s="11"/>
    </row>
    <row r="36" spans="19:22">
      <c r="S36" s="9"/>
      <c r="T36" s="10"/>
      <c r="U36" s="10"/>
      <c r="V36" s="11"/>
    </row>
    <row r="37" spans="19:22">
      <c r="S37" s="9"/>
      <c r="T37" s="10"/>
      <c r="U37" s="10"/>
      <c r="V37" s="11"/>
    </row>
    <row r="38" spans="19:22">
      <c r="S38" s="9"/>
      <c r="T38" s="10"/>
      <c r="U38" s="10"/>
      <c r="V38" s="11"/>
    </row>
    <row r="39" spans="19:22">
      <c r="S39" s="9"/>
      <c r="T39" s="10"/>
      <c r="U39" s="10"/>
      <c r="V39" s="11"/>
    </row>
    <row r="40" spans="19:22">
      <c r="S40" s="9"/>
      <c r="T40" s="10"/>
      <c r="U40" s="10"/>
      <c r="V40" s="11"/>
    </row>
  </sheetData>
  <mergeCells count="16">
    <mergeCell ref="A1:P1"/>
    <mergeCell ref="A2:P2"/>
    <mergeCell ref="A3:P3"/>
    <mergeCell ref="A4:P4"/>
    <mergeCell ref="A6:A7"/>
    <mergeCell ref="B6:F6"/>
    <mergeCell ref="G6:K6"/>
    <mergeCell ref="L6:P6"/>
    <mergeCell ref="A21:P21"/>
    <mergeCell ref="S4:V4"/>
    <mergeCell ref="S5:V5"/>
    <mergeCell ref="S6:S7"/>
    <mergeCell ref="T6:T7"/>
    <mergeCell ref="U6:U7"/>
    <mergeCell ref="V6:V7"/>
    <mergeCell ref="A20:P20"/>
  </mergeCells>
  <pageMargins left="0.7" right="0.7" top="0.75" bottom="0.75" header="0.3" footer="0.3"/>
  <pageSetup paperSize="9" scale="92" orientation="landscape" r:id="rId1"/>
  <colBreaks count="1" manualBreakCount="1">
    <brk id="16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9"/>
  <sheetViews>
    <sheetView view="pageBreakPreview" topLeftCell="A30" zoomScale="60" zoomScaleNormal="80" workbookViewId="0">
      <selection activeCell="A37" sqref="A37:Q37"/>
    </sheetView>
  </sheetViews>
  <sheetFormatPr defaultRowHeight="21"/>
  <cols>
    <col min="1" max="1" width="41.85546875" style="14" customWidth="1"/>
    <col min="2" max="2" width="10.5703125" style="14" customWidth="1"/>
    <col min="3" max="17" width="12" style="14" customWidth="1"/>
    <col min="18" max="19" width="9.140625" style="14"/>
    <col min="20" max="20" width="31.7109375" style="14" customWidth="1"/>
    <col min="21" max="21" width="8.85546875" style="14" customWidth="1"/>
    <col min="22" max="24" width="13.140625" style="14" customWidth="1"/>
    <col min="25" max="16384" width="9.140625" style="14"/>
  </cols>
  <sheetData>
    <row r="1" spans="1:24" ht="23.25" customHeight="1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T1" s="13"/>
      <c r="U1" s="13"/>
      <c r="V1" s="13"/>
      <c r="W1" s="13"/>
      <c r="X1" s="13"/>
    </row>
    <row r="2" spans="1:24" ht="23.25" customHeight="1">
      <c r="A2" s="65" t="s">
        <v>1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</row>
    <row r="3" spans="1:24" ht="23.25" customHeight="1">
      <c r="A3" s="65" t="s">
        <v>76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</row>
    <row r="4" spans="1:24" ht="23.25" customHeight="1">
      <c r="A4" s="66" t="s">
        <v>4</v>
      </c>
      <c r="B4" s="66"/>
      <c r="C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T4" s="52" t="s">
        <v>71</v>
      </c>
      <c r="U4" s="52"/>
      <c r="V4" s="52"/>
      <c r="W4" s="52"/>
      <c r="X4" s="52"/>
    </row>
    <row r="5" spans="1:24" ht="23.25" customHeight="1">
      <c r="A5" s="22"/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T5" s="52" t="s">
        <v>15</v>
      </c>
      <c r="U5" s="52"/>
      <c r="V5" s="52"/>
      <c r="W5" s="52"/>
      <c r="X5" s="52"/>
    </row>
    <row r="6" spans="1:24" ht="23.25" customHeight="1">
      <c r="A6" s="64" t="s">
        <v>34</v>
      </c>
      <c r="B6" s="64" t="s">
        <v>6</v>
      </c>
      <c r="C6" s="64" t="s">
        <v>7</v>
      </c>
      <c r="D6" s="64"/>
      <c r="E6" s="64"/>
      <c r="F6" s="64"/>
      <c r="G6" s="64"/>
      <c r="H6" s="64" t="s">
        <v>8</v>
      </c>
      <c r="I6" s="64"/>
      <c r="J6" s="64"/>
      <c r="K6" s="64"/>
      <c r="L6" s="64"/>
      <c r="M6" s="64" t="s">
        <v>9</v>
      </c>
      <c r="N6" s="64"/>
      <c r="O6" s="64"/>
      <c r="P6" s="64"/>
      <c r="Q6" s="64"/>
      <c r="T6" s="59" t="s">
        <v>34</v>
      </c>
      <c r="U6" s="60" t="s">
        <v>6</v>
      </c>
      <c r="V6" s="59" t="s">
        <v>7</v>
      </c>
      <c r="W6" s="59" t="s">
        <v>8</v>
      </c>
      <c r="X6" s="59" t="s">
        <v>9</v>
      </c>
    </row>
    <row r="7" spans="1:24" ht="23.25" customHeight="1">
      <c r="A7" s="64"/>
      <c r="B7" s="64"/>
      <c r="C7" s="23" t="s">
        <v>10</v>
      </c>
      <c r="D7" s="23" t="s">
        <v>11</v>
      </c>
      <c r="E7" s="23" t="s">
        <v>12</v>
      </c>
      <c r="F7" s="23" t="s">
        <v>13</v>
      </c>
      <c r="G7" s="23" t="s">
        <v>14</v>
      </c>
      <c r="H7" s="23" t="s">
        <v>10</v>
      </c>
      <c r="I7" s="23" t="s">
        <v>11</v>
      </c>
      <c r="J7" s="23" t="s">
        <v>12</v>
      </c>
      <c r="K7" s="23" t="s">
        <v>13</v>
      </c>
      <c r="L7" s="23" t="s">
        <v>14</v>
      </c>
      <c r="M7" s="23" t="s">
        <v>10</v>
      </c>
      <c r="N7" s="23" t="s">
        <v>11</v>
      </c>
      <c r="O7" s="23" t="s">
        <v>12</v>
      </c>
      <c r="P7" s="23" t="s">
        <v>13</v>
      </c>
      <c r="Q7" s="23" t="s">
        <v>14</v>
      </c>
      <c r="T7" s="59"/>
      <c r="U7" s="61"/>
      <c r="V7" s="59"/>
      <c r="W7" s="59"/>
      <c r="X7" s="59"/>
    </row>
    <row r="8" spans="1:24" ht="23.25" customHeight="1">
      <c r="A8" s="24" t="s">
        <v>35</v>
      </c>
      <c r="B8" s="24" t="s">
        <v>16</v>
      </c>
      <c r="C8" s="25">
        <v>0</v>
      </c>
      <c r="D8" s="25">
        <v>0</v>
      </c>
      <c r="E8" s="25">
        <v>0</v>
      </c>
      <c r="F8" s="25">
        <v>0.01</v>
      </c>
      <c r="G8" s="25">
        <v>0.01</v>
      </c>
      <c r="H8" s="25">
        <v>0</v>
      </c>
      <c r="I8" s="25">
        <v>0</v>
      </c>
      <c r="J8" s="25">
        <v>0</v>
      </c>
      <c r="K8" s="25">
        <v>0</v>
      </c>
      <c r="L8" s="25">
        <v>0</v>
      </c>
      <c r="M8" s="25">
        <v>0</v>
      </c>
      <c r="N8" s="24">
        <v>0</v>
      </c>
      <c r="O8" s="24">
        <v>0</v>
      </c>
      <c r="P8" s="24">
        <v>550</v>
      </c>
      <c r="Q8" s="24">
        <v>545</v>
      </c>
      <c r="T8" s="24" t="s">
        <v>35</v>
      </c>
      <c r="U8" s="24" t="s">
        <v>16</v>
      </c>
      <c r="V8" s="17">
        <f>AVERAGE(C8:G8)</f>
        <v>4.0000000000000001E-3</v>
      </c>
      <c r="W8" s="17">
        <f>AVERAGE(H8:L8)</f>
        <v>0</v>
      </c>
      <c r="X8" s="18">
        <f>W8/V8*1000</f>
        <v>0</v>
      </c>
    </row>
    <row r="9" spans="1:24" ht="23.25" customHeight="1">
      <c r="A9" s="24" t="s">
        <v>36</v>
      </c>
      <c r="B9" s="24" t="s">
        <v>16</v>
      </c>
      <c r="C9" s="25">
        <v>648</v>
      </c>
      <c r="D9" s="25">
        <v>687</v>
      </c>
      <c r="E9" s="25">
        <v>568</v>
      </c>
      <c r="F9" s="25">
        <v>746</v>
      </c>
      <c r="G9" s="25">
        <v>723</v>
      </c>
      <c r="H9" s="25">
        <v>836.57</v>
      </c>
      <c r="I9" s="25">
        <v>332.51</v>
      </c>
      <c r="J9" s="25">
        <v>621.96</v>
      </c>
      <c r="K9" s="25">
        <v>540.1</v>
      </c>
      <c r="L9" s="25">
        <v>315.95</v>
      </c>
      <c r="M9" s="25">
        <v>1291</v>
      </c>
      <c r="N9" s="24">
        <v>484</v>
      </c>
      <c r="O9" s="24">
        <v>1095</v>
      </c>
      <c r="P9" s="24">
        <v>724</v>
      </c>
      <c r="Q9" s="24">
        <v>437</v>
      </c>
      <c r="T9" s="24" t="s">
        <v>36</v>
      </c>
      <c r="U9" s="24" t="s">
        <v>16</v>
      </c>
      <c r="V9" s="17">
        <f t="shared" ref="V9:V27" si="0">AVERAGE(C9:G9)</f>
        <v>674.4</v>
      </c>
      <c r="W9" s="17">
        <f t="shared" ref="W9:W27" si="1">AVERAGE(H9:L9)</f>
        <v>529.41799999999989</v>
      </c>
      <c r="X9" s="18">
        <f t="shared" ref="X9:X27" si="2">W9/V9*1000</f>
        <v>785.02075919335687</v>
      </c>
    </row>
    <row r="10" spans="1:24" ht="23.25" customHeight="1">
      <c r="A10" s="24"/>
      <c r="B10" s="24" t="s">
        <v>17</v>
      </c>
      <c r="C10" s="25">
        <v>87</v>
      </c>
      <c r="D10" s="25">
        <v>61</v>
      </c>
      <c r="E10" s="25">
        <v>93</v>
      </c>
      <c r="F10" s="25">
        <v>124</v>
      </c>
      <c r="G10" s="25">
        <v>102</v>
      </c>
      <c r="H10" s="25">
        <v>211.85</v>
      </c>
      <c r="I10" s="25">
        <v>129.44</v>
      </c>
      <c r="J10" s="25">
        <v>226.83</v>
      </c>
      <c r="K10" s="25">
        <v>234.98</v>
      </c>
      <c r="L10" s="25">
        <v>200.12</v>
      </c>
      <c r="M10" s="25">
        <v>2435</v>
      </c>
      <c r="N10" s="24">
        <v>2122</v>
      </c>
      <c r="O10" s="24">
        <v>2439</v>
      </c>
      <c r="P10" s="24">
        <v>1895</v>
      </c>
      <c r="Q10" s="24">
        <v>1962</v>
      </c>
      <c r="T10" s="24"/>
      <c r="U10" s="24" t="s">
        <v>17</v>
      </c>
      <c r="V10" s="17">
        <f t="shared" si="0"/>
        <v>93.4</v>
      </c>
      <c r="W10" s="17">
        <f t="shared" si="1"/>
        <v>200.64400000000001</v>
      </c>
      <c r="X10" s="18">
        <f t="shared" si="2"/>
        <v>2148.2226980728051</v>
      </c>
    </row>
    <row r="11" spans="1:24" ht="23.25" customHeight="1">
      <c r="A11" s="24"/>
      <c r="B11" s="24" t="s">
        <v>18</v>
      </c>
      <c r="C11" s="25">
        <v>735</v>
      </c>
      <c r="D11" s="25">
        <v>748</v>
      </c>
      <c r="E11" s="25">
        <v>661</v>
      </c>
      <c r="F11" s="25">
        <v>870</v>
      </c>
      <c r="G11" s="25">
        <v>825</v>
      </c>
      <c r="H11" s="25">
        <v>1048.4100000000001</v>
      </c>
      <c r="I11" s="25">
        <v>461.95</v>
      </c>
      <c r="J11" s="25">
        <v>848.79</v>
      </c>
      <c r="K11" s="25">
        <v>775.08</v>
      </c>
      <c r="L11" s="25">
        <v>516.08000000000004</v>
      </c>
      <c r="M11" s="25">
        <v>1426</v>
      </c>
      <c r="N11" s="24">
        <v>618</v>
      </c>
      <c r="O11" s="24">
        <v>1284</v>
      </c>
      <c r="P11" s="24">
        <v>891</v>
      </c>
      <c r="Q11" s="24">
        <v>626</v>
      </c>
      <c r="T11" s="24"/>
      <c r="U11" s="24" t="s">
        <v>18</v>
      </c>
      <c r="V11" s="17">
        <f t="shared" si="0"/>
        <v>767.8</v>
      </c>
      <c r="W11" s="17">
        <f t="shared" si="1"/>
        <v>730.06200000000001</v>
      </c>
      <c r="X11" s="18">
        <f t="shared" si="2"/>
        <v>950.84917947382144</v>
      </c>
    </row>
    <row r="12" spans="1:24" ht="23.25" customHeight="1">
      <c r="A12" s="24" t="s">
        <v>37</v>
      </c>
      <c r="B12" s="24" t="s">
        <v>16</v>
      </c>
      <c r="C12" s="25">
        <v>0.92</v>
      </c>
      <c r="D12" s="25">
        <v>0.92</v>
      </c>
      <c r="E12" s="25">
        <v>0.92</v>
      </c>
      <c r="F12" s="25">
        <v>0.92</v>
      </c>
      <c r="G12" s="25">
        <v>0.99</v>
      </c>
      <c r="H12" s="25">
        <v>0.9</v>
      </c>
      <c r="I12" s="25">
        <v>0.9</v>
      </c>
      <c r="J12" s="25">
        <v>0.91</v>
      </c>
      <c r="K12" s="25">
        <v>0.91</v>
      </c>
      <c r="L12" s="25">
        <v>0.99</v>
      </c>
      <c r="M12" s="25">
        <v>980</v>
      </c>
      <c r="N12" s="24">
        <v>981</v>
      </c>
      <c r="O12" s="24">
        <v>981</v>
      </c>
      <c r="P12" s="24">
        <v>990</v>
      </c>
      <c r="Q12" s="24">
        <v>993</v>
      </c>
      <c r="T12" s="24" t="s">
        <v>37</v>
      </c>
      <c r="U12" s="24" t="s">
        <v>16</v>
      </c>
      <c r="V12" s="17">
        <f t="shared" si="0"/>
        <v>0.93399999999999994</v>
      </c>
      <c r="W12" s="17">
        <f t="shared" si="1"/>
        <v>0.92200000000000004</v>
      </c>
      <c r="X12" s="18">
        <f t="shared" si="2"/>
        <v>987.15203426124208</v>
      </c>
    </row>
    <row r="13" spans="1:24" ht="23.25" customHeight="1">
      <c r="A13" s="24" t="s">
        <v>38</v>
      </c>
      <c r="B13" s="24" t="s">
        <v>16</v>
      </c>
      <c r="C13" s="25">
        <v>0.56999999999999995</v>
      </c>
      <c r="D13" s="25">
        <v>0.86</v>
      </c>
      <c r="E13" s="25">
        <v>0.84</v>
      </c>
      <c r="F13" s="25">
        <v>0.78</v>
      </c>
      <c r="G13" s="25">
        <v>0.67</v>
      </c>
      <c r="H13" s="25">
        <v>0.57999999999999996</v>
      </c>
      <c r="I13" s="25">
        <v>0.87</v>
      </c>
      <c r="J13" s="25">
        <v>0.86</v>
      </c>
      <c r="K13" s="25">
        <v>0.8</v>
      </c>
      <c r="L13" s="25">
        <v>0.68</v>
      </c>
      <c r="M13" s="25">
        <v>1019</v>
      </c>
      <c r="N13" s="24">
        <v>1020</v>
      </c>
      <c r="O13" s="24">
        <v>1020</v>
      </c>
      <c r="P13" s="24">
        <v>1021</v>
      </c>
      <c r="Q13" s="24">
        <v>1021</v>
      </c>
      <c r="T13" s="24" t="s">
        <v>38</v>
      </c>
      <c r="U13" s="24" t="s">
        <v>16</v>
      </c>
      <c r="V13" s="17">
        <f t="shared" si="0"/>
        <v>0.74399999999999999</v>
      </c>
      <c r="W13" s="17">
        <f t="shared" si="1"/>
        <v>0.75800000000000012</v>
      </c>
      <c r="X13" s="18">
        <f t="shared" si="2"/>
        <v>1018.8172043010754</v>
      </c>
    </row>
    <row r="14" spans="1:24" ht="23.25" customHeight="1">
      <c r="A14" s="24" t="s">
        <v>39</v>
      </c>
      <c r="B14" s="24" t="s">
        <v>16</v>
      </c>
      <c r="C14" s="25">
        <v>20.3</v>
      </c>
      <c r="D14" s="25">
        <v>30.12</v>
      </c>
      <c r="E14" s="25">
        <v>27.44</v>
      </c>
      <c r="F14" s="25">
        <v>20.75</v>
      </c>
      <c r="G14" s="25">
        <v>22.3</v>
      </c>
      <c r="H14" s="25">
        <v>33.39</v>
      </c>
      <c r="I14" s="25">
        <v>40.299999999999997</v>
      </c>
      <c r="J14" s="25">
        <v>41.82</v>
      </c>
      <c r="K14" s="25">
        <v>31.62</v>
      </c>
      <c r="L14" s="25">
        <v>38.47</v>
      </c>
      <c r="M14" s="25">
        <v>1645</v>
      </c>
      <c r="N14" s="24">
        <v>1338</v>
      </c>
      <c r="O14" s="24">
        <v>1524</v>
      </c>
      <c r="P14" s="24">
        <v>1524</v>
      </c>
      <c r="Q14" s="24">
        <v>1725</v>
      </c>
      <c r="T14" s="24" t="s">
        <v>39</v>
      </c>
      <c r="U14" s="24" t="s">
        <v>16</v>
      </c>
      <c r="V14" s="17">
        <f t="shared" si="0"/>
        <v>24.181999999999999</v>
      </c>
      <c r="W14" s="17">
        <f t="shared" si="1"/>
        <v>37.119999999999997</v>
      </c>
      <c r="X14" s="18">
        <f t="shared" si="2"/>
        <v>1535.0260524356961</v>
      </c>
    </row>
    <row r="15" spans="1:24" ht="23.25" customHeight="1">
      <c r="A15" s="24" t="s">
        <v>40</v>
      </c>
      <c r="B15" s="24" t="s">
        <v>16</v>
      </c>
      <c r="C15" s="25">
        <v>0</v>
      </c>
      <c r="D15" s="25">
        <v>0</v>
      </c>
      <c r="E15" s="25">
        <v>0</v>
      </c>
      <c r="F15" s="25">
        <v>0</v>
      </c>
      <c r="G15" s="25">
        <v>0</v>
      </c>
      <c r="H15" s="25">
        <v>0</v>
      </c>
      <c r="I15" s="25">
        <v>0</v>
      </c>
      <c r="J15" s="25">
        <v>0</v>
      </c>
      <c r="K15" s="25">
        <v>0</v>
      </c>
      <c r="L15" s="25">
        <v>0</v>
      </c>
      <c r="M15" s="25">
        <v>1500</v>
      </c>
      <c r="N15" s="24">
        <v>0</v>
      </c>
      <c r="O15" s="24">
        <v>1500</v>
      </c>
      <c r="P15" s="24">
        <v>0</v>
      </c>
      <c r="Q15" s="24">
        <v>0</v>
      </c>
      <c r="T15" s="24" t="s">
        <v>40</v>
      </c>
      <c r="U15" s="24" t="s">
        <v>16</v>
      </c>
      <c r="V15" s="17">
        <f t="shared" si="0"/>
        <v>0</v>
      </c>
      <c r="W15" s="17">
        <f t="shared" si="1"/>
        <v>0</v>
      </c>
      <c r="X15" s="18" t="e">
        <f t="shared" si="2"/>
        <v>#DIV/0!</v>
      </c>
    </row>
    <row r="16" spans="1:24" ht="23.25" customHeight="1">
      <c r="A16" s="24" t="s">
        <v>41</v>
      </c>
      <c r="B16" s="24" t="s">
        <v>16</v>
      </c>
      <c r="C16" s="25">
        <v>0.28000000000000003</v>
      </c>
      <c r="D16" s="25">
        <v>0.21</v>
      </c>
      <c r="E16" s="25">
        <v>0</v>
      </c>
      <c r="F16" s="25">
        <v>0</v>
      </c>
      <c r="G16" s="25">
        <v>0</v>
      </c>
      <c r="H16" s="25">
        <v>0.65</v>
      </c>
      <c r="I16" s="25">
        <v>0.5</v>
      </c>
      <c r="J16" s="25">
        <v>0.01</v>
      </c>
      <c r="K16" s="25">
        <v>0.01</v>
      </c>
      <c r="L16" s="25">
        <v>0.01</v>
      </c>
      <c r="M16" s="25">
        <v>2325</v>
      </c>
      <c r="N16" s="24">
        <v>2370</v>
      </c>
      <c r="O16" s="24">
        <v>2764</v>
      </c>
      <c r="P16" s="24">
        <v>1750</v>
      </c>
      <c r="Q16" s="24">
        <v>1750</v>
      </c>
      <c r="T16" s="24" t="s">
        <v>41</v>
      </c>
      <c r="U16" s="24" t="s">
        <v>16</v>
      </c>
      <c r="V16" s="17">
        <f t="shared" si="0"/>
        <v>9.8000000000000004E-2</v>
      </c>
      <c r="W16" s="17">
        <f t="shared" si="1"/>
        <v>0.23599999999999999</v>
      </c>
      <c r="X16" s="18">
        <f t="shared" si="2"/>
        <v>2408.163265306122</v>
      </c>
    </row>
    <row r="17" spans="1:24" ht="23.25" customHeight="1">
      <c r="A17" s="24"/>
      <c r="B17" s="24" t="s">
        <v>17</v>
      </c>
      <c r="C17" s="25">
        <v>1.26</v>
      </c>
      <c r="D17" s="25">
        <v>0.21</v>
      </c>
      <c r="E17" s="25">
        <v>0.17</v>
      </c>
      <c r="F17" s="25">
        <v>7.0000000000000007E-2</v>
      </c>
      <c r="G17" s="25">
        <v>0.08</v>
      </c>
      <c r="H17" s="25">
        <v>2.82</v>
      </c>
      <c r="I17" s="25">
        <v>0.5</v>
      </c>
      <c r="J17" s="25">
        <v>0.42</v>
      </c>
      <c r="K17" s="25">
        <v>0.16</v>
      </c>
      <c r="L17" s="25">
        <v>0.15</v>
      </c>
      <c r="M17" s="25">
        <v>2243</v>
      </c>
      <c r="N17" s="24">
        <v>2320</v>
      </c>
      <c r="O17" s="24">
        <v>2500</v>
      </c>
      <c r="P17" s="24">
        <v>2257</v>
      </c>
      <c r="Q17" s="24">
        <v>2040</v>
      </c>
      <c r="T17" s="24"/>
      <c r="U17" s="24" t="s">
        <v>17</v>
      </c>
      <c r="V17" s="17">
        <f t="shared" si="0"/>
        <v>0.35799999999999998</v>
      </c>
      <c r="W17" s="17">
        <f t="shared" si="1"/>
        <v>0.80999999999999994</v>
      </c>
      <c r="X17" s="18">
        <f t="shared" si="2"/>
        <v>2262.5698324022346</v>
      </c>
    </row>
    <row r="18" spans="1:24" ht="23.25" customHeight="1">
      <c r="A18" s="24"/>
      <c r="B18" s="24" t="s">
        <v>18</v>
      </c>
      <c r="C18" s="25">
        <v>1.54</v>
      </c>
      <c r="D18" s="25">
        <v>0.42</v>
      </c>
      <c r="E18" s="25">
        <v>0.17</v>
      </c>
      <c r="F18" s="25">
        <v>7.0000000000000007E-2</v>
      </c>
      <c r="G18" s="25">
        <v>0.08</v>
      </c>
      <c r="H18" s="25">
        <v>3.47</v>
      </c>
      <c r="I18" s="25">
        <v>0.99</v>
      </c>
      <c r="J18" s="25">
        <v>0.43</v>
      </c>
      <c r="K18" s="25">
        <v>0.16</v>
      </c>
      <c r="L18" s="25">
        <v>0.16</v>
      </c>
      <c r="M18" s="25">
        <v>2258</v>
      </c>
      <c r="N18" s="24">
        <v>2345</v>
      </c>
      <c r="O18" s="24">
        <v>2503</v>
      </c>
      <c r="P18" s="24">
        <v>2230</v>
      </c>
      <c r="Q18" s="24">
        <v>2025</v>
      </c>
      <c r="T18" s="24"/>
      <c r="U18" s="24" t="s">
        <v>18</v>
      </c>
      <c r="V18" s="17">
        <f t="shared" si="0"/>
        <v>0.45599999999999996</v>
      </c>
      <c r="W18" s="17">
        <f t="shared" si="1"/>
        <v>1.042</v>
      </c>
      <c r="X18" s="18">
        <f t="shared" si="2"/>
        <v>2285.0877192982457</v>
      </c>
    </row>
    <row r="19" spans="1:24" ht="23.25" customHeight="1">
      <c r="A19" s="24" t="s">
        <v>42</v>
      </c>
      <c r="B19" s="24" t="s">
        <v>16</v>
      </c>
      <c r="C19" s="25">
        <v>1627</v>
      </c>
      <c r="D19" s="25">
        <v>1566.37</v>
      </c>
      <c r="E19" s="25">
        <v>1629.28</v>
      </c>
      <c r="F19" s="25">
        <v>2101.46</v>
      </c>
      <c r="G19" s="25">
        <v>1926.71</v>
      </c>
      <c r="H19" s="25">
        <v>3841.35</v>
      </c>
      <c r="I19" s="25">
        <v>2142.79</v>
      </c>
      <c r="J19" s="25">
        <v>4503.33</v>
      </c>
      <c r="K19" s="25">
        <v>3990.67</v>
      </c>
      <c r="L19" s="25">
        <v>4358.22</v>
      </c>
      <c r="M19" s="25">
        <v>2361</v>
      </c>
      <c r="N19" s="24">
        <v>1368</v>
      </c>
      <c r="O19" s="24">
        <v>2764</v>
      </c>
      <c r="P19" s="24">
        <v>1899</v>
      </c>
      <c r="Q19" s="24">
        <v>2262</v>
      </c>
      <c r="T19" s="24" t="s">
        <v>42</v>
      </c>
      <c r="U19" s="24" t="s">
        <v>16</v>
      </c>
      <c r="V19" s="17">
        <f t="shared" si="0"/>
        <v>1770.164</v>
      </c>
      <c r="W19" s="17">
        <f t="shared" si="1"/>
        <v>3767.2719999999999</v>
      </c>
      <c r="X19" s="18">
        <f t="shared" si="2"/>
        <v>2128.2050702646761</v>
      </c>
    </row>
    <row r="20" spans="1:24" ht="23.25" customHeight="1">
      <c r="A20" s="24"/>
      <c r="B20" s="24" t="s">
        <v>17</v>
      </c>
      <c r="C20" s="25">
        <v>52</v>
      </c>
      <c r="D20" s="25">
        <v>27.84</v>
      </c>
      <c r="E20" s="25">
        <v>59.42</v>
      </c>
      <c r="F20" s="25">
        <v>61.41</v>
      </c>
      <c r="G20" s="25">
        <v>60.79</v>
      </c>
      <c r="H20" s="25">
        <v>95.78</v>
      </c>
      <c r="I20" s="25">
        <v>60.02</v>
      </c>
      <c r="J20" s="25">
        <v>142.19</v>
      </c>
      <c r="K20" s="25">
        <v>142.96</v>
      </c>
      <c r="L20" s="25">
        <v>131.43</v>
      </c>
      <c r="M20" s="25">
        <v>1842</v>
      </c>
      <c r="N20" s="24">
        <v>2156</v>
      </c>
      <c r="O20" s="24">
        <v>2393</v>
      </c>
      <c r="P20" s="24">
        <v>2328</v>
      </c>
      <c r="Q20" s="24">
        <v>2162</v>
      </c>
      <c r="T20" s="24"/>
      <c r="U20" s="24" t="s">
        <v>17</v>
      </c>
      <c r="V20" s="17">
        <f t="shared" si="0"/>
        <v>52.291999999999994</v>
      </c>
      <c r="W20" s="17">
        <f t="shared" si="1"/>
        <v>114.47600000000003</v>
      </c>
      <c r="X20" s="18">
        <f t="shared" si="2"/>
        <v>2189.1685152604614</v>
      </c>
    </row>
    <row r="21" spans="1:24" ht="23.25" customHeight="1">
      <c r="A21" s="24"/>
      <c r="B21" s="24" t="s">
        <v>18</v>
      </c>
      <c r="C21" s="25">
        <v>1679</v>
      </c>
      <c r="D21" s="25">
        <v>1594.21</v>
      </c>
      <c r="E21" s="25">
        <v>1688.7</v>
      </c>
      <c r="F21" s="25">
        <v>2162.87</v>
      </c>
      <c r="G21" s="25">
        <v>1987.5</v>
      </c>
      <c r="H21" s="25">
        <v>3937.13</v>
      </c>
      <c r="I21" s="25">
        <v>2202.8200000000002</v>
      </c>
      <c r="J21" s="25">
        <v>4645.5200000000004</v>
      </c>
      <c r="K21" s="25">
        <v>4133.6400000000003</v>
      </c>
      <c r="L21" s="25">
        <v>4489.6499999999996</v>
      </c>
      <c r="M21" s="25">
        <v>2345</v>
      </c>
      <c r="N21" s="24">
        <v>1382</v>
      </c>
      <c r="O21" s="24">
        <v>2751</v>
      </c>
      <c r="P21" s="24">
        <v>1911</v>
      </c>
      <c r="Q21" s="24">
        <v>2259</v>
      </c>
      <c r="T21" s="24"/>
      <c r="U21" s="24" t="s">
        <v>18</v>
      </c>
      <c r="V21" s="17">
        <f t="shared" si="0"/>
        <v>1822.4559999999997</v>
      </c>
      <c r="W21" s="17">
        <f t="shared" si="1"/>
        <v>3881.7520000000004</v>
      </c>
      <c r="X21" s="18">
        <f t="shared" si="2"/>
        <v>2129.9564982638817</v>
      </c>
    </row>
    <row r="22" spans="1:24" ht="23.25" customHeight="1">
      <c r="A22" s="24" t="s">
        <v>43</v>
      </c>
      <c r="B22" s="24" t="s">
        <v>16</v>
      </c>
      <c r="C22" s="25">
        <v>3</v>
      </c>
      <c r="D22" s="25">
        <v>3.7</v>
      </c>
      <c r="E22" s="25">
        <v>2.8</v>
      </c>
      <c r="F22" s="25">
        <v>9.25</v>
      </c>
      <c r="G22" s="25">
        <v>14.01</v>
      </c>
      <c r="H22" s="25">
        <v>3.61</v>
      </c>
      <c r="I22" s="25">
        <v>3.33</v>
      </c>
      <c r="J22" s="25">
        <v>3.36</v>
      </c>
      <c r="K22" s="25">
        <v>9.44</v>
      </c>
      <c r="L22" s="25">
        <v>14.63</v>
      </c>
      <c r="M22" s="25">
        <v>1202</v>
      </c>
      <c r="N22" s="24">
        <v>900</v>
      </c>
      <c r="O22" s="24">
        <v>1201</v>
      </c>
      <c r="P22" s="24">
        <v>1020</v>
      </c>
      <c r="Q22" s="24">
        <v>1044</v>
      </c>
      <c r="T22" s="24" t="s">
        <v>43</v>
      </c>
      <c r="U22" s="24" t="s">
        <v>16</v>
      </c>
      <c r="V22" s="17">
        <f t="shared" si="0"/>
        <v>6.5519999999999996</v>
      </c>
      <c r="W22" s="17">
        <f t="shared" si="1"/>
        <v>6.8739999999999997</v>
      </c>
      <c r="X22" s="18">
        <f t="shared" si="2"/>
        <v>1049.1452991452993</v>
      </c>
    </row>
    <row r="23" spans="1:24" ht="23.25" customHeight="1">
      <c r="A23" s="24" t="s">
        <v>44</v>
      </c>
      <c r="B23" s="24" t="s">
        <v>16</v>
      </c>
      <c r="C23" s="25">
        <v>0.04</v>
      </c>
      <c r="D23" s="25">
        <v>0.04</v>
      </c>
      <c r="E23" s="25">
        <v>0.04</v>
      </c>
      <c r="F23" s="25">
        <v>0.02</v>
      </c>
      <c r="G23" s="25">
        <v>0.05</v>
      </c>
      <c r="H23" s="25">
        <v>0.04</v>
      </c>
      <c r="I23" s="25">
        <v>0.04</v>
      </c>
      <c r="J23" s="25">
        <v>0.05</v>
      </c>
      <c r="K23" s="25">
        <v>0.02</v>
      </c>
      <c r="L23" s="25">
        <v>0.05</v>
      </c>
      <c r="M23" s="25">
        <v>1028</v>
      </c>
      <c r="N23" s="24">
        <v>1030</v>
      </c>
      <c r="O23" s="24">
        <v>1160</v>
      </c>
      <c r="P23" s="24">
        <v>955</v>
      </c>
      <c r="Q23" s="24">
        <v>957</v>
      </c>
      <c r="T23" s="24" t="s">
        <v>44</v>
      </c>
      <c r="U23" s="24" t="s">
        <v>16</v>
      </c>
      <c r="V23" s="17">
        <f t="shared" si="0"/>
        <v>3.7999999999999999E-2</v>
      </c>
      <c r="W23" s="17">
        <f t="shared" si="1"/>
        <v>0.04</v>
      </c>
      <c r="X23" s="18">
        <f t="shared" si="2"/>
        <v>1052.6315789473683</v>
      </c>
    </row>
    <row r="24" spans="1:24" ht="23.25" customHeight="1">
      <c r="A24" s="24" t="s">
        <v>45</v>
      </c>
      <c r="B24" s="24" t="s">
        <v>16</v>
      </c>
      <c r="C24" s="25">
        <v>32.270000000000003</v>
      </c>
      <c r="D24" s="25">
        <v>30.07</v>
      </c>
      <c r="E24" s="25">
        <v>26.09</v>
      </c>
      <c r="F24" s="25">
        <v>25.5</v>
      </c>
      <c r="G24" s="25">
        <v>25.57</v>
      </c>
      <c r="H24" s="25">
        <v>35.86</v>
      </c>
      <c r="I24" s="25">
        <v>31.03</v>
      </c>
      <c r="J24" s="25">
        <v>28.78</v>
      </c>
      <c r="K24" s="25">
        <v>28</v>
      </c>
      <c r="L24" s="25">
        <v>29.5</v>
      </c>
      <c r="M24" s="25">
        <v>1111</v>
      </c>
      <c r="N24" s="24">
        <v>1032</v>
      </c>
      <c r="O24" s="24">
        <v>1103</v>
      </c>
      <c r="P24" s="24">
        <v>1098</v>
      </c>
      <c r="Q24" s="24">
        <v>1154</v>
      </c>
      <c r="T24" s="24" t="s">
        <v>45</v>
      </c>
      <c r="U24" s="24" t="s">
        <v>16</v>
      </c>
      <c r="V24" s="17">
        <f t="shared" si="0"/>
        <v>27.9</v>
      </c>
      <c r="W24" s="17">
        <f t="shared" si="1"/>
        <v>30.634000000000004</v>
      </c>
      <c r="X24" s="18">
        <f t="shared" si="2"/>
        <v>1097.9928315412189</v>
      </c>
    </row>
    <row r="25" spans="1:24" ht="23.25" customHeight="1">
      <c r="A25" s="24" t="s">
        <v>46</v>
      </c>
      <c r="B25" s="24" t="s">
        <v>16</v>
      </c>
      <c r="C25" s="25">
        <v>390</v>
      </c>
      <c r="D25" s="25">
        <v>378.1</v>
      </c>
      <c r="E25" s="25">
        <v>393</v>
      </c>
      <c r="F25" s="25">
        <v>499</v>
      </c>
      <c r="G25" s="25">
        <v>398</v>
      </c>
      <c r="H25" s="25">
        <v>345.62</v>
      </c>
      <c r="I25" s="25">
        <v>272.23</v>
      </c>
      <c r="J25" s="25">
        <v>369.81</v>
      </c>
      <c r="K25" s="25">
        <v>469.56</v>
      </c>
      <c r="L25" s="25">
        <v>294.52</v>
      </c>
      <c r="M25" s="25">
        <v>886</v>
      </c>
      <c r="N25" s="24">
        <v>720</v>
      </c>
      <c r="O25" s="24">
        <v>941</v>
      </c>
      <c r="P25" s="24">
        <v>941</v>
      </c>
      <c r="Q25" s="24">
        <v>740</v>
      </c>
      <c r="T25" s="24" t="s">
        <v>46</v>
      </c>
      <c r="U25" s="24" t="s">
        <v>16</v>
      </c>
      <c r="V25" s="17">
        <f t="shared" si="0"/>
        <v>411.62</v>
      </c>
      <c r="W25" s="17">
        <f t="shared" si="1"/>
        <v>350.34800000000001</v>
      </c>
      <c r="X25" s="18">
        <f t="shared" si="2"/>
        <v>851.1442592682572</v>
      </c>
    </row>
    <row r="26" spans="1:24" ht="23.25" customHeight="1">
      <c r="A26" s="24"/>
      <c r="B26" s="24" t="s">
        <v>17</v>
      </c>
      <c r="C26" s="25">
        <v>174</v>
      </c>
      <c r="D26" s="25">
        <v>136.80000000000001</v>
      </c>
      <c r="E26" s="25">
        <v>111</v>
      </c>
      <c r="F26" s="25">
        <v>222</v>
      </c>
      <c r="G26" s="25">
        <v>178</v>
      </c>
      <c r="H26" s="25">
        <v>207</v>
      </c>
      <c r="I26" s="25">
        <v>118.75</v>
      </c>
      <c r="J26" s="25">
        <v>133</v>
      </c>
      <c r="K26" s="25">
        <v>251</v>
      </c>
      <c r="L26" s="25">
        <v>193</v>
      </c>
      <c r="M26" s="25">
        <v>1190</v>
      </c>
      <c r="N26" s="24">
        <v>868</v>
      </c>
      <c r="O26" s="24">
        <v>1198</v>
      </c>
      <c r="P26" s="24">
        <v>1131</v>
      </c>
      <c r="Q26" s="24">
        <v>1084</v>
      </c>
      <c r="T26" s="24"/>
      <c r="U26" s="24" t="s">
        <v>17</v>
      </c>
      <c r="V26" s="17">
        <f t="shared" si="0"/>
        <v>164.35999999999999</v>
      </c>
      <c r="W26" s="17">
        <f t="shared" si="1"/>
        <v>180.55</v>
      </c>
      <c r="X26" s="18">
        <f t="shared" si="2"/>
        <v>1098.5032854709175</v>
      </c>
    </row>
    <row r="27" spans="1:24" ht="23.25" customHeight="1">
      <c r="A27" s="24"/>
      <c r="B27" s="24" t="s">
        <v>18</v>
      </c>
      <c r="C27" s="25">
        <v>564</v>
      </c>
      <c r="D27" s="25">
        <v>514.9</v>
      </c>
      <c r="E27" s="25">
        <v>504</v>
      </c>
      <c r="F27" s="25">
        <v>721</v>
      </c>
      <c r="G27" s="25">
        <v>576</v>
      </c>
      <c r="H27" s="25">
        <v>552.62</v>
      </c>
      <c r="I27" s="25">
        <v>390.98</v>
      </c>
      <c r="J27" s="25">
        <v>502.81</v>
      </c>
      <c r="K27" s="25">
        <v>720.56</v>
      </c>
      <c r="L27" s="25">
        <v>487.52</v>
      </c>
      <c r="M27" s="25">
        <v>980</v>
      </c>
      <c r="N27" s="24">
        <v>759</v>
      </c>
      <c r="O27" s="24">
        <v>998</v>
      </c>
      <c r="P27" s="24">
        <v>999</v>
      </c>
      <c r="Q27" s="24">
        <v>846</v>
      </c>
      <c r="T27" s="24"/>
      <c r="U27" s="24" t="s">
        <v>18</v>
      </c>
      <c r="V27" s="17">
        <f t="shared" si="0"/>
        <v>575.98</v>
      </c>
      <c r="W27" s="17">
        <f t="shared" si="1"/>
        <v>530.89800000000002</v>
      </c>
      <c r="X27" s="18">
        <f t="shared" si="2"/>
        <v>921.72992117781871</v>
      </c>
    </row>
    <row r="28" spans="1:24" ht="23.25" customHeight="1">
      <c r="A28" s="24" t="s">
        <v>47</v>
      </c>
      <c r="B28" s="24" t="s">
        <v>16</v>
      </c>
      <c r="C28" s="25">
        <v>0.27</v>
      </c>
      <c r="D28" s="25">
        <v>0.11</v>
      </c>
      <c r="E28" s="25">
        <v>0.06</v>
      </c>
      <c r="F28" s="25">
        <v>0.06</v>
      </c>
      <c r="G28" s="25">
        <v>0.05</v>
      </c>
      <c r="H28" s="25">
        <v>0.38</v>
      </c>
      <c r="I28" s="25">
        <v>0.14000000000000001</v>
      </c>
      <c r="J28" s="25">
        <v>0.08</v>
      </c>
      <c r="K28" s="25">
        <v>7.0000000000000007E-2</v>
      </c>
      <c r="L28" s="25">
        <v>7.0000000000000007E-2</v>
      </c>
      <c r="M28" s="25">
        <v>1394</v>
      </c>
      <c r="N28" s="24">
        <v>1261</v>
      </c>
      <c r="O28" s="24">
        <v>1258</v>
      </c>
      <c r="P28" s="24">
        <v>1291</v>
      </c>
      <c r="Q28" s="24">
        <v>1315</v>
      </c>
      <c r="T28" s="24" t="s">
        <v>47</v>
      </c>
      <c r="U28" s="24" t="s">
        <v>16</v>
      </c>
      <c r="V28" s="17">
        <f t="shared" ref="V28:V68" si="3">AVERAGE(C28:G28)</f>
        <v>0.11000000000000001</v>
      </c>
      <c r="W28" s="17">
        <f t="shared" ref="W28:W68" si="4">AVERAGE(H28:L28)</f>
        <v>0.14799999999999999</v>
      </c>
      <c r="X28" s="18">
        <f t="shared" ref="X28:X68" si="5">W28/V28*1000</f>
        <v>1345.4545454545453</v>
      </c>
    </row>
    <row r="29" spans="1:24" ht="23.25" customHeight="1">
      <c r="A29" s="24"/>
      <c r="B29" s="24" t="s">
        <v>17</v>
      </c>
      <c r="C29" s="25">
        <v>0</v>
      </c>
      <c r="D29" s="25">
        <v>0.08</v>
      </c>
      <c r="E29" s="25">
        <v>0.06</v>
      </c>
      <c r="F29" s="25">
        <v>0.06</v>
      </c>
      <c r="G29" s="25">
        <v>7.0000000000000007E-2</v>
      </c>
      <c r="H29" s="25">
        <v>0</v>
      </c>
      <c r="I29" s="25">
        <v>0.1</v>
      </c>
      <c r="J29" s="25">
        <v>7.0000000000000007E-2</v>
      </c>
      <c r="K29" s="25">
        <v>7.0000000000000007E-2</v>
      </c>
      <c r="L29" s="25">
        <v>0.09</v>
      </c>
      <c r="M29" s="25">
        <v>0</v>
      </c>
      <c r="N29" s="24">
        <v>1227</v>
      </c>
      <c r="O29" s="24">
        <v>1255</v>
      </c>
      <c r="P29" s="24">
        <v>1250</v>
      </c>
      <c r="Q29" s="24">
        <v>1323</v>
      </c>
      <c r="T29" s="24"/>
      <c r="U29" s="24" t="s">
        <v>17</v>
      </c>
      <c r="V29" s="17">
        <f t="shared" si="3"/>
        <v>5.4000000000000006E-2</v>
      </c>
      <c r="W29" s="17">
        <f t="shared" si="4"/>
        <v>6.6000000000000003E-2</v>
      </c>
      <c r="X29" s="18">
        <f t="shared" si="5"/>
        <v>1222.2222222222222</v>
      </c>
    </row>
    <row r="30" spans="1:24" ht="23.25" customHeight="1">
      <c r="A30" s="24"/>
      <c r="B30" s="24" t="s">
        <v>18</v>
      </c>
      <c r="C30" s="25">
        <v>0.27</v>
      </c>
      <c r="D30" s="25">
        <v>0.19</v>
      </c>
      <c r="E30" s="25">
        <v>0.12</v>
      </c>
      <c r="F30" s="25">
        <v>0.11</v>
      </c>
      <c r="G30" s="25">
        <v>0.12</v>
      </c>
      <c r="H30" s="25">
        <v>0.38</v>
      </c>
      <c r="I30" s="25">
        <v>0.24</v>
      </c>
      <c r="J30" s="25">
        <v>0.15</v>
      </c>
      <c r="K30" s="25">
        <v>0.14000000000000001</v>
      </c>
      <c r="L30" s="25">
        <v>0.16</v>
      </c>
      <c r="M30" s="25">
        <v>1394</v>
      </c>
      <c r="N30" s="24">
        <v>1247</v>
      </c>
      <c r="O30" s="24">
        <v>1256</v>
      </c>
      <c r="P30" s="24">
        <v>1270</v>
      </c>
      <c r="Q30" s="24">
        <v>1319</v>
      </c>
      <c r="T30" s="24"/>
      <c r="U30" s="24" t="s">
        <v>18</v>
      </c>
      <c r="V30" s="17">
        <f t="shared" si="3"/>
        <v>0.16200000000000001</v>
      </c>
      <c r="W30" s="17">
        <f t="shared" si="4"/>
        <v>0.21400000000000002</v>
      </c>
      <c r="X30" s="18">
        <f t="shared" si="5"/>
        <v>1320.9876543209878</v>
      </c>
    </row>
    <row r="31" spans="1:24" ht="23.25" customHeight="1">
      <c r="A31" s="24" t="s">
        <v>48</v>
      </c>
      <c r="B31" s="24" t="s">
        <v>16</v>
      </c>
      <c r="C31" s="25">
        <v>218</v>
      </c>
      <c r="D31" s="25">
        <v>216</v>
      </c>
      <c r="E31" s="25">
        <v>217</v>
      </c>
      <c r="F31" s="25">
        <v>289</v>
      </c>
      <c r="G31" s="25">
        <v>387</v>
      </c>
      <c r="H31" s="25">
        <v>338</v>
      </c>
      <c r="I31" s="25">
        <v>399.38</v>
      </c>
      <c r="J31" s="25">
        <v>344.38</v>
      </c>
      <c r="K31" s="25">
        <v>517.6</v>
      </c>
      <c r="L31" s="25">
        <v>667.19</v>
      </c>
      <c r="M31" s="25">
        <v>1550</v>
      </c>
      <c r="N31" s="24">
        <v>1849</v>
      </c>
      <c r="O31" s="24">
        <v>1587</v>
      </c>
      <c r="P31" s="24">
        <v>1791</v>
      </c>
      <c r="Q31" s="24">
        <v>1724</v>
      </c>
      <c r="T31" s="24" t="s">
        <v>48</v>
      </c>
      <c r="U31" s="24" t="s">
        <v>16</v>
      </c>
      <c r="V31" s="17">
        <f t="shared" si="3"/>
        <v>265.39999999999998</v>
      </c>
      <c r="W31" s="17">
        <f t="shared" si="4"/>
        <v>453.31000000000006</v>
      </c>
      <c r="X31" s="18">
        <f t="shared" si="5"/>
        <v>1708.0256217030901</v>
      </c>
    </row>
    <row r="32" spans="1:24" ht="23.25" customHeight="1">
      <c r="A32" s="24"/>
      <c r="B32" s="24" t="s">
        <v>17</v>
      </c>
      <c r="C32" s="25">
        <v>6</v>
      </c>
      <c r="D32" s="25">
        <v>7</v>
      </c>
      <c r="E32" s="25">
        <v>4</v>
      </c>
      <c r="F32" s="25">
        <v>4</v>
      </c>
      <c r="G32" s="25">
        <v>3</v>
      </c>
      <c r="H32" s="25">
        <v>11</v>
      </c>
      <c r="I32" s="25">
        <v>12.66</v>
      </c>
      <c r="J32" s="25">
        <v>6.28</v>
      </c>
      <c r="K32" s="25">
        <v>5.82</v>
      </c>
      <c r="L32" s="25">
        <v>4.37</v>
      </c>
      <c r="M32" s="25">
        <v>1833</v>
      </c>
      <c r="N32" s="24">
        <v>1809</v>
      </c>
      <c r="O32" s="24">
        <v>1570</v>
      </c>
      <c r="P32" s="24">
        <v>1456</v>
      </c>
      <c r="Q32" s="24">
        <v>1456</v>
      </c>
      <c r="T32" s="24"/>
      <c r="U32" s="24" t="s">
        <v>17</v>
      </c>
      <c r="V32" s="17">
        <f t="shared" si="3"/>
        <v>4.8</v>
      </c>
      <c r="W32" s="17">
        <f t="shared" si="4"/>
        <v>8.0259999999999998</v>
      </c>
      <c r="X32" s="18">
        <f t="shared" si="5"/>
        <v>1672.0833333333333</v>
      </c>
    </row>
    <row r="33" spans="1:24" ht="23.25" customHeight="1">
      <c r="A33" s="24"/>
      <c r="B33" s="24" t="s">
        <v>18</v>
      </c>
      <c r="C33" s="25">
        <v>224</v>
      </c>
      <c r="D33" s="25">
        <v>223</v>
      </c>
      <c r="E33" s="25">
        <v>221</v>
      </c>
      <c r="F33" s="25">
        <v>293</v>
      </c>
      <c r="G33" s="25">
        <v>390</v>
      </c>
      <c r="H33" s="25">
        <v>349</v>
      </c>
      <c r="I33" s="25">
        <v>412.05</v>
      </c>
      <c r="J33" s="25">
        <v>350.66</v>
      </c>
      <c r="K33" s="25">
        <v>523.41999999999996</v>
      </c>
      <c r="L33" s="25">
        <v>671.56</v>
      </c>
      <c r="M33" s="25">
        <v>1558</v>
      </c>
      <c r="N33" s="24">
        <v>1848</v>
      </c>
      <c r="O33" s="24">
        <v>1587</v>
      </c>
      <c r="P33" s="24">
        <v>1786</v>
      </c>
      <c r="Q33" s="24">
        <v>1722</v>
      </c>
      <c r="T33" s="24"/>
      <c r="U33" s="24" t="s">
        <v>18</v>
      </c>
      <c r="V33" s="17">
        <f t="shared" si="3"/>
        <v>270.2</v>
      </c>
      <c r="W33" s="17">
        <f t="shared" si="4"/>
        <v>461.33800000000002</v>
      </c>
      <c r="X33" s="18">
        <f t="shared" si="5"/>
        <v>1707.39452257587</v>
      </c>
    </row>
    <row r="34" spans="1:24" ht="23.25" customHeight="1">
      <c r="A34" s="24" t="s">
        <v>49</v>
      </c>
      <c r="B34" s="24" t="s">
        <v>16</v>
      </c>
      <c r="C34" s="25">
        <v>240</v>
      </c>
      <c r="D34" s="25">
        <v>217.3</v>
      </c>
      <c r="E34" s="25">
        <v>221.1</v>
      </c>
      <c r="F34" s="25">
        <v>226</v>
      </c>
      <c r="G34" s="25">
        <v>231.73</v>
      </c>
      <c r="H34" s="25">
        <v>275.52</v>
      </c>
      <c r="I34" s="25">
        <v>203.48</v>
      </c>
      <c r="J34" s="25">
        <v>191.47</v>
      </c>
      <c r="K34" s="25">
        <v>270.52</v>
      </c>
      <c r="L34" s="25">
        <v>269.04000000000002</v>
      </c>
      <c r="M34" s="25">
        <v>1148</v>
      </c>
      <c r="N34" s="24">
        <v>936</v>
      </c>
      <c r="O34" s="24">
        <v>866</v>
      </c>
      <c r="P34" s="24">
        <v>1197</v>
      </c>
      <c r="Q34" s="24">
        <v>1161</v>
      </c>
      <c r="T34" s="24" t="s">
        <v>49</v>
      </c>
      <c r="U34" s="24" t="s">
        <v>16</v>
      </c>
      <c r="V34" s="17">
        <f t="shared" si="3"/>
        <v>227.22599999999997</v>
      </c>
      <c r="W34" s="17">
        <f t="shared" si="4"/>
        <v>242.006</v>
      </c>
      <c r="X34" s="18">
        <f t="shared" si="5"/>
        <v>1065.0453733287566</v>
      </c>
    </row>
    <row r="35" spans="1:24" ht="23.25" customHeight="1">
      <c r="A35" s="24"/>
      <c r="B35" s="24" t="s">
        <v>17</v>
      </c>
      <c r="C35" s="25">
        <v>51</v>
      </c>
      <c r="D35" s="25">
        <v>26.82</v>
      </c>
      <c r="E35" s="25">
        <v>69.66</v>
      </c>
      <c r="F35" s="25">
        <v>82.99</v>
      </c>
      <c r="G35" s="25">
        <v>87.99</v>
      </c>
      <c r="H35" s="25">
        <v>68.8</v>
      </c>
      <c r="I35" s="25">
        <v>35.07</v>
      </c>
      <c r="J35" s="25">
        <v>117.52</v>
      </c>
      <c r="K35" s="25">
        <v>136.68</v>
      </c>
      <c r="L35" s="25">
        <v>132.16</v>
      </c>
      <c r="M35" s="25">
        <v>1349</v>
      </c>
      <c r="N35" s="24">
        <v>1308</v>
      </c>
      <c r="O35" s="24">
        <v>1687</v>
      </c>
      <c r="P35" s="24">
        <v>1647</v>
      </c>
      <c r="Q35" s="24">
        <v>1502</v>
      </c>
      <c r="T35" s="24"/>
      <c r="U35" s="24" t="s">
        <v>17</v>
      </c>
      <c r="V35" s="17">
        <f t="shared" si="3"/>
        <v>63.691999999999993</v>
      </c>
      <c r="W35" s="17">
        <f t="shared" si="4"/>
        <v>98.046000000000006</v>
      </c>
      <c r="X35" s="18">
        <f t="shared" si="5"/>
        <v>1539.3770018212651</v>
      </c>
    </row>
    <row r="36" spans="1:24" ht="23.25" customHeight="1">
      <c r="A36" s="24"/>
      <c r="B36" s="24" t="s">
        <v>18</v>
      </c>
      <c r="C36" s="25">
        <v>291</v>
      </c>
      <c r="D36" s="25">
        <v>244.12</v>
      </c>
      <c r="E36" s="25">
        <v>290.76</v>
      </c>
      <c r="F36" s="25">
        <v>308.99</v>
      </c>
      <c r="G36" s="25">
        <v>319.72000000000003</v>
      </c>
      <c r="H36" s="25">
        <v>344.32</v>
      </c>
      <c r="I36" s="25">
        <v>238.55</v>
      </c>
      <c r="J36" s="25">
        <v>308.99</v>
      </c>
      <c r="K36" s="25">
        <v>407.21</v>
      </c>
      <c r="L36" s="25">
        <v>401.2</v>
      </c>
      <c r="M36" s="25">
        <v>1183</v>
      </c>
      <c r="N36" s="24">
        <v>977</v>
      </c>
      <c r="O36" s="24">
        <v>1063</v>
      </c>
      <c r="P36" s="24">
        <v>1318</v>
      </c>
      <c r="Q36" s="24">
        <v>1255</v>
      </c>
      <c r="T36" s="24"/>
      <c r="U36" s="24" t="s">
        <v>18</v>
      </c>
      <c r="V36" s="17">
        <f t="shared" si="3"/>
        <v>290.91800000000001</v>
      </c>
      <c r="W36" s="17">
        <f t="shared" si="4"/>
        <v>340.05399999999997</v>
      </c>
      <c r="X36" s="18">
        <f t="shared" si="5"/>
        <v>1168.8998274427845</v>
      </c>
    </row>
    <row r="37" spans="1:24" ht="23.25" customHeight="1">
      <c r="A37" s="103">
        <v>2</v>
      </c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  <c r="Q37" s="103"/>
      <c r="T37" s="24"/>
      <c r="U37" s="24"/>
      <c r="V37" s="17"/>
      <c r="W37" s="17"/>
      <c r="X37" s="18"/>
    </row>
    <row r="38" spans="1:24" ht="23.25" customHeight="1">
      <c r="A38" s="101" t="s">
        <v>50</v>
      </c>
      <c r="B38" s="101" t="s">
        <v>16</v>
      </c>
      <c r="C38" s="102">
        <v>0</v>
      </c>
      <c r="D38" s="102">
        <v>0</v>
      </c>
      <c r="E38" s="102">
        <v>2.71</v>
      </c>
      <c r="F38" s="102">
        <v>3.39</v>
      </c>
      <c r="G38" s="102">
        <v>3.39</v>
      </c>
      <c r="H38" s="102">
        <v>0</v>
      </c>
      <c r="I38" s="102">
        <v>0</v>
      </c>
      <c r="J38" s="102">
        <v>2.35</v>
      </c>
      <c r="K38" s="102">
        <v>3.01</v>
      </c>
      <c r="L38" s="102">
        <v>2.2599999999999998</v>
      </c>
      <c r="M38" s="102">
        <v>0</v>
      </c>
      <c r="N38" s="101">
        <v>0</v>
      </c>
      <c r="O38" s="101">
        <v>868</v>
      </c>
      <c r="P38" s="101">
        <v>889</v>
      </c>
      <c r="Q38" s="101">
        <v>667</v>
      </c>
      <c r="T38" s="24" t="s">
        <v>50</v>
      </c>
      <c r="U38" s="24" t="s">
        <v>16</v>
      </c>
      <c r="V38" s="17">
        <f t="shared" si="3"/>
        <v>1.8980000000000001</v>
      </c>
      <c r="W38" s="17">
        <f t="shared" si="4"/>
        <v>1.5239999999999998</v>
      </c>
      <c r="X38" s="18">
        <f t="shared" si="5"/>
        <v>802.95047418335071</v>
      </c>
    </row>
    <row r="39" spans="1:24" ht="23.25" customHeight="1">
      <c r="A39" s="24"/>
      <c r="B39" s="24" t="s">
        <v>17</v>
      </c>
      <c r="C39" s="25">
        <v>3.34</v>
      </c>
      <c r="D39" s="25">
        <v>3.22</v>
      </c>
      <c r="E39" s="25">
        <v>0</v>
      </c>
      <c r="F39" s="25">
        <v>0</v>
      </c>
      <c r="G39" s="25">
        <v>0</v>
      </c>
      <c r="H39" s="25">
        <v>3.14</v>
      </c>
      <c r="I39" s="25">
        <v>3</v>
      </c>
      <c r="J39" s="25">
        <v>0</v>
      </c>
      <c r="K39" s="25">
        <v>0</v>
      </c>
      <c r="L39" s="25">
        <v>0</v>
      </c>
      <c r="M39" s="25">
        <v>941</v>
      </c>
      <c r="N39" s="24">
        <v>931</v>
      </c>
      <c r="O39" s="24">
        <v>0</v>
      </c>
      <c r="P39" s="24">
        <v>0</v>
      </c>
      <c r="Q39" s="24">
        <v>0</v>
      </c>
      <c r="T39" s="24"/>
      <c r="U39" s="24" t="s">
        <v>17</v>
      </c>
      <c r="V39" s="17">
        <f t="shared" si="3"/>
        <v>1.3120000000000001</v>
      </c>
      <c r="W39" s="17">
        <f t="shared" si="4"/>
        <v>1.2280000000000002</v>
      </c>
      <c r="X39" s="18">
        <f t="shared" si="5"/>
        <v>935.9756097560977</v>
      </c>
    </row>
    <row r="40" spans="1:24" ht="23.25" customHeight="1">
      <c r="A40" s="24"/>
      <c r="B40" s="24" t="s">
        <v>18</v>
      </c>
      <c r="C40" s="25">
        <v>3.34</v>
      </c>
      <c r="D40" s="25">
        <v>3.22</v>
      </c>
      <c r="E40" s="25">
        <v>2.71</v>
      </c>
      <c r="F40" s="25">
        <v>3.39</v>
      </c>
      <c r="G40" s="25">
        <v>3.39</v>
      </c>
      <c r="H40" s="25">
        <v>3.14</v>
      </c>
      <c r="I40" s="25">
        <v>3</v>
      </c>
      <c r="J40" s="25">
        <v>2.35</v>
      </c>
      <c r="K40" s="25">
        <v>3.01</v>
      </c>
      <c r="L40" s="25">
        <v>2.2599999999999998</v>
      </c>
      <c r="M40" s="25">
        <v>941</v>
      </c>
      <c r="N40" s="24">
        <v>931</v>
      </c>
      <c r="O40" s="24">
        <v>868</v>
      </c>
      <c r="P40" s="24">
        <v>889</v>
      </c>
      <c r="Q40" s="24">
        <v>667</v>
      </c>
      <c r="T40" s="24"/>
      <c r="U40" s="24" t="s">
        <v>18</v>
      </c>
      <c r="V40" s="17">
        <f t="shared" si="3"/>
        <v>3.21</v>
      </c>
      <c r="W40" s="17">
        <f t="shared" si="4"/>
        <v>2.7519999999999998</v>
      </c>
      <c r="X40" s="18">
        <f t="shared" si="5"/>
        <v>857.3208722741432</v>
      </c>
    </row>
    <row r="41" spans="1:24" ht="23.25" customHeight="1">
      <c r="A41" s="24" t="s">
        <v>51</v>
      </c>
      <c r="B41" s="24" t="s">
        <v>16</v>
      </c>
      <c r="C41" s="25">
        <v>0.97</v>
      </c>
      <c r="D41" s="25">
        <v>1.01</v>
      </c>
      <c r="E41" s="25">
        <v>2.0499999999999998</v>
      </c>
      <c r="F41" s="25">
        <v>1.06</v>
      </c>
      <c r="G41" s="25">
        <v>1.02</v>
      </c>
      <c r="H41" s="25">
        <v>1.01</v>
      </c>
      <c r="I41" s="25">
        <v>1.05</v>
      </c>
      <c r="J41" s="25">
        <v>2.15</v>
      </c>
      <c r="K41" s="25">
        <v>1.1299999999999999</v>
      </c>
      <c r="L41" s="25">
        <v>0.99</v>
      </c>
      <c r="M41" s="25">
        <v>1041</v>
      </c>
      <c r="N41" s="24">
        <v>1040</v>
      </c>
      <c r="O41" s="24">
        <v>1048</v>
      </c>
      <c r="P41" s="24">
        <v>1066</v>
      </c>
      <c r="Q41" s="24">
        <v>966</v>
      </c>
      <c r="T41" s="24" t="s">
        <v>51</v>
      </c>
      <c r="U41" s="24" t="s">
        <v>16</v>
      </c>
      <c r="V41" s="17">
        <f t="shared" si="3"/>
        <v>1.222</v>
      </c>
      <c r="W41" s="17">
        <f t="shared" si="4"/>
        <v>1.266</v>
      </c>
      <c r="X41" s="18">
        <f t="shared" si="5"/>
        <v>1036.0065466448445</v>
      </c>
    </row>
    <row r="42" spans="1:24" ht="23.25" customHeight="1">
      <c r="A42" s="24" t="s">
        <v>52</v>
      </c>
      <c r="B42" s="24" t="s">
        <v>16</v>
      </c>
      <c r="C42" s="25">
        <v>16.23</v>
      </c>
      <c r="D42" s="25">
        <v>12.95</v>
      </c>
      <c r="E42" s="25">
        <v>11.08</v>
      </c>
      <c r="F42" s="25">
        <v>9.9</v>
      </c>
      <c r="G42" s="25">
        <v>22.62</v>
      </c>
      <c r="H42" s="25">
        <v>15.42</v>
      </c>
      <c r="I42" s="25">
        <v>13.91</v>
      </c>
      <c r="J42" s="25">
        <v>13.75</v>
      </c>
      <c r="K42" s="25">
        <v>14.75</v>
      </c>
      <c r="L42" s="25">
        <v>37.450000000000003</v>
      </c>
      <c r="M42" s="25">
        <v>950</v>
      </c>
      <c r="N42" s="24">
        <v>1074</v>
      </c>
      <c r="O42" s="24">
        <v>1241</v>
      </c>
      <c r="P42" s="24">
        <v>1490</v>
      </c>
      <c r="Q42" s="24">
        <v>1656</v>
      </c>
      <c r="T42" s="24" t="s">
        <v>52</v>
      </c>
      <c r="U42" s="24" t="s">
        <v>16</v>
      </c>
      <c r="V42" s="17">
        <f t="shared" si="3"/>
        <v>14.556000000000001</v>
      </c>
      <c r="W42" s="17">
        <f t="shared" si="4"/>
        <v>19.056000000000001</v>
      </c>
      <c r="X42" s="18">
        <f t="shared" si="5"/>
        <v>1309.1508656224237</v>
      </c>
    </row>
    <row r="43" spans="1:24" ht="23.25" customHeight="1">
      <c r="A43" s="24"/>
      <c r="B43" s="24" t="s">
        <v>17</v>
      </c>
      <c r="C43" s="25">
        <v>17.09</v>
      </c>
      <c r="D43" s="25">
        <v>14.92</v>
      </c>
      <c r="E43" s="25">
        <v>18.350000000000001</v>
      </c>
      <c r="F43" s="25">
        <v>28.57</v>
      </c>
      <c r="G43" s="25">
        <v>23.54</v>
      </c>
      <c r="H43" s="25">
        <v>22.35</v>
      </c>
      <c r="I43" s="25">
        <v>21.68</v>
      </c>
      <c r="J43" s="25">
        <v>29.54</v>
      </c>
      <c r="K43" s="25">
        <v>63.08</v>
      </c>
      <c r="L43" s="25">
        <v>50.28</v>
      </c>
      <c r="M43" s="25">
        <v>1308</v>
      </c>
      <c r="N43" s="24">
        <v>1453</v>
      </c>
      <c r="O43" s="24">
        <v>1610</v>
      </c>
      <c r="P43" s="24">
        <v>2208</v>
      </c>
      <c r="Q43" s="24">
        <v>2136</v>
      </c>
      <c r="T43" s="24"/>
      <c r="U43" s="24" t="s">
        <v>17</v>
      </c>
      <c r="V43" s="17">
        <f t="shared" si="3"/>
        <v>20.494</v>
      </c>
      <c r="W43" s="17">
        <f t="shared" si="4"/>
        <v>37.385999999999996</v>
      </c>
      <c r="X43" s="18">
        <f t="shared" si="5"/>
        <v>1824.2412413389281</v>
      </c>
    </row>
    <row r="44" spans="1:24" ht="23.25" customHeight="1">
      <c r="A44" s="24"/>
      <c r="B44" s="24" t="s">
        <v>18</v>
      </c>
      <c r="C44" s="25">
        <v>33.32</v>
      </c>
      <c r="D44" s="25">
        <v>27.87</v>
      </c>
      <c r="E44" s="25">
        <v>29.43</v>
      </c>
      <c r="F44" s="25">
        <v>38.47</v>
      </c>
      <c r="G44" s="25">
        <v>46.16</v>
      </c>
      <c r="H44" s="25">
        <v>37.770000000000003</v>
      </c>
      <c r="I44" s="25">
        <v>35.590000000000003</v>
      </c>
      <c r="J44" s="25">
        <v>43.29</v>
      </c>
      <c r="K44" s="25">
        <v>77.83</v>
      </c>
      <c r="L44" s="25">
        <v>87.73</v>
      </c>
      <c r="M44" s="25">
        <v>1134</v>
      </c>
      <c r="N44" s="24">
        <v>1277</v>
      </c>
      <c r="O44" s="24">
        <v>1471</v>
      </c>
      <c r="P44" s="24">
        <v>2023</v>
      </c>
      <c r="Q44" s="24">
        <v>1901</v>
      </c>
      <c r="T44" s="24"/>
      <c r="U44" s="24" t="s">
        <v>18</v>
      </c>
      <c r="V44" s="17">
        <f t="shared" si="3"/>
        <v>35.049999999999997</v>
      </c>
      <c r="W44" s="17">
        <f t="shared" si="4"/>
        <v>56.442000000000007</v>
      </c>
      <c r="X44" s="18">
        <f t="shared" si="5"/>
        <v>1610.328102710414</v>
      </c>
    </row>
    <row r="45" spans="1:24" ht="23.25" customHeight="1">
      <c r="A45" s="24" t="s">
        <v>53</v>
      </c>
      <c r="B45" s="24" t="s">
        <v>16</v>
      </c>
      <c r="C45" s="25">
        <v>0.25</v>
      </c>
      <c r="D45" s="25">
        <v>0.27</v>
      </c>
      <c r="E45" s="25">
        <v>0.23</v>
      </c>
      <c r="F45" s="25">
        <v>0</v>
      </c>
      <c r="G45" s="25">
        <v>0</v>
      </c>
      <c r="H45" s="25">
        <v>0.74</v>
      </c>
      <c r="I45" s="25">
        <v>0.88</v>
      </c>
      <c r="J45" s="25">
        <v>0.7</v>
      </c>
      <c r="K45" s="25">
        <v>0.01</v>
      </c>
      <c r="L45" s="25">
        <v>0.01</v>
      </c>
      <c r="M45" s="25">
        <v>3000</v>
      </c>
      <c r="N45" s="24">
        <v>3197</v>
      </c>
      <c r="O45" s="24">
        <v>3000</v>
      </c>
      <c r="P45" s="24">
        <v>3000</v>
      </c>
      <c r="Q45" s="24">
        <v>2500</v>
      </c>
      <c r="T45" s="24" t="s">
        <v>53</v>
      </c>
      <c r="U45" s="24" t="s">
        <v>16</v>
      </c>
      <c r="V45" s="17">
        <f t="shared" si="3"/>
        <v>0.15</v>
      </c>
      <c r="W45" s="17">
        <f t="shared" si="4"/>
        <v>0.46799999999999997</v>
      </c>
      <c r="X45" s="18">
        <f t="shared" si="5"/>
        <v>3120</v>
      </c>
    </row>
    <row r="46" spans="1:24" ht="23.25" customHeight="1">
      <c r="A46" s="24"/>
      <c r="B46" s="24" t="s">
        <v>17</v>
      </c>
      <c r="C46" s="25">
        <v>0.03</v>
      </c>
      <c r="D46" s="25">
        <v>0.01</v>
      </c>
      <c r="E46" s="25">
        <v>0.02</v>
      </c>
      <c r="F46" s="25">
        <v>0.2</v>
      </c>
      <c r="G46" s="25">
        <v>0.33</v>
      </c>
      <c r="H46" s="25">
        <v>0.08</v>
      </c>
      <c r="I46" s="25">
        <v>0.04</v>
      </c>
      <c r="J46" s="25">
        <v>0.06</v>
      </c>
      <c r="K46" s="25">
        <v>0.6</v>
      </c>
      <c r="L46" s="25">
        <v>0.97</v>
      </c>
      <c r="M46" s="25">
        <v>3000</v>
      </c>
      <c r="N46" s="24">
        <v>3231</v>
      </c>
      <c r="O46" s="24">
        <v>3000</v>
      </c>
      <c r="P46" s="24">
        <v>3000</v>
      </c>
      <c r="Q46" s="24">
        <v>2994</v>
      </c>
      <c r="T46" s="24"/>
      <c r="U46" s="24" t="s">
        <v>17</v>
      </c>
      <c r="V46" s="17">
        <f t="shared" si="3"/>
        <v>0.11800000000000002</v>
      </c>
      <c r="W46" s="17">
        <f t="shared" si="4"/>
        <v>0.35</v>
      </c>
      <c r="X46" s="18">
        <f t="shared" si="5"/>
        <v>2966.1016949152536</v>
      </c>
    </row>
    <row r="47" spans="1:24" ht="23.25" customHeight="1">
      <c r="A47" s="24"/>
      <c r="B47" s="24" t="s">
        <v>18</v>
      </c>
      <c r="C47" s="25">
        <v>0.27</v>
      </c>
      <c r="D47" s="25">
        <v>0.28999999999999998</v>
      </c>
      <c r="E47" s="25">
        <v>0.25</v>
      </c>
      <c r="F47" s="25">
        <v>0.2</v>
      </c>
      <c r="G47" s="25">
        <v>0.33</v>
      </c>
      <c r="H47" s="25">
        <v>0.82</v>
      </c>
      <c r="I47" s="25">
        <v>0.92</v>
      </c>
      <c r="J47" s="25">
        <v>0.76</v>
      </c>
      <c r="K47" s="25">
        <v>0.61</v>
      </c>
      <c r="L47" s="25">
        <v>0.98</v>
      </c>
      <c r="M47" s="25">
        <v>3000</v>
      </c>
      <c r="N47" s="24">
        <v>3199</v>
      </c>
      <c r="O47" s="24">
        <v>3000</v>
      </c>
      <c r="P47" s="24">
        <v>3000</v>
      </c>
      <c r="Q47" s="24">
        <v>2988</v>
      </c>
      <c r="T47" s="24"/>
      <c r="U47" s="24" t="s">
        <v>18</v>
      </c>
      <c r="V47" s="17">
        <f t="shared" si="3"/>
        <v>0.26800000000000002</v>
      </c>
      <c r="W47" s="17">
        <f t="shared" si="4"/>
        <v>0.81799999999999995</v>
      </c>
      <c r="X47" s="18">
        <f t="shared" si="5"/>
        <v>3052.2388059701489</v>
      </c>
    </row>
    <row r="48" spans="1:24" ht="23.25" customHeight="1">
      <c r="A48" s="24" t="s">
        <v>54</v>
      </c>
      <c r="B48" s="24" t="s">
        <v>16</v>
      </c>
      <c r="C48" s="25">
        <v>1.2</v>
      </c>
      <c r="D48" s="25">
        <v>1.3</v>
      </c>
      <c r="E48" s="25">
        <v>1.8</v>
      </c>
      <c r="F48" s="25">
        <v>1.5</v>
      </c>
      <c r="G48" s="25">
        <v>1.4</v>
      </c>
      <c r="H48" s="25">
        <v>2.34</v>
      </c>
      <c r="I48" s="25">
        <v>2.57</v>
      </c>
      <c r="J48" s="25">
        <v>3.56</v>
      </c>
      <c r="K48" s="25">
        <v>2.97</v>
      </c>
      <c r="L48" s="25">
        <v>2.78</v>
      </c>
      <c r="M48" s="25">
        <v>1950</v>
      </c>
      <c r="N48" s="24">
        <v>1980</v>
      </c>
      <c r="O48" s="24">
        <v>1980</v>
      </c>
      <c r="P48" s="24">
        <v>1980</v>
      </c>
      <c r="Q48" s="24">
        <v>1985</v>
      </c>
      <c r="T48" s="24" t="s">
        <v>54</v>
      </c>
      <c r="U48" s="24" t="s">
        <v>16</v>
      </c>
      <c r="V48" s="17">
        <f t="shared" si="3"/>
        <v>1.44</v>
      </c>
      <c r="W48" s="17">
        <f t="shared" si="4"/>
        <v>2.8440000000000003</v>
      </c>
      <c r="X48" s="18">
        <f t="shared" si="5"/>
        <v>1975.0000000000002</v>
      </c>
    </row>
    <row r="49" spans="1:24" ht="23.25" customHeight="1">
      <c r="A49" s="24" t="s">
        <v>55</v>
      </c>
      <c r="B49" s="24" t="s">
        <v>16</v>
      </c>
      <c r="C49" s="25">
        <v>640.57000000000005</v>
      </c>
      <c r="D49" s="25">
        <v>668.89</v>
      </c>
      <c r="E49" s="25">
        <v>734.56</v>
      </c>
      <c r="F49" s="25">
        <v>852.15</v>
      </c>
      <c r="G49" s="25">
        <v>795.88</v>
      </c>
      <c r="H49" s="25">
        <v>1259.3599999999999</v>
      </c>
      <c r="I49" s="25">
        <v>1375.24</v>
      </c>
      <c r="J49" s="25">
        <v>1612.35</v>
      </c>
      <c r="K49" s="25">
        <v>1925.01</v>
      </c>
      <c r="L49" s="25">
        <v>1696.81</v>
      </c>
      <c r="M49" s="25">
        <v>1966</v>
      </c>
      <c r="N49" s="24">
        <v>2056</v>
      </c>
      <c r="O49" s="24">
        <v>2195</v>
      </c>
      <c r="P49" s="24">
        <v>2259</v>
      </c>
      <c r="Q49" s="24">
        <v>2132</v>
      </c>
      <c r="T49" s="24" t="s">
        <v>55</v>
      </c>
      <c r="U49" s="24" t="s">
        <v>16</v>
      </c>
      <c r="V49" s="17">
        <f t="shared" si="3"/>
        <v>738.41000000000008</v>
      </c>
      <c r="W49" s="17">
        <f t="shared" si="4"/>
        <v>1573.7540000000001</v>
      </c>
      <c r="X49" s="18">
        <f t="shared" si="5"/>
        <v>2131.2739534946709</v>
      </c>
    </row>
    <row r="50" spans="1:24" ht="23.25" customHeight="1">
      <c r="A50" s="24"/>
      <c r="B50" s="24" t="s">
        <v>17</v>
      </c>
      <c r="C50" s="25">
        <v>0</v>
      </c>
      <c r="D50" s="25">
        <v>4.4800000000000004</v>
      </c>
      <c r="E50" s="25">
        <v>4.47</v>
      </c>
      <c r="F50" s="25">
        <v>3.58</v>
      </c>
      <c r="G50" s="25">
        <v>0</v>
      </c>
      <c r="H50" s="25">
        <v>0</v>
      </c>
      <c r="I50" s="25">
        <v>7.09</v>
      </c>
      <c r="J50" s="25">
        <v>6.98</v>
      </c>
      <c r="K50" s="25">
        <v>5.57</v>
      </c>
      <c r="L50" s="25">
        <v>0</v>
      </c>
      <c r="M50" s="25">
        <v>0</v>
      </c>
      <c r="N50" s="24">
        <v>1583</v>
      </c>
      <c r="O50" s="24">
        <v>1562</v>
      </c>
      <c r="P50" s="24">
        <v>1558</v>
      </c>
      <c r="Q50" s="24">
        <v>0</v>
      </c>
      <c r="T50" s="24"/>
      <c r="U50" s="24" t="s">
        <v>17</v>
      </c>
      <c r="V50" s="17">
        <f t="shared" si="3"/>
        <v>2.5059999999999998</v>
      </c>
      <c r="W50" s="17">
        <f t="shared" si="4"/>
        <v>3.9279999999999999</v>
      </c>
      <c r="X50" s="18">
        <f t="shared" si="5"/>
        <v>1567.4381484437351</v>
      </c>
    </row>
    <row r="51" spans="1:24" ht="23.25" customHeight="1">
      <c r="A51" s="24"/>
      <c r="B51" s="24" t="s">
        <v>18</v>
      </c>
      <c r="C51" s="25">
        <v>640.57000000000005</v>
      </c>
      <c r="D51" s="25">
        <v>673.37</v>
      </c>
      <c r="E51" s="25">
        <v>739.02</v>
      </c>
      <c r="F51" s="25">
        <v>855.73</v>
      </c>
      <c r="G51" s="25">
        <v>795.88</v>
      </c>
      <c r="H51" s="25">
        <v>1259.3599999999999</v>
      </c>
      <c r="I51" s="25">
        <v>1382.32</v>
      </c>
      <c r="J51" s="25">
        <v>1619.33</v>
      </c>
      <c r="K51" s="25">
        <v>1930.58</v>
      </c>
      <c r="L51" s="25">
        <v>1696.81</v>
      </c>
      <c r="M51" s="25">
        <v>1966</v>
      </c>
      <c r="N51" s="24">
        <v>2053</v>
      </c>
      <c r="O51" s="24">
        <v>2191</v>
      </c>
      <c r="P51" s="24">
        <v>2256</v>
      </c>
      <c r="Q51" s="24">
        <v>2132</v>
      </c>
      <c r="T51" s="24"/>
      <c r="U51" s="24" t="s">
        <v>18</v>
      </c>
      <c r="V51" s="17">
        <f t="shared" si="3"/>
        <v>740.91399999999999</v>
      </c>
      <c r="W51" s="17">
        <f t="shared" si="4"/>
        <v>1577.6799999999998</v>
      </c>
      <c r="X51" s="18">
        <f t="shared" si="5"/>
        <v>2129.369940370947</v>
      </c>
    </row>
    <row r="52" spans="1:24" ht="23.25" customHeight="1">
      <c r="A52" s="24" t="s">
        <v>56</v>
      </c>
      <c r="B52" s="24" t="s">
        <v>16</v>
      </c>
      <c r="C52" s="25">
        <v>188.54</v>
      </c>
      <c r="D52" s="25">
        <v>196.54</v>
      </c>
      <c r="E52" s="25">
        <v>209.16</v>
      </c>
      <c r="F52" s="25">
        <v>271.05</v>
      </c>
      <c r="G52" s="25">
        <v>249.33</v>
      </c>
      <c r="H52" s="25">
        <v>463.81</v>
      </c>
      <c r="I52" s="25">
        <v>426.3</v>
      </c>
      <c r="J52" s="25">
        <v>518.51</v>
      </c>
      <c r="K52" s="25">
        <v>578.15</v>
      </c>
      <c r="L52" s="25">
        <v>566.98</v>
      </c>
      <c r="M52" s="25">
        <v>2460</v>
      </c>
      <c r="N52" s="24">
        <v>2169</v>
      </c>
      <c r="O52" s="24">
        <v>2479</v>
      </c>
      <c r="P52" s="24">
        <v>2133</v>
      </c>
      <c r="Q52" s="24">
        <v>2274</v>
      </c>
      <c r="T52" s="24" t="s">
        <v>56</v>
      </c>
      <c r="U52" s="24" t="s">
        <v>16</v>
      </c>
      <c r="V52" s="17">
        <f t="shared" si="3"/>
        <v>222.92399999999998</v>
      </c>
      <c r="W52" s="17">
        <f t="shared" si="4"/>
        <v>510.75</v>
      </c>
      <c r="X52" s="18">
        <f t="shared" si="5"/>
        <v>2291.1395812025621</v>
      </c>
    </row>
    <row r="53" spans="1:24" ht="23.25" customHeight="1">
      <c r="A53" s="24"/>
      <c r="B53" s="24" t="s">
        <v>17</v>
      </c>
      <c r="C53" s="25">
        <v>138.81</v>
      </c>
      <c r="D53" s="25">
        <v>138.94999999999999</v>
      </c>
      <c r="E53" s="25">
        <v>137.49</v>
      </c>
      <c r="F53" s="25">
        <v>137.97999999999999</v>
      </c>
      <c r="G53" s="25">
        <v>123.07</v>
      </c>
      <c r="H53" s="25">
        <v>543.72</v>
      </c>
      <c r="I53" s="25">
        <v>485.07</v>
      </c>
      <c r="J53" s="25">
        <v>514.49</v>
      </c>
      <c r="K53" s="25">
        <v>445.26</v>
      </c>
      <c r="L53" s="25">
        <v>480.34</v>
      </c>
      <c r="M53" s="25">
        <v>3917</v>
      </c>
      <c r="N53" s="24">
        <v>3491</v>
      </c>
      <c r="O53" s="24">
        <v>3742</v>
      </c>
      <c r="P53" s="24">
        <v>3227</v>
      </c>
      <c r="Q53" s="24">
        <v>3903</v>
      </c>
      <c r="T53" s="24"/>
      <c r="U53" s="24" t="s">
        <v>17</v>
      </c>
      <c r="V53" s="17">
        <f t="shared" si="3"/>
        <v>135.26</v>
      </c>
      <c r="W53" s="17">
        <f t="shared" si="4"/>
        <v>493.77600000000001</v>
      </c>
      <c r="X53" s="18">
        <f t="shared" si="5"/>
        <v>3650.5692739908327</v>
      </c>
    </row>
    <row r="54" spans="1:24" ht="23.25" customHeight="1">
      <c r="A54" s="24"/>
      <c r="B54" s="24" t="s">
        <v>18</v>
      </c>
      <c r="C54" s="25">
        <v>327.35000000000002</v>
      </c>
      <c r="D54" s="25">
        <v>335.49</v>
      </c>
      <c r="E54" s="25">
        <v>346.65</v>
      </c>
      <c r="F54" s="25">
        <v>409.03</v>
      </c>
      <c r="G54" s="25">
        <v>372.4</v>
      </c>
      <c r="H54" s="25">
        <v>1007.53</v>
      </c>
      <c r="I54" s="25">
        <v>911.37</v>
      </c>
      <c r="J54" s="25">
        <v>1033</v>
      </c>
      <c r="K54" s="25">
        <v>1023.41</v>
      </c>
      <c r="L54" s="25">
        <v>1047.32</v>
      </c>
      <c r="M54" s="25">
        <v>3078</v>
      </c>
      <c r="N54" s="24">
        <v>2717</v>
      </c>
      <c r="O54" s="24">
        <v>2980</v>
      </c>
      <c r="P54" s="24">
        <v>2502</v>
      </c>
      <c r="Q54" s="24">
        <v>2812</v>
      </c>
      <c r="T54" s="24"/>
      <c r="U54" s="24" t="s">
        <v>18</v>
      </c>
      <c r="V54" s="17">
        <f t="shared" si="3"/>
        <v>358.18400000000003</v>
      </c>
      <c r="W54" s="17">
        <f t="shared" si="4"/>
        <v>1004.5260000000001</v>
      </c>
      <c r="X54" s="18">
        <f t="shared" si="5"/>
        <v>2804.4971299667209</v>
      </c>
    </row>
    <row r="55" spans="1:24" ht="23.25" customHeight="1">
      <c r="A55" s="24" t="s">
        <v>57</v>
      </c>
      <c r="B55" s="24" t="s">
        <v>16</v>
      </c>
      <c r="C55" s="25">
        <v>21</v>
      </c>
      <c r="D55" s="25">
        <v>13</v>
      </c>
      <c r="E55" s="25">
        <v>12</v>
      </c>
      <c r="F55" s="25">
        <v>15</v>
      </c>
      <c r="G55" s="25">
        <v>12</v>
      </c>
      <c r="H55" s="25">
        <v>45.95</v>
      </c>
      <c r="I55" s="25">
        <v>32.549999999999997</v>
      </c>
      <c r="J55" s="25">
        <v>32.92</v>
      </c>
      <c r="K55" s="25">
        <v>23.7</v>
      </c>
      <c r="L55" s="25">
        <v>25.8</v>
      </c>
      <c r="M55" s="25">
        <v>2188</v>
      </c>
      <c r="N55" s="24">
        <v>2504</v>
      </c>
      <c r="O55" s="24">
        <v>2743</v>
      </c>
      <c r="P55" s="24">
        <v>1580</v>
      </c>
      <c r="Q55" s="24">
        <v>2150</v>
      </c>
      <c r="T55" s="24" t="s">
        <v>57</v>
      </c>
      <c r="U55" s="24" t="s">
        <v>16</v>
      </c>
      <c r="V55" s="17">
        <f t="shared" si="3"/>
        <v>14.6</v>
      </c>
      <c r="W55" s="17">
        <f t="shared" si="4"/>
        <v>32.184000000000005</v>
      </c>
      <c r="X55" s="18">
        <f t="shared" si="5"/>
        <v>2204.3835616438359</v>
      </c>
    </row>
    <row r="56" spans="1:24" ht="23.25" customHeight="1">
      <c r="A56" s="24"/>
      <c r="B56" s="24" t="s">
        <v>17</v>
      </c>
      <c r="C56" s="25">
        <v>146</v>
      </c>
      <c r="D56" s="25">
        <v>113</v>
      </c>
      <c r="E56" s="25">
        <v>99</v>
      </c>
      <c r="F56" s="25">
        <v>112</v>
      </c>
      <c r="G56" s="25">
        <v>143</v>
      </c>
      <c r="H56" s="25">
        <v>326.45999999999998</v>
      </c>
      <c r="I56" s="25">
        <v>281.26</v>
      </c>
      <c r="J56" s="25">
        <v>232.45</v>
      </c>
      <c r="K56" s="25">
        <v>266.56</v>
      </c>
      <c r="L56" s="25">
        <v>324.04000000000002</v>
      </c>
      <c r="M56" s="25">
        <v>2236</v>
      </c>
      <c r="N56" s="24">
        <v>2489</v>
      </c>
      <c r="O56" s="24">
        <v>2348</v>
      </c>
      <c r="P56" s="24">
        <v>2380</v>
      </c>
      <c r="Q56" s="24">
        <v>2266</v>
      </c>
      <c r="T56" s="24"/>
      <c r="U56" s="24" t="s">
        <v>17</v>
      </c>
      <c r="V56" s="17">
        <f t="shared" si="3"/>
        <v>122.6</v>
      </c>
      <c r="W56" s="17">
        <f t="shared" si="4"/>
        <v>286.154</v>
      </c>
      <c r="X56" s="18">
        <f t="shared" si="5"/>
        <v>2334.0456769983684</v>
      </c>
    </row>
    <row r="57" spans="1:24" ht="23.25" customHeight="1">
      <c r="A57" s="24"/>
      <c r="B57" s="24" t="s">
        <v>18</v>
      </c>
      <c r="C57" s="25">
        <v>167</v>
      </c>
      <c r="D57" s="25">
        <v>126</v>
      </c>
      <c r="E57" s="25">
        <v>111</v>
      </c>
      <c r="F57" s="25">
        <v>127</v>
      </c>
      <c r="G57" s="25">
        <v>155</v>
      </c>
      <c r="H57" s="25">
        <v>372.4</v>
      </c>
      <c r="I57" s="25">
        <v>313.81</v>
      </c>
      <c r="J57" s="25">
        <v>265.37</v>
      </c>
      <c r="K57" s="25">
        <v>290.26</v>
      </c>
      <c r="L57" s="25">
        <v>349.84</v>
      </c>
      <c r="M57" s="25">
        <v>2230</v>
      </c>
      <c r="N57" s="24">
        <v>2491</v>
      </c>
      <c r="O57" s="24">
        <v>2391</v>
      </c>
      <c r="P57" s="24">
        <v>2286</v>
      </c>
      <c r="Q57" s="24">
        <v>2257</v>
      </c>
      <c r="T57" s="24"/>
      <c r="U57" s="24" t="s">
        <v>18</v>
      </c>
      <c r="V57" s="17">
        <f t="shared" si="3"/>
        <v>137.19999999999999</v>
      </c>
      <c r="W57" s="17">
        <f t="shared" si="4"/>
        <v>318.33600000000001</v>
      </c>
      <c r="X57" s="18">
        <f t="shared" si="5"/>
        <v>2320.2332361516037</v>
      </c>
    </row>
    <row r="58" spans="1:24" ht="23.25" customHeight="1">
      <c r="A58" s="24" t="s">
        <v>58</v>
      </c>
      <c r="B58" s="24" t="s">
        <v>16</v>
      </c>
      <c r="C58" s="25">
        <v>1.1200000000000001</v>
      </c>
      <c r="D58" s="25">
        <v>1.26</v>
      </c>
      <c r="E58" s="25">
        <v>1.21</v>
      </c>
      <c r="F58" s="25">
        <v>0.9</v>
      </c>
      <c r="G58" s="25">
        <v>0.81</v>
      </c>
      <c r="H58" s="25">
        <v>1.34</v>
      </c>
      <c r="I58" s="25">
        <v>1.67</v>
      </c>
      <c r="J58" s="25">
        <v>1.61</v>
      </c>
      <c r="K58" s="25">
        <v>1.29</v>
      </c>
      <c r="L58" s="25">
        <v>1.1100000000000001</v>
      </c>
      <c r="M58" s="25">
        <v>1198</v>
      </c>
      <c r="N58" s="24">
        <v>1328</v>
      </c>
      <c r="O58" s="24">
        <v>1334</v>
      </c>
      <c r="P58" s="24">
        <v>1435</v>
      </c>
      <c r="Q58" s="24">
        <v>1363</v>
      </c>
      <c r="T58" s="24" t="s">
        <v>58</v>
      </c>
      <c r="U58" s="24" t="s">
        <v>16</v>
      </c>
      <c r="V58" s="17">
        <f t="shared" si="3"/>
        <v>1.06</v>
      </c>
      <c r="W58" s="17">
        <f t="shared" si="4"/>
        <v>1.4040000000000001</v>
      </c>
      <c r="X58" s="18">
        <f t="shared" si="5"/>
        <v>1324.5283018867926</v>
      </c>
    </row>
    <row r="59" spans="1:24" ht="23.25" customHeight="1">
      <c r="A59" s="24"/>
      <c r="B59" s="24" t="s">
        <v>17</v>
      </c>
      <c r="C59" s="25">
        <v>1.1499999999999999</v>
      </c>
      <c r="D59" s="25">
        <v>0.99</v>
      </c>
      <c r="E59" s="25">
        <v>1.1599999999999999</v>
      </c>
      <c r="F59" s="25">
        <v>1.0900000000000001</v>
      </c>
      <c r="G59" s="25">
        <v>1.0900000000000001</v>
      </c>
      <c r="H59" s="25">
        <v>1.41</v>
      </c>
      <c r="I59" s="25">
        <v>1.43</v>
      </c>
      <c r="J59" s="25">
        <v>1.75</v>
      </c>
      <c r="K59" s="25">
        <v>1.64</v>
      </c>
      <c r="L59" s="25">
        <v>1.65</v>
      </c>
      <c r="M59" s="25">
        <v>1231</v>
      </c>
      <c r="N59" s="24">
        <v>1438</v>
      </c>
      <c r="O59" s="24">
        <v>1509</v>
      </c>
      <c r="P59" s="24">
        <v>1495</v>
      </c>
      <c r="Q59" s="24">
        <v>1513</v>
      </c>
      <c r="T59" s="24"/>
      <c r="U59" s="24" t="s">
        <v>17</v>
      </c>
      <c r="V59" s="17">
        <f t="shared" si="3"/>
        <v>1.0959999999999999</v>
      </c>
      <c r="W59" s="17">
        <f t="shared" si="4"/>
        <v>1.5759999999999998</v>
      </c>
      <c r="X59" s="18">
        <f t="shared" si="5"/>
        <v>1437.9562043795622</v>
      </c>
    </row>
    <row r="60" spans="1:24" ht="23.25" customHeight="1">
      <c r="A60" s="24"/>
      <c r="B60" s="24" t="s">
        <v>18</v>
      </c>
      <c r="C60" s="25">
        <v>2.27</v>
      </c>
      <c r="D60" s="25">
        <v>2.25</v>
      </c>
      <c r="E60" s="25">
        <v>2.37</v>
      </c>
      <c r="F60" s="25">
        <v>2</v>
      </c>
      <c r="G60" s="25">
        <v>1.9</v>
      </c>
      <c r="H60" s="25">
        <v>2.76</v>
      </c>
      <c r="I60" s="25">
        <v>3.1</v>
      </c>
      <c r="J60" s="25">
        <v>3.36</v>
      </c>
      <c r="K60" s="25">
        <v>2.93</v>
      </c>
      <c r="L60" s="25">
        <v>2.76</v>
      </c>
      <c r="M60" s="25">
        <v>1215</v>
      </c>
      <c r="N60" s="24">
        <v>1376</v>
      </c>
      <c r="O60" s="24">
        <v>1420</v>
      </c>
      <c r="P60" s="24">
        <v>1468</v>
      </c>
      <c r="Q60" s="24">
        <v>1449</v>
      </c>
      <c r="T60" s="24"/>
      <c r="U60" s="24" t="s">
        <v>18</v>
      </c>
      <c r="V60" s="17">
        <f t="shared" si="3"/>
        <v>2.1580000000000004</v>
      </c>
      <c r="W60" s="17">
        <f t="shared" si="4"/>
        <v>2.9819999999999998</v>
      </c>
      <c r="X60" s="18">
        <f t="shared" si="5"/>
        <v>1381.8350324374417</v>
      </c>
    </row>
    <row r="61" spans="1:24" ht="23.25" customHeight="1">
      <c r="A61" s="24" t="s">
        <v>59</v>
      </c>
      <c r="B61" s="24" t="s">
        <v>16</v>
      </c>
      <c r="C61" s="25">
        <v>1</v>
      </c>
      <c r="D61" s="25">
        <v>1</v>
      </c>
      <c r="E61" s="25">
        <v>1</v>
      </c>
      <c r="F61" s="25">
        <v>1</v>
      </c>
      <c r="G61" s="25">
        <v>1</v>
      </c>
      <c r="H61" s="25">
        <v>1.38</v>
      </c>
      <c r="I61" s="25">
        <v>1.04</v>
      </c>
      <c r="J61" s="25">
        <v>1.0900000000000001</v>
      </c>
      <c r="K61" s="25">
        <v>1.85</v>
      </c>
      <c r="L61" s="25">
        <v>1.51</v>
      </c>
      <c r="M61" s="25">
        <v>1377</v>
      </c>
      <c r="N61" s="24">
        <v>1038</v>
      </c>
      <c r="O61" s="24">
        <v>1089</v>
      </c>
      <c r="P61" s="24">
        <v>1852</v>
      </c>
      <c r="Q61" s="24">
        <v>1511</v>
      </c>
      <c r="T61" s="24" t="s">
        <v>59</v>
      </c>
      <c r="U61" s="24" t="s">
        <v>16</v>
      </c>
      <c r="V61" s="17">
        <f t="shared" si="3"/>
        <v>1</v>
      </c>
      <c r="W61" s="17">
        <f t="shared" si="4"/>
        <v>1.3739999999999999</v>
      </c>
      <c r="X61" s="18">
        <f t="shared" si="5"/>
        <v>1374</v>
      </c>
    </row>
    <row r="62" spans="1:24" ht="23.25" customHeight="1">
      <c r="A62" s="24" t="s">
        <v>60</v>
      </c>
      <c r="B62" s="24" t="s">
        <v>16</v>
      </c>
      <c r="C62" s="25">
        <v>88</v>
      </c>
      <c r="D62" s="25">
        <v>101</v>
      </c>
      <c r="E62" s="25">
        <v>94</v>
      </c>
      <c r="F62" s="25">
        <v>91</v>
      </c>
      <c r="G62" s="25">
        <v>90</v>
      </c>
      <c r="H62" s="25">
        <v>89.14</v>
      </c>
      <c r="I62" s="25">
        <v>100.39</v>
      </c>
      <c r="J62" s="25">
        <v>88.55</v>
      </c>
      <c r="K62" s="25">
        <v>110.02</v>
      </c>
      <c r="L62" s="25">
        <v>102.51</v>
      </c>
      <c r="M62" s="25">
        <v>1013</v>
      </c>
      <c r="N62" s="24">
        <v>994</v>
      </c>
      <c r="O62" s="24">
        <v>942</v>
      </c>
      <c r="P62" s="24">
        <v>1209</v>
      </c>
      <c r="Q62" s="24">
        <v>1139</v>
      </c>
      <c r="T62" s="24" t="s">
        <v>60</v>
      </c>
      <c r="U62" s="24" t="s">
        <v>16</v>
      </c>
      <c r="V62" s="17">
        <f t="shared" si="3"/>
        <v>92.8</v>
      </c>
      <c r="W62" s="17">
        <f t="shared" si="4"/>
        <v>98.121999999999986</v>
      </c>
      <c r="X62" s="18">
        <f t="shared" si="5"/>
        <v>1057.3491379310344</v>
      </c>
    </row>
    <row r="63" spans="1:24" ht="23.25" customHeight="1">
      <c r="A63" s="24" t="s">
        <v>61</v>
      </c>
      <c r="B63" s="24" t="s">
        <v>16</v>
      </c>
      <c r="C63" s="25">
        <v>2.5</v>
      </c>
      <c r="D63" s="25">
        <v>3.92</v>
      </c>
      <c r="E63" s="25">
        <v>4.1100000000000003</v>
      </c>
      <c r="F63" s="25">
        <v>5.79</v>
      </c>
      <c r="G63" s="25">
        <v>5.26</v>
      </c>
      <c r="H63" s="25">
        <v>2.4</v>
      </c>
      <c r="I63" s="25">
        <v>3.85</v>
      </c>
      <c r="J63" s="25">
        <v>4.5999999999999996</v>
      </c>
      <c r="K63" s="25">
        <v>7.19</v>
      </c>
      <c r="L63" s="25">
        <v>6.88</v>
      </c>
      <c r="M63" s="25">
        <v>960</v>
      </c>
      <c r="N63" s="24">
        <v>984</v>
      </c>
      <c r="O63" s="24">
        <v>1120</v>
      </c>
      <c r="P63" s="24">
        <v>1242</v>
      </c>
      <c r="Q63" s="24">
        <v>1307</v>
      </c>
      <c r="T63" s="24" t="s">
        <v>61</v>
      </c>
      <c r="U63" s="24" t="s">
        <v>16</v>
      </c>
      <c r="V63" s="17">
        <f t="shared" si="3"/>
        <v>4.3159999999999998</v>
      </c>
      <c r="W63" s="17">
        <f t="shared" si="4"/>
        <v>4.984</v>
      </c>
      <c r="X63" s="18">
        <f t="shared" si="5"/>
        <v>1154.7729379054681</v>
      </c>
    </row>
    <row r="64" spans="1:24" ht="23.25" customHeight="1">
      <c r="A64" s="24"/>
      <c r="B64" s="24" t="s">
        <v>17</v>
      </c>
      <c r="C64" s="25">
        <v>68</v>
      </c>
      <c r="D64" s="25">
        <v>63.5</v>
      </c>
      <c r="E64" s="25">
        <v>66.92</v>
      </c>
      <c r="F64" s="25">
        <v>65.510000000000005</v>
      </c>
      <c r="G64" s="25">
        <v>68.989999999999995</v>
      </c>
      <c r="H64" s="25">
        <v>162.80000000000001</v>
      </c>
      <c r="I64" s="25">
        <v>184.1</v>
      </c>
      <c r="J64" s="25">
        <v>151.49</v>
      </c>
      <c r="K64" s="25">
        <v>161.28</v>
      </c>
      <c r="L64" s="25">
        <v>182</v>
      </c>
      <c r="M64" s="25">
        <v>2394</v>
      </c>
      <c r="N64" s="24">
        <v>2899</v>
      </c>
      <c r="O64" s="24">
        <v>2264</v>
      </c>
      <c r="P64" s="24">
        <v>2462</v>
      </c>
      <c r="Q64" s="24">
        <v>2638</v>
      </c>
      <c r="T64" s="24"/>
      <c r="U64" s="24" t="s">
        <v>17</v>
      </c>
      <c r="V64" s="17">
        <f t="shared" si="3"/>
        <v>66.584000000000003</v>
      </c>
      <c r="W64" s="17">
        <f t="shared" si="4"/>
        <v>168.334</v>
      </c>
      <c r="X64" s="18">
        <f t="shared" si="5"/>
        <v>2528.1448996755976</v>
      </c>
    </row>
    <row r="65" spans="1:24" ht="23.25" customHeight="1">
      <c r="A65" s="24"/>
      <c r="B65" s="24" t="s">
        <v>18</v>
      </c>
      <c r="C65" s="25">
        <v>70.5</v>
      </c>
      <c r="D65" s="25">
        <v>67.41</v>
      </c>
      <c r="E65" s="25">
        <v>71.03</v>
      </c>
      <c r="F65" s="25">
        <v>71.290000000000006</v>
      </c>
      <c r="G65" s="25">
        <v>74.260000000000005</v>
      </c>
      <c r="H65" s="25">
        <v>165.2</v>
      </c>
      <c r="I65" s="25">
        <v>187.95</v>
      </c>
      <c r="J65" s="25">
        <v>156.1</v>
      </c>
      <c r="K65" s="25">
        <v>168.47</v>
      </c>
      <c r="L65" s="25">
        <v>188.88</v>
      </c>
      <c r="M65" s="25">
        <v>2343</v>
      </c>
      <c r="N65" s="24">
        <v>2788</v>
      </c>
      <c r="O65" s="24">
        <v>2198</v>
      </c>
      <c r="P65" s="24">
        <v>2363</v>
      </c>
      <c r="Q65" s="24">
        <v>2544</v>
      </c>
      <c r="T65" s="24"/>
      <c r="U65" s="24" t="s">
        <v>18</v>
      </c>
      <c r="V65" s="17">
        <f t="shared" si="3"/>
        <v>70.897999999999996</v>
      </c>
      <c r="W65" s="17">
        <f t="shared" si="4"/>
        <v>173.32</v>
      </c>
      <c r="X65" s="18">
        <f t="shared" si="5"/>
        <v>2444.6387768343257</v>
      </c>
    </row>
    <row r="66" spans="1:24" ht="23.25" customHeight="1">
      <c r="A66" s="24" t="s">
        <v>62</v>
      </c>
      <c r="B66" s="24" t="s">
        <v>16</v>
      </c>
      <c r="C66" s="25">
        <v>4142.03</v>
      </c>
      <c r="D66" s="25">
        <v>4131.9399999999996</v>
      </c>
      <c r="E66" s="25">
        <v>4160.49</v>
      </c>
      <c r="F66" s="25">
        <v>5171.49</v>
      </c>
      <c r="G66" s="25">
        <v>4912.8100000000004</v>
      </c>
      <c r="H66" s="25">
        <v>7595.36</v>
      </c>
      <c r="I66" s="25">
        <v>5386.97</v>
      </c>
      <c r="J66" s="25">
        <v>8388.9500000000007</v>
      </c>
      <c r="K66" s="25">
        <v>8528.41</v>
      </c>
      <c r="L66" s="25">
        <v>8434.39</v>
      </c>
      <c r="M66" s="25">
        <v>1834</v>
      </c>
      <c r="N66" s="24">
        <v>1304</v>
      </c>
      <c r="O66" s="24">
        <v>2016</v>
      </c>
      <c r="P66" s="24">
        <v>1649</v>
      </c>
      <c r="Q66" s="24">
        <v>1717</v>
      </c>
      <c r="T66" s="24" t="s">
        <v>62</v>
      </c>
      <c r="U66" s="24" t="s">
        <v>16</v>
      </c>
      <c r="V66" s="17">
        <f t="shared" si="3"/>
        <v>4503.7519999999995</v>
      </c>
      <c r="W66" s="17">
        <f t="shared" si="4"/>
        <v>7666.8160000000007</v>
      </c>
      <c r="X66" s="18">
        <f t="shared" si="5"/>
        <v>1702.3175343580201</v>
      </c>
    </row>
    <row r="67" spans="1:24" ht="23.25" customHeight="1">
      <c r="A67" s="24"/>
      <c r="B67" s="24" t="s">
        <v>17</v>
      </c>
      <c r="C67" s="25">
        <v>745.67</v>
      </c>
      <c r="D67" s="25">
        <v>598.82000000000005</v>
      </c>
      <c r="E67" s="25">
        <v>664.71</v>
      </c>
      <c r="F67" s="25">
        <v>843.46</v>
      </c>
      <c r="G67" s="25">
        <v>791.94</v>
      </c>
      <c r="H67" s="25">
        <v>1657.21</v>
      </c>
      <c r="I67" s="25">
        <v>1340.21</v>
      </c>
      <c r="J67" s="25">
        <v>1563.07</v>
      </c>
      <c r="K67" s="25">
        <v>1715.67</v>
      </c>
      <c r="L67" s="25">
        <v>1700.6</v>
      </c>
      <c r="M67" s="25">
        <v>2222</v>
      </c>
      <c r="N67" s="24">
        <v>2238</v>
      </c>
      <c r="O67" s="24">
        <v>2352</v>
      </c>
      <c r="P67" s="24">
        <v>2034</v>
      </c>
      <c r="Q67" s="24">
        <v>2147</v>
      </c>
      <c r="T67" s="24"/>
      <c r="U67" s="24" t="s">
        <v>17</v>
      </c>
      <c r="V67" s="17">
        <f t="shared" si="3"/>
        <v>728.92</v>
      </c>
      <c r="W67" s="17">
        <f t="shared" si="4"/>
        <v>1595.3520000000001</v>
      </c>
      <c r="X67" s="18">
        <f t="shared" si="5"/>
        <v>2188.6517038906877</v>
      </c>
    </row>
    <row r="68" spans="1:24" ht="23.25" customHeight="1">
      <c r="A68" s="24"/>
      <c r="B68" s="24" t="s">
        <v>18</v>
      </c>
      <c r="C68" s="25">
        <v>4887.71</v>
      </c>
      <c r="D68" s="25">
        <v>4730.76</v>
      </c>
      <c r="E68" s="25">
        <v>4825.2</v>
      </c>
      <c r="F68" s="25">
        <v>6014.95</v>
      </c>
      <c r="G68" s="25">
        <v>5704.74</v>
      </c>
      <c r="H68" s="25">
        <v>9252.57</v>
      </c>
      <c r="I68" s="25">
        <v>6727.18</v>
      </c>
      <c r="J68" s="25">
        <v>9952.02</v>
      </c>
      <c r="K68" s="25">
        <v>10244.08</v>
      </c>
      <c r="L68" s="25">
        <v>10134.99</v>
      </c>
      <c r="M68" s="25">
        <v>1893</v>
      </c>
      <c r="N68" s="24">
        <v>1422</v>
      </c>
      <c r="O68" s="24">
        <v>2063</v>
      </c>
      <c r="P68" s="24">
        <v>1703</v>
      </c>
      <c r="Q68" s="24">
        <v>1777</v>
      </c>
      <c r="T68" s="24"/>
      <c r="U68" s="24" t="s">
        <v>18</v>
      </c>
      <c r="V68" s="17">
        <f t="shared" si="3"/>
        <v>5232.6720000000005</v>
      </c>
      <c r="W68" s="17">
        <f t="shared" si="4"/>
        <v>9262.1679999999997</v>
      </c>
      <c r="X68" s="18">
        <f t="shared" si="5"/>
        <v>1770.06470116988</v>
      </c>
    </row>
    <row r="69" spans="1:24">
      <c r="A69" s="62">
        <v>3</v>
      </c>
      <c r="B69" s="62"/>
      <c r="C69" s="62"/>
      <c r="D69" s="62"/>
      <c r="E69" s="62"/>
      <c r="F69" s="62"/>
      <c r="G69" s="62"/>
      <c r="H69" s="62"/>
      <c r="I69" s="62"/>
      <c r="J69" s="62"/>
      <c r="K69" s="62"/>
      <c r="L69" s="62"/>
      <c r="M69" s="62"/>
      <c r="N69" s="62"/>
      <c r="O69" s="62"/>
      <c r="P69" s="62"/>
      <c r="Q69" s="62"/>
    </row>
  </sheetData>
  <mergeCells count="18">
    <mergeCell ref="A1:Q1"/>
    <mergeCell ref="A6:A7"/>
    <mergeCell ref="B6:B7"/>
    <mergeCell ref="A2:Q2"/>
    <mergeCell ref="A3:Q3"/>
    <mergeCell ref="A4:Q4"/>
    <mergeCell ref="C6:G6"/>
    <mergeCell ref="H6:L6"/>
    <mergeCell ref="M6:Q6"/>
    <mergeCell ref="A37:Q37"/>
    <mergeCell ref="A69:Q69"/>
    <mergeCell ref="T4:X4"/>
    <mergeCell ref="T5:X5"/>
    <mergeCell ref="T6:T7"/>
    <mergeCell ref="U6:U7"/>
    <mergeCell ref="V6:V7"/>
    <mergeCell ref="W6:W7"/>
    <mergeCell ref="X6:X7"/>
  </mergeCells>
  <pageMargins left="0.70866141732283472" right="0.70866141732283472" top="0.74803149606299213" bottom="0.74803149606299213" header="0.31496062992125984" footer="0.31496062992125984"/>
  <pageSetup paperSize="9" scale="55" orientation="landscape" r:id="rId1"/>
  <rowBreaks count="1" manualBreakCount="1">
    <brk id="37" max="16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6"/>
  <sheetViews>
    <sheetView view="pageBreakPreview" topLeftCell="A4" zoomScale="60" zoomScaleNormal="70" workbookViewId="0">
      <selection activeCell="J28" sqref="J28"/>
    </sheetView>
  </sheetViews>
  <sheetFormatPr defaultColWidth="18.42578125" defaultRowHeight="21" outlineLevelCol="1"/>
  <cols>
    <col min="1" max="1" width="23.140625" style="36" customWidth="1"/>
    <col min="2" max="2" width="12.7109375" style="36" customWidth="1"/>
    <col min="3" max="17" width="10.42578125" style="36" customWidth="1" outlineLevel="1"/>
    <col min="18" max="19" width="10.7109375" style="36" customWidth="1"/>
    <col min="20" max="20" width="20.85546875" style="14" customWidth="1"/>
    <col min="21" max="23" width="13.140625" style="14" customWidth="1"/>
    <col min="24" max="16384" width="18.42578125" style="36"/>
  </cols>
  <sheetData>
    <row r="1" spans="1:23" ht="27" customHeight="1">
      <c r="A1" s="55" t="s">
        <v>0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T1" s="13"/>
      <c r="U1" s="13"/>
      <c r="V1" s="13"/>
      <c r="W1" s="13"/>
    </row>
    <row r="2" spans="1:23" ht="27" customHeight="1">
      <c r="A2" s="56" t="s">
        <v>1</v>
      </c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</row>
    <row r="3" spans="1:23" ht="27" customHeight="1">
      <c r="A3" s="56" t="s">
        <v>77</v>
      </c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</row>
    <row r="4" spans="1:23" ht="27" customHeight="1">
      <c r="A4" s="58" t="s">
        <v>4</v>
      </c>
      <c r="B4" s="58"/>
      <c r="C4" s="58"/>
      <c r="D4" s="58"/>
      <c r="E4" s="58"/>
      <c r="F4" s="58"/>
      <c r="G4" s="58"/>
      <c r="H4" s="58"/>
      <c r="I4" s="58"/>
      <c r="J4" s="58"/>
      <c r="K4" s="58"/>
      <c r="L4" s="58"/>
      <c r="M4" s="58"/>
      <c r="N4" s="58"/>
      <c r="O4" s="58"/>
      <c r="P4" s="58"/>
      <c r="Q4" s="58"/>
      <c r="T4" s="52" t="s">
        <v>71</v>
      </c>
      <c r="U4" s="52"/>
      <c r="V4" s="52"/>
      <c r="W4" s="52"/>
    </row>
    <row r="5" spans="1:23" ht="27" customHeight="1">
      <c r="A5" s="37"/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T5" s="52" t="s">
        <v>19</v>
      </c>
      <c r="U5" s="52"/>
      <c r="V5" s="52"/>
      <c r="W5" s="52"/>
    </row>
    <row r="6" spans="1:23" s="38" customFormat="1" ht="27" customHeight="1">
      <c r="A6" s="53" t="s">
        <v>34</v>
      </c>
      <c r="B6" s="68" t="s">
        <v>6</v>
      </c>
      <c r="C6" s="53" t="s">
        <v>7</v>
      </c>
      <c r="D6" s="53"/>
      <c r="E6" s="53"/>
      <c r="F6" s="53"/>
      <c r="G6" s="53"/>
      <c r="H6" s="53" t="s">
        <v>8</v>
      </c>
      <c r="I6" s="53"/>
      <c r="J6" s="53"/>
      <c r="K6" s="53"/>
      <c r="L6" s="53"/>
      <c r="M6" s="53" t="s">
        <v>9</v>
      </c>
      <c r="N6" s="53"/>
      <c r="O6" s="53"/>
      <c r="P6" s="53"/>
      <c r="Q6" s="53"/>
      <c r="T6" s="59" t="s">
        <v>34</v>
      </c>
      <c r="U6" s="59" t="s">
        <v>7</v>
      </c>
      <c r="V6" s="59" t="s">
        <v>8</v>
      </c>
      <c r="W6" s="59" t="s">
        <v>9</v>
      </c>
    </row>
    <row r="7" spans="1:23" ht="27" customHeight="1">
      <c r="A7" s="53"/>
      <c r="B7" s="69"/>
      <c r="C7" s="15" t="s">
        <v>10</v>
      </c>
      <c r="D7" s="15" t="s">
        <v>11</v>
      </c>
      <c r="E7" s="15" t="s">
        <v>12</v>
      </c>
      <c r="F7" s="15" t="s">
        <v>13</v>
      </c>
      <c r="G7" s="15" t="s">
        <v>14</v>
      </c>
      <c r="H7" s="15" t="s">
        <v>10</v>
      </c>
      <c r="I7" s="15" t="s">
        <v>11</v>
      </c>
      <c r="J7" s="15" t="s">
        <v>12</v>
      </c>
      <c r="K7" s="15" t="s">
        <v>13</v>
      </c>
      <c r="L7" s="15" t="s">
        <v>14</v>
      </c>
      <c r="M7" s="15" t="s">
        <v>10</v>
      </c>
      <c r="N7" s="15" t="s">
        <v>11</v>
      </c>
      <c r="O7" s="15" t="s">
        <v>12</v>
      </c>
      <c r="P7" s="15" t="s">
        <v>13</v>
      </c>
      <c r="Q7" s="15" t="s">
        <v>14</v>
      </c>
      <c r="T7" s="59"/>
      <c r="U7" s="59"/>
      <c r="V7" s="59"/>
      <c r="W7" s="59"/>
    </row>
    <row r="8" spans="1:23" ht="27" customHeight="1">
      <c r="A8" s="39" t="s">
        <v>36</v>
      </c>
      <c r="B8" s="39" t="s">
        <v>16</v>
      </c>
      <c r="C8" s="40">
        <v>32</v>
      </c>
      <c r="D8" s="40">
        <v>37</v>
      </c>
      <c r="E8" s="40">
        <v>38</v>
      </c>
      <c r="F8" s="40">
        <v>16</v>
      </c>
      <c r="G8" s="40">
        <v>15</v>
      </c>
      <c r="H8" s="40">
        <v>20.96</v>
      </c>
      <c r="I8" s="40">
        <v>15.36</v>
      </c>
      <c r="J8" s="40">
        <v>25.99</v>
      </c>
      <c r="K8" s="40">
        <v>6.46</v>
      </c>
      <c r="L8" s="40">
        <v>3.5</v>
      </c>
      <c r="M8" s="39">
        <v>655</v>
      </c>
      <c r="N8" s="39">
        <v>415</v>
      </c>
      <c r="O8" s="39">
        <v>684</v>
      </c>
      <c r="P8" s="39">
        <v>404</v>
      </c>
      <c r="Q8" s="39">
        <v>233</v>
      </c>
      <c r="T8" s="39" t="s">
        <v>36</v>
      </c>
      <c r="U8" s="17">
        <f>AVERAGE(C8:G8)</f>
        <v>27.6</v>
      </c>
      <c r="V8" s="17">
        <f>AVERAGE(H8:L8)</f>
        <v>14.453999999999999</v>
      </c>
      <c r="W8" s="18">
        <f>V8/U8*1000</f>
        <v>523.695652173913</v>
      </c>
    </row>
    <row r="9" spans="1:23" ht="27" customHeight="1">
      <c r="A9" s="39" t="s">
        <v>37</v>
      </c>
      <c r="B9" s="39" t="s">
        <v>16</v>
      </c>
      <c r="C9" s="40">
        <v>0.18</v>
      </c>
      <c r="D9" s="40">
        <v>0.72</v>
      </c>
      <c r="E9" s="40">
        <v>0.18</v>
      </c>
      <c r="F9" s="40">
        <v>0</v>
      </c>
      <c r="G9" s="40">
        <v>0</v>
      </c>
      <c r="H9" s="40">
        <v>0.1</v>
      </c>
      <c r="I9" s="40">
        <v>0.65</v>
      </c>
      <c r="J9" s="40">
        <v>0.1</v>
      </c>
      <c r="K9" s="40">
        <v>0</v>
      </c>
      <c r="L9" s="40">
        <v>0</v>
      </c>
      <c r="M9" s="39">
        <v>570</v>
      </c>
      <c r="N9" s="39">
        <v>908</v>
      </c>
      <c r="O9" s="39">
        <v>575</v>
      </c>
      <c r="P9" s="39">
        <v>0</v>
      </c>
      <c r="Q9" s="39">
        <v>0</v>
      </c>
      <c r="T9" s="39" t="s">
        <v>37</v>
      </c>
      <c r="U9" s="17">
        <f t="shared" ref="U9:U25" si="0">AVERAGE(C9:G9)</f>
        <v>0.21599999999999997</v>
      </c>
      <c r="V9" s="17">
        <f t="shared" ref="V9:V25" si="1">AVERAGE(H9:L9)</f>
        <v>0.16999999999999998</v>
      </c>
      <c r="W9" s="18">
        <f t="shared" ref="W9:W25" si="2">V9/U9*1000</f>
        <v>787.03703703703707</v>
      </c>
    </row>
    <row r="10" spans="1:23" ht="27" customHeight="1">
      <c r="A10" s="39" t="s">
        <v>63</v>
      </c>
      <c r="B10" s="39" t="s">
        <v>16</v>
      </c>
      <c r="C10" s="40">
        <v>0.76</v>
      </c>
      <c r="D10" s="40">
        <v>0.72</v>
      </c>
      <c r="E10" s="40">
        <v>0.75</v>
      </c>
      <c r="F10" s="40">
        <v>0.69</v>
      </c>
      <c r="G10" s="40">
        <v>0.7</v>
      </c>
      <c r="H10" s="40">
        <v>0.35</v>
      </c>
      <c r="I10" s="40">
        <v>0.33</v>
      </c>
      <c r="J10" s="40">
        <v>0.34</v>
      </c>
      <c r="K10" s="40">
        <v>0.31</v>
      </c>
      <c r="L10" s="40">
        <v>0.32</v>
      </c>
      <c r="M10" s="39">
        <v>467</v>
      </c>
      <c r="N10" s="39">
        <v>455</v>
      </c>
      <c r="O10" s="39">
        <v>452</v>
      </c>
      <c r="P10" s="39">
        <v>454</v>
      </c>
      <c r="Q10" s="39">
        <v>459</v>
      </c>
      <c r="T10" s="39" t="s">
        <v>63</v>
      </c>
      <c r="U10" s="17">
        <f t="shared" si="0"/>
        <v>0.72399999999999998</v>
      </c>
      <c r="V10" s="17">
        <f t="shared" si="1"/>
        <v>0.33</v>
      </c>
      <c r="W10" s="18">
        <f t="shared" si="2"/>
        <v>455.80110497237575</v>
      </c>
    </row>
    <row r="11" spans="1:23" ht="27" customHeight="1">
      <c r="A11" s="39" t="s">
        <v>38</v>
      </c>
      <c r="B11" s="39" t="s">
        <v>16</v>
      </c>
      <c r="C11" s="40">
        <v>0.02</v>
      </c>
      <c r="D11" s="40">
        <v>0.09</v>
      </c>
      <c r="E11" s="40">
        <v>0.09</v>
      </c>
      <c r="F11" s="40">
        <v>0.08</v>
      </c>
      <c r="G11" s="40">
        <v>0.08</v>
      </c>
      <c r="H11" s="40">
        <v>0.02</v>
      </c>
      <c r="I11" s="40">
        <v>0.08</v>
      </c>
      <c r="J11" s="40">
        <v>0.08</v>
      </c>
      <c r="K11" s="40">
        <v>0.08</v>
      </c>
      <c r="L11" s="40">
        <v>0.08</v>
      </c>
      <c r="M11" s="39">
        <v>1000</v>
      </c>
      <c r="N11" s="39">
        <v>965</v>
      </c>
      <c r="O11" s="39">
        <v>966</v>
      </c>
      <c r="P11" s="39">
        <v>974</v>
      </c>
      <c r="Q11" s="39">
        <v>975</v>
      </c>
      <c r="T11" s="39" t="s">
        <v>38</v>
      </c>
      <c r="U11" s="17">
        <f t="shared" si="0"/>
        <v>7.2000000000000008E-2</v>
      </c>
      <c r="V11" s="17">
        <f t="shared" si="1"/>
        <v>6.8000000000000005E-2</v>
      </c>
      <c r="W11" s="18">
        <f t="shared" si="2"/>
        <v>944.44444444444446</v>
      </c>
    </row>
    <row r="12" spans="1:23" ht="27" customHeight="1">
      <c r="A12" s="39" t="s">
        <v>42</v>
      </c>
      <c r="B12" s="39" t="s">
        <v>16</v>
      </c>
      <c r="C12" s="40">
        <v>585</v>
      </c>
      <c r="D12" s="40">
        <v>521.88</v>
      </c>
      <c r="E12" s="40">
        <v>736.59</v>
      </c>
      <c r="F12" s="40">
        <v>652.91999999999996</v>
      </c>
      <c r="G12" s="40">
        <v>650.27</v>
      </c>
      <c r="H12" s="40">
        <v>1333.33</v>
      </c>
      <c r="I12" s="40">
        <v>944.08</v>
      </c>
      <c r="J12" s="40">
        <v>1431.93</v>
      </c>
      <c r="K12" s="40">
        <v>1345.02</v>
      </c>
      <c r="L12" s="40">
        <v>1401.33</v>
      </c>
      <c r="M12" s="39">
        <v>2279</v>
      </c>
      <c r="N12" s="39">
        <v>1809</v>
      </c>
      <c r="O12" s="39">
        <v>1944</v>
      </c>
      <c r="P12" s="39">
        <v>2060</v>
      </c>
      <c r="Q12" s="39">
        <v>2155</v>
      </c>
      <c r="T12" s="39" t="s">
        <v>42</v>
      </c>
      <c r="U12" s="17">
        <f t="shared" si="0"/>
        <v>629.33200000000011</v>
      </c>
      <c r="V12" s="17">
        <f t="shared" si="1"/>
        <v>1291.1380000000001</v>
      </c>
      <c r="W12" s="18">
        <f t="shared" si="2"/>
        <v>2051.6007449168324</v>
      </c>
    </row>
    <row r="13" spans="1:23" ht="27" customHeight="1">
      <c r="A13" s="39" t="s">
        <v>43</v>
      </c>
      <c r="B13" s="39" t="s">
        <v>16</v>
      </c>
      <c r="C13" s="40">
        <v>0.9</v>
      </c>
      <c r="D13" s="40">
        <v>1.5</v>
      </c>
      <c r="E13" s="40">
        <v>4.2</v>
      </c>
      <c r="F13" s="40">
        <v>0.79</v>
      </c>
      <c r="G13" s="40">
        <v>0.7</v>
      </c>
      <c r="H13" s="40">
        <v>0.88</v>
      </c>
      <c r="I13" s="40">
        <v>1.17</v>
      </c>
      <c r="J13" s="40">
        <v>4.32</v>
      </c>
      <c r="K13" s="40">
        <v>0.67</v>
      </c>
      <c r="L13" s="40">
        <v>0.6</v>
      </c>
      <c r="M13" s="39">
        <v>980</v>
      </c>
      <c r="N13" s="39">
        <v>778</v>
      </c>
      <c r="O13" s="39">
        <v>1028</v>
      </c>
      <c r="P13" s="39">
        <v>850</v>
      </c>
      <c r="Q13" s="39">
        <v>851</v>
      </c>
      <c r="T13" s="39" t="s">
        <v>43</v>
      </c>
      <c r="U13" s="17">
        <f t="shared" si="0"/>
        <v>1.6179999999999999</v>
      </c>
      <c r="V13" s="17">
        <f t="shared" si="1"/>
        <v>1.528</v>
      </c>
      <c r="W13" s="18">
        <f t="shared" si="2"/>
        <v>944.37577255871452</v>
      </c>
    </row>
    <row r="14" spans="1:23" ht="27" customHeight="1">
      <c r="A14" s="39" t="s">
        <v>45</v>
      </c>
      <c r="B14" s="39" t="s">
        <v>16</v>
      </c>
      <c r="C14" s="40">
        <v>0.15</v>
      </c>
      <c r="D14" s="40">
        <v>0.04</v>
      </c>
      <c r="E14" s="40">
        <v>0.06</v>
      </c>
      <c r="F14" s="40">
        <v>0.02</v>
      </c>
      <c r="G14" s="40">
        <v>0.08</v>
      </c>
      <c r="H14" s="40">
        <v>0.06</v>
      </c>
      <c r="I14" s="40">
        <v>0.03</v>
      </c>
      <c r="J14" s="40">
        <v>0.03</v>
      </c>
      <c r="K14" s="40">
        <v>0.01</v>
      </c>
      <c r="L14" s="40">
        <v>0.05</v>
      </c>
      <c r="M14" s="39">
        <v>376</v>
      </c>
      <c r="N14" s="39">
        <v>632</v>
      </c>
      <c r="O14" s="39">
        <v>594</v>
      </c>
      <c r="P14" s="39">
        <v>619</v>
      </c>
      <c r="Q14" s="39">
        <v>549</v>
      </c>
      <c r="T14" s="39" t="s">
        <v>45</v>
      </c>
      <c r="U14" s="17">
        <f t="shared" si="0"/>
        <v>7.0000000000000007E-2</v>
      </c>
      <c r="V14" s="17">
        <f t="shared" si="1"/>
        <v>3.5999999999999997E-2</v>
      </c>
      <c r="W14" s="18">
        <f t="shared" si="2"/>
        <v>514.28571428571422</v>
      </c>
    </row>
    <row r="15" spans="1:23" ht="27" customHeight="1">
      <c r="A15" s="39" t="s">
        <v>46</v>
      </c>
      <c r="B15" s="39" t="s">
        <v>16</v>
      </c>
      <c r="C15" s="40">
        <v>7</v>
      </c>
      <c r="D15" s="40">
        <v>2.85</v>
      </c>
      <c r="E15" s="40">
        <v>4</v>
      </c>
      <c r="F15" s="40">
        <v>4</v>
      </c>
      <c r="G15" s="40">
        <v>2</v>
      </c>
      <c r="H15" s="40">
        <v>4.74</v>
      </c>
      <c r="I15" s="40">
        <v>1.72</v>
      </c>
      <c r="J15" s="40">
        <v>3.88</v>
      </c>
      <c r="K15" s="40">
        <v>3.58</v>
      </c>
      <c r="L15" s="40">
        <v>1.84</v>
      </c>
      <c r="M15" s="39">
        <v>677</v>
      </c>
      <c r="N15" s="39">
        <v>605</v>
      </c>
      <c r="O15" s="39">
        <v>970</v>
      </c>
      <c r="P15" s="39">
        <v>896</v>
      </c>
      <c r="Q15" s="39">
        <v>918</v>
      </c>
      <c r="T15" s="39" t="s">
        <v>46</v>
      </c>
      <c r="U15" s="17">
        <f t="shared" si="0"/>
        <v>3.97</v>
      </c>
      <c r="V15" s="17">
        <f t="shared" si="1"/>
        <v>3.1520000000000001</v>
      </c>
      <c r="W15" s="18">
        <f t="shared" si="2"/>
        <v>793.95465994962206</v>
      </c>
    </row>
    <row r="16" spans="1:23" ht="27" customHeight="1">
      <c r="A16" s="39" t="s">
        <v>48</v>
      </c>
      <c r="B16" s="39" t="s">
        <v>16</v>
      </c>
      <c r="C16" s="40">
        <v>9</v>
      </c>
      <c r="D16" s="40">
        <v>1</v>
      </c>
      <c r="E16" s="40">
        <v>7</v>
      </c>
      <c r="F16" s="40">
        <v>1</v>
      </c>
      <c r="G16" s="40">
        <v>2</v>
      </c>
      <c r="H16" s="40">
        <v>5</v>
      </c>
      <c r="I16" s="40">
        <v>0.37</v>
      </c>
      <c r="J16" s="40">
        <v>2.73</v>
      </c>
      <c r="K16" s="40">
        <v>0.32</v>
      </c>
      <c r="L16" s="40">
        <v>0.76</v>
      </c>
      <c r="M16" s="39">
        <v>556</v>
      </c>
      <c r="N16" s="39">
        <v>373</v>
      </c>
      <c r="O16" s="39">
        <v>390</v>
      </c>
      <c r="P16" s="39">
        <v>324</v>
      </c>
      <c r="Q16" s="39">
        <v>378</v>
      </c>
      <c r="T16" s="39" t="s">
        <v>48</v>
      </c>
      <c r="U16" s="17">
        <f t="shared" si="0"/>
        <v>4</v>
      </c>
      <c r="V16" s="17">
        <f t="shared" si="1"/>
        <v>1.8359999999999999</v>
      </c>
      <c r="W16" s="18">
        <f t="shared" si="2"/>
        <v>458.99999999999994</v>
      </c>
    </row>
    <row r="17" spans="1:23" ht="27" customHeight="1">
      <c r="A17" s="39" t="s">
        <v>49</v>
      </c>
      <c r="B17" s="39" t="s">
        <v>16</v>
      </c>
      <c r="C17" s="40">
        <v>6</v>
      </c>
      <c r="D17" s="40">
        <v>12.5</v>
      </c>
      <c r="E17" s="40">
        <v>10.63</v>
      </c>
      <c r="F17" s="40">
        <v>10.3</v>
      </c>
      <c r="G17" s="40">
        <v>2.92</v>
      </c>
      <c r="H17" s="40">
        <v>1.42</v>
      </c>
      <c r="I17" s="40">
        <v>3.64</v>
      </c>
      <c r="J17" s="40">
        <v>3.24</v>
      </c>
      <c r="K17" s="40">
        <v>4.33</v>
      </c>
      <c r="L17" s="40">
        <v>0.88</v>
      </c>
      <c r="M17" s="39">
        <v>236</v>
      </c>
      <c r="N17" s="39">
        <v>291</v>
      </c>
      <c r="O17" s="39">
        <v>305</v>
      </c>
      <c r="P17" s="39">
        <v>420</v>
      </c>
      <c r="Q17" s="39">
        <v>300</v>
      </c>
      <c r="T17" s="39" t="s">
        <v>49</v>
      </c>
      <c r="U17" s="17">
        <f t="shared" si="0"/>
        <v>8.4700000000000024</v>
      </c>
      <c r="V17" s="17">
        <f t="shared" si="1"/>
        <v>2.7020000000000004</v>
      </c>
      <c r="W17" s="18">
        <f t="shared" si="2"/>
        <v>319.0082644628099</v>
      </c>
    </row>
    <row r="18" spans="1:23" ht="27" customHeight="1">
      <c r="A18" s="39" t="s">
        <v>64</v>
      </c>
      <c r="B18" s="39" t="s">
        <v>16</v>
      </c>
      <c r="C18" s="40">
        <v>7.0000000000000007E-2</v>
      </c>
      <c r="D18" s="40">
        <v>7.0000000000000007E-2</v>
      </c>
      <c r="E18" s="40">
        <v>7.0000000000000007E-2</v>
      </c>
      <c r="F18" s="40">
        <v>7.0000000000000007E-2</v>
      </c>
      <c r="G18" s="40">
        <v>7.0000000000000007E-2</v>
      </c>
      <c r="H18" s="40">
        <v>7.0000000000000007E-2</v>
      </c>
      <c r="I18" s="40">
        <v>7.0000000000000007E-2</v>
      </c>
      <c r="J18" s="40">
        <v>0.06</v>
      </c>
      <c r="K18" s="40">
        <v>7.0000000000000007E-2</v>
      </c>
      <c r="L18" s="40">
        <v>7.0000000000000007E-2</v>
      </c>
      <c r="M18" s="39">
        <v>903</v>
      </c>
      <c r="N18" s="39">
        <v>903</v>
      </c>
      <c r="O18" s="39">
        <v>903</v>
      </c>
      <c r="P18" s="39">
        <v>903</v>
      </c>
      <c r="Q18" s="39">
        <v>903</v>
      </c>
      <c r="T18" s="39" t="s">
        <v>64</v>
      </c>
      <c r="U18" s="17">
        <f t="shared" si="0"/>
        <v>7.0000000000000007E-2</v>
      </c>
      <c r="V18" s="17">
        <f t="shared" si="1"/>
        <v>6.8000000000000005E-2</v>
      </c>
      <c r="W18" s="18">
        <f t="shared" si="2"/>
        <v>971.42857142857144</v>
      </c>
    </row>
    <row r="19" spans="1:23" ht="27" customHeight="1">
      <c r="A19" s="39" t="s">
        <v>51</v>
      </c>
      <c r="B19" s="39" t="s">
        <v>16</v>
      </c>
      <c r="C19" s="40">
        <v>0.35</v>
      </c>
      <c r="D19" s="40">
        <v>0.36</v>
      </c>
      <c r="E19" s="40">
        <v>0.36</v>
      </c>
      <c r="F19" s="40">
        <v>0.36</v>
      </c>
      <c r="G19" s="40">
        <v>0</v>
      </c>
      <c r="H19" s="40">
        <v>0.24</v>
      </c>
      <c r="I19" s="40">
        <v>0.24</v>
      </c>
      <c r="J19" s="40">
        <v>0.24</v>
      </c>
      <c r="K19" s="40">
        <v>0.24</v>
      </c>
      <c r="L19" s="40">
        <v>0</v>
      </c>
      <c r="M19" s="39">
        <v>686</v>
      </c>
      <c r="N19" s="39">
        <v>667</v>
      </c>
      <c r="O19" s="39">
        <v>667</v>
      </c>
      <c r="P19" s="39">
        <v>667</v>
      </c>
      <c r="Q19" s="39">
        <v>1000</v>
      </c>
      <c r="T19" s="39" t="s">
        <v>51</v>
      </c>
      <c r="U19" s="17">
        <f t="shared" si="0"/>
        <v>0.28599999999999992</v>
      </c>
      <c r="V19" s="17">
        <f t="shared" si="1"/>
        <v>0.192</v>
      </c>
      <c r="W19" s="18">
        <f t="shared" si="2"/>
        <v>671.32867132867159</v>
      </c>
    </row>
    <row r="20" spans="1:23" ht="27" customHeight="1">
      <c r="A20" s="39" t="s">
        <v>52</v>
      </c>
      <c r="B20" s="39" t="s">
        <v>16</v>
      </c>
      <c r="C20" s="40">
        <v>7.77</v>
      </c>
      <c r="D20" s="40">
        <v>7.24</v>
      </c>
      <c r="E20" s="40">
        <v>6.79</v>
      </c>
      <c r="F20" s="40">
        <v>6.52</v>
      </c>
      <c r="G20" s="40">
        <v>7.64</v>
      </c>
      <c r="H20" s="40">
        <v>4.91</v>
      </c>
      <c r="I20" s="40">
        <v>4.59</v>
      </c>
      <c r="J20" s="40">
        <v>4.24</v>
      </c>
      <c r="K20" s="40">
        <v>4.13</v>
      </c>
      <c r="L20" s="40">
        <v>4.7699999999999996</v>
      </c>
      <c r="M20" s="39">
        <v>632</v>
      </c>
      <c r="N20" s="39">
        <v>634</v>
      </c>
      <c r="O20" s="39">
        <v>625</v>
      </c>
      <c r="P20" s="39">
        <v>633</v>
      </c>
      <c r="Q20" s="39">
        <v>624</v>
      </c>
      <c r="T20" s="39" t="s">
        <v>52</v>
      </c>
      <c r="U20" s="17">
        <f t="shared" si="0"/>
        <v>7.1920000000000002</v>
      </c>
      <c r="V20" s="17">
        <f t="shared" si="1"/>
        <v>4.5280000000000005</v>
      </c>
      <c r="W20" s="18">
        <f t="shared" si="2"/>
        <v>629.58843159065634</v>
      </c>
    </row>
    <row r="21" spans="1:23" ht="27" customHeight="1">
      <c r="A21" s="39" t="s">
        <v>55</v>
      </c>
      <c r="B21" s="39" t="s">
        <v>16</v>
      </c>
      <c r="C21" s="40">
        <v>142.46</v>
      </c>
      <c r="D21" s="40">
        <v>140.57</v>
      </c>
      <c r="E21" s="40">
        <v>204.32</v>
      </c>
      <c r="F21" s="40">
        <v>177.98</v>
      </c>
      <c r="G21" s="40">
        <v>139.1</v>
      </c>
      <c r="H21" s="40">
        <v>167.82</v>
      </c>
      <c r="I21" s="40">
        <v>207.62</v>
      </c>
      <c r="J21" s="40">
        <v>326.5</v>
      </c>
      <c r="K21" s="40">
        <v>276.22000000000003</v>
      </c>
      <c r="L21" s="40">
        <v>198.77</v>
      </c>
      <c r="M21" s="39">
        <v>1178</v>
      </c>
      <c r="N21" s="39">
        <v>1477</v>
      </c>
      <c r="O21" s="39">
        <v>1598</v>
      </c>
      <c r="P21" s="39">
        <v>1552</v>
      </c>
      <c r="Q21" s="39">
        <v>1429</v>
      </c>
      <c r="T21" s="39" t="s">
        <v>55</v>
      </c>
      <c r="U21" s="17">
        <f t="shared" si="0"/>
        <v>160.886</v>
      </c>
      <c r="V21" s="17">
        <f t="shared" si="1"/>
        <v>235.38600000000002</v>
      </c>
      <c r="W21" s="18">
        <f t="shared" si="2"/>
        <v>1463.0608008154843</v>
      </c>
    </row>
    <row r="22" spans="1:23" ht="27" customHeight="1">
      <c r="A22" s="39" t="s">
        <v>56</v>
      </c>
      <c r="B22" s="39" t="s">
        <v>16</v>
      </c>
      <c r="C22" s="40">
        <v>4.38</v>
      </c>
      <c r="D22" s="40">
        <v>4.76</v>
      </c>
      <c r="E22" s="40">
        <v>5.26</v>
      </c>
      <c r="F22" s="40">
        <v>5.77</v>
      </c>
      <c r="G22" s="40">
        <v>6.41</v>
      </c>
      <c r="H22" s="40">
        <v>1.37</v>
      </c>
      <c r="I22" s="40">
        <v>1.49</v>
      </c>
      <c r="J22" s="40">
        <v>1.64</v>
      </c>
      <c r="K22" s="40">
        <v>1.8</v>
      </c>
      <c r="L22" s="40">
        <v>2</v>
      </c>
      <c r="M22" s="39">
        <v>312</v>
      </c>
      <c r="N22" s="39">
        <v>312</v>
      </c>
      <c r="O22" s="39">
        <v>312</v>
      </c>
      <c r="P22" s="39">
        <v>312</v>
      </c>
      <c r="Q22" s="39">
        <v>312</v>
      </c>
      <c r="T22" s="39" t="s">
        <v>56</v>
      </c>
      <c r="U22" s="17">
        <f t="shared" si="0"/>
        <v>5.3160000000000007</v>
      </c>
      <c r="V22" s="17">
        <f t="shared" si="1"/>
        <v>1.6600000000000001</v>
      </c>
      <c r="W22" s="18">
        <f t="shared" si="2"/>
        <v>312.26486079759212</v>
      </c>
    </row>
    <row r="23" spans="1:23" ht="27" customHeight="1">
      <c r="A23" s="39" t="s">
        <v>57</v>
      </c>
      <c r="B23" s="39" t="s">
        <v>16</v>
      </c>
      <c r="C23" s="40">
        <v>28</v>
      </c>
      <c r="D23" s="40">
        <v>20</v>
      </c>
      <c r="E23" s="40">
        <v>28</v>
      </c>
      <c r="F23" s="40">
        <v>11</v>
      </c>
      <c r="G23" s="40">
        <v>4</v>
      </c>
      <c r="H23" s="40">
        <v>26.24</v>
      </c>
      <c r="I23" s="40">
        <v>15.24</v>
      </c>
      <c r="J23" s="40">
        <v>36.68</v>
      </c>
      <c r="K23" s="40">
        <v>3.72</v>
      </c>
      <c r="L23" s="40">
        <v>3.82</v>
      </c>
      <c r="M23" s="39">
        <v>937</v>
      </c>
      <c r="N23" s="39">
        <v>762</v>
      </c>
      <c r="O23" s="39">
        <v>1310</v>
      </c>
      <c r="P23" s="39">
        <v>338</v>
      </c>
      <c r="Q23" s="39">
        <v>954</v>
      </c>
      <c r="T23" s="39" t="s">
        <v>57</v>
      </c>
      <c r="U23" s="17">
        <f t="shared" si="0"/>
        <v>18.2</v>
      </c>
      <c r="V23" s="17">
        <f t="shared" si="1"/>
        <v>17.139999999999997</v>
      </c>
      <c r="W23" s="18">
        <f t="shared" si="2"/>
        <v>941.75824175824164</v>
      </c>
    </row>
    <row r="24" spans="1:23" ht="27" customHeight="1">
      <c r="A24" s="39" t="s">
        <v>61</v>
      </c>
      <c r="B24" s="39" t="s">
        <v>16</v>
      </c>
      <c r="C24" s="40">
        <v>0.08</v>
      </c>
      <c r="D24" s="40">
        <v>0.02</v>
      </c>
      <c r="E24" s="40">
        <v>0</v>
      </c>
      <c r="F24" s="40">
        <v>0</v>
      </c>
      <c r="G24" s="40">
        <v>0</v>
      </c>
      <c r="H24" s="40">
        <v>0.06</v>
      </c>
      <c r="I24" s="40">
        <v>0.01</v>
      </c>
      <c r="J24" s="40">
        <v>0</v>
      </c>
      <c r="K24" s="40">
        <v>0</v>
      </c>
      <c r="L24" s="40">
        <v>0</v>
      </c>
      <c r="M24" s="39">
        <v>750</v>
      </c>
      <c r="N24" s="39">
        <v>590</v>
      </c>
      <c r="O24" s="39">
        <v>0</v>
      </c>
      <c r="P24" s="39">
        <v>0</v>
      </c>
      <c r="Q24" s="39">
        <v>0</v>
      </c>
      <c r="T24" s="39" t="s">
        <v>61</v>
      </c>
      <c r="U24" s="17">
        <f t="shared" si="0"/>
        <v>0.02</v>
      </c>
      <c r="V24" s="17">
        <f t="shared" si="1"/>
        <v>1.3999999999999999E-2</v>
      </c>
      <c r="W24" s="18">
        <f t="shared" si="2"/>
        <v>700</v>
      </c>
    </row>
    <row r="25" spans="1:23" ht="27" customHeight="1">
      <c r="A25" s="39" t="s">
        <v>62</v>
      </c>
      <c r="B25" s="39" t="s">
        <v>16</v>
      </c>
      <c r="C25" s="40">
        <v>824.13</v>
      </c>
      <c r="D25" s="40">
        <v>751.32</v>
      </c>
      <c r="E25" s="40">
        <v>1046.29</v>
      </c>
      <c r="F25" s="40">
        <v>887.5</v>
      </c>
      <c r="G25" s="40">
        <v>830.98</v>
      </c>
      <c r="H25" s="40">
        <v>1567.56</v>
      </c>
      <c r="I25" s="40">
        <v>1196.68</v>
      </c>
      <c r="J25" s="40">
        <v>1842.02</v>
      </c>
      <c r="K25" s="40">
        <v>1646.96</v>
      </c>
      <c r="L25" s="40">
        <v>1618.76</v>
      </c>
      <c r="M25" s="39">
        <v>1902</v>
      </c>
      <c r="N25" s="39">
        <v>1593</v>
      </c>
      <c r="O25" s="39">
        <v>1761</v>
      </c>
      <c r="P25" s="39">
        <v>1856</v>
      </c>
      <c r="Q25" s="39">
        <v>1948</v>
      </c>
      <c r="T25" s="39" t="s">
        <v>62</v>
      </c>
      <c r="U25" s="17">
        <f t="shared" si="0"/>
        <v>868.04399999999987</v>
      </c>
      <c r="V25" s="17">
        <f t="shared" si="1"/>
        <v>1574.3960000000002</v>
      </c>
      <c r="W25" s="18">
        <f t="shared" si="2"/>
        <v>1813.728336351614</v>
      </c>
    </row>
    <row r="26" spans="1:23">
      <c r="A26" s="67">
        <v>4</v>
      </c>
      <c r="B26" s="67"/>
      <c r="C26" s="67"/>
      <c r="D26" s="67"/>
      <c r="E26" s="67"/>
      <c r="F26" s="67"/>
      <c r="G26" s="67"/>
      <c r="H26" s="67"/>
      <c r="I26" s="67"/>
      <c r="J26" s="67"/>
      <c r="K26" s="67"/>
      <c r="L26" s="67"/>
      <c r="M26" s="67"/>
      <c r="N26" s="67"/>
      <c r="O26" s="67"/>
      <c r="P26" s="67"/>
      <c r="Q26" s="67"/>
    </row>
  </sheetData>
  <mergeCells count="16">
    <mergeCell ref="A1:Q1"/>
    <mergeCell ref="A2:Q2"/>
    <mergeCell ref="A3:Q3"/>
    <mergeCell ref="A4:Q4"/>
    <mergeCell ref="A6:A7"/>
    <mergeCell ref="C6:G6"/>
    <mergeCell ref="H6:L6"/>
    <mergeCell ref="M6:Q6"/>
    <mergeCell ref="B6:B7"/>
    <mergeCell ref="A26:Q26"/>
    <mergeCell ref="T4:W4"/>
    <mergeCell ref="T5:W5"/>
    <mergeCell ref="T6:T7"/>
    <mergeCell ref="U6:U7"/>
    <mergeCell ref="V6:V7"/>
    <mergeCell ref="W6:W7"/>
  </mergeCells>
  <pageMargins left="0.7" right="0.7" top="0.75" bottom="0.75" header="0.3" footer="0.3"/>
  <pageSetup paperSize="9" scale="68" orientation="landscape" r:id="rId1"/>
  <colBreaks count="1" manualBreakCount="1">
    <brk id="17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8"/>
  <sheetViews>
    <sheetView view="pageBreakPreview" topLeftCell="A13" zoomScale="60" zoomScaleNormal="80" workbookViewId="0">
      <selection activeCell="H45" sqref="H45"/>
    </sheetView>
  </sheetViews>
  <sheetFormatPr defaultColWidth="11.42578125" defaultRowHeight="18.75" outlineLevelCol="1"/>
  <cols>
    <col min="1" max="1" width="31.7109375" style="26" bestFit="1" customWidth="1"/>
    <col min="2" max="2" width="13.5703125" style="26" customWidth="1"/>
    <col min="3" max="7" width="12.28515625" style="26" bestFit="1" customWidth="1" outlineLevel="1"/>
    <col min="8" max="12" width="10.5703125" style="26" bestFit="1" customWidth="1" outlineLevel="1"/>
    <col min="13" max="17" width="9.5703125" style="26" bestFit="1" customWidth="1" outlineLevel="1"/>
    <col min="18" max="19" width="11.42578125" style="26"/>
    <col min="20" max="23" width="30.5703125" style="28" customWidth="1"/>
    <col min="24" max="16384" width="11.42578125" style="26"/>
  </cols>
  <sheetData>
    <row r="1" spans="1:23" ht="21.75" customHeight="1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T1" s="27"/>
      <c r="U1" s="27"/>
      <c r="V1" s="27"/>
      <c r="W1" s="27"/>
    </row>
    <row r="2" spans="1:23" ht="21.75" customHeight="1">
      <c r="A2" s="74" t="s">
        <v>1</v>
      </c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</row>
    <row r="3" spans="1:23" ht="21.75" customHeight="1">
      <c r="A3" s="74" t="s">
        <v>78</v>
      </c>
      <c r="B3" s="74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</row>
    <row r="4" spans="1:23" ht="21.75" customHeight="1">
      <c r="A4" s="75" t="s">
        <v>4</v>
      </c>
      <c r="B4" s="75"/>
      <c r="C4" s="75"/>
      <c r="D4" s="75"/>
      <c r="E4" s="75"/>
      <c r="F4" s="75"/>
      <c r="G4" s="75"/>
      <c r="H4" s="75"/>
      <c r="I4" s="75"/>
      <c r="J4" s="75"/>
      <c r="K4" s="75"/>
      <c r="L4" s="75"/>
      <c r="M4" s="75"/>
      <c r="N4" s="75"/>
      <c r="O4" s="75"/>
      <c r="P4" s="75"/>
      <c r="Q4" s="75"/>
      <c r="T4" s="71" t="s">
        <v>71</v>
      </c>
      <c r="U4" s="71"/>
      <c r="V4" s="71"/>
      <c r="W4" s="71"/>
    </row>
    <row r="5" spans="1:23" ht="21.75" customHeight="1">
      <c r="A5" s="29"/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T5" s="71" t="s">
        <v>20</v>
      </c>
      <c r="U5" s="71"/>
      <c r="V5" s="71"/>
      <c r="W5" s="71"/>
    </row>
    <row r="6" spans="1:23" s="30" customFormat="1" ht="21.75" customHeight="1">
      <c r="A6" s="76" t="s">
        <v>34</v>
      </c>
      <c r="B6" s="77" t="s">
        <v>6</v>
      </c>
      <c r="C6" s="76" t="s">
        <v>7</v>
      </c>
      <c r="D6" s="76"/>
      <c r="E6" s="76"/>
      <c r="F6" s="76"/>
      <c r="G6" s="76"/>
      <c r="H6" s="76" t="s">
        <v>8</v>
      </c>
      <c r="I6" s="76"/>
      <c r="J6" s="76"/>
      <c r="K6" s="76"/>
      <c r="L6" s="76"/>
      <c r="M6" s="76" t="s">
        <v>9</v>
      </c>
      <c r="N6" s="76"/>
      <c r="O6" s="76"/>
      <c r="P6" s="76"/>
      <c r="Q6" s="76"/>
      <c r="T6" s="72" t="s">
        <v>34</v>
      </c>
      <c r="U6" s="72" t="s">
        <v>7</v>
      </c>
      <c r="V6" s="72" t="s">
        <v>8</v>
      </c>
      <c r="W6" s="72" t="s">
        <v>9</v>
      </c>
    </row>
    <row r="7" spans="1:23" ht="21.75" customHeight="1">
      <c r="A7" s="76"/>
      <c r="B7" s="78"/>
      <c r="C7" s="31" t="s">
        <v>10</v>
      </c>
      <c r="D7" s="31" t="s">
        <v>11</v>
      </c>
      <c r="E7" s="31" t="s">
        <v>12</v>
      </c>
      <c r="F7" s="31" t="s">
        <v>13</v>
      </c>
      <c r="G7" s="31" t="s">
        <v>14</v>
      </c>
      <c r="H7" s="31" t="s">
        <v>10</v>
      </c>
      <c r="I7" s="31" t="s">
        <v>11</v>
      </c>
      <c r="J7" s="31" t="s">
        <v>12</v>
      </c>
      <c r="K7" s="31" t="s">
        <v>13</v>
      </c>
      <c r="L7" s="31" t="s">
        <v>14</v>
      </c>
      <c r="M7" s="31" t="s">
        <v>10</v>
      </c>
      <c r="N7" s="31" t="s">
        <v>11</v>
      </c>
      <c r="O7" s="31" t="s">
        <v>12</v>
      </c>
      <c r="P7" s="31" t="s">
        <v>13</v>
      </c>
      <c r="Q7" s="31" t="s">
        <v>14</v>
      </c>
      <c r="T7" s="72"/>
      <c r="U7" s="72"/>
      <c r="V7" s="72"/>
      <c r="W7" s="72"/>
    </row>
    <row r="8" spans="1:23" ht="21.75" customHeight="1">
      <c r="A8" s="32" t="s">
        <v>35</v>
      </c>
      <c r="B8" s="32" t="s">
        <v>16</v>
      </c>
      <c r="C8" s="33">
        <v>0</v>
      </c>
      <c r="D8" s="33">
        <v>0</v>
      </c>
      <c r="E8" s="33">
        <v>0</v>
      </c>
      <c r="F8" s="33">
        <v>0</v>
      </c>
      <c r="G8" s="33">
        <v>0</v>
      </c>
      <c r="H8" s="33">
        <v>0</v>
      </c>
      <c r="I8" s="33">
        <v>0</v>
      </c>
      <c r="J8" s="33">
        <v>0</v>
      </c>
      <c r="K8" s="33">
        <v>0</v>
      </c>
      <c r="L8" s="33">
        <v>0</v>
      </c>
      <c r="M8" s="32">
        <v>1173</v>
      </c>
      <c r="N8" s="32">
        <v>250</v>
      </c>
      <c r="O8" s="32">
        <v>0</v>
      </c>
      <c r="P8" s="32">
        <v>600</v>
      </c>
      <c r="Q8" s="32">
        <v>667</v>
      </c>
      <c r="T8" s="32" t="s">
        <v>35</v>
      </c>
      <c r="U8" s="34">
        <f>AVERAGE(C8:G8)</f>
        <v>0</v>
      </c>
      <c r="V8" s="34">
        <f>AVERAGE(H8:L8)</f>
        <v>0</v>
      </c>
      <c r="W8" s="35" t="e">
        <f>V8/U8*1000</f>
        <v>#DIV/0!</v>
      </c>
    </row>
    <row r="9" spans="1:23" ht="21.75" customHeight="1">
      <c r="A9" s="32" t="s">
        <v>36</v>
      </c>
      <c r="B9" s="32" t="s">
        <v>16</v>
      </c>
      <c r="C9" s="33">
        <v>40</v>
      </c>
      <c r="D9" s="33">
        <v>48</v>
      </c>
      <c r="E9" s="33">
        <v>39</v>
      </c>
      <c r="F9" s="33">
        <v>36</v>
      </c>
      <c r="G9" s="33">
        <v>40</v>
      </c>
      <c r="H9" s="33">
        <v>10.96</v>
      </c>
      <c r="I9" s="33">
        <v>12.91</v>
      </c>
      <c r="J9" s="33">
        <v>13.38</v>
      </c>
      <c r="K9" s="33">
        <v>8.7100000000000009</v>
      </c>
      <c r="L9" s="33">
        <v>8.6</v>
      </c>
      <c r="M9" s="32">
        <v>274</v>
      </c>
      <c r="N9" s="32">
        <v>269</v>
      </c>
      <c r="O9" s="32">
        <v>343</v>
      </c>
      <c r="P9" s="32">
        <v>242</v>
      </c>
      <c r="Q9" s="32">
        <v>215</v>
      </c>
      <c r="T9" s="32" t="s">
        <v>36</v>
      </c>
      <c r="U9" s="34">
        <f t="shared" ref="U9:U25" si="0">AVERAGE(C9:G9)</f>
        <v>40.6</v>
      </c>
      <c r="V9" s="34">
        <f t="shared" ref="V9:V25" si="1">AVERAGE(H9:L9)</f>
        <v>10.912000000000001</v>
      </c>
      <c r="W9" s="35">
        <f t="shared" ref="W9:W25" si="2">V9/U9*1000</f>
        <v>268.76847290640393</v>
      </c>
    </row>
    <row r="10" spans="1:23" ht="21.75" customHeight="1">
      <c r="A10" s="32" t="s">
        <v>37</v>
      </c>
      <c r="B10" s="32" t="s">
        <v>16</v>
      </c>
      <c r="C10" s="33">
        <v>2.0499999999999998</v>
      </c>
      <c r="D10" s="33">
        <v>2.0499999999999998</v>
      </c>
      <c r="E10" s="33">
        <v>2.06</v>
      </c>
      <c r="F10" s="33">
        <v>2.06</v>
      </c>
      <c r="G10" s="33">
        <v>2.19</v>
      </c>
      <c r="H10" s="33">
        <v>1.83</v>
      </c>
      <c r="I10" s="33">
        <v>1.83</v>
      </c>
      <c r="J10" s="33">
        <v>1.84</v>
      </c>
      <c r="K10" s="33">
        <v>1.85</v>
      </c>
      <c r="L10" s="33">
        <v>1.98</v>
      </c>
      <c r="M10" s="32">
        <v>892</v>
      </c>
      <c r="N10" s="32">
        <v>892</v>
      </c>
      <c r="O10" s="32">
        <v>892</v>
      </c>
      <c r="P10" s="32">
        <v>900</v>
      </c>
      <c r="Q10" s="32">
        <v>904</v>
      </c>
      <c r="T10" s="32" t="s">
        <v>37</v>
      </c>
      <c r="U10" s="34">
        <f t="shared" si="0"/>
        <v>2.0819999999999999</v>
      </c>
      <c r="V10" s="34">
        <f t="shared" si="1"/>
        <v>1.8660000000000001</v>
      </c>
      <c r="W10" s="35">
        <f t="shared" si="2"/>
        <v>896.25360230547562</v>
      </c>
    </row>
    <row r="11" spans="1:23" ht="21.75" customHeight="1">
      <c r="A11" s="32" t="s">
        <v>63</v>
      </c>
      <c r="B11" s="32" t="s">
        <v>16</v>
      </c>
      <c r="C11" s="33">
        <v>12.21</v>
      </c>
      <c r="D11" s="33">
        <v>11.98</v>
      </c>
      <c r="E11" s="33">
        <v>12.03</v>
      </c>
      <c r="F11" s="33">
        <v>12.13</v>
      </c>
      <c r="G11" s="33">
        <v>11.64</v>
      </c>
      <c r="H11" s="33">
        <v>8.34</v>
      </c>
      <c r="I11" s="33">
        <v>8.35</v>
      </c>
      <c r="J11" s="33">
        <v>8.5299999999999994</v>
      </c>
      <c r="K11" s="33">
        <v>8.17</v>
      </c>
      <c r="L11" s="33">
        <v>7.88</v>
      </c>
      <c r="M11" s="32">
        <v>683</v>
      </c>
      <c r="N11" s="32">
        <v>697</v>
      </c>
      <c r="O11" s="32">
        <v>709</v>
      </c>
      <c r="P11" s="32">
        <v>674</v>
      </c>
      <c r="Q11" s="32">
        <v>677</v>
      </c>
      <c r="T11" s="32" t="s">
        <v>63</v>
      </c>
      <c r="U11" s="34">
        <f t="shared" si="0"/>
        <v>11.998000000000001</v>
      </c>
      <c r="V11" s="34">
        <f t="shared" si="1"/>
        <v>8.2540000000000013</v>
      </c>
      <c r="W11" s="35">
        <f t="shared" si="2"/>
        <v>687.94799133188872</v>
      </c>
    </row>
    <row r="12" spans="1:23" ht="21.75" customHeight="1">
      <c r="A12" s="32" t="s">
        <v>38</v>
      </c>
      <c r="B12" s="32" t="s">
        <v>16</v>
      </c>
      <c r="C12" s="33">
        <v>1.57</v>
      </c>
      <c r="D12" s="33">
        <v>1.62</v>
      </c>
      <c r="E12" s="33">
        <v>1.3</v>
      </c>
      <c r="F12" s="33">
        <v>1.1399999999999999</v>
      </c>
      <c r="G12" s="33">
        <v>1.0900000000000001</v>
      </c>
      <c r="H12" s="33">
        <v>1.38</v>
      </c>
      <c r="I12" s="33">
        <v>1.41</v>
      </c>
      <c r="J12" s="33">
        <v>1.1399999999999999</v>
      </c>
      <c r="K12" s="33">
        <v>1</v>
      </c>
      <c r="L12" s="33">
        <v>0.95</v>
      </c>
      <c r="M12" s="32">
        <v>877</v>
      </c>
      <c r="N12" s="32">
        <v>873</v>
      </c>
      <c r="O12" s="32">
        <v>876</v>
      </c>
      <c r="P12" s="32">
        <v>874</v>
      </c>
      <c r="Q12" s="32">
        <v>874</v>
      </c>
      <c r="T12" s="32" t="s">
        <v>38</v>
      </c>
      <c r="U12" s="34">
        <f t="shared" si="0"/>
        <v>1.3439999999999999</v>
      </c>
      <c r="V12" s="34">
        <f t="shared" si="1"/>
        <v>1.1759999999999999</v>
      </c>
      <c r="W12" s="35">
        <f t="shared" si="2"/>
        <v>875</v>
      </c>
    </row>
    <row r="13" spans="1:23" ht="21.75" customHeight="1">
      <c r="A13" s="32" t="s">
        <v>39</v>
      </c>
      <c r="B13" s="32" t="s">
        <v>16</v>
      </c>
      <c r="C13" s="33">
        <v>24.92</v>
      </c>
      <c r="D13" s="33">
        <v>20.89</v>
      </c>
      <c r="E13" s="33">
        <v>15.31</v>
      </c>
      <c r="F13" s="33">
        <v>13.63</v>
      </c>
      <c r="G13" s="33">
        <v>15.12</v>
      </c>
      <c r="H13" s="33">
        <v>8.3699999999999992</v>
      </c>
      <c r="I13" s="33">
        <v>7.23</v>
      </c>
      <c r="J13" s="33">
        <v>6.86</v>
      </c>
      <c r="K13" s="33">
        <v>6.08</v>
      </c>
      <c r="L13" s="33">
        <v>7.23</v>
      </c>
      <c r="M13" s="32">
        <v>336</v>
      </c>
      <c r="N13" s="32">
        <v>346</v>
      </c>
      <c r="O13" s="32">
        <v>448</v>
      </c>
      <c r="P13" s="32">
        <v>446</v>
      </c>
      <c r="Q13" s="32">
        <v>478</v>
      </c>
      <c r="T13" s="32" t="s">
        <v>39</v>
      </c>
      <c r="U13" s="34">
        <f t="shared" si="0"/>
        <v>17.974</v>
      </c>
      <c r="V13" s="34">
        <f t="shared" si="1"/>
        <v>7.153999999999999</v>
      </c>
      <c r="W13" s="35">
        <f t="shared" si="2"/>
        <v>398.01936129965497</v>
      </c>
    </row>
    <row r="14" spans="1:23" ht="21.75" customHeight="1">
      <c r="A14" s="32" t="s">
        <v>40</v>
      </c>
      <c r="B14" s="32" t="s">
        <v>16</v>
      </c>
      <c r="C14" s="33">
        <v>0.01</v>
      </c>
      <c r="D14" s="33">
        <v>0.01</v>
      </c>
      <c r="E14" s="33">
        <v>0.01</v>
      </c>
      <c r="F14" s="33">
        <v>0</v>
      </c>
      <c r="G14" s="33">
        <v>0</v>
      </c>
      <c r="H14" s="33">
        <v>0</v>
      </c>
      <c r="I14" s="33">
        <v>0.01</v>
      </c>
      <c r="J14" s="33">
        <v>0</v>
      </c>
      <c r="K14" s="33">
        <v>0</v>
      </c>
      <c r="L14" s="33">
        <v>0</v>
      </c>
      <c r="M14" s="32">
        <v>250</v>
      </c>
      <c r="N14" s="32">
        <v>827</v>
      </c>
      <c r="O14" s="32">
        <v>250</v>
      </c>
      <c r="P14" s="32">
        <v>0</v>
      </c>
      <c r="Q14" s="32">
        <v>0</v>
      </c>
      <c r="T14" s="32" t="s">
        <v>40</v>
      </c>
      <c r="U14" s="34">
        <f t="shared" si="0"/>
        <v>6.0000000000000001E-3</v>
      </c>
      <c r="V14" s="34">
        <f t="shared" si="1"/>
        <v>2E-3</v>
      </c>
      <c r="W14" s="35">
        <f t="shared" si="2"/>
        <v>333.33333333333331</v>
      </c>
    </row>
    <row r="15" spans="1:23" ht="21.75" customHeight="1">
      <c r="A15" s="32" t="s">
        <v>42</v>
      </c>
      <c r="B15" s="32" t="s">
        <v>16</v>
      </c>
      <c r="C15" s="33">
        <v>123</v>
      </c>
      <c r="D15" s="33">
        <v>97.73</v>
      </c>
      <c r="E15" s="33">
        <v>165.68</v>
      </c>
      <c r="F15" s="33">
        <v>173.96</v>
      </c>
      <c r="G15" s="33">
        <v>208.63</v>
      </c>
      <c r="H15" s="33">
        <v>72.69</v>
      </c>
      <c r="I15" s="33">
        <v>48.67</v>
      </c>
      <c r="J15" s="33">
        <v>107.53</v>
      </c>
      <c r="K15" s="33">
        <v>82.28</v>
      </c>
      <c r="L15" s="33">
        <v>133.72999999999999</v>
      </c>
      <c r="M15" s="32">
        <v>591</v>
      </c>
      <c r="N15" s="32">
        <v>498</v>
      </c>
      <c r="O15" s="32">
        <v>649</v>
      </c>
      <c r="P15" s="32">
        <v>473</v>
      </c>
      <c r="Q15" s="32">
        <v>641</v>
      </c>
      <c r="T15" s="32" t="s">
        <v>42</v>
      </c>
      <c r="U15" s="34">
        <f t="shared" si="0"/>
        <v>153.80000000000001</v>
      </c>
      <c r="V15" s="34">
        <f t="shared" si="1"/>
        <v>88.97999999999999</v>
      </c>
      <c r="W15" s="35">
        <f t="shared" si="2"/>
        <v>578.54356306892055</v>
      </c>
    </row>
    <row r="16" spans="1:23" ht="21.75" customHeight="1">
      <c r="A16" s="32" t="s">
        <v>43</v>
      </c>
      <c r="B16" s="32" t="s">
        <v>16</v>
      </c>
      <c r="C16" s="33">
        <v>1.3</v>
      </c>
      <c r="D16" s="33">
        <v>1.5</v>
      </c>
      <c r="E16" s="33">
        <v>1.6</v>
      </c>
      <c r="F16" s="33">
        <v>1.74</v>
      </c>
      <c r="G16" s="33">
        <v>3.34</v>
      </c>
      <c r="H16" s="33">
        <v>0.8</v>
      </c>
      <c r="I16" s="33">
        <v>0.92</v>
      </c>
      <c r="J16" s="33">
        <v>0.9</v>
      </c>
      <c r="K16" s="33">
        <v>0.78</v>
      </c>
      <c r="L16" s="33">
        <v>1.5</v>
      </c>
      <c r="M16" s="32">
        <v>615</v>
      </c>
      <c r="N16" s="32">
        <v>615</v>
      </c>
      <c r="O16" s="32">
        <v>565</v>
      </c>
      <c r="P16" s="32">
        <v>450</v>
      </c>
      <c r="Q16" s="32">
        <v>448</v>
      </c>
      <c r="T16" s="32" t="s">
        <v>43</v>
      </c>
      <c r="U16" s="34">
        <f t="shared" si="0"/>
        <v>1.8960000000000001</v>
      </c>
      <c r="V16" s="34">
        <f t="shared" si="1"/>
        <v>0.98000000000000009</v>
      </c>
      <c r="W16" s="35">
        <f t="shared" si="2"/>
        <v>516.87763713080176</v>
      </c>
    </row>
    <row r="17" spans="1:23" ht="21.75" customHeight="1">
      <c r="A17" s="32" t="s">
        <v>44</v>
      </c>
      <c r="B17" s="32" t="s">
        <v>16</v>
      </c>
      <c r="C17" s="33">
        <v>0.13</v>
      </c>
      <c r="D17" s="33">
        <v>0.33</v>
      </c>
      <c r="E17" s="33">
        <v>0.38</v>
      </c>
      <c r="F17" s="33">
        <v>1.94</v>
      </c>
      <c r="G17" s="33">
        <v>1.75</v>
      </c>
      <c r="H17" s="33">
        <v>0.06</v>
      </c>
      <c r="I17" s="33">
        <v>0.15</v>
      </c>
      <c r="J17" s="33">
        <v>0.19</v>
      </c>
      <c r="K17" s="33">
        <v>0.56999999999999995</v>
      </c>
      <c r="L17" s="33">
        <v>0.52</v>
      </c>
      <c r="M17" s="32">
        <v>450</v>
      </c>
      <c r="N17" s="32">
        <v>450</v>
      </c>
      <c r="O17" s="32">
        <v>500</v>
      </c>
      <c r="P17" s="32">
        <v>293</v>
      </c>
      <c r="Q17" s="32">
        <v>295</v>
      </c>
      <c r="T17" s="32" t="s">
        <v>44</v>
      </c>
      <c r="U17" s="34">
        <f t="shared" si="0"/>
        <v>0.90600000000000003</v>
      </c>
      <c r="V17" s="34">
        <f t="shared" si="1"/>
        <v>0.29799999999999999</v>
      </c>
      <c r="W17" s="35">
        <f t="shared" si="2"/>
        <v>328.91832229580569</v>
      </c>
    </row>
    <row r="18" spans="1:23" ht="21.75" customHeight="1">
      <c r="A18" s="32" t="s">
        <v>65</v>
      </c>
      <c r="B18" s="32" t="s">
        <v>16</v>
      </c>
      <c r="C18" s="33">
        <v>4.33</v>
      </c>
      <c r="D18" s="33">
        <v>4.42</v>
      </c>
      <c r="E18" s="33">
        <v>3.83</v>
      </c>
      <c r="F18" s="33">
        <v>2.75</v>
      </c>
      <c r="G18" s="33">
        <v>2.52</v>
      </c>
      <c r="H18" s="33">
        <v>1.76</v>
      </c>
      <c r="I18" s="33">
        <v>1.81</v>
      </c>
      <c r="J18" s="33">
        <v>1.56</v>
      </c>
      <c r="K18" s="33">
        <v>1.1100000000000001</v>
      </c>
      <c r="L18" s="33">
        <v>1.01</v>
      </c>
      <c r="M18" s="32">
        <v>407</v>
      </c>
      <c r="N18" s="32">
        <v>409</v>
      </c>
      <c r="O18" s="32">
        <v>409</v>
      </c>
      <c r="P18" s="32">
        <v>402</v>
      </c>
      <c r="Q18" s="32">
        <v>402</v>
      </c>
      <c r="T18" s="32" t="s">
        <v>65</v>
      </c>
      <c r="U18" s="34">
        <f t="shared" si="0"/>
        <v>3.5700000000000003</v>
      </c>
      <c r="V18" s="34">
        <f t="shared" si="1"/>
        <v>1.4500000000000002</v>
      </c>
      <c r="W18" s="35">
        <f t="shared" si="2"/>
        <v>406.1624649859944</v>
      </c>
    </row>
    <row r="19" spans="1:23" ht="21.75" customHeight="1">
      <c r="A19" s="32" t="s">
        <v>45</v>
      </c>
      <c r="B19" s="32" t="s">
        <v>16</v>
      </c>
      <c r="C19" s="33">
        <v>16.170000000000002</v>
      </c>
      <c r="D19" s="33">
        <v>14.63</v>
      </c>
      <c r="E19" s="33">
        <v>5.84</v>
      </c>
      <c r="F19" s="33">
        <v>5.65</v>
      </c>
      <c r="G19" s="33">
        <v>5.18</v>
      </c>
      <c r="H19" s="33">
        <v>6.69</v>
      </c>
      <c r="I19" s="33">
        <v>5.12</v>
      </c>
      <c r="J19" s="33">
        <v>2.23</v>
      </c>
      <c r="K19" s="33">
        <v>2.2000000000000002</v>
      </c>
      <c r="L19" s="33">
        <v>2.17</v>
      </c>
      <c r="M19" s="32">
        <v>414</v>
      </c>
      <c r="N19" s="32">
        <v>350</v>
      </c>
      <c r="O19" s="32">
        <v>381</v>
      </c>
      <c r="P19" s="32">
        <v>389</v>
      </c>
      <c r="Q19" s="32">
        <v>418</v>
      </c>
      <c r="T19" s="32" t="s">
        <v>45</v>
      </c>
      <c r="U19" s="34">
        <f t="shared" si="0"/>
        <v>9.4939999999999998</v>
      </c>
      <c r="V19" s="34">
        <f t="shared" si="1"/>
        <v>3.6820000000000008</v>
      </c>
      <c r="W19" s="35">
        <f t="shared" si="2"/>
        <v>387.82388877185605</v>
      </c>
    </row>
    <row r="20" spans="1:23" ht="21.75" customHeight="1">
      <c r="A20" s="32" t="s">
        <v>46</v>
      </c>
      <c r="B20" s="32" t="s">
        <v>16</v>
      </c>
      <c r="C20" s="33">
        <v>36</v>
      </c>
      <c r="D20" s="33">
        <v>23.75</v>
      </c>
      <c r="E20" s="33">
        <v>29</v>
      </c>
      <c r="F20" s="33">
        <v>22</v>
      </c>
      <c r="G20" s="33">
        <v>31</v>
      </c>
      <c r="H20" s="33">
        <v>23.78</v>
      </c>
      <c r="I20" s="33">
        <v>15.79</v>
      </c>
      <c r="J20" s="33">
        <v>25.06</v>
      </c>
      <c r="K20" s="33">
        <v>20.260000000000002</v>
      </c>
      <c r="L20" s="33">
        <v>23.37</v>
      </c>
      <c r="M20" s="32">
        <v>660</v>
      </c>
      <c r="N20" s="32">
        <v>665</v>
      </c>
      <c r="O20" s="32">
        <v>864</v>
      </c>
      <c r="P20" s="32">
        <v>921</v>
      </c>
      <c r="Q20" s="32">
        <v>754</v>
      </c>
      <c r="T20" s="32" t="s">
        <v>46</v>
      </c>
      <c r="U20" s="34">
        <f t="shared" si="0"/>
        <v>28.35</v>
      </c>
      <c r="V20" s="34">
        <f t="shared" si="1"/>
        <v>21.652000000000001</v>
      </c>
      <c r="W20" s="35">
        <f t="shared" si="2"/>
        <v>763.73897707231038</v>
      </c>
    </row>
    <row r="21" spans="1:23" ht="21.75" customHeight="1">
      <c r="A21" s="32" t="s">
        <v>47</v>
      </c>
      <c r="B21" s="32" t="s">
        <v>16</v>
      </c>
      <c r="C21" s="33">
        <v>0.24</v>
      </c>
      <c r="D21" s="33">
        <v>0.38</v>
      </c>
      <c r="E21" s="33">
        <v>0.21</v>
      </c>
      <c r="F21" s="33">
        <v>0.6</v>
      </c>
      <c r="G21" s="33">
        <v>0.59</v>
      </c>
      <c r="H21" s="33">
        <v>0.08</v>
      </c>
      <c r="I21" s="33">
        <v>0.16</v>
      </c>
      <c r="J21" s="33">
        <v>0.09</v>
      </c>
      <c r="K21" s="33">
        <v>0.15</v>
      </c>
      <c r="L21" s="33">
        <v>0.16</v>
      </c>
      <c r="M21" s="32">
        <v>334</v>
      </c>
      <c r="N21" s="32">
        <v>418</v>
      </c>
      <c r="O21" s="32">
        <v>439</v>
      </c>
      <c r="P21" s="32">
        <v>248</v>
      </c>
      <c r="Q21" s="32">
        <v>270</v>
      </c>
      <c r="T21" s="32" t="s">
        <v>47</v>
      </c>
      <c r="U21" s="34">
        <f t="shared" si="0"/>
        <v>0.40400000000000003</v>
      </c>
      <c r="V21" s="34">
        <f t="shared" si="1"/>
        <v>0.128</v>
      </c>
      <c r="W21" s="35">
        <f t="shared" si="2"/>
        <v>316.83168316831683</v>
      </c>
    </row>
    <row r="22" spans="1:23" ht="21.75" customHeight="1">
      <c r="A22" s="32" t="s">
        <v>48</v>
      </c>
      <c r="B22" s="32" t="s">
        <v>16</v>
      </c>
      <c r="C22" s="33">
        <v>424</v>
      </c>
      <c r="D22" s="33">
        <v>248</v>
      </c>
      <c r="E22" s="33">
        <v>315</v>
      </c>
      <c r="F22" s="33">
        <v>424</v>
      </c>
      <c r="G22" s="33">
        <v>291</v>
      </c>
      <c r="H22" s="33">
        <v>187</v>
      </c>
      <c r="I22" s="33">
        <v>138.63</v>
      </c>
      <c r="J22" s="33">
        <v>126</v>
      </c>
      <c r="K22" s="33">
        <v>195.04</v>
      </c>
      <c r="L22" s="33">
        <v>122.22</v>
      </c>
      <c r="M22" s="32">
        <v>441</v>
      </c>
      <c r="N22" s="32">
        <v>559</v>
      </c>
      <c r="O22" s="32">
        <v>400</v>
      </c>
      <c r="P22" s="32">
        <v>460</v>
      </c>
      <c r="Q22" s="32">
        <v>420</v>
      </c>
      <c r="T22" s="32" t="s">
        <v>48</v>
      </c>
      <c r="U22" s="34">
        <f t="shared" si="0"/>
        <v>340.4</v>
      </c>
      <c r="V22" s="34">
        <f t="shared" si="1"/>
        <v>153.77799999999999</v>
      </c>
      <c r="W22" s="35">
        <f t="shared" si="2"/>
        <v>451.75675675675677</v>
      </c>
    </row>
    <row r="23" spans="1:23" ht="21.75" customHeight="1">
      <c r="A23" s="32" t="s">
        <v>49</v>
      </c>
      <c r="B23" s="32" t="s">
        <v>16</v>
      </c>
      <c r="C23" s="33">
        <v>32</v>
      </c>
      <c r="D23" s="33">
        <v>39.200000000000003</v>
      </c>
      <c r="E23" s="33">
        <v>26</v>
      </c>
      <c r="F23" s="33">
        <v>28.7</v>
      </c>
      <c r="G23" s="33">
        <v>27.79</v>
      </c>
      <c r="H23" s="33">
        <v>6.75</v>
      </c>
      <c r="I23" s="33">
        <v>6.55</v>
      </c>
      <c r="J23" s="33">
        <v>5.2</v>
      </c>
      <c r="K23" s="33">
        <v>6.51</v>
      </c>
      <c r="L23" s="33">
        <v>5.81</v>
      </c>
      <c r="M23" s="32">
        <v>211</v>
      </c>
      <c r="N23" s="32">
        <v>167</v>
      </c>
      <c r="O23" s="32">
        <v>200</v>
      </c>
      <c r="P23" s="32">
        <v>227</v>
      </c>
      <c r="Q23" s="32">
        <v>209</v>
      </c>
      <c r="T23" s="32" t="s">
        <v>49</v>
      </c>
      <c r="U23" s="34">
        <f t="shared" si="0"/>
        <v>30.738</v>
      </c>
      <c r="V23" s="34">
        <f t="shared" si="1"/>
        <v>6.1639999999999997</v>
      </c>
      <c r="W23" s="35">
        <f t="shared" si="2"/>
        <v>200.53354154466783</v>
      </c>
    </row>
    <row r="24" spans="1:23" ht="21.75" customHeight="1">
      <c r="A24" s="32" t="s">
        <v>64</v>
      </c>
      <c r="B24" s="32" t="s">
        <v>16</v>
      </c>
      <c r="C24" s="33">
        <v>2.37</v>
      </c>
      <c r="D24" s="33">
        <v>2.38</v>
      </c>
      <c r="E24" s="33">
        <v>2.38</v>
      </c>
      <c r="F24" s="33">
        <v>2.39</v>
      </c>
      <c r="G24" s="33">
        <v>2.39</v>
      </c>
      <c r="H24" s="33">
        <v>2.21</v>
      </c>
      <c r="I24" s="33">
        <v>2.2200000000000002</v>
      </c>
      <c r="J24" s="33">
        <v>2.2200000000000002</v>
      </c>
      <c r="K24" s="33">
        <v>2.2400000000000002</v>
      </c>
      <c r="L24" s="33">
        <v>2.25</v>
      </c>
      <c r="M24" s="32">
        <v>930</v>
      </c>
      <c r="N24" s="32">
        <v>933</v>
      </c>
      <c r="O24" s="32">
        <v>933</v>
      </c>
      <c r="P24" s="32">
        <v>937</v>
      </c>
      <c r="Q24" s="32">
        <v>941</v>
      </c>
      <c r="T24" s="32" t="s">
        <v>64</v>
      </c>
      <c r="U24" s="34">
        <f t="shared" si="0"/>
        <v>2.3820000000000001</v>
      </c>
      <c r="V24" s="34">
        <f t="shared" si="1"/>
        <v>2.2280000000000002</v>
      </c>
      <c r="W24" s="35">
        <f t="shared" si="2"/>
        <v>935.34844668345931</v>
      </c>
    </row>
    <row r="25" spans="1:23" ht="21.75" customHeight="1">
      <c r="A25" s="32" t="s">
        <v>66</v>
      </c>
      <c r="B25" s="32" t="s">
        <v>16</v>
      </c>
      <c r="C25" s="33">
        <v>0.77</v>
      </c>
      <c r="D25" s="33">
        <v>0.77</v>
      </c>
      <c r="E25" s="33">
        <v>0.76</v>
      </c>
      <c r="F25" s="33">
        <v>0.69</v>
      </c>
      <c r="G25" s="33">
        <v>0.94</v>
      </c>
      <c r="H25" s="33">
        <v>0.48</v>
      </c>
      <c r="I25" s="33">
        <v>0.59</v>
      </c>
      <c r="J25" s="33">
        <v>0.59</v>
      </c>
      <c r="K25" s="33">
        <v>0.51</v>
      </c>
      <c r="L25" s="33">
        <v>0.56999999999999995</v>
      </c>
      <c r="M25" s="32">
        <v>631</v>
      </c>
      <c r="N25" s="32">
        <v>771</v>
      </c>
      <c r="O25" s="32">
        <v>783</v>
      </c>
      <c r="P25" s="32">
        <v>749</v>
      </c>
      <c r="Q25" s="32">
        <v>608</v>
      </c>
      <c r="T25" s="32" t="s">
        <v>66</v>
      </c>
      <c r="U25" s="34">
        <f t="shared" si="0"/>
        <v>0.78599999999999992</v>
      </c>
      <c r="V25" s="34">
        <f t="shared" si="1"/>
        <v>0.54799999999999993</v>
      </c>
      <c r="W25" s="35">
        <f t="shared" si="2"/>
        <v>697.2010178117049</v>
      </c>
    </row>
    <row r="26" spans="1:23" ht="21.75" customHeight="1">
      <c r="A26" s="32" t="s">
        <v>51</v>
      </c>
      <c r="B26" s="32" t="s">
        <v>16</v>
      </c>
      <c r="C26" s="33">
        <v>3.66</v>
      </c>
      <c r="D26" s="33">
        <v>3.7</v>
      </c>
      <c r="E26" s="33">
        <v>3.74</v>
      </c>
      <c r="F26" s="33">
        <v>3.75</v>
      </c>
      <c r="G26" s="33">
        <v>1.28</v>
      </c>
      <c r="H26" s="33">
        <v>2.23</v>
      </c>
      <c r="I26" s="33">
        <v>2.2599999999999998</v>
      </c>
      <c r="J26" s="33">
        <v>2.29</v>
      </c>
      <c r="K26" s="33">
        <v>2.3199999999999998</v>
      </c>
      <c r="L26" s="33">
        <v>0.63</v>
      </c>
      <c r="M26" s="32">
        <v>609</v>
      </c>
      <c r="N26" s="32">
        <v>611</v>
      </c>
      <c r="O26" s="32">
        <v>612</v>
      </c>
      <c r="P26" s="32">
        <v>619</v>
      </c>
      <c r="Q26" s="32">
        <v>495</v>
      </c>
      <c r="T26" s="32" t="s">
        <v>51</v>
      </c>
      <c r="U26" s="34">
        <f t="shared" ref="U26:U37" si="3">AVERAGE(C26:G26)</f>
        <v>3.2260000000000004</v>
      </c>
      <c r="V26" s="34">
        <f t="shared" ref="V26:V37" si="4">AVERAGE(H26:L26)</f>
        <v>1.9460000000000002</v>
      </c>
      <c r="W26" s="35">
        <f t="shared" ref="W26:W37" si="5">V26/U26*1000</f>
        <v>603.22380657160568</v>
      </c>
    </row>
    <row r="27" spans="1:23" ht="21.75" customHeight="1">
      <c r="A27" s="32" t="s">
        <v>52</v>
      </c>
      <c r="B27" s="32" t="s">
        <v>16</v>
      </c>
      <c r="C27" s="33">
        <v>14.81</v>
      </c>
      <c r="D27" s="33">
        <v>14.88</v>
      </c>
      <c r="E27" s="33">
        <v>14</v>
      </c>
      <c r="F27" s="33">
        <v>21.33</v>
      </c>
      <c r="G27" s="33">
        <v>24.38</v>
      </c>
      <c r="H27" s="33">
        <v>4.13</v>
      </c>
      <c r="I27" s="33">
        <v>3.5</v>
      </c>
      <c r="J27" s="33">
        <v>4.07</v>
      </c>
      <c r="K27" s="33">
        <v>5.27</v>
      </c>
      <c r="L27" s="33">
        <v>6.05</v>
      </c>
      <c r="M27" s="32">
        <v>279</v>
      </c>
      <c r="N27" s="32">
        <v>235</v>
      </c>
      <c r="O27" s="32">
        <v>291</v>
      </c>
      <c r="P27" s="32">
        <v>247</v>
      </c>
      <c r="Q27" s="32">
        <v>248</v>
      </c>
      <c r="T27" s="32" t="s">
        <v>52</v>
      </c>
      <c r="U27" s="34">
        <f t="shared" si="3"/>
        <v>17.88</v>
      </c>
      <c r="V27" s="34">
        <f t="shared" si="4"/>
        <v>4.6040000000000001</v>
      </c>
      <c r="W27" s="35">
        <f t="shared" si="5"/>
        <v>257.49440715883668</v>
      </c>
    </row>
    <row r="28" spans="1:23" ht="21.75" customHeight="1">
      <c r="A28" s="32" t="s">
        <v>53</v>
      </c>
      <c r="B28" s="32" t="s">
        <v>16</v>
      </c>
      <c r="C28" s="33">
        <v>0.1</v>
      </c>
      <c r="D28" s="33">
        <v>0.13</v>
      </c>
      <c r="E28" s="33">
        <v>0.22</v>
      </c>
      <c r="F28" s="33">
        <v>0.19</v>
      </c>
      <c r="G28" s="33">
        <v>0.53</v>
      </c>
      <c r="H28" s="33">
        <v>0.11</v>
      </c>
      <c r="I28" s="33">
        <v>0.11</v>
      </c>
      <c r="J28" s="33">
        <v>0.16</v>
      </c>
      <c r="K28" s="33">
        <v>0.15</v>
      </c>
      <c r="L28" s="33">
        <v>0.49</v>
      </c>
      <c r="M28" s="32">
        <v>1103</v>
      </c>
      <c r="N28" s="32">
        <v>858</v>
      </c>
      <c r="O28" s="32">
        <v>763</v>
      </c>
      <c r="P28" s="32">
        <v>814</v>
      </c>
      <c r="Q28" s="32">
        <v>914</v>
      </c>
      <c r="T28" s="32" t="s">
        <v>53</v>
      </c>
      <c r="U28" s="34">
        <f t="shared" si="3"/>
        <v>0.23399999999999999</v>
      </c>
      <c r="V28" s="34">
        <f t="shared" si="4"/>
        <v>0.20400000000000001</v>
      </c>
      <c r="W28" s="35">
        <f t="shared" si="5"/>
        <v>871.79487179487194</v>
      </c>
    </row>
    <row r="29" spans="1:23" ht="21.75" customHeight="1">
      <c r="A29" s="32" t="s">
        <v>54</v>
      </c>
      <c r="B29" s="32" t="s">
        <v>16</v>
      </c>
      <c r="C29" s="33">
        <v>2.7</v>
      </c>
      <c r="D29" s="33">
        <v>2.9</v>
      </c>
      <c r="E29" s="33">
        <v>2.6</v>
      </c>
      <c r="F29" s="33">
        <v>2.5</v>
      </c>
      <c r="G29" s="33">
        <v>2.9</v>
      </c>
      <c r="H29" s="33">
        <v>0.93</v>
      </c>
      <c r="I29" s="33">
        <v>0.79</v>
      </c>
      <c r="J29" s="33">
        <v>0.94</v>
      </c>
      <c r="K29" s="33">
        <v>0.96</v>
      </c>
      <c r="L29" s="33">
        <v>1.05</v>
      </c>
      <c r="M29" s="32">
        <v>344</v>
      </c>
      <c r="N29" s="32">
        <v>273</v>
      </c>
      <c r="O29" s="32">
        <v>363</v>
      </c>
      <c r="P29" s="32">
        <v>384</v>
      </c>
      <c r="Q29" s="32">
        <v>361</v>
      </c>
      <c r="T29" s="32" t="s">
        <v>54</v>
      </c>
      <c r="U29" s="34">
        <f t="shared" si="3"/>
        <v>2.7199999999999998</v>
      </c>
      <c r="V29" s="34">
        <f t="shared" si="4"/>
        <v>0.93399999999999994</v>
      </c>
      <c r="W29" s="35">
        <f t="shared" si="5"/>
        <v>343.38235294117646</v>
      </c>
    </row>
    <row r="30" spans="1:23" ht="21.75" customHeight="1">
      <c r="A30" s="32" t="s">
        <v>55</v>
      </c>
      <c r="B30" s="32" t="s">
        <v>16</v>
      </c>
      <c r="C30" s="33">
        <v>251.93</v>
      </c>
      <c r="D30" s="33">
        <v>242.27</v>
      </c>
      <c r="E30" s="33">
        <v>279.7</v>
      </c>
      <c r="F30" s="33">
        <v>305.88</v>
      </c>
      <c r="G30" s="33">
        <v>290.16000000000003</v>
      </c>
      <c r="H30" s="33">
        <v>67.77</v>
      </c>
      <c r="I30" s="33">
        <v>84.31</v>
      </c>
      <c r="J30" s="33">
        <v>91.74</v>
      </c>
      <c r="K30" s="33">
        <v>126.02</v>
      </c>
      <c r="L30" s="33">
        <v>76.89</v>
      </c>
      <c r="M30" s="32">
        <v>269</v>
      </c>
      <c r="N30" s="32">
        <v>348</v>
      </c>
      <c r="O30" s="32">
        <v>328</v>
      </c>
      <c r="P30" s="32">
        <v>412</v>
      </c>
      <c r="Q30" s="32">
        <v>265</v>
      </c>
      <c r="T30" s="32" t="s">
        <v>55</v>
      </c>
      <c r="U30" s="34">
        <f t="shared" si="3"/>
        <v>273.98800000000006</v>
      </c>
      <c r="V30" s="34">
        <f t="shared" si="4"/>
        <v>89.345999999999989</v>
      </c>
      <c r="W30" s="35">
        <f t="shared" si="5"/>
        <v>326.09457348497006</v>
      </c>
    </row>
    <row r="31" spans="1:23" ht="21.75" customHeight="1">
      <c r="A31" s="32" t="s">
        <v>56</v>
      </c>
      <c r="B31" s="32" t="s">
        <v>16</v>
      </c>
      <c r="C31" s="33">
        <v>41.58</v>
      </c>
      <c r="D31" s="33">
        <v>44.61</v>
      </c>
      <c r="E31" s="33">
        <v>53.01</v>
      </c>
      <c r="F31" s="33">
        <v>52.69</v>
      </c>
      <c r="G31" s="33">
        <v>47.47</v>
      </c>
      <c r="H31" s="33">
        <v>23.08</v>
      </c>
      <c r="I31" s="33">
        <v>24.45</v>
      </c>
      <c r="J31" s="33">
        <v>36.47</v>
      </c>
      <c r="K31" s="33">
        <v>34.46</v>
      </c>
      <c r="L31" s="33">
        <v>27.96</v>
      </c>
      <c r="M31" s="32">
        <v>555</v>
      </c>
      <c r="N31" s="32">
        <v>548</v>
      </c>
      <c r="O31" s="32">
        <v>688</v>
      </c>
      <c r="P31" s="32">
        <v>654</v>
      </c>
      <c r="Q31" s="32">
        <v>589</v>
      </c>
      <c r="T31" s="32" t="s">
        <v>56</v>
      </c>
      <c r="U31" s="34">
        <f t="shared" si="3"/>
        <v>47.872</v>
      </c>
      <c r="V31" s="34">
        <f t="shared" si="4"/>
        <v>29.284000000000002</v>
      </c>
      <c r="W31" s="35">
        <f t="shared" si="5"/>
        <v>611.71457219251351</v>
      </c>
    </row>
    <row r="32" spans="1:23" ht="21.75" customHeight="1">
      <c r="A32" s="32" t="s">
        <v>57</v>
      </c>
      <c r="B32" s="32" t="s">
        <v>16</v>
      </c>
      <c r="C32" s="33">
        <v>16</v>
      </c>
      <c r="D32" s="33">
        <v>18</v>
      </c>
      <c r="E32" s="33">
        <v>21</v>
      </c>
      <c r="F32" s="33">
        <v>23</v>
      </c>
      <c r="G32" s="33">
        <v>34</v>
      </c>
      <c r="H32" s="33">
        <v>8.75</v>
      </c>
      <c r="I32" s="33">
        <v>12.19</v>
      </c>
      <c r="J32" s="33">
        <v>13.36</v>
      </c>
      <c r="K32" s="33">
        <v>14.88</v>
      </c>
      <c r="L32" s="33">
        <v>26.04</v>
      </c>
      <c r="M32" s="32">
        <v>547</v>
      </c>
      <c r="N32" s="32">
        <v>677</v>
      </c>
      <c r="O32" s="32">
        <v>636</v>
      </c>
      <c r="P32" s="32">
        <v>647</v>
      </c>
      <c r="Q32" s="32">
        <v>766</v>
      </c>
      <c r="T32" s="32" t="s">
        <v>57</v>
      </c>
      <c r="U32" s="34">
        <f t="shared" si="3"/>
        <v>22.4</v>
      </c>
      <c r="V32" s="34">
        <f t="shared" si="4"/>
        <v>15.044</v>
      </c>
      <c r="W32" s="35">
        <f t="shared" si="5"/>
        <v>671.607142857143</v>
      </c>
    </row>
    <row r="33" spans="1:23" ht="21.75" customHeight="1">
      <c r="A33" s="32" t="s">
        <v>58</v>
      </c>
      <c r="B33" s="32" t="s">
        <v>16</v>
      </c>
      <c r="C33" s="33">
        <v>7.04</v>
      </c>
      <c r="D33" s="33">
        <v>6.97</v>
      </c>
      <c r="E33" s="33">
        <v>6.6</v>
      </c>
      <c r="F33" s="33">
        <v>5.86</v>
      </c>
      <c r="G33" s="33">
        <v>6.36</v>
      </c>
      <c r="H33" s="33">
        <v>4.1500000000000004</v>
      </c>
      <c r="I33" s="33">
        <v>4.33</v>
      </c>
      <c r="J33" s="33">
        <v>4.2</v>
      </c>
      <c r="K33" s="33">
        <v>3.97</v>
      </c>
      <c r="L33" s="33">
        <v>4.08</v>
      </c>
      <c r="M33" s="32">
        <v>590</v>
      </c>
      <c r="N33" s="32">
        <v>622</v>
      </c>
      <c r="O33" s="32">
        <v>636</v>
      </c>
      <c r="P33" s="32">
        <v>677</v>
      </c>
      <c r="Q33" s="32">
        <v>641</v>
      </c>
      <c r="T33" s="32" t="s">
        <v>58</v>
      </c>
      <c r="U33" s="34">
        <f t="shared" si="3"/>
        <v>6.5659999999999998</v>
      </c>
      <c r="V33" s="34">
        <f t="shared" si="4"/>
        <v>4.145999999999999</v>
      </c>
      <c r="W33" s="35">
        <f t="shared" si="5"/>
        <v>631.43466341760563</v>
      </c>
    </row>
    <row r="34" spans="1:23" ht="21.75" customHeight="1">
      <c r="A34" s="32" t="s">
        <v>59</v>
      </c>
      <c r="B34" s="32" t="s">
        <v>16</v>
      </c>
      <c r="C34" s="33">
        <v>2</v>
      </c>
      <c r="D34" s="33">
        <v>2</v>
      </c>
      <c r="E34" s="33">
        <v>2</v>
      </c>
      <c r="F34" s="33">
        <v>2</v>
      </c>
      <c r="G34" s="33">
        <v>2</v>
      </c>
      <c r="H34" s="33">
        <v>0.59</v>
      </c>
      <c r="I34" s="33">
        <v>0.6</v>
      </c>
      <c r="J34" s="33">
        <v>0.6</v>
      </c>
      <c r="K34" s="33">
        <v>0.53</v>
      </c>
      <c r="L34" s="33">
        <v>0.53</v>
      </c>
      <c r="M34" s="32">
        <v>293</v>
      </c>
      <c r="N34" s="32">
        <v>298</v>
      </c>
      <c r="O34" s="32">
        <v>301</v>
      </c>
      <c r="P34" s="32">
        <v>265</v>
      </c>
      <c r="Q34" s="32">
        <v>264</v>
      </c>
      <c r="T34" s="32" t="s">
        <v>59</v>
      </c>
      <c r="U34" s="34">
        <f t="shared" si="3"/>
        <v>2</v>
      </c>
      <c r="V34" s="34">
        <f t="shared" si="4"/>
        <v>0.57000000000000006</v>
      </c>
      <c r="W34" s="35">
        <f t="shared" si="5"/>
        <v>285.00000000000006</v>
      </c>
    </row>
    <row r="35" spans="1:23" ht="21.75" customHeight="1">
      <c r="A35" s="32" t="s">
        <v>60</v>
      </c>
      <c r="B35" s="32" t="s">
        <v>16</v>
      </c>
      <c r="C35" s="33">
        <v>278</v>
      </c>
      <c r="D35" s="33">
        <v>327</v>
      </c>
      <c r="E35" s="33">
        <v>356</v>
      </c>
      <c r="F35" s="33">
        <v>317</v>
      </c>
      <c r="G35" s="33">
        <v>313</v>
      </c>
      <c r="H35" s="33">
        <v>82.01</v>
      </c>
      <c r="I35" s="33">
        <v>73.900000000000006</v>
      </c>
      <c r="J35" s="33">
        <v>65.5</v>
      </c>
      <c r="K35" s="33">
        <v>98.27</v>
      </c>
      <c r="L35" s="33">
        <v>70.739999999999995</v>
      </c>
      <c r="M35" s="32">
        <v>295</v>
      </c>
      <c r="N35" s="32">
        <v>226</v>
      </c>
      <c r="O35" s="32">
        <v>184</v>
      </c>
      <c r="P35" s="32">
        <v>310</v>
      </c>
      <c r="Q35" s="32">
        <v>226</v>
      </c>
      <c r="T35" s="32" t="s">
        <v>60</v>
      </c>
      <c r="U35" s="34">
        <f t="shared" si="3"/>
        <v>318.2</v>
      </c>
      <c r="V35" s="34">
        <f t="shared" si="4"/>
        <v>78.084000000000003</v>
      </c>
      <c r="W35" s="35">
        <f t="shared" si="5"/>
        <v>245.3928346951603</v>
      </c>
    </row>
    <row r="36" spans="1:23" ht="21.75" customHeight="1">
      <c r="A36" s="32" t="s">
        <v>61</v>
      </c>
      <c r="B36" s="32" t="s">
        <v>16</v>
      </c>
      <c r="C36" s="33">
        <v>240.9</v>
      </c>
      <c r="D36" s="33">
        <v>239.87</v>
      </c>
      <c r="E36" s="33">
        <v>263.37</v>
      </c>
      <c r="F36" s="33">
        <v>259.10000000000002</v>
      </c>
      <c r="G36" s="33">
        <v>259.81</v>
      </c>
      <c r="H36" s="33">
        <v>228.5</v>
      </c>
      <c r="I36" s="33">
        <v>230.52</v>
      </c>
      <c r="J36" s="33">
        <v>134.85</v>
      </c>
      <c r="K36" s="33">
        <v>192.51</v>
      </c>
      <c r="L36" s="33">
        <v>254.35</v>
      </c>
      <c r="M36" s="32">
        <v>949</v>
      </c>
      <c r="N36" s="32">
        <v>961</v>
      </c>
      <c r="O36" s="32">
        <v>512</v>
      </c>
      <c r="P36" s="32">
        <v>743</v>
      </c>
      <c r="Q36" s="32">
        <v>979</v>
      </c>
      <c r="T36" s="32" t="s">
        <v>61</v>
      </c>
      <c r="U36" s="34">
        <f t="shared" si="3"/>
        <v>252.60999999999999</v>
      </c>
      <c r="V36" s="34">
        <f t="shared" si="4"/>
        <v>208.14600000000002</v>
      </c>
      <c r="W36" s="35">
        <f t="shared" si="5"/>
        <v>823.98163176438004</v>
      </c>
    </row>
    <row r="37" spans="1:23" ht="21.75" customHeight="1">
      <c r="A37" s="32" t="s">
        <v>62</v>
      </c>
      <c r="B37" s="32" t="s">
        <v>16</v>
      </c>
      <c r="C37" s="33">
        <v>1579.77</v>
      </c>
      <c r="D37" s="33">
        <v>1419.97</v>
      </c>
      <c r="E37" s="33">
        <v>1622.6</v>
      </c>
      <c r="F37" s="33">
        <v>1722.67</v>
      </c>
      <c r="G37" s="33">
        <v>1627.04</v>
      </c>
      <c r="H37" s="33">
        <v>755.43</v>
      </c>
      <c r="I37" s="33">
        <v>689.31</v>
      </c>
      <c r="J37" s="33">
        <v>657.5</v>
      </c>
      <c r="K37" s="33">
        <v>816.81</v>
      </c>
      <c r="L37" s="33">
        <v>788.74</v>
      </c>
      <c r="M37" s="32">
        <v>478</v>
      </c>
      <c r="N37" s="32">
        <v>485</v>
      </c>
      <c r="O37" s="32">
        <v>405</v>
      </c>
      <c r="P37" s="32">
        <v>474</v>
      </c>
      <c r="Q37" s="32">
        <v>485</v>
      </c>
      <c r="T37" s="32" t="s">
        <v>62</v>
      </c>
      <c r="U37" s="34">
        <f t="shared" si="3"/>
        <v>1594.41</v>
      </c>
      <c r="V37" s="34">
        <f t="shared" si="4"/>
        <v>741.55799999999999</v>
      </c>
      <c r="W37" s="35">
        <f t="shared" si="5"/>
        <v>465.09868854309741</v>
      </c>
    </row>
    <row r="38" spans="1:23">
      <c r="A38" s="70">
        <v>5</v>
      </c>
      <c r="B38" s="70"/>
      <c r="C38" s="70"/>
      <c r="D38" s="70"/>
      <c r="E38" s="70"/>
      <c r="F38" s="70"/>
      <c r="G38" s="70"/>
      <c r="H38" s="70"/>
      <c r="I38" s="70"/>
      <c r="J38" s="70"/>
      <c r="K38" s="70"/>
      <c r="L38" s="70"/>
      <c r="M38" s="70"/>
      <c r="N38" s="70"/>
      <c r="O38" s="70"/>
      <c r="P38" s="70"/>
      <c r="Q38" s="70"/>
    </row>
  </sheetData>
  <mergeCells count="16">
    <mergeCell ref="A1:Q1"/>
    <mergeCell ref="A2:Q2"/>
    <mergeCell ref="A3:Q3"/>
    <mergeCell ref="A4:Q4"/>
    <mergeCell ref="A6:A7"/>
    <mergeCell ref="C6:G6"/>
    <mergeCell ref="H6:L6"/>
    <mergeCell ref="M6:Q6"/>
    <mergeCell ref="B6:B7"/>
    <mergeCell ref="A38:Q38"/>
    <mergeCell ref="T4:W4"/>
    <mergeCell ref="T5:W5"/>
    <mergeCell ref="T6:T7"/>
    <mergeCell ref="U6:U7"/>
    <mergeCell ref="V6:V7"/>
    <mergeCell ref="W6:W7"/>
  </mergeCells>
  <pageMargins left="0.7" right="0.7" top="0.75" bottom="0.75" header="0.3" footer="0.3"/>
  <pageSetup paperSize="9" scale="59" orientation="landscape" r:id="rId1"/>
  <colBreaks count="1" manualBreakCount="1">
    <brk id="17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1"/>
  <sheetViews>
    <sheetView view="pageBreakPreview" topLeftCell="A7" zoomScale="60" zoomScaleNormal="80" workbookViewId="0">
      <selection activeCell="A21" sqref="A21:Q21"/>
    </sheetView>
  </sheetViews>
  <sheetFormatPr defaultColWidth="11.42578125" defaultRowHeight="18.75" outlineLevelCol="1"/>
  <cols>
    <col min="1" max="1" width="33.7109375" style="26" customWidth="1"/>
    <col min="2" max="2" width="10.140625" style="26" customWidth="1"/>
    <col min="3" max="17" width="9.85546875" style="26" customWidth="1" outlineLevel="1"/>
    <col min="18" max="19" width="11.42578125" style="26"/>
    <col min="20" max="20" width="25.140625" style="28" customWidth="1"/>
    <col min="21" max="23" width="13" style="28" customWidth="1"/>
    <col min="24" max="16384" width="11.42578125" style="26"/>
  </cols>
  <sheetData>
    <row r="1" spans="1:23" ht="33.75" customHeight="1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T1" s="27"/>
      <c r="U1" s="27"/>
      <c r="V1" s="27"/>
      <c r="W1" s="27"/>
    </row>
    <row r="2" spans="1:23" ht="33.75" customHeight="1">
      <c r="A2" s="79" t="s">
        <v>1</v>
      </c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</row>
    <row r="3" spans="1:23" ht="33.75" customHeight="1">
      <c r="A3" s="79" t="s">
        <v>79</v>
      </c>
      <c r="B3" s="79"/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</row>
    <row r="4" spans="1:23" ht="33.75" customHeight="1">
      <c r="A4" s="80" t="s">
        <v>4</v>
      </c>
      <c r="B4" s="80"/>
      <c r="C4" s="80"/>
      <c r="D4" s="80"/>
      <c r="E4" s="80"/>
      <c r="F4" s="80"/>
      <c r="G4" s="80"/>
      <c r="H4" s="80"/>
      <c r="I4" s="80"/>
      <c r="J4" s="80"/>
      <c r="K4" s="80"/>
      <c r="L4" s="80"/>
      <c r="M4" s="80"/>
      <c r="N4" s="80"/>
      <c r="O4" s="80"/>
      <c r="P4" s="80"/>
      <c r="Q4" s="80"/>
      <c r="T4" s="71" t="s">
        <v>71</v>
      </c>
      <c r="U4" s="71"/>
      <c r="V4" s="71"/>
      <c r="W4" s="71"/>
    </row>
    <row r="5" spans="1:23" ht="33.75" customHeight="1">
      <c r="A5" s="41"/>
      <c r="B5" s="41"/>
      <c r="C5" s="41"/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T5" s="71" t="s">
        <v>21</v>
      </c>
      <c r="U5" s="71"/>
      <c r="V5" s="71"/>
      <c r="W5" s="71"/>
    </row>
    <row r="6" spans="1:23" s="30" customFormat="1" ht="33.75" customHeight="1">
      <c r="A6" s="81" t="s">
        <v>34</v>
      </c>
      <c r="B6" s="82" t="s">
        <v>6</v>
      </c>
      <c r="C6" s="81" t="s">
        <v>7</v>
      </c>
      <c r="D6" s="81"/>
      <c r="E6" s="81"/>
      <c r="F6" s="81"/>
      <c r="G6" s="81"/>
      <c r="H6" s="81" t="s">
        <v>8</v>
      </c>
      <c r="I6" s="81"/>
      <c r="J6" s="81"/>
      <c r="K6" s="81"/>
      <c r="L6" s="81"/>
      <c r="M6" s="81" t="s">
        <v>9</v>
      </c>
      <c r="N6" s="81"/>
      <c r="O6" s="81"/>
      <c r="P6" s="81"/>
      <c r="Q6" s="81"/>
      <c r="T6" s="72" t="s">
        <v>34</v>
      </c>
      <c r="U6" s="72" t="s">
        <v>7</v>
      </c>
      <c r="V6" s="72" t="s">
        <v>8</v>
      </c>
      <c r="W6" s="72" t="s">
        <v>9</v>
      </c>
    </row>
    <row r="7" spans="1:23" ht="33.75" customHeight="1">
      <c r="A7" s="81"/>
      <c r="B7" s="83"/>
      <c r="C7" s="42" t="s">
        <v>10</v>
      </c>
      <c r="D7" s="42" t="s">
        <v>11</v>
      </c>
      <c r="E7" s="42" t="s">
        <v>12</v>
      </c>
      <c r="F7" s="42" t="s">
        <v>13</v>
      </c>
      <c r="G7" s="42" t="s">
        <v>14</v>
      </c>
      <c r="H7" s="42" t="s">
        <v>10</v>
      </c>
      <c r="I7" s="42" t="s">
        <v>11</v>
      </c>
      <c r="J7" s="42" t="s">
        <v>12</v>
      </c>
      <c r="K7" s="42" t="s">
        <v>13</v>
      </c>
      <c r="L7" s="42" t="s">
        <v>14</v>
      </c>
      <c r="M7" s="42" t="s">
        <v>10</v>
      </c>
      <c r="N7" s="42" t="s">
        <v>11</v>
      </c>
      <c r="O7" s="42" t="s">
        <v>12</v>
      </c>
      <c r="P7" s="42" t="s">
        <v>13</v>
      </c>
      <c r="Q7" s="42" t="s">
        <v>14</v>
      </c>
      <c r="T7" s="72"/>
      <c r="U7" s="72"/>
      <c r="V7" s="72"/>
      <c r="W7" s="72"/>
    </row>
    <row r="8" spans="1:23" ht="33.75" customHeight="1">
      <c r="A8" s="32" t="s">
        <v>36</v>
      </c>
      <c r="B8" s="32" t="s">
        <v>16</v>
      </c>
      <c r="C8" s="33">
        <v>6</v>
      </c>
      <c r="D8" s="33">
        <v>6</v>
      </c>
      <c r="E8" s="33">
        <v>4</v>
      </c>
      <c r="F8" s="33">
        <v>4</v>
      </c>
      <c r="G8" s="33">
        <v>4</v>
      </c>
      <c r="H8" s="33">
        <v>2.48</v>
      </c>
      <c r="I8" s="33">
        <v>1.91</v>
      </c>
      <c r="J8" s="33">
        <v>1.32</v>
      </c>
      <c r="K8" s="33">
        <v>1.82</v>
      </c>
      <c r="L8" s="33">
        <v>1.43</v>
      </c>
      <c r="M8" s="32">
        <v>413</v>
      </c>
      <c r="N8" s="32">
        <v>318</v>
      </c>
      <c r="O8" s="32">
        <v>331</v>
      </c>
      <c r="P8" s="32">
        <v>455</v>
      </c>
      <c r="Q8" s="32">
        <v>357</v>
      </c>
      <c r="T8" s="32" t="s">
        <v>36</v>
      </c>
      <c r="U8" s="34">
        <f>AVERAGE(C8:G8)</f>
        <v>4.8</v>
      </c>
      <c r="V8" s="34">
        <f>AVERAGE(H8:L8)</f>
        <v>1.7920000000000003</v>
      </c>
      <c r="W8" s="35">
        <f>V8/U8*1000</f>
        <v>373.33333333333343</v>
      </c>
    </row>
    <row r="9" spans="1:23" ht="33.75" customHeight="1">
      <c r="A9" s="32" t="s">
        <v>37</v>
      </c>
      <c r="B9" s="32" t="s">
        <v>16</v>
      </c>
      <c r="C9" s="33">
        <v>0.2</v>
      </c>
      <c r="D9" s="33">
        <v>0</v>
      </c>
      <c r="E9" s="33">
        <v>0.2</v>
      </c>
      <c r="F9" s="33">
        <v>0</v>
      </c>
      <c r="G9" s="33">
        <v>0</v>
      </c>
      <c r="H9" s="33">
        <v>0.2</v>
      </c>
      <c r="I9" s="33">
        <v>0</v>
      </c>
      <c r="J9" s="33">
        <v>0.2</v>
      </c>
      <c r="K9" s="33">
        <v>0</v>
      </c>
      <c r="L9" s="33">
        <v>0</v>
      </c>
      <c r="M9" s="32">
        <v>1000</v>
      </c>
      <c r="N9" s="32">
        <v>0</v>
      </c>
      <c r="O9" s="32">
        <v>1000</v>
      </c>
      <c r="P9" s="32">
        <v>0</v>
      </c>
      <c r="Q9" s="32">
        <v>0</v>
      </c>
      <c r="T9" s="32" t="s">
        <v>37</v>
      </c>
      <c r="U9" s="34">
        <f t="shared" ref="U9:U20" si="0">AVERAGE(C9:G9)</f>
        <v>0.08</v>
      </c>
      <c r="V9" s="34">
        <f t="shared" ref="V9:V20" si="1">AVERAGE(H9:L9)</f>
        <v>0.08</v>
      </c>
      <c r="W9" s="35">
        <f t="shared" ref="W9:W20" si="2">V9/U9*1000</f>
        <v>1000</v>
      </c>
    </row>
    <row r="10" spans="1:23" ht="33.75" customHeight="1">
      <c r="A10" s="32" t="s">
        <v>63</v>
      </c>
      <c r="B10" s="32" t="s">
        <v>16</v>
      </c>
      <c r="C10" s="33">
        <v>5.97</v>
      </c>
      <c r="D10" s="33">
        <v>5.67</v>
      </c>
      <c r="E10" s="33">
        <v>5.72</v>
      </c>
      <c r="F10" s="33">
        <v>5.56</v>
      </c>
      <c r="G10" s="33">
        <v>5.66</v>
      </c>
      <c r="H10" s="33">
        <v>3.37</v>
      </c>
      <c r="I10" s="33">
        <v>3.12</v>
      </c>
      <c r="J10" s="33">
        <v>3.19</v>
      </c>
      <c r="K10" s="33">
        <v>3.15</v>
      </c>
      <c r="L10" s="33">
        <v>3.28</v>
      </c>
      <c r="M10" s="32">
        <v>564</v>
      </c>
      <c r="N10" s="32">
        <v>550</v>
      </c>
      <c r="O10" s="32">
        <v>558</v>
      </c>
      <c r="P10" s="32">
        <v>566</v>
      </c>
      <c r="Q10" s="32">
        <v>580</v>
      </c>
      <c r="T10" s="32" t="s">
        <v>63</v>
      </c>
      <c r="U10" s="34">
        <f t="shared" si="0"/>
        <v>5.7159999999999993</v>
      </c>
      <c r="V10" s="34">
        <f t="shared" si="1"/>
        <v>3.222</v>
      </c>
      <c r="W10" s="35">
        <f t="shared" si="2"/>
        <v>563.68089573128066</v>
      </c>
    </row>
    <row r="11" spans="1:23" ht="33.75" customHeight="1">
      <c r="A11" s="32" t="s">
        <v>39</v>
      </c>
      <c r="B11" s="32" t="s">
        <v>16</v>
      </c>
      <c r="C11" s="33">
        <v>55.67</v>
      </c>
      <c r="D11" s="33">
        <v>55.72</v>
      </c>
      <c r="E11" s="33">
        <v>51.03</v>
      </c>
      <c r="F11" s="33">
        <v>45.94</v>
      </c>
      <c r="G11" s="33">
        <v>21.42</v>
      </c>
      <c r="H11" s="33">
        <v>10.47</v>
      </c>
      <c r="I11" s="33">
        <v>10.7</v>
      </c>
      <c r="J11" s="33">
        <v>9.6999999999999993</v>
      </c>
      <c r="K11" s="33">
        <v>9.56</v>
      </c>
      <c r="L11" s="33">
        <v>4.5599999999999996</v>
      </c>
      <c r="M11" s="32">
        <v>188</v>
      </c>
      <c r="N11" s="32">
        <v>192</v>
      </c>
      <c r="O11" s="32">
        <v>190</v>
      </c>
      <c r="P11" s="32">
        <v>208</v>
      </c>
      <c r="Q11" s="32">
        <v>213</v>
      </c>
      <c r="T11" s="32" t="s">
        <v>39</v>
      </c>
      <c r="U11" s="34">
        <f t="shared" si="0"/>
        <v>45.956000000000003</v>
      </c>
      <c r="V11" s="34">
        <f t="shared" si="1"/>
        <v>8.9980000000000011</v>
      </c>
      <c r="W11" s="35">
        <f t="shared" si="2"/>
        <v>195.79597876229437</v>
      </c>
    </row>
    <row r="12" spans="1:23" ht="33.75" customHeight="1">
      <c r="A12" s="32" t="s">
        <v>40</v>
      </c>
      <c r="B12" s="32" t="s">
        <v>16</v>
      </c>
      <c r="C12" s="33">
        <v>0</v>
      </c>
      <c r="D12" s="33">
        <v>0.06</v>
      </c>
      <c r="E12" s="33">
        <v>0.03</v>
      </c>
      <c r="F12" s="33">
        <v>0</v>
      </c>
      <c r="G12" s="33">
        <v>0</v>
      </c>
      <c r="H12" s="33">
        <v>0</v>
      </c>
      <c r="I12" s="33">
        <v>0.03</v>
      </c>
      <c r="J12" s="33">
        <v>0.01</v>
      </c>
      <c r="K12" s="33">
        <v>0</v>
      </c>
      <c r="L12" s="33">
        <v>0</v>
      </c>
      <c r="M12" s="32">
        <v>350</v>
      </c>
      <c r="N12" s="32">
        <v>550</v>
      </c>
      <c r="O12" s="32">
        <v>350</v>
      </c>
      <c r="P12" s="32">
        <v>0</v>
      </c>
      <c r="Q12" s="32">
        <v>0</v>
      </c>
      <c r="T12" s="32" t="s">
        <v>40</v>
      </c>
      <c r="U12" s="34">
        <f t="shared" si="0"/>
        <v>1.7999999999999999E-2</v>
      </c>
      <c r="V12" s="34">
        <f t="shared" si="1"/>
        <v>8.0000000000000002E-3</v>
      </c>
      <c r="W12" s="35">
        <f t="shared" si="2"/>
        <v>444.44444444444446</v>
      </c>
    </row>
    <row r="13" spans="1:23" ht="33.75" customHeight="1">
      <c r="A13" s="32" t="s">
        <v>42</v>
      </c>
      <c r="B13" s="32" t="s">
        <v>16</v>
      </c>
      <c r="C13" s="33">
        <v>4</v>
      </c>
      <c r="D13" s="33">
        <v>0.01</v>
      </c>
      <c r="E13" s="33">
        <v>2.98</v>
      </c>
      <c r="F13" s="33">
        <v>2.33</v>
      </c>
      <c r="G13" s="33">
        <v>3.1</v>
      </c>
      <c r="H13" s="33">
        <v>2</v>
      </c>
      <c r="I13" s="33">
        <v>0.02</v>
      </c>
      <c r="J13" s="33">
        <v>1.34</v>
      </c>
      <c r="K13" s="33">
        <v>0.99</v>
      </c>
      <c r="L13" s="33">
        <v>1.32</v>
      </c>
      <c r="M13" s="32">
        <v>500</v>
      </c>
      <c r="N13" s="32">
        <v>1600</v>
      </c>
      <c r="O13" s="32">
        <v>450</v>
      </c>
      <c r="P13" s="32">
        <v>426</v>
      </c>
      <c r="Q13" s="32">
        <v>426</v>
      </c>
      <c r="T13" s="32" t="s">
        <v>42</v>
      </c>
      <c r="U13" s="34">
        <f t="shared" si="0"/>
        <v>2.484</v>
      </c>
      <c r="V13" s="34">
        <f t="shared" si="1"/>
        <v>1.1340000000000001</v>
      </c>
      <c r="W13" s="35">
        <f t="shared" si="2"/>
        <v>456.52173913043481</v>
      </c>
    </row>
    <row r="14" spans="1:23" ht="33.75" customHeight="1">
      <c r="A14" s="32" t="s">
        <v>45</v>
      </c>
      <c r="B14" s="32" t="s">
        <v>16</v>
      </c>
      <c r="C14" s="33">
        <v>4.9400000000000004</v>
      </c>
      <c r="D14" s="33">
        <v>4.74</v>
      </c>
      <c r="E14" s="33">
        <v>3.12</v>
      </c>
      <c r="F14" s="33">
        <v>3.92</v>
      </c>
      <c r="G14" s="33">
        <v>2.4500000000000002</v>
      </c>
      <c r="H14" s="33">
        <v>2.8</v>
      </c>
      <c r="I14" s="33">
        <v>2.6</v>
      </c>
      <c r="J14" s="33">
        <v>1.5</v>
      </c>
      <c r="K14" s="33">
        <v>1.95</v>
      </c>
      <c r="L14" s="33">
        <v>0.98</v>
      </c>
      <c r="M14" s="32">
        <v>567</v>
      </c>
      <c r="N14" s="32">
        <v>548</v>
      </c>
      <c r="O14" s="32">
        <v>480</v>
      </c>
      <c r="P14" s="32">
        <v>496</v>
      </c>
      <c r="Q14" s="32">
        <v>398</v>
      </c>
      <c r="T14" s="32" t="s">
        <v>45</v>
      </c>
      <c r="U14" s="34">
        <f t="shared" si="0"/>
        <v>3.8339999999999996</v>
      </c>
      <c r="V14" s="34">
        <f t="shared" si="1"/>
        <v>1.966</v>
      </c>
      <c r="W14" s="35">
        <f t="shared" si="2"/>
        <v>512.78038601982269</v>
      </c>
    </row>
    <row r="15" spans="1:23" ht="33.75" customHeight="1">
      <c r="A15" s="32" t="s">
        <v>46</v>
      </c>
      <c r="B15" s="32" t="s">
        <v>16</v>
      </c>
      <c r="C15" s="33">
        <v>4</v>
      </c>
      <c r="D15" s="33">
        <v>0.99</v>
      </c>
      <c r="E15" s="33">
        <v>1</v>
      </c>
      <c r="F15" s="33">
        <v>1</v>
      </c>
      <c r="G15" s="33">
        <v>0.4</v>
      </c>
      <c r="H15" s="33">
        <v>0.87</v>
      </c>
      <c r="I15" s="33">
        <v>0.2</v>
      </c>
      <c r="J15" s="33">
        <v>0.25</v>
      </c>
      <c r="K15" s="33">
        <v>0.25</v>
      </c>
      <c r="L15" s="33">
        <v>0.1</v>
      </c>
      <c r="M15" s="32">
        <v>218</v>
      </c>
      <c r="N15" s="32">
        <v>200</v>
      </c>
      <c r="O15" s="32">
        <v>248</v>
      </c>
      <c r="P15" s="32">
        <v>247</v>
      </c>
      <c r="Q15" s="32">
        <v>250</v>
      </c>
      <c r="T15" s="32" t="s">
        <v>46</v>
      </c>
      <c r="U15" s="34">
        <f t="shared" si="0"/>
        <v>1.4780000000000002</v>
      </c>
      <c r="V15" s="34">
        <f t="shared" si="1"/>
        <v>0.33400000000000002</v>
      </c>
      <c r="W15" s="35">
        <f t="shared" si="2"/>
        <v>225.98105548037887</v>
      </c>
    </row>
    <row r="16" spans="1:23" ht="33.75" customHeight="1">
      <c r="A16" s="32" t="s">
        <v>48</v>
      </c>
      <c r="B16" s="32" t="s">
        <v>16</v>
      </c>
      <c r="C16" s="33">
        <v>61</v>
      </c>
      <c r="D16" s="33">
        <v>18</v>
      </c>
      <c r="E16" s="33">
        <v>6</v>
      </c>
      <c r="F16" s="33">
        <v>16</v>
      </c>
      <c r="G16" s="33">
        <v>7</v>
      </c>
      <c r="H16" s="33">
        <v>21</v>
      </c>
      <c r="I16" s="33">
        <v>5.4</v>
      </c>
      <c r="J16" s="33">
        <v>2</v>
      </c>
      <c r="K16" s="33">
        <v>5.14</v>
      </c>
      <c r="L16" s="33">
        <v>2.5299999999999998</v>
      </c>
      <c r="M16" s="32">
        <v>344</v>
      </c>
      <c r="N16" s="32">
        <v>300</v>
      </c>
      <c r="O16" s="32">
        <v>333</v>
      </c>
      <c r="P16" s="32">
        <v>321</v>
      </c>
      <c r="Q16" s="32">
        <v>361</v>
      </c>
      <c r="T16" s="32" t="s">
        <v>48</v>
      </c>
      <c r="U16" s="34">
        <f t="shared" si="0"/>
        <v>21.6</v>
      </c>
      <c r="V16" s="34">
        <f t="shared" si="1"/>
        <v>7.2140000000000004</v>
      </c>
      <c r="W16" s="35">
        <f t="shared" si="2"/>
        <v>333.98148148148147</v>
      </c>
    </row>
    <row r="17" spans="1:29" ht="33.75" customHeight="1">
      <c r="A17" s="32" t="s">
        <v>49</v>
      </c>
      <c r="B17" s="32" t="s">
        <v>16</v>
      </c>
      <c r="C17" s="33">
        <v>13</v>
      </c>
      <c r="D17" s="33">
        <v>10.9</v>
      </c>
      <c r="E17" s="33">
        <v>8.1300000000000008</v>
      </c>
      <c r="F17" s="33">
        <v>8.1999999999999993</v>
      </c>
      <c r="G17" s="33">
        <v>5.88</v>
      </c>
      <c r="H17" s="33">
        <v>2.0699999999999998</v>
      </c>
      <c r="I17" s="33">
        <v>1.33</v>
      </c>
      <c r="J17" s="33">
        <v>1.63</v>
      </c>
      <c r="K17" s="33">
        <v>1.85</v>
      </c>
      <c r="L17" s="33">
        <v>0.88</v>
      </c>
      <c r="M17" s="32">
        <v>159</v>
      </c>
      <c r="N17" s="32">
        <v>122</v>
      </c>
      <c r="O17" s="32">
        <v>200</v>
      </c>
      <c r="P17" s="32">
        <v>225</v>
      </c>
      <c r="Q17" s="32">
        <v>150</v>
      </c>
      <c r="T17" s="32" t="s">
        <v>49</v>
      </c>
      <c r="U17" s="34">
        <f t="shared" si="0"/>
        <v>9.2220000000000013</v>
      </c>
      <c r="V17" s="34">
        <f t="shared" si="1"/>
        <v>1.5519999999999998</v>
      </c>
      <c r="W17" s="35">
        <f t="shared" si="2"/>
        <v>168.29321188462367</v>
      </c>
    </row>
    <row r="18" spans="1:29" ht="33.75" customHeight="1">
      <c r="A18" s="32" t="s">
        <v>52</v>
      </c>
      <c r="B18" s="32" t="s">
        <v>16</v>
      </c>
      <c r="C18" s="33">
        <v>59.2</v>
      </c>
      <c r="D18" s="33">
        <v>53.18</v>
      </c>
      <c r="E18" s="33">
        <v>53.04</v>
      </c>
      <c r="F18" s="33">
        <v>45.73</v>
      </c>
      <c r="G18" s="33">
        <v>46.33</v>
      </c>
      <c r="H18" s="33">
        <v>21.79</v>
      </c>
      <c r="I18" s="33">
        <v>19.52</v>
      </c>
      <c r="J18" s="33">
        <v>19.68</v>
      </c>
      <c r="K18" s="33">
        <v>17.190000000000001</v>
      </c>
      <c r="L18" s="33">
        <v>17.14</v>
      </c>
      <c r="M18" s="32">
        <v>368</v>
      </c>
      <c r="N18" s="32">
        <v>367</v>
      </c>
      <c r="O18" s="32">
        <v>371</v>
      </c>
      <c r="P18" s="32">
        <v>376</v>
      </c>
      <c r="Q18" s="32">
        <v>370</v>
      </c>
      <c r="T18" s="32" t="s">
        <v>52</v>
      </c>
      <c r="U18" s="34">
        <f t="shared" si="0"/>
        <v>51.495999999999995</v>
      </c>
      <c r="V18" s="34">
        <f t="shared" si="1"/>
        <v>19.064</v>
      </c>
      <c r="W18" s="35">
        <f t="shared" si="2"/>
        <v>370.203510952307</v>
      </c>
    </row>
    <row r="19" spans="1:29" ht="33.75" customHeight="1">
      <c r="A19" s="32" t="s">
        <v>61</v>
      </c>
      <c r="B19" s="32" t="s">
        <v>16</v>
      </c>
      <c r="C19" s="33">
        <v>4.5</v>
      </c>
      <c r="D19" s="33">
        <v>1.18</v>
      </c>
      <c r="E19" s="33">
        <v>1.01</v>
      </c>
      <c r="F19" s="33">
        <v>1.08</v>
      </c>
      <c r="G19" s="33">
        <v>1.1200000000000001</v>
      </c>
      <c r="H19" s="33">
        <v>3.15</v>
      </c>
      <c r="I19" s="33">
        <v>0.59</v>
      </c>
      <c r="J19" s="33">
        <v>0.52</v>
      </c>
      <c r="K19" s="33">
        <v>0.56000000000000005</v>
      </c>
      <c r="L19" s="33">
        <v>0.59</v>
      </c>
      <c r="M19" s="32">
        <v>700</v>
      </c>
      <c r="N19" s="32">
        <v>501</v>
      </c>
      <c r="O19" s="32">
        <v>516</v>
      </c>
      <c r="P19" s="32">
        <v>523</v>
      </c>
      <c r="Q19" s="32">
        <v>523</v>
      </c>
      <c r="T19" s="32" t="s">
        <v>61</v>
      </c>
      <c r="U19" s="34">
        <f t="shared" si="0"/>
        <v>1.778</v>
      </c>
      <c r="V19" s="34">
        <f t="shared" si="1"/>
        <v>1.0820000000000001</v>
      </c>
      <c r="W19" s="35">
        <f t="shared" si="2"/>
        <v>608.54893138357716</v>
      </c>
    </row>
    <row r="20" spans="1:29" ht="33.75" customHeight="1">
      <c r="A20" s="32" t="s">
        <v>62</v>
      </c>
      <c r="B20" s="32" t="s">
        <v>16</v>
      </c>
      <c r="C20" s="33">
        <v>218.48</v>
      </c>
      <c r="D20" s="33">
        <v>156.46</v>
      </c>
      <c r="E20" s="33">
        <v>136.24</v>
      </c>
      <c r="F20" s="33">
        <v>133.77000000000001</v>
      </c>
      <c r="G20" s="33">
        <v>97.36</v>
      </c>
      <c r="H20" s="33">
        <v>70.19</v>
      </c>
      <c r="I20" s="33">
        <v>45.42</v>
      </c>
      <c r="J20" s="33">
        <v>41.32</v>
      </c>
      <c r="K20" s="33">
        <v>42.45</v>
      </c>
      <c r="L20" s="33">
        <v>32.81</v>
      </c>
      <c r="M20" s="32">
        <v>321</v>
      </c>
      <c r="N20" s="32">
        <v>290</v>
      </c>
      <c r="O20" s="32">
        <v>303</v>
      </c>
      <c r="P20" s="32">
        <v>317</v>
      </c>
      <c r="Q20" s="32">
        <v>337</v>
      </c>
      <c r="T20" s="32" t="s">
        <v>62</v>
      </c>
      <c r="U20" s="34">
        <f t="shared" si="0"/>
        <v>148.46200000000002</v>
      </c>
      <c r="V20" s="34">
        <f t="shared" si="1"/>
        <v>46.438000000000002</v>
      </c>
      <c r="W20" s="35">
        <f t="shared" si="2"/>
        <v>312.79384623674741</v>
      </c>
      <c r="AC20" s="26" t="s">
        <v>75</v>
      </c>
    </row>
    <row r="21" spans="1:29">
      <c r="A21" s="70">
        <v>6</v>
      </c>
      <c r="B21" s="70"/>
      <c r="C21" s="70"/>
      <c r="D21" s="70"/>
      <c r="E21" s="70"/>
      <c r="F21" s="70"/>
      <c r="G21" s="70"/>
      <c r="H21" s="70"/>
      <c r="I21" s="70"/>
      <c r="J21" s="70"/>
      <c r="K21" s="70"/>
      <c r="L21" s="70"/>
      <c r="M21" s="70"/>
      <c r="N21" s="70"/>
      <c r="O21" s="70"/>
      <c r="P21" s="70"/>
      <c r="Q21" s="70"/>
    </row>
  </sheetData>
  <mergeCells count="16">
    <mergeCell ref="A1:Q1"/>
    <mergeCell ref="A2:Q2"/>
    <mergeCell ref="A3:Q3"/>
    <mergeCell ref="A4:Q4"/>
    <mergeCell ref="A6:A7"/>
    <mergeCell ref="C6:G6"/>
    <mergeCell ref="H6:L6"/>
    <mergeCell ref="M6:Q6"/>
    <mergeCell ref="B6:B7"/>
    <mergeCell ref="A21:Q21"/>
    <mergeCell ref="T4:W4"/>
    <mergeCell ref="T5:W5"/>
    <mergeCell ref="T6:T7"/>
    <mergeCell ref="U6:U7"/>
    <mergeCell ref="V6:V7"/>
    <mergeCell ref="W6:W7"/>
  </mergeCells>
  <pageMargins left="0.7" right="0.7" top="0.75" bottom="0.75" header="0.3" footer="0.3"/>
  <pageSetup paperSize="9" scale="68" orientation="landscape" r:id="rId1"/>
  <colBreaks count="1" manualBreakCount="1">
    <brk id="17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0"/>
  <sheetViews>
    <sheetView view="pageBreakPreview" topLeftCell="A7" zoomScale="60" zoomScaleNormal="70" workbookViewId="0">
      <selection activeCell="P40" sqref="P40"/>
    </sheetView>
  </sheetViews>
  <sheetFormatPr defaultColWidth="11.42578125" defaultRowHeight="18.75" outlineLevelCol="1"/>
  <cols>
    <col min="1" max="1" width="25.28515625" style="26" customWidth="1"/>
    <col min="2" max="2" width="9.28515625" style="26" customWidth="1"/>
    <col min="3" max="12" width="12.28515625" style="26" bestFit="1" customWidth="1" outlineLevel="1"/>
    <col min="13" max="17" width="9.5703125" style="26" bestFit="1" customWidth="1" outlineLevel="1"/>
    <col min="18" max="19" width="11.42578125" style="26"/>
    <col min="20" max="20" width="25.140625" style="28" customWidth="1"/>
    <col min="21" max="23" width="13" style="28" customWidth="1"/>
    <col min="24" max="16384" width="11.42578125" style="26"/>
  </cols>
  <sheetData>
    <row r="1" spans="1:23" ht="24.75" customHeight="1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T1" s="27"/>
      <c r="U1" s="27"/>
      <c r="V1" s="27"/>
      <c r="W1" s="27"/>
    </row>
    <row r="2" spans="1:23" ht="24.75" customHeight="1">
      <c r="A2" s="74" t="s">
        <v>1</v>
      </c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</row>
    <row r="3" spans="1:23" ht="24.75" customHeight="1">
      <c r="A3" s="74" t="s">
        <v>80</v>
      </c>
      <c r="B3" s="74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</row>
    <row r="4" spans="1:23" ht="24.75" customHeight="1">
      <c r="A4" s="75" t="s">
        <v>4</v>
      </c>
      <c r="B4" s="75"/>
      <c r="C4" s="75"/>
      <c r="D4" s="75"/>
      <c r="E4" s="75"/>
      <c r="F4" s="75"/>
      <c r="G4" s="75"/>
      <c r="H4" s="75"/>
      <c r="I4" s="75"/>
      <c r="J4" s="75"/>
      <c r="K4" s="75"/>
      <c r="L4" s="75"/>
      <c r="M4" s="75"/>
      <c r="N4" s="75"/>
      <c r="O4" s="75"/>
      <c r="P4" s="75"/>
      <c r="Q4" s="75"/>
      <c r="T4" s="71" t="s">
        <v>71</v>
      </c>
      <c r="U4" s="71"/>
      <c r="V4" s="71"/>
      <c r="W4" s="71"/>
    </row>
    <row r="5" spans="1:23" ht="24.75" customHeight="1">
      <c r="A5" s="29"/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T5" s="71" t="s">
        <v>22</v>
      </c>
      <c r="U5" s="71"/>
      <c r="V5" s="71"/>
      <c r="W5" s="71"/>
    </row>
    <row r="6" spans="1:23" s="30" customFormat="1" ht="24.75" customHeight="1">
      <c r="A6" s="76" t="s">
        <v>34</v>
      </c>
      <c r="B6" s="77" t="s">
        <v>6</v>
      </c>
      <c r="C6" s="76" t="s">
        <v>7</v>
      </c>
      <c r="D6" s="76"/>
      <c r="E6" s="76"/>
      <c r="F6" s="76"/>
      <c r="G6" s="76"/>
      <c r="H6" s="76" t="s">
        <v>8</v>
      </c>
      <c r="I6" s="76"/>
      <c r="J6" s="76"/>
      <c r="K6" s="76"/>
      <c r="L6" s="76"/>
      <c r="M6" s="76" t="s">
        <v>9</v>
      </c>
      <c r="N6" s="76"/>
      <c r="O6" s="76"/>
      <c r="P6" s="76"/>
      <c r="Q6" s="76"/>
      <c r="T6" s="72" t="s">
        <v>34</v>
      </c>
      <c r="U6" s="72" t="s">
        <v>7</v>
      </c>
      <c r="V6" s="72" t="s">
        <v>8</v>
      </c>
      <c r="W6" s="72" t="s">
        <v>9</v>
      </c>
    </row>
    <row r="7" spans="1:23" ht="24.75" customHeight="1">
      <c r="A7" s="76"/>
      <c r="B7" s="78"/>
      <c r="C7" s="31" t="s">
        <v>10</v>
      </c>
      <c r="D7" s="31" t="s">
        <v>11</v>
      </c>
      <c r="E7" s="31" t="s">
        <v>12</v>
      </c>
      <c r="F7" s="31" t="s">
        <v>13</v>
      </c>
      <c r="G7" s="31" t="s">
        <v>14</v>
      </c>
      <c r="H7" s="31" t="s">
        <v>10</v>
      </c>
      <c r="I7" s="31" t="s">
        <v>11</v>
      </c>
      <c r="J7" s="31" t="s">
        <v>12</v>
      </c>
      <c r="K7" s="31" t="s">
        <v>13</v>
      </c>
      <c r="L7" s="31" t="s">
        <v>14</v>
      </c>
      <c r="M7" s="31" t="s">
        <v>10</v>
      </c>
      <c r="N7" s="31" t="s">
        <v>11</v>
      </c>
      <c r="O7" s="31" t="s">
        <v>12</v>
      </c>
      <c r="P7" s="31" t="s">
        <v>13</v>
      </c>
      <c r="Q7" s="31" t="s">
        <v>14</v>
      </c>
      <c r="T7" s="72"/>
      <c r="U7" s="72"/>
      <c r="V7" s="72"/>
      <c r="W7" s="72"/>
    </row>
    <row r="8" spans="1:23" ht="24.75" customHeight="1">
      <c r="A8" s="32" t="s">
        <v>36</v>
      </c>
      <c r="B8" s="32" t="s">
        <v>16</v>
      </c>
      <c r="C8" s="33">
        <v>0.53</v>
      </c>
      <c r="D8" s="33">
        <v>1</v>
      </c>
      <c r="E8" s="33">
        <v>1</v>
      </c>
      <c r="F8" s="33">
        <v>2</v>
      </c>
      <c r="G8" s="33">
        <v>3</v>
      </c>
      <c r="H8" s="33">
        <v>1</v>
      </c>
      <c r="I8" s="33">
        <v>1.93</v>
      </c>
      <c r="J8" s="33">
        <v>1.75</v>
      </c>
      <c r="K8" s="33">
        <v>3.09</v>
      </c>
      <c r="L8" s="33">
        <v>4.6399999999999997</v>
      </c>
      <c r="M8" s="32">
        <v>1889</v>
      </c>
      <c r="N8" s="32">
        <v>1926</v>
      </c>
      <c r="O8" s="32">
        <v>1747</v>
      </c>
      <c r="P8" s="32">
        <v>1544</v>
      </c>
      <c r="Q8" s="32">
        <v>1547</v>
      </c>
      <c r="T8" s="32" t="s">
        <v>36</v>
      </c>
      <c r="U8" s="34">
        <f>AVERAGE(C8:G8)</f>
        <v>1.506</v>
      </c>
      <c r="V8" s="34">
        <f>AVERAGE(H8:L8)</f>
        <v>2.4820000000000002</v>
      </c>
      <c r="W8" s="35">
        <f>V8/U8*1000</f>
        <v>1648.0743691899072</v>
      </c>
    </row>
    <row r="9" spans="1:23" ht="24.75" customHeight="1">
      <c r="A9" s="32" t="s">
        <v>37</v>
      </c>
      <c r="B9" s="32" t="s">
        <v>16</v>
      </c>
      <c r="C9" s="33">
        <v>3.13</v>
      </c>
      <c r="D9" s="33">
        <v>3.13</v>
      </c>
      <c r="E9" s="33">
        <v>3.14</v>
      </c>
      <c r="F9" s="33">
        <v>3.14</v>
      </c>
      <c r="G9" s="33">
        <v>3.29</v>
      </c>
      <c r="H9" s="33">
        <v>4.43</v>
      </c>
      <c r="I9" s="33">
        <v>4.4400000000000004</v>
      </c>
      <c r="J9" s="33">
        <v>4.45</v>
      </c>
      <c r="K9" s="33">
        <v>4.4800000000000004</v>
      </c>
      <c r="L9" s="33">
        <v>4.71</v>
      </c>
      <c r="M9" s="32">
        <v>1417</v>
      </c>
      <c r="N9" s="32">
        <v>1417</v>
      </c>
      <c r="O9" s="32">
        <v>1418</v>
      </c>
      <c r="P9" s="32">
        <v>1426</v>
      </c>
      <c r="Q9" s="32">
        <v>1433</v>
      </c>
      <c r="T9" s="32" t="s">
        <v>37</v>
      </c>
      <c r="U9" s="34">
        <f t="shared" ref="U9:U20" si="0">AVERAGE(C9:G9)</f>
        <v>3.1660000000000004</v>
      </c>
      <c r="V9" s="34">
        <f t="shared" ref="V9:V20" si="1">AVERAGE(H9:L9)</f>
        <v>4.5020000000000007</v>
      </c>
      <c r="W9" s="35">
        <f t="shared" ref="W9:W20" si="2">V9/U9*1000</f>
        <v>1421.9835754895769</v>
      </c>
    </row>
    <row r="10" spans="1:23" ht="24.75" customHeight="1">
      <c r="A10" s="32" t="s">
        <v>38</v>
      </c>
      <c r="B10" s="32" t="s">
        <v>16</v>
      </c>
      <c r="C10" s="33">
        <v>0</v>
      </c>
      <c r="D10" s="33">
        <v>0</v>
      </c>
      <c r="E10" s="33">
        <v>19.600000000000001</v>
      </c>
      <c r="F10" s="33">
        <v>24.76</v>
      </c>
      <c r="G10" s="33">
        <v>23.43</v>
      </c>
      <c r="H10" s="33">
        <v>0</v>
      </c>
      <c r="I10" s="33">
        <v>0</v>
      </c>
      <c r="J10" s="33">
        <v>14.78</v>
      </c>
      <c r="K10" s="33">
        <v>11.44</v>
      </c>
      <c r="L10" s="33">
        <v>17.48</v>
      </c>
      <c r="M10" s="32">
        <v>0</v>
      </c>
      <c r="N10" s="32">
        <v>0</v>
      </c>
      <c r="O10" s="32">
        <v>754</v>
      </c>
      <c r="P10" s="32">
        <v>462</v>
      </c>
      <c r="Q10" s="32">
        <v>746</v>
      </c>
      <c r="T10" s="32" t="s">
        <v>38</v>
      </c>
      <c r="U10" s="34">
        <f t="shared" si="0"/>
        <v>13.557999999999998</v>
      </c>
      <c r="V10" s="34">
        <f t="shared" si="1"/>
        <v>8.74</v>
      </c>
      <c r="W10" s="35">
        <f t="shared" si="2"/>
        <v>644.63785219058866</v>
      </c>
    </row>
    <row r="11" spans="1:23" ht="24.75" customHeight="1">
      <c r="A11" s="32" t="s">
        <v>39</v>
      </c>
      <c r="B11" s="32" t="s">
        <v>16</v>
      </c>
      <c r="C11" s="33">
        <v>95.86</v>
      </c>
      <c r="D11" s="33">
        <v>93.44</v>
      </c>
      <c r="E11" s="33">
        <v>72.3</v>
      </c>
      <c r="F11" s="33">
        <v>68.88</v>
      </c>
      <c r="G11" s="33">
        <v>49.72</v>
      </c>
      <c r="H11" s="33">
        <v>46.11</v>
      </c>
      <c r="I11" s="33">
        <v>65.31</v>
      </c>
      <c r="J11" s="33">
        <v>79.89</v>
      </c>
      <c r="K11" s="33">
        <v>50.56</v>
      </c>
      <c r="L11" s="33">
        <v>31.57</v>
      </c>
      <c r="M11" s="32">
        <v>481</v>
      </c>
      <c r="N11" s="32">
        <v>699</v>
      </c>
      <c r="O11" s="32">
        <v>1105</v>
      </c>
      <c r="P11" s="32">
        <v>734</v>
      </c>
      <c r="Q11" s="32">
        <v>635</v>
      </c>
      <c r="T11" s="32" t="s">
        <v>39</v>
      </c>
      <c r="U11" s="34">
        <f t="shared" si="0"/>
        <v>76.040000000000006</v>
      </c>
      <c r="V11" s="34">
        <f t="shared" si="1"/>
        <v>54.688000000000002</v>
      </c>
      <c r="W11" s="35">
        <f t="shared" si="2"/>
        <v>719.2004208311414</v>
      </c>
    </row>
    <row r="12" spans="1:23" ht="24.75" customHeight="1">
      <c r="A12" s="32" t="s">
        <v>42</v>
      </c>
      <c r="B12" s="32" t="s">
        <v>16</v>
      </c>
      <c r="C12" s="33">
        <v>146</v>
      </c>
      <c r="D12" s="33">
        <v>135.65</v>
      </c>
      <c r="E12" s="33">
        <v>100.62</v>
      </c>
      <c r="F12" s="33">
        <v>149.16999999999999</v>
      </c>
      <c r="G12" s="33">
        <v>224.47</v>
      </c>
      <c r="H12" s="33">
        <v>115.49</v>
      </c>
      <c r="I12" s="33">
        <v>173.09</v>
      </c>
      <c r="J12" s="33">
        <v>132.62</v>
      </c>
      <c r="K12" s="33">
        <v>202.42</v>
      </c>
      <c r="L12" s="33">
        <v>365.89</v>
      </c>
      <c r="M12" s="32">
        <v>791</v>
      </c>
      <c r="N12" s="32">
        <v>1276</v>
      </c>
      <c r="O12" s="32">
        <v>1318</v>
      </c>
      <c r="P12" s="32">
        <v>1357</v>
      </c>
      <c r="Q12" s="32">
        <v>1630</v>
      </c>
      <c r="T12" s="32" t="s">
        <v>42</v>
      </c>
      <c r="U12" s="34">
        <f t="shared" si="0"/>
        <v>151.18199999999999</v>
      </c>
      <c r="V12" s="34">
        <f t="shared" si="1"/>
        <v>197.90199999999999</v>
      </c>
      <c r="W12" s="35">
        <f t="shared" si="2"/>
        <v>1309.0314984588113</v>
      </c>
    </row>
    <row r="13" spans="1:23" ht="24.75" customHeight="1">
      <c r="A13" s="32" t="s">
        <v>44</v>
      </c>
      <c r="B13" s="32" t="s">
        <v>16</v>
      </c>
      <c r="C13" s="33">
        <v>0.55000000000000004</v>
      </c>
      <c r="D13" s="33">
        <v>0.55000000000000004</v>
      </c>
      <c r="E13" s="33">
        <v>0.56000000000000005</v>
      </c>
      <c r="F13" s="33">
        <v>0.52</v>
      </c>
      <c r="G13" s="33">
        <v>0.4</v>
      </c>
      <c r="H13" s="33">
        <v>0.93</v>
      </c>
      <c r="I13" s="33">
        <v>0.93</v>
      </c>
      <c r="J13" s="33">
        <v>0.95</v>
      </c>
      <c r="K13" s="33">
        <v>0.41</v>
      </c>
      <c r="L13" s="33">
        <v>0.31</v>
      </c>
      <c r="M13" s="32">
        <v>1677</v>
      </c>
      <c r="N13" s="32">
        <v>1680</v>
      </c>
      <c r="O13" s="32">
        <v>1710</v>
      </c>
      <c r="P13" s="32">
        <v>799</v>
      </c>
      <c r="Q13" s="32">
        <v>769</v>
      </c>
      <c r="T13" s="32" t="s">
        <v>44</v>
      </c>
      <c r="U13" s="34">
        <f t="shared" si="0"/>
        <v>0.51600000000000001</v>
      </c>
      <c r="V13" s="34">
        <f t="shared" si="1"/>
        <v>0.70600000000000007</v>
      </c>
      <c r="W13" s="35">
        <f t="shared" si="2"/>
        <v>1368.2170542635661</v>
      </c>
    </row>
    <row r="14" spans="1:23" ht="24.75" customHeight="1">
      <c r="A14" s="32" t="s">
        <v>45</v>
      </c>
      <c r="B14" s="32" t="s">
        <v>16</v>
      </c>
      <c r="C14" s="33">
        <v>1.92</v>
      </c>
      <c r="D14" s="33">
        <v>6.1</v>
      </c>
      <c r="E14" s="33">
        <v>1.19</v>
      </c>
      <c r="F14" s="33">
        <v>1</v>
      </c>
      <c r="G14" s="33">
        <v>0.61</v>
      </c>
      <c r="H14" s="33">
        <v>1.53</v>
      </c>
      <c r="I14" s="33">
        <v>4.5599999999999996</v>
      </c>
      <c r="J14" s="33">
        <v>1.02</v>
      </c>
      <c r="K14" s="33">
        <v>0.74</v>
      </c>
      <c r="L14" s="33">
        <v>0.54</v>
      </c>
      <c r="M14" s="32">
        <v>798</v>
      </c>
      <c r="N14" s="32">
        <v>747</v>
      </c>
      <c r="O14" s="32">
        <v>858</v>
      </c>
      <c r="P14" s="32">
        <v>747</v>
      </c>
      <c r="Q14" s="32">
        <v>880</v>
      </c>
      <c r="T14" s="32" t="s">
        <v>45</v>
      </c>
      <c r="U14" s="34">
        <f t="shared" si="0"/>
        <v>2.1639999999999997</v>
      </c>
      <c r="V14" s="34">
        <f t="shared" si="1"/>
        <v>1.6780000000000002</v>
      </c>
      <c r="W14" s="35">
        <f t="shared" si="2"/>
        <v>775.41589648798538</v>
      </c>
    </row>
    <row r="15" spans="1:23" ht="24.75" customHeight="1">
      <c r="A15" s="32" t="s">
        <v>46</v>
      </c>
      <c r="B15" s="32" t="s">
        <v>16</v>
      </c>
      <c r="C15" s="33">
        <v>277</v>
      </c>
      <c r="D15" s="33">
        <v>248.9</v>
      </c>
      <c r="E15" s="33">
        <v>320</v>
      </c>
      <c r="F15" s="33">
        <v>311</v>
      </c>
      <c r="G15" s="33">
        <v>381</v>
      </c>
      <c r="H15" s="33">
        <v>252.9</v>
      </c>
      <c r="I15" s="33">
        <v>257.36</v>
      </c>
      <c r="J15" s="33">
        <v>378.56</v>
      </c>
      <c r="K15" s="33">
        <v>376.93</v>
      </c>
      <c r="L15" s="33">
        <v>437.01</v>
      </c>
      <c r="M15" s="32">
        <v>913</v>
      </c>
      <c r="N15" s="32">
        <v>1034</v>
      </c>
      <c r="O15" s="32">
        <v>1183</v>
      </c>
      <c r="P15" s="32">
        <v>1212</v>
      </c>
      <c r="Q15" s="32">
        <v>1147</v>
      </c>
      <c r="T15" s="32" t="s">
        <v>46</v>
      </c>
      <c r="U15" s="34">
        <f t="shared" si="0"/>
        <v>307.58000000000004</v>
      </c>
      <c r="V15" s="34">
        <f t="shared" si="1"/>
        <v>340.55200000000002</v>
      </c>
      <c r="W15" s="35">
        <f t="shared" si="2"/>
        <v>1107.1981273164704</v>
      </c>
    </row>
    <row r="16" spans="1:23" ht="24.75" customHeight="1">
      <c r="A16" s="32" t="s">
        <v>48</v>
      </c>
      <c r="B16" s="32" t="s">
        <v>16</v>
      </c>
      <c r="C16" s="33">
        <v>5010</v>
      </c>
      <c r="D16" s="33">
        <v>5419</v>
      </c>
      <c r="E16" s="33">
        <v>6194</v>
      </c>
      <c r="F16" s="33">
        <v>6674</v>
      </c>
      <c r="G16" s="33">
        <v>5513</v>
      </c>
      <c r="H16" s="33">
        <v>5321</v>
      </c>
      <c r="I16" s="33">
        <v>6670.79</v>
      </c>
      <c r="J16" s="33">
        <v>4887.07</v>
      </c>
      <c r="K16" s="33">
        <v>4264.6899999999996</v>
      </c>
      <c r="L16" s="33">
        <v>5391.71</v>
      </c>
      <c r="M16" s="32">
        <v>1062</v>
      </c>
      <c r="N16" s="32">
        <v>1231</v>
      </c>
      <c r="O16" s="32">
        <v>789</v>
      </c>
      <c r="P16" s="32">
        <v>639</v>
      </c>
      <c r="Q16" s="32">
        <v>978</v>
      </c>
      <c r="T16" s="32" t="s">
        <v>48</v>
      </c>
      <c r="U16" s="34">
        <f t="shared" si="0"/>
        <v>5762</v>
      </c>
      <c r="V16" s="34">
        <f t="shared" si="1"/>
        <v>5307.0519999999997</v>
      </c>
      <c r="W16" s="35">
        <f t="shared" si="2"/>
        <v>921.04338771259972</v>
      </c>
    </row>
    <row r="17" spans="1:23" ht="24.75" customHeight="1">
      <c r="A17" s="32" t="s">
        <v>49</v>
      </c>
      <c r="B17" s="32" t="s">
        <v>16</v>
      </c>
      <c r="C17" s="33">
        <v>3694</v>
      </c>
      <c r="D17" s="33">
        <v>4075.2</v>
      </c>
      <c r="E17" s="33">
        <v>4124.01</v>
      </c>
      <c r="F17" s="33">
        <v>4289.7</v>
      </c>
      <c r="G17" s="33">
        <v>4595.03</v>
      </c>
      <c r="H17" s="33">
        <v>3804.82</v>
      </c>
      <c r="I17" s="33">
        <v>4611.09</v>
      </c>
      <c r="J17" s="33">
        <v>4825.09</v>
      </c>
      <c r="K17" s="33">
        <v>6262.96</v>
      </c>
      <c r="L17" s="33">
        <v>5500.25</v>
      </c>
      <c r="M17" s="32">
        <v>1030</v>
      </c>
      <c r="N17" s="32">
        <v>1132</v>
      </c>
      <c r="O17" s="32">
        <v>1170</v>
      </c>
      <c r="P17" s="32">
        <v>1460</v>
      </c>
      <c r="Q17" s="32">
        <v>1197</v>
      </c>
      <c r="T17" s="32" t="s">
        <v>49</v>
      </c>
      <c r="U17" s="34">
        <f t="shared" si="0"/>
        <v>4155.5879999999997</v>
      </c>
      <c r="V17" s="34">
        <f t="shared" si="1"/>
        <v>5000.8419999999996</v>
      </c>
      <c r="W17" s="35">
        <f t="shared" si="2"/>
        <v>1203.4017809272718</v>
      </c>
    </row>
    <row r="18" spans="1:23" ht="24.75" customHeight="1">
      <c r="A18" s="32" t="s">
        <v>50</v>
      </c>
      <c r="B18" s="32" t="s">
        <v>16</v>
      </c>
      <c r="C18" s="33">
        <v>5.07</v>
      </c>
      <c r="D18" s="33">
        <v>4.9000000000000004</v>
      </c>
      <c r="E18" s="33">
        <v>4.17</v>
      </c>
      <c r="F18" s="33">
        <v>4.9000000000000004</v>
      </c>
      <c r="G18" s="33">
        <v>4.9000000000000004</v>
      </c>
      <c r="H18" s="33">
        <v>4.5999999999999996</v>
      </c>
      <c r="I18" s="33">
        <v>4.41</v>
      </c>
      <c r="J18" s="33">
        <v>3.63</v>
      </c>
      <c r="K18" s="33">
        <v>4.29</v>
      </c>
      <c r="L18" s="33">
        <v>3.29</v>
      </c>
      <c r="M18" s="32">
        <v>907</v>
      </c>
      <c r="N18" s="32">
        <v>899</v>
      </c>
      <c r="O18" s="32">
        <v>870</v>
      </c>
      <c r="P18" s="32">
        <v>874</v>
      </c>
      <c r="Q18" s="32">
        <v>671</v>
      </c>
      <c r="T18" s="32" t="s">
        <v>50</v>
      </c>
      <c r="U18" s="34">
        <f t="shared" si="0"/>
        <v>4.7879999999999994</v>
      </c>
      <c r="V18" s="34">
        <f t="shared" si="1"/>
        <v>4.0439999999999996</v>
      </c>
      <c r="W18" s="35">
        <f t="shared" si="2"/>
        <v>844.61152882205511</v>
      </c>
    </row>
    <row r="19" spans="1:23" ht="24.75" customHeight="1">
      <c r="A19" s="32" t="s">
        <v>64</v>
      </c>
      <c r="B19" s="32" t="s">
        <v>16</v>
      </c>
      <c r="C19" s="33">
        <v>1.86</v>
      </c>
      <c r="D19" s="33">
        <v>1.87</v>
      </c>
      <c r="E19" s="33">
        <v>1.87</v>
      </c>
      <c r="F19" s="33">
        <v>1.88</v>
      </c>
      <c r="G19" s="33">
        <v>1.89</v>
      </c>
      <c r="H19" s="33">
        <v>3.52</v>
      </c>
      <c r="I19" s="33">
        <v>3.55</v>
      </c>
      <c r="J19" s="33">
        <v>3.56</v>
      </c>
      <c r="K19" s="33">
        <v>3.59</v>
      </c>
      <c r="L19" s="33">
        <v>3.63</v>
      </c>
      <c r="M19" s="32">
        <v>1898</v>
      </c>
      <c r="N19" s="32">
        <v>1900</v>
      </c>
      <c r="O19" s="32">
        <v>1906</v>
      </c>
      <c r="P19" s="32">
        <v>1912</v>
      </c>
      <c r="Q19" s="32">
        <v>1922</v>
      </c>
      <c r="T19" s="32" t="s">
        <v>64</v>
      </c>
      <c r="U19" s="34">
        <f t="shared" si="0"/>
        <v>1.8740000000000001</v>
      </c>
      <c r="V19" s="34">
        <f t="shared" si="1"/>
        <v>3.5700000000000003</v>
      </c>
      <c r="W19" s="35">
        <f t="shared" si="2"/>
        <v>1905.0160085378868</v>
      </c>
    </row>
    <row r="20" spans="1:23" ht="24.75" customHeight="1">
      <c r="A20" s="32" t="s">
        <v>66</v>
      </c>
      <c r="B20" s="32" t="s">
        <v>16</v>
      </c>
      <c r="C20" s="33">
        <v>1.01</v>
      </c>
      <c r="D20" s="33">
        <v>1.01</v>
      </c>
      <c r="E20" s="33">
        <v>1.1200000000000001</v>
      </c>
      <c r="F20" s="33">
        <v>1.25</v>
      </c>
      <c r="G20" s="33">
        <v>1.43</v>
      </c>
      <c r="H20" s="33">
        <v>1.54</v>
      </c>
      <c r="I20" s="33">
        <v>1.75</v>
      </c>
      <c r="J20" s="33">
        <v>1.75</v>
      </c>
      <c r="K20" s="33">
        <v>1.98</v>
      </c>
      <c r="L20" s="33">
        <v>2.1800000000000002</v>
      </c>
      <c r="M20" s="32">
        <v>1525</v>
      </c>
      <c r="N20" s="32">
        <v>1731</v>
      </c>
      <c r="O20" s="32">
        <v>1561</v>
      </c>
      <c r="P20" s="32">
        <v>1585</v>
      </c>
      <c r="Q20" s="32">
        <v>1531</v>
      </c>
      <c r="T20" s="32" t="s">
        <v>66</v>
      </c>
      <c r="U20" s="34">
        <f t="shared" si="0"/>
        <v>1.1640000000000001</v>
      </c>
      <c r="V20" s="34">
        <f t="shared" si="1"/>
        <v>1.8399999999999999</v>
      </c>
      <c r="W20" s="35">
        <f t="shared" si="2"/>
        <v>1580.7560137457042</v>
      </c>
    </row>
    <row r="21" spans="1:23" ht="24.75" customHeight="1">
      <c r="A21" s="32" t="s">
        <v>51</v>
      </c>
      <c r="B21" s="32" t="s">
        <v>16</v>
      </c>
      <c r="C21" s="33">
        <v>25.04</v>
      </c>
      <c r="D21" s="33">
        <v>25.11</v>
      </c>
      <c r="E21" s="33">
        <v>25.17</v>
      </c>
      <c r="F21" s="33">
        <v>25.19</v>
      </c>
      <c r="G21" s="33">
        <v>7.04</v>
      </c>
      <c r="H21" s="33">
        <v>31.53</v>
      </c>
      <c r="I21" s="33">
        <v>31.64</v>
      </c>
      <c r="J21" s="33">
        <v>31.76</v>
      </c>
      <c r="K21" s="33">
        <v>31.87</v>
      </c>
      <c r="L21" s="33">
        <v>8.32</v>
      </c>
      <c r="M21" s="32">
        <v>1259</v>
      </c>
      <c r="N21" s="32">
        <v>1260</v>
      </c>
      <c r="O21" s="32">
        <v>1262</v>
      </c>
      <c r="P21" s="32">
        <v>1265</v>
      </c>
      <c r="Q21" s="32">
        <v>1182</v>
      </c>
      <c r="T21" s="32" t="s">
        <v>51</v>
      </c>
      <c r="U21" s="34">
        <f t="shared" ref="U21:U29" si="3">AVERAGE(C21:G21)</f>
        <v>21.509999999999998</v>
      </c>
      <c r="V21" s="34">
        <f t="shared" ref="V21:V29" si="4">AVERAGE(H21:L21)</f>
        <v>27.024000000000001</v>
      </c>
      <c r="W21" s="35">
        <f t="shared" ref="W21:W29" si="5">V21/U21*1000</f>
        <v>1256.3458856345887</v>
      </c>
    </row>
    <row r="22" spans="1:23" ht="24.75" customHeight="1">
      <c r="A22" s="32" t="s">
        <v>55</v>
      </c>
      <c r="B22" s="32" t="s">
        <v>16</v>
      </c>
      <c r="C22" s="33">
        <v>886.49</v>
      </c>
      <c r="D22" s="33">
        <v>931.91</v>
      </c>
      <c r="E22" s="33">
        <v>1118.57</v>
      </c>
      <c r="F22" s="33">
        <v>1129.7</v>
      </c>
      <c r="G22" s="33">
        <v>1155.2</v>
      </c>
      <c r="H22" s="33">
        <v>1069.99</v>
      </c>
      <c r="I22" s="33">
        <v>1168.6199999999999</v>
      </c>
      <c r="J22" s="33">
        <v>524.61</v>
      </c>
      <c r="K22" s="33">
        <v>1094.68</v>
      </c>
      <c r="L22" s="33">
        <v>925.31</v>
      </c>
      <c r="M22" s="32">
        <v>1207</v>
      </c>
      <c r="N22" s="32">
        <v>1254</v>
      </c>
      <c r="O22" s="32">
        <v>469</v>
      </c>
      <c r="P22" s="32">
        <v>969</v>
      </c>
      <c r="Q22" s="32">
        <v>801</v>
      </c>
      <c r="T22" s="32" t="s">
        <v>55</v>
      </c>
      <c r="U22" s="34">
        <f t="shared" si="3"/>
        <v>1044.374</v>
      </c>
      <c r="V22" s="34">
        <f t="shared" si="4"/>
        <v>956.64199999999983</v>
      </c>
      <c r="W22" s="35">
        <f t="shared" si="5"/>
        <v>915.99561076778991</v>
      </c>
    </row>
    <row r="23" spans="1:23" ht="24.75" customHeight="1">
      <c r="A23" s="32" t="s">
        <v>67</v>
      </c>
      <c r="B23" s="32" t="s">
        <v>16</v>
      </c>
      <c r="C23" s="33">
        <v>3.07</v>
      </c>
      <c r="D23" s="33">
        <v>2.96</v>
      </c>
      <c r="E23" s="33">
        <v>2.93</v>
      </c>
      <c r="F23" s="33">
        <v>2.96</v>
      </c>
      <c r="G23" s="33">
        <v>2.94</v>
      </c>
      <c r="H23" s="33">
        <v>2.99</v>
      </c>
      <c r="I23" s="33">
        <v>2.89</v>
      </c>
      <c r="J23" s="33">
        <v>2.86</v>
      </c>
      <c r="K23" s="33">
        <v>2.89</v>
      </c>
      <c r="L23" s="33">
        <v>2.87</v>
      </c>
      <c r="M23" s="32">
        <v>975</v>
      </c>
      <c r="N23" s="32">
        <v>976</v>
      </c>
      <c r="O23" s="32">
        <v>976</v>
      </c>
      <c r="P23" s="32">
        <v>976</v>
      </c>
      <c r="Q23" s="32">
        <v>976</v>
      </c>
      <c r="T23" s="32" t="s">
        <v>67</v>
      </c>
      <c r="U23" s="34">
        <f t="shared" si="3"/>
        <v>2.9719999999999995</v>
      </c>
      <c r="V23" s="34">
        <f t="shared" si="4"/>
        <v>2.9</v>
      </c>
      <c r="W23" s="35">
        <f t="shared" si="5"/>
        <v>975.77388963660849</v>
      </c>
    </row>
    <row r="24" spans="1:23" ht="24.75" customHeight="1">
      <c r="A24" s="32" t="s">
        <v>57</v>
      </c>
      <c r="B24" s="32" t="s">
        <v>16</v>
      </c>
      <c r="C24" s="33">
        <v>152</v>
      </c>
      <c r="D24" s="33">
        <v>148</v>
      </c>
      <c r="E24" s="33">
        <v>172</v>
      </c>
      <c r="F24" s="33">
        <v>162</v>
      </c>
      <c r="G24" s="33">
        <v>155</v>
      </c>
      <c r="H24" s="33">
        <v>246.85</v>
      </c>
      <c r="I24" s="33">
        <v>234.43</v>
      </c>
      <c r="J24" s="33">
        <v>310.98</v>
      </c>
      <c r="K24" s="33">
        <v>243.49</v>
      </c>
      <c r="L24" s="33">
        <v>268.31</v>
      </c>
      <c r="M24" s="32">
        <v>1624</v>
      </c>
      <c r="N24" s="32">
        <v>1584</v>
      </c>
      <c r="O24" s="32">
        <v>1808</v>
      </c>
      <c r="P24" s="32">
        <v>1503</v>
      </c>
      <c r="Q24" s="32">
        <v>1731</v>
      </c>
      <c r="T24" s="32" t="s">
        <v>57</v>
      </c>
      <c r="U24" s="34">
        <f t="shared" si="3"/>
        <v>157.80000000000001</v>
      </c>
      <c r="V24" s="34">
        <f t="shared" si="4"/>
        <v>260.81200000000001</v>
      </c>
      <c r="W24" s="35">
        <f t="shared" si="5"/>
        <v>1652.8010139416981</v>
      </c>
    </row>
    <row r="25" spans="1:23" ht="24.75" customHeight="1">
      <c r="A25" s="32" t="s">
        <v>58</v>
      </c>
      <c r="B25" s="32" t="s">
        <v>16</v>
      </c>
      <c r="C25" s="33">
        <v>0.5</v>
      </c>
      <c r="D25" s="33">
        <v>0.1</v>
      </c>
      <c r="E25" s="33">
        <v>0.21</v>
      </c>
      <c r="F25" s="33">
        <v>0</v>
      </c>
      <c r="G25" s="33">
        <v>0</v>
      </c>
      <c r="H25" s="33">
        <v>0.36</v>
      </c>
      <c r="I25" s="33">
        <v>0.08</v>
      </c>
      <c r="J25" s="33">
        <v>0.16</v>
      </c>
      <c r="K25" s="33">
        <v>0</v>
      </c>
      <c r="L25" s="33">
        <v>0</v>
      </c>
      <c r="M25" s="32">
        <v>732</v>
      </c>
      <c r="N25" s="32">
        <v>762</v>
      </c>
      <c r="O25" s="32">
        <v>748</v>
      </c>
      <c r="P25" s="32">
        <v>0</v>
      </c>
      <c r="Q25" s="32">
        <v>0</v>
      </c>
      <c r="T25" s="32" t="s">
        <v>58</v>
      </c>
      <c r="U25" s="34">
        <f t="shared" si="3"/>
        <v>0.16199999999999998</v>
      </c>
      <c r="V25" s="34">
        <f t="shared" si="4"/>
        <v>0.12</v>
      </c>
      <c r="W25" s="35">
        <f t="shared" si="5"/>
        <v>740.74074074074076</v>
      </c>
    </row>
    <row r="26" spans="1:23" ht="24.75" customHeight="1">
      <c r="A26" s="32" t="s">
        <v>59</v>
      </c>
      <c r="B26" s="32" t="s">
        <v>16</v>
      </c>
      <c r="C26" s="33">
        <v>10</v>
      </c>
      <c r="D26" s="33">
        <v>9</v>
      </c>
      <c r="E26" s="33">
        <v>8</v>
      </c>
      <c r="F26" s="33">
        <v>8</v>
      </c>
      <c r="G26" s="33">
        <v>7</v>
      </c>
      <c r="H26" s="33">
        <v>11.9</v>
      </c>
      <c r="I26" s="33">
        <v>9.6</v>
      </c>
      <c r="J26" s="33">
        <v>8.89</v>
      </c>
      <c r="K26" s="33">
        <v>9.75</v>
      </c>
      <c r="L26" s="33">
        <v>9.66</v>
      </c>
      <c r="M26" s="32">
        <v>1190</v>
      </c>
      <c r="N26" s="32">
        <v>1067</v>
      </c>
      <c r="O26" s="32">
        <v>1111</v>
      </c>
      <c r="P26" s="32">
        <v>1219</v>
      </c>
      <c r="Q26" s="32">
        <v>1380</v>
      </c>
      <c r="T26" s="32" t="s">
        <v>59</v>
      </c>
      <c r="U26" s="34">
        <f t="shared" si="3"/>
        <v>8.4</v>
      </c>
      <c r="V26" s="34">
        <f t="shared" si="4"/>
        <v>9.9599999999999991</v>
      </c>
      <c r="W26" s="35">
        <f t="shared" si="5"/>
        <v>1185.7142857142856</v>
      </c>
    </row>
    <row r="27" spans="1:23" ht="24.75" customHeight="1">
      <c r="A27" s="32" t="s">
        <v>60</v>
      </c>
      <c r="B27" s="32" t="s">
        <v>16</v>
      </c>
      <c r="C27" s="33">
        <v>14</v>
      </c>
      <c r="D27" s="33">
        <v>23</v>
      </c>
      <c r="E27" s="33">
        <v>22</v>
      </c>
      <c r="F27" s="33">
        <v>58</v>
      </c>
      <c r="G27" s="33">
        <v>17</v>
      </c>
      <c r="H27" s="33">
        <v>10.88</v>
      </c>
      <c r="I27" s="33">
        <v>20.72</v>
      </c>
      <c r="J27" s="33">
        <v>11.29</v>
      </c>
      <c r="K27" s="33">
        <v>39.85</v>
      </c>
      <c r="L27" s="33">
        <v>8.86</v>
      </c>
      <c r="M27" s="32">
        <v>777</v>
      </c>
      <c r="N27" s="32">
        <v>901</v>
      </c>
      <c r="O27" s="32">
        <v>513</v>
      </c>
      <c r="P27" s="32">
        <v>687</v>
      </c>
      <c r="Q27" s="32">
        <v>521</v>
      </c>
      <c r="T27" s="32" t="s">
        <v>60</v>
      </c>
      <c r="U27" s="34">
        <f t="shared" si="3"/>
        <v>26.8</v>
      </c>
      <c r="V27" s="34">
        <f t="shared" si="4"/>
        <v>18.32</v>
      </c>
      <c r="W27" s="35">
        <f t="shared" si="5"/>
        <v>683.58208955223881</v>
      </c>
    </row>
    <row r="28" spans="1:23" ht="24.75" customHeight="1">
      <c r="A28" s="32" t="s">
        <v>61</v>
      </c>
      <c r="B28" s="32" t="s">
        <v>16</v>
      </c>
      <c r="C28" s="33">
        <v>0.8</v>
      </c>
      <c r="D28" s="33">
        <v>0.42</v>
      </c>
      <c r="E28" s="33">
        <v>0.25</v>
      </c>
      <c r="F28" s="33">
        <v>0.24</v>
      </c>
      <c r="G28" s="33">
        <v>0.23</v>
      </c>
      <c r="H28" s="33">
        <v>0.6</v>
      </c>
      <c r="I28" s="33">
        <v>0.33</v>
      </c>
      <c r="J28" s="33">
        <v>0.19</v>
      </c>
      <c r="K28" s="33">
        <v>0.21</v>
      </c>
      <c r="L28" s="33">
        <v>0.19</v>
      </c>
      <c r="M28" s="32">
        <v>750</v>
      </c>
      <c r="N28" s="32">
        <v>803</v>
      </c>
      <c r="O28" s="32">
        <v>779</v>
      </c>
      <c r="P28" s="32">
        <v>848</v>
      </c>
      <c r="Q28" s="32">
        <v>798</v>
      </c>
      <c r="T28" s="32" t="s">
        <v>61</v>
      </c>
      <c r="U28" s="34">
        <f t="shared" si="3"/>
        <v>0.38800000000000001</v>
      </c>
      <c r="V28" s="34">
        <f t="shared" si="4"/>
        <v>0.30399999999999994</v>
      </c>
      <c r="W28" s="35">
        <f t="shared" si="5"/>
        <v>783.50515463917498</v>
      </c>
    </row>
    <row r="29" spans="1:23" ht="24.75" customHeight="1">
      <c r="A29" s="32" t="s">
        <v>62</v>
      </c>
      <c r="B29" s="32" t="s">
        <v>16</v>
      </c>
      <c r="C29" s="33">
        <v>10328.83</v>
      </c>
      <c r="D29" s="33">
        <v>11131.26</v>
      </c>
      <c r="E29" s="33">
        <v>12192.71</v>
      </c>
      <c r="F29" s="33">
        <v>12918.28</v>
      </c>
      <c r="G29" s="33">
        <v>12146.58</v>
      </c>
      <c r="H29" s="33">
        <v>10932.97</v>
      </c>
      <c r="I29" s="33">
        <v>13267.52</v>
      </c>
      <c r="J29" s="33">
        <v>11225.85</v>
      </c>
      <c r="K29" s="33">
        <v>12610.3</v>
      </c>
      <c r="L29" s="33">
        <v>12986.72</v>
      </c>
      <c r="M29" s="32">
        <v>1058</v>
      </c>
      <c r="N29" s="32">
        <v>1192</v>
      </c>
      <c r="O29" s="32">
        <v>921</v>
      </c>
      <c r="P29" s="32">
        <v>976</v>
      </c>
      <c r="Q29" s="32">
        <v>1069</v>
      </c>
      <c r="T29" s="32" t="s">
        <v>62</v>
      </c>
      <c r="U29" s="34">
        <f t="shared" si="3"/>
        <v>11743.532000000001</v>
      </c>
      <c r="V29" s="34">
        <f t="shared" si="4"/>
        <v>12204.672</v>
      </c>
      <c r="W29" s="35">
        <f t="shared" si="5"/>
        <v>1039.2675729925204</v>
      </c>
    </row>
    <row r="30" spans="1:23">
      <c r="A30" s="70">
        <v>7</v>
      </c>
      <c r="B30" s="70"/>
      <c r="C30" s="70"/>
      <c r="D30" s="70"/>
      <c r="E30" s="70"/>
      <c r="F30" s="70"/>
      <c r="G30" s="70"/>
      <c r="H30" s="70"/>
      <c r="I30" s="70"/>
      <c r="J30" s="70"/>
      <c r="K30" s="70"/>
      <c r="L30" s="70"/>
      <c r="M30" s="70"/>
      <c r="N30" s="70"/>
      <c r="O30" s="70"/>
      <c r="P30" s="70"/>
      <c r="Q30" s="70"/>
    </row>
  </sheetData>
  <mergeCells count="16">
    <mergeCell ref="A1:Q1"/>
    <mergeCell ref="A2:Q2"/>
    <mergeCell ref="A3:Q3"/>
    <mergeCell ref="A4:Q4"/>
    <mergeCell ref="A6:A7"/>
    <mergeCell ref="C6:G6"/>
    <mergeCell ref="H6:L6"/>
    <mergeCell ref="M6:Q6"/>
    <mergeCell ref="B6:B7"/>
    <mergeCell ref="A30:Q30"/>
    <mergeCell ref="T4:W4"/>
    <mergeCell ref="T5:W5"/>
    <mergeCell ref="T6:T7"/>
    <mergeCell ref="U6:U7"/>
    <mergeCell ref="V6:V7"/>
    <mergeCell ref="W6:W7"/>
  </mergeCells>
  <pageMargins left="0.7" right="0.7" top="0.75" bottom="0.75" header="0.3" footer="0.3"/>
  <pageSetup paperSize="9" scale="63" orientation="landscape" r:id="rId1"/>
  <colBreaks count="1" manualBreakCount="1">
    <brk id="17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1"/>
  <sheetViews>
    <sheetView tabSelected="1" view="pageBreakPreview" topLeftCell="A19" zoomScale="60" zoomScaleNormal="90" workbookViewId="0">
      <selection activeCell="A28" sqref="A28:Q28"/>
    </sheetView>
  </sheetViews>
  <sheetFormatPr defaultColWidth="11.42578125" defaultRowHeight="18.75" outlineLevelCol="1"/>
  <cols>
    <col min="1" max="1" width="28.7109375" style="26" customWidth="1"/>
    <col min="2" max="2" width="9.5703125" style="26" customWidth="1"/>
    <col min="3" max="17" width="10.7109375" style="26" customWidth="1" outlineLevel="1"/>
    <col min="18" max="19" width="11.42578125" style="26"/>
    <col min="20" max="20" width="25.140625" style="28" customWidth="1"/>
    <col min="21" max="21" width="12.28515625" style="28" customWidth="1"/>
    <col min="22" max="22" width="13" style="28" customWidth="1"/>
    <col min="23" max="23" width="14.85546875" style="28" customWidth="1"/>
    <col min="24" max="24" width="13" style="28" customWidth="1"/>
    <col min="25" max="16384" width="11.42578125" style="26"/>
  </cols>
  <sheetData>
    <row r="1" spans="1:24" ht="27" customHeight="1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T1" s="27"/>
      <c r="U1" s="27"/>
      <c r="V1" s="27"/>
      <c r="W1" s="27"/>
      <c r="X1" s="27"/>
    </row>
    <row r="2" spans="1:24" ht="27" customHeight="1">
      <c r="A2" s="74" t="s">
        <v>1</v>
      </c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</row>
    <row r="3" spans="1:24" ht="27" customHeight="1">
      <c r="A3" s="74" t="s">
        <v>81</v>
      </c>
      <c r="B3" s="74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</row>
    <row r="4" spans="1:24" ht="27" customHeight="1">
      <c r="A4" s="75" t="s">
        <v>4</v>
      </c>
      <c r="B4" s="75"/>
      <c r="C4" s="75"/>
      <c r="D4" s="75"/>
      <c r="E4" s="75"/>
      <c r="F4" s="75"/>
      <c r="G4" s="75"/>
      <c r="H4" s="75"/>
      <c r="I4" s="75"/>
      <c r="J4" s="75"/>
      <c r="K4" s="75"/>
      <c r="L4" s="75"/>
      <c r="M4" s="75"/>
      <c r="N4" s="75"/>
      <c r="O4" s="75"/>
      <c r="P4" s="75"/>
      <c r="Q4" s="75"/>
      <c r="T4" s="71" t="s">
        <v>71</v>
      </c>
      <c r="U4" s="71"/>
      <c r="V4" s="71"/>
      <c r="W4" s="71"/>
      <c r="X4" s="71"/>
    </row>
    <row r="5" spans="1:24" ht="27" customHeight="1">
      <c r="A5" s="29"/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T5" s="71" t="s">
        <v>23</v>
      </c>
      <c r="U5" s="71"/>
      <c r="V5" s="71"/>
      <c r="W5" s="71"/>
      <c r="X5" s="71"/>
    </row>
    <row r="6" spans="1:24" s="30" customFormat="1" ht="27" customHeight="1">
      <c r="A6" s="76" t="s">
        <v>34</v>
      </c>
      <c r="B6" s="76" t="s">
        <v>6</v>
      </c>
      <c r="C6" s="76" t="s">
        <v>7</v>
      </c>
      <c r="D6" s="76"/>
      <c r="E6" s="76"/>
      <c r="F6" s="76"/>
      <c r="G6" s="76"/>
      <c r="H6" s="76" t="s">
        <v>8</v>
      </c>
      <c r="I6" s="76"/>
      <c r="J6" s="76"/>
      <c r="K6" s="76"/>
      <c r="L6" s="76"/>
      <c r="M6" s="76" t="s">
        <v>9</v>
      </c>
      <c r="N6" s="76"/>
      <c r="O6" s="76"/>
      <c r="P6" s="76"/>
      <c r="Q6" s="76"/>
      <c r="T6" s="72" t="s">
        <v>34</v>
      </c>
      <c r="U6" s="84" t="s">
        <v>6</v>
      </c>
      <c r="V6" s="72" t="s">
        <v>7</v>
      </c>
      <c r="W6" s="72" t="s">
        <v>8</v>
      </c>
      <c r="X6" s="72" t="s">
        <v>9</v>
      </c>
    </row>
    <row r="7" spans="1:24" ht="27" customHeight="1">
      <c r="A7" s="76"/>
      <c r="B7" s="76"/>
      <c r="C7" s="31" t="s">
        <v>10</v>
      </c>
      <c r="D7" s="31" t="s">
        <v>11</v>
      </c>
      <c r="E7" s="31" t="s">
        <v>12</v>
      </c>
      <c r="F7" s="31" t="s">
        <v>13</v>
      </c>
      <c r="G7" s="31" t="s">
        <v>14</v>
      </c>
      <c r="H7" s="31" t="s">
        <v>10</v>
      </c>
      <c r="I7" s="31" t="s">
        <v>11</v>
      </c>
      <c r="J7" s="31" t="s">
        <v>12</v>
      </c>
      <c r="K7" s="31" t="s">
        <v>13</v>
      </c>
      <c r="L7" s="31" t="s">
        <v>14</v>
      </c>
      <c r="M7" s="31" t="s">
        <v>10</v>
      </c>
      <c r="N7" s="31" t="s">
        <v>11</v>
      </c>
      <c r="O7" s="31" t="s">
        <v>12</v>
      </c>
      <c r="P7" s="31" t="s">
        <v>13</v>
      </c>
      <c r="Q7" s="31" t="s">
        <v>14</v>
      </c>
      <c r="T7" s="72"/>
      <c r="U7" s="85"/>
      <c r="V7" s="72"/>
      <c r="W7" s="72"/>
      <c r="X7" s="72"/>
    </row>
    <row r="8" spans="1:24" ht="27" customHeight="1">
      <c r="A8" s="32" t="s">
        <v>36</v>
      </c>
      <c r="B8" s="32" t="s">
        <v>16</v>
      </c>
      <c r="C8" s="33">
        <v>3</v>
      </c>
      <c r="D8" s="33">
        <v>3</v>
      </c>
      <c r="E8" s="33">
        <v>2</v>
      </c>
      <c r="F8" s="33">
        <v>2</v>
      </c>
      <c r="G8" s="33">
        <v>9</v>
      </c>
      <c r="H8" s="33">
        <v>2.21</v>
      </c>
      <c r="I8" s="33">
        <v>1.67</v>
      </c>
      <c r="J8" s="33">
        <v>1.4</v>
      </c>
      <c r="K8" s="33">
        <v>1.1499999999999999</v>
      </c>
      <c r="L8" s="33">
        <v>4.4800000000000004</v>
      </c>
      <c r="M8" s="32">
        <v>738</v>
      </c>
      <c r="N8" s="32">
        <v>557</v>
      </c>
      <c r="O8" s="32">
        <v>698</v>
      </c>
      <c r="P8" s="32">
        <v>575</v>
      </c>
      <c r="Q8" s="32">
        <v>498</v>
      </c>
      <c r="T8" s="32" t="s">
        <v>36</v>
      </c>
      <c r="U8" s="32" t="s">
        <v>16</v>
      </c>
      <c r="V8" s="34">
        <f>AVERAGE(C8:G8)</f>
        <v>3.8</v>
      </c>
      <c r="W8" s="34">
        <f>AVERAGE(H8:L8)</f>
        <v>2.1819999999999999</v>
      </c>
      <c r="X8" s="35">
        <f>W8/V8*1000</f>
        <v>574.21052631578948</v>
      </c>
    </row>
    <row r="9" spans="1:24" ht="27" customHeight="1">
      <c r="A9" s="32"/>
      <c r="B9" s="32" t="s">
        <v>17</v>
      </c>
      <c r="C9" s="33">
        <v>6</v>
      </c>
      <c r="D9" s="33">
        <v>10</v>
      </c>
      <c r="E9" s="33">
        <v>7</v>
      </c>
      <c r="F9" s="33">
        <v>10</v>
      </c>
      <c r="G9" s="33">
        <v>11</v>
      </c>
      <c r="H9" s="33">
        <v>9.26</v>
      </c>
      <c r="I9" s="33">
        <v>7.31</v>
      </c>
      <c r="J9" s="33">
        <v>7.08</v>
      </c>
      <c r="K9" s="33">
        <v>7.15</v>
      </c>
      <c r="L9" s="33">
        <v>7.62</v>
      </c>
      <c r="M9" s="32">
        <v>1544</v>
      </c>
      <c r="N9" s="32">
        <v>731</v>
      </c>
      <c r="O9" s="32">
        <v>1012</v>
      </c>
      <c r="P9" s="32">
        <v>715</v>
      </c>
      <c r="Q9" s="32">
        <v>693</v>
      </c>
      <c r="T9" s="32"/>
      <c r="U9" s="32" t="s">
        <v>17</v>
      </c>
      <c r="V9" s="34">
        <f t="shared" ref="V9:V30" si="0">AVERAGE(C9:G9)</f>
        <v>8.8000000000000007</v>
      </c>
      <c r="W9" s="34">
        <f t="shared" ref="W9:W30" si="1">AVERAGE(H9:L9)</f>
        <v>7.6839999999999993</v>
      </c>
      <c r="X9" s="35">
        <f t="shared" ref="X9:X30" si="2">W9/V9*1000</f>
        <v>873.18181818181802</v>
      </c>
    </row>
    <row r="10" spans="1:24" ht="27" customHeight="1">
      <c r="A10" s="32"/>
      <c r="B10" s="32" t="s">
        <v>18</v>
      </c>
      <c r="C10" s="33">
        <v>9</v>
      </c>
      <c r="D10" s="33">
        <v>13</v>
      </c>
      <c r="E10" s="33">
        <v>9</v>
      </c>
      <c r="F10" s="33">
        <v>12</v>
      </c>
      <c r="G10" s="33">
        <v>20</v>
      </c>
      <c r="H10" s="33">
        <v>11.48</v>
      </c>
      <c r="I10" s="33">
        <v>8.98</v>
      </c>
      <c r="J10" s="33">
        <v>8.48</v>
      </c>
      <c r="K10" s="33">
        <v>8.3000000000000007</v>
      </c>
      <c r="L10" s="33">
        <v>12.11</v>
      </c>
      <c r="M10" s="32">
        <v>1275</v>
      </c>
      <c r="N10" s="32">
        <v>691</v>
      </c>
      <c r="O10" s="32">
        <v>942</v>
      </c>
      <c r="P10" s="32">
        <v>692</v>
      </c>
      <c r="Q10" s="32">
        <v>605</v>
      </c>
      <c r="T10" s="32"/>
      <c r="U10" s="32" t="s">
        <v>18</v>
      </c>
      <c r="V10" s="34">
        <f t="shared" si="0"/>
        <v>12.6</v>
      </c>
      <c r="W10" s="34">
        <f t="shared" si="1"/>
        <v>9.870000000000001</v>
      </c>
      <c r="X10" s="35">
        <f t="shared" si="2"/>
        <v>783.33333333333348</v>
      </c>
    </row>
    <row r="11" spans="1:24" ht="27" customHeight="1">
      <c r="A11" s="32" t="s">
        <v>37</v>
      </c>
      <c r="B11" s="32" t="s">
        <v>16</v>
      </c>
      <c r="C11" s="33">
        <v>0.56999999999999995</v>
      </c>
      <c r="D11" s="33">
        <v>0.56999999999999995</v>
      </c>
      <c r="E11" s="33">
        <v>0.56999999999999995</v>
      </c>
      <c r="F11" s="33">
        <v>0.57999999999999996</v>
      </c>
      <c r="G11" s="33">
        <v>0.67</v>
      </c>
      <c r="H11" s="33">
        <v>0.47</v>
      </c>
      <c r="I11" s="33">
        <v>0.47</v>
      </c>
      <c r="J11" s="33">
        <v>0.47</v>
      </c>
      <c r="K11" s="33">
        <v>0.48</v>
      </c>
      <c r="L11" s="33">
        <v>0.56000000000000005</v>
      </c>
      <c r="M11" s="32">
        <v>816</v>
      </c>
      <c r="N11" s="32">
        <v>817</v>
      </c>
      <c r="O11" s="32">
        <v>817</v>
      </c>
      <c r="P11" s="32">
        <v>833</v>
      </c>
      <c r="Q11" s="32">
        <v>835</v>
      </c>
      <c r="T11" s="32" t="s">
        <v>37</v>
      </c>
      <c r="U11" s="32" t="s">
        <v>16</v>
      </c>
      <c r="V11" s="34">
        <f t="shared" si="0"/>
        <v>0.59199999999999997</v>
      </c>
      <c r="W11" s="34">
        <f t="shared" si="1"/>
        <v>0.49000000000000005</v>
      </c>
      <c r="X11" s="35">
        <f t="shared" si="2"/>
        <v>827.70270270270282</v>
      </c>
    </row>
    <row r="12" spans="1:24" ht="27" customHeight="1">
      <c r="A12" s="32" t="s">
        <v>38</v>
      </c>
      <c r="B12" s="32" t="s">
        <v>16</v>
      </c>
      <c r="C12" s="33">
        <v>1.1399999999999999</v>
      </c>
      <c r="D12" s="33">
        <v>1.22</v>
      </c>
      <c r="E12" s="33">
        <v>1.32</v>
      </c>
      <c r="F12" s="33">
        <v>1.07</v>
      </c>
      <c r="G12" s="33">
        <v>0.81</v>
      </c>
      <c r="H12" s="33">
        <v>1.47</v>
      </c>
      <c r="I12" s="33">
        <v>1.63</v>
      </c>
      <c r="J12" s="33">
        <v>1.69</v>
      </c>
      <c r="K12" s="33">
        <v>1.4</v>
      </c>
      <c r="L12" s="33">
        <v>1.05</v>
      </c>
      <c r="M12" s="32">
        <v>1291</v>
      </c>
      <c r="N12" s="32">
        <v>1343</v>
      </c>
      <c r="O12" s="32">
        <v>1280</v>
      </c>
      <c r="P12" s="32">
        <v>1312</v>
      </c>
      <c r="Q12" s="32">
        <v>1307</v>
      </c>
      <c r="T12" s="32" t="s">
        <v>38</v>
      </c>
      <c r="U12" s="32" t="s">
        <v>16</v>
      </c>
      <c r="V12" s="34">
        <f t="shared" si="0"/>
        <v>1.1120000000000001</v>
      </c>
      <c r="W12" s="34">
        <f t="shared" si="1"/>
        <v>1.448</v>
      </c>
      <c r="X12" s="35">
        <f t="shared" si="2"/>
        <v>1302.1582733812947</v>
      </c>
    </row>
    <row r="13" spans="1:24" ht="27" customHeight="1">
      <c r="A13" s="32"/>
      <c r="B13" s="32" t="s">
        <v>17</v>
      </c>
      <c r="C13" s="33">
        <v>8.2200000000000006</v>
      </c>
      <c r="D13" s="33">
        <v>6.09</v>
      </c>
      <c r="E13" s="33">
        <v>6.76</v>
      </c>
      <c r="F13" s="33">
        <v>5.84</v>
      </c>
      <c r="G13" s="33">
        <v>5.55</v>
      </c>
      <c r="H13" s="33">
        <v>11.91</v>
      </c>
      <c r="I13" s="33">
        <v>8.82</v>
      </c>
      <c r="J13" s="33">
        <v>9.8000000000000007</v>
      </c>
      <c r="K13" s="33">
        <v>8.4499999999999993</v>
      </c>
      <c r="L13" s="33">
        <v>7.99</v>
      </c>
      <c r="M13" s="32">
        <v>1448</v>
      </c>
      <c r="N13" s="32">
        <v>1448</v>
      </c>
      <c r="O13" s="32">
        <v>1449</v>
      </c>
      <c r="P13" s="32">
        <v>1446</v>
      </c>
      <c r="Q13" s="32">
        <v>1439</v>
      </c>
      <c r="T13" s="32"/>
      <c r="U13" s="32" t="s">
        <v>17</v>
      </c>
      <c r="V13" s="34">
        <f t="shared" si="0"/>
        <v>6.492</v>
      </c>
      <c r="W13" s="34">
        <f t="shared" si="1"/>
        <v>9.3940000000000019</v>
      </c>
      <c r="X13" s="35">
        <f t="shared" si="2"/>
        <v>1447.0117067159586</v>
      </c>
    </row>
    <row r="14" spans="1:24" ht="27" customHeight="1">
      <c r="A14" s="32"/>
      <c r="B14" s="32" t="s">
        <v>18</v>
      </c>
      <c r="C14" s="33">
        <v>9.36</v>
      </c>
      <c r="D14" s="33">
        <v>7.31</v>
      </c>
      <c r="E14" s="33">
        <v>8.08</v>
      </c>
      <c r="F14" s="33">
        <v>6.91</v>
      </c>
      <c r="G14" s="33">
        <v>6.36</v>
      </c>
      <c r="H14" s="33">
        <v>13.38</v>
      </c>
      <c r="I14" s="33">
        <v>10.45</v>
      </c>
      <c r="J14" s="33">
        <v>11.49</v>
      </c>
      <c r="K14" s="33">
        <v>9.85</v>
      </c>
      <c r="L14" s="33">
        <v>9.0399999999999991</v>
      </c>
      <c r="M14" s="32">
        <v>1429</v>
      </c>
      <c r="N14" s="32">
        <v>1430</v>
      </c>
      <c r="O14" s="32">
        <v>1421</v>
      </c>
      <c r="P14" s="32">
        <v>1425</v>
      </c>
      <c r="Q14" s="32">
        <v>1422</v>
      </c>
      <c r="T14" s="32"/>
      <c r="U14" s="32" t="s">
        <v>18</v>
      </c>
      <c r="V14" s="34">
        <f t="shared" si="0"/>
        <v>7.604000000000001</v>
      </c>
      <c r="W14" s="34">
        <f t="shared" si="1"/>
        <v>10.842000000000001</v>
      </c>
      <c r="X14" s="35">
        <f t="shared" si="2"/>
        <v>1425.8285113098368</v>
      </c>
    </row>
    <row r="15" spans="1:24" ht="27" customHeight="1">
      <c r="A15" s="32" t="s">
        <v>39</v>
      </c>
      <c r="B15" s="32" t="s">
        <v>16</v>
      </c>
      <c r="C15" s="33">
        <v>0</v>
      </c>
      <c r="D15" s="33">
        <v>0.06</v>
      </c>
      <c r="E15" s="33">
        <v>0</v>
      </c>
      <c r="F15" s="33">
        <v>0.01</v>
      </c>
      <c r="G15" s="33">
        <v>0.03</v>
      </c>
      <c r="H15" s="33">
        <v>0</v>
      </c>
      <c r="I15" s="33">
        <v>0.04</v>
      </c>
      <c r="J15" s="33">
        <v>0</v>
      </c>
      <c r="K15" s="33">
        <v>0.01</v>
      </c>
      <c r="L15" s="33">
        <v>0.02</v>
      </c>
      <c r="M15" s="32">
        <v>0</v>
      </c>
      <c r="N15" s="32">
        <v>628</v>
      </c>
      <c r="O15" s="32">
        <v>0</v>
      </c>
      <c r="P15" s="32">
        <v>702</v>
      </c>
      <c r="Q15" s="32">
        <v>533</v>
      </c>
      <c r="T15" s="32" t="s">
        <v>39</v>
      </c>
      <c r="U15" s="32" t="s">
        <v>16</v>
      </c>
      <c r="V15" s="34">
        <f t="shared" si="0"/>
        <v>1.9999999999999997E-2</v>
      </c>
      <c r="W15" s="34">
        <f t="shared" si="1"/>
        <v>1.4000000000000002E-2</v>
      </c>
      <c r="X15" s="35">
        <f t="shared" si="2"/>
        <v>700.00000000000023</v>
      </c>
    </row>
    <row r="16" spans="1:24" ht="27" customHeight="1">
      <c r="A16" s="32" t="s">
        <v>42</v>
      </c>
      <c r="B16" s="32" t="s">
        <v>17</v>
      </c>
      <c r="C16" s="33">
        <v>0</v>
      </c>
      <c r="D16" s="33">
        <v>15.59</v>
      </c>
      <c r="E16" s="33">
        <v>0.5</v>
      </c>
      <c r="F16" s="33">
        <v>0.18</v>
      </c>
      <c r="G16" s="33">
        <v>0</v>
      </c>
      <c r="H16" s="33">
        <v>0</v>
      </c>
      <c r="I16" s="33">
        <v>16.45</v>
      </c>
      <c r="J16" s="33">
        <v>0.91</v>
      </c>
      <c r="K16" s="33">
        <v>0.35</v>
      </c>
      <c r="L16" s="33">
        <v>0</v>
      </c>
      <c r="M16" s="32">
        <v>0</v>
      </c>
      <c r="N16" s="32">
        <v>1055</v>
      </c>
      <c r="O16" s="32">
        <v>1820</v>
      </c>
      <c r="P16" s="32">
        <v>1953</v>
      </c>
      <c r="Q16" s="32">
        <v>0</v>
      </c>
      <c r="T16" s="32" t="s">
        <v>42</v>
      </c>
      <c r="U16" s="32" t="s">
        <v>17</v>
      </c>
      <c r="V16" s="34">
        <f t="shared" si="0"/>
        <v>3.254</v>
      </c>
      <c r="W16" s="34">
        <f t="shared" si="1"/>
        <v>3.5420000000000003</v>
      </c>
      <c r="X16" s="35">
        <f t="shared" si="2"/>
        <v>1088.5064535955748</v>
      </c>
    </row>
    <row r="17" spans="1:24" ht="27" customHeight="1">
      <c r="A17" s="32" t="s">
        <v>43</v>
      </c>
      <c r="B17" s="32" t="s">
        <v>17</v>
      </c>
      <c r="C17" s="33">
        <v>5</v>
      </c>
      <c r="D17" s="33">
        <v>9.5</v>
      </c>
      <c r="E17" s="33">
        <v>9.1</v>
      </c>
      <c r="F17" s="33">
        <v>12.29</v>
      </c>
      <c r="G17" s="33">
        <v>13.02</v>
      </c>
      <c r="H17" s="33">
        <v>9.43</v>
      </c>
      <c r="I17" s="33">
        <v>18.100000000000001</v>
      </c>
      <c r="J17" s="33">
        <v>16.8</v>
      </c>
      <c r="K17" s="33">
        <v>24.63</v>
      </c>
      <c r="L17" s="33">
        <v>18.14</v>
      </c>
      <c r="M17" s="32">
        <v>1886</v>
      </c>
      <c r="N17" s="32">
        <v>1905</v>
      </c>
      <c r="O17" s="32">
        <v>1846</v>
      </c>
      <c r="P17" s="32">
        <v>2004</v>
      </c>
      <c r="Q17" s="32">
        <v>1393</v>
      </c>
      <c r="T17" s="32" t="s">
        <v>43</v>
      </c>
      <c r="U17" s="32" t="s">
        <v>17</v>
      </c>
      <c r="V17" s="34">
        <f t="shared" si="0"/>
        <v>9.782</v>
      </c>
      <c r="W17" s="34">
        <f t="shared" si="1"/>
        <v>17.419999999999998</v>
      </c>
      <c r="X17" s="35">
        <f t="shared" si="2"/>
        <v>1780.821917808219</v>
      </c>
    </row>
    <row r="18" spans="1:24" ht="27" customHeight="1">
      <c r="A18" s="32" t="s">
        <v>45</v>
      </c>
      <c r="B18" s="32" t="s">
        <v>16</v>
      </c>
      <c r="C18" s="33">
        <v>0.41</v>
      </c>
      <c r="D18" s="33">
        <v>0.36</v>
      </c>
      <c r="E18" s="33">
        <v>0.15</v>
      </c>
      <c r="F18" s="33">
        <v>0.12</v>
      </c>
      <c r="G18" s="33">
        <v>0.15</v>
      </c>
      <c r="H18" s="33">
        <v>0.28999999999999998</v>
      </c>
      <c r="I18" s="33">
        <v>0.2</v>
      </c>
      <c r="J18" s="33">
        <v>0.08</v>
      </c>
      <c r="K18" s="33">
        <v>7.0000000000000007E-2</v>
      </c>
      <c r="L18" s="33">
        <v>0.1</v>
      </c>
      <c r="M18" s="32">
        <v>700</v>
      </c>
      <c r="N18" s="32">
        <v>552</v>
      </c>
      <c r="O18" s="32">
        <v>523</v>
      </c>
      <c r="P18" s="32">
        <v>580</v>
      </c>
      <c r="Q18" s="32">
        <v>676</v>
      </c>
      <c r="T18" s="32" t="s">
        <v>45</v>
      </c>
      <c r="U18" s="32" t="s">
        <v>16</v>
      </c>
      <c r="V18" s="34">
        <f t="shared" si="0"/>
        <v>0.23799999999999999</v>
      </c>
      <c r="W18" s="34">
        <f t="shared" si="1"/>
        <v>0.14799999999999996</v>
      </c>
      <c r="X18" s="35">
        <f t="shared" si="2"/>
        <v>621.84873949579821</v>
      </c>
    </row>
    <row r="19" spans="1:24" ht="27" customHeight="1">
      <c r="A19" s="32"/>
      <c r="B19" s="32" t="s">
        <v>17</v>
      </c>
      <c r="C19" s="33">
        <v>1.76</v>
      </c>
      <c r="D19" s="33">
        <v>0.71</v>
      </c>
      <c r="E19" s="33">
        <v>0.4</v>
      </c>
      <c r="F19" s="33">
        <v>0.16</v>
      </c>
      <c r="G19" s="33">
        <v>0.28000000000000003</v>
      </c>
      <c r="H19" s="33">
        <v>0.91</v>
      </c>
      <c r="I19" s="33">
        <v>0.32</v>
      </c>
      <c r="J19" s="33">
        <v>0.22</v>
      </c>
      <c r="K19" s="33">
        <v>0.09</v>
      </c>
      <c r="L19" s="33">
        <v>0.14000000000000001</v>
      </c>
      <c r="M19" s="32">
        <v>518</v>
      </c>
      <c r="N19" s="32">
        <v>459</v>
      </c>
      <c r="O19" s="32">
        <v>547</v>
      </c>
      <c r="P19" s="32">
        <v>606</v>
      </c>
      <c r="Q19" s="32">
        <v>500</v>
      </c>
      <c r="T19" s="32"/>
      <c r="U19" s="32" t="s">
        <v>17</v>
      </c>
      <c r="V19" s="34">
        <f t="shared" si="0"/>
        <v>0.66199999999999992</v>
      </c>
      <c r="W19" s="34">
        <f t="shared" si="1"/>
        <v>0.33600000000000002</v>
      </c>
      <c r="X19" s="35">
        <f t="shared" si="2"/>
        <v>507.55287009063454</v>
      </c>
    </row>
    <row r="20" spans="1:24" ht="27" customHeight="1">
      <c r="A20" s="32"/>
      <c r="B20" s="32" t="s">
        <v>18</v>
      </c>
      <c r="C20" s="33">
        <v>2.17</v>
      </c>
      <c r="D20" s="33">
        <v>1.06</v>
      </c>
      <c r="E20" s="33">
        <v>0.55000000000000004</v>
      </c>
      <c r="F20" s="33">
        <v>0.27</v>
      </c>
      <c r="G20" s="33">
        <v>0.43</v>
      </c>
      <c r="H20" s="33">
        <v>1.2</v>
      </c>
      <c r="I20" s="33">
        <v>0.52</v>
      </c>
      <c r="J20" s="33">
        <v>0.3</v>
      </c>
      <c r="K20" s="33">
        <v>0.16</v>
      </c>
      <c r="L20" s="33">
        <v>0.24</v>
      </c>
      <c r="M20" s="32">
        <v>553</v>
      </c>
      <c r="N20" s="32">
        <v>490</v>
      </c>
      <c r="O20" s="32">
        <v>540</v>
      </c>
      <c r="P20" s="32">
        <v>595</v>
      </c>
      <c r="Q20" s="32">
        <v>560</v>
      </c>
      <c r="T20" s="32"/>
      <c r="U20" s="32" t="s">
        <v>18</v>
      </c>
      <c r="V20" s="34">
        <f t="shared" si="0"/>
        <v>0.89600000000000013</v>
      </c>
      <c r="W20" s="34">
        <f t="shared" si="1"/>
        <v>0.48399999999999999</v>
      </c>
      <c r="X20" s="35">
        <f t="shared" si="2"/>
        <v>540.17857142857133</v>
      </c>
    </row>
    <row r="21" spans="1:24" ht="27" customHeight="1">
      <c r="A21" s="32" t="s">
        <v>46</v>
      </c>
      <c r="B21" s="32" t="s">
        <v>16</v>
      </c>
      <c r="C21" s="33">
        <v>111</v>
      </c>
      <c r="D21" s="33">
        <v>90.25</v>
      </c>
      <c r="E21" s="33">
        <v>101</v>
      </c>
      <c r="F21" s="33">
        <v>75</v>
      </c>
      <c r="G21" s="33">
        <v>115</v>
      </c>
      <c r="H21" s="33">
        <v>67.930000000000007</v>
      </c>
      <c r="I21" s="33">
        <v>80.86</v>
      </c>
      <c r="J21" s="33">
        <v>80.400000000000006</v>
      </c>
      <c r="K21" s="33">
        <v>64.73</v>
      </c>
      <c r="L21" s="33">
        <v>97.29</v>
      </c>
      <c r="M21" s="32">
        <v>612</v>
      </c>
      <c r="N21" s="32">
        <v>896</v>
      </c>
      <c r="O21" s="32">
        <v>796</v>
      </c>
      <c r="P21" s="32">
        <v>863</v>
      </c>
      <c r="Q21" s="32">
        <v>846</v>
      </c>
      <c r="T21" s="32" t="s">
        <v>46</v>
      </c>
      <c r="U21" s="32" t="s">
        <v>16</v>
      </c>
      <c r="V21" s="34">
        <f t="shared" si="0"/>
        <v>98.45</v>
      </c>
      <c r="W21" s="34">
        <f t="shared" si="1"/>
        <v>78.242000000000004</v>
      </c>
      <c r="X21" s="35">
        <f t="shared" si="2"/>
        <v>794.73844591163038</v>
      </c>
    </row>
    <row r="22" spans="1:24" ht="27" customHeight="1">
      <c r="A22" s="32"/>
      <c r="B22" s="32" t="s">
        <v>17</v>
      </c>
      <c r="C22" s="33">
        <v>62</v>
      </c>
      <c r="D22" s="33">
        <v>46.55</v>
      </c>
      <c r="E22" s="33">
        <v>28</v>
      </c>
      <c r="F22" s="33">
        <v>45</v>
      </c>
      <c r="G22" s="33">
        <v>47</v>
      </c>
      <c r="H22" s="33">
        <v>39</v>
      </c>
      <c r="I22" s="33">
        <v>24.7</v>
      </c>
      <c r="J22" s="33">
        <v>23</v>
      </c>
      <c r="K22" s="33">
        <v>43</v>
      </c>
      <c r="L22" s="33">
        <v>39</v>
      </c>
      <c r="M22" s="32">
        <v>629</v>
      </c>
      <c r="N22" s="32">
        <v>531</v>
      </c>
      <c r="O22" s="32">
        <v>821</v>
      </c>
      <c r="P22" s="32">
        <v>956</v>
      </c>
      <c r="Q22" s="32">
        <v>830</v>
      </c>
      <c r="T22" s="32"/>
      <c r="U22" s="32" t="s">
        <v>17</v>
      </c>
      <c r="V22" s="34">
        <f t="shared" si="0"/>
        <v>45.71</v>
      </c>
      <c r="W22" s="34">
        <f t="shared" si="1"/>
        <v>33.739999999999995</v>
      </c>
      <c r="X22" s="35">
        <f t="shared" si="2"/>
        <v>738.13169984686056</v>
      </c>
    </row>
    <row r="23" spans="1:24" ht="27" customHeight="1">
      <c r="A23" s="32"/>
      <c r="B23" s="32" t="s">
        <v>18</v>
      </c>
      <c r="C23" s="33">
        <v>173</v>
      </c>
      <c r="D23" s="33">
        <v>136.80000000000001</v>
      </c>
      <c r="E23" s="33">
        <v>129</v>
      </c>
      <c r="F23" s="33">
        <v>120</v>
      </c>
      <c r="G23" s="33">
        <v>162</v>
      </c>
      <c r="H23" s="33">
        <v>106.93</v>
      </c>
      <c r="I23" s="33">
        <v>105.56</v>
      </c>
      <c r="J23" s="33">
        <v>103.4</v>
      </c>
      <c r="K23" s="33">
        <v>107.73</v>
      </c>
      <c r="L23" s="33">
        <v>136.29</v>
      </c>
      <c r="M23" s="32">
        <v>618</v>
      </c>
      <c r="N23" s="32">
        <v>772</v>
      </c>
      <c r="O23" s="32">
        <v>802</v>
      </c>
      <c r="P23" s="32">
        <v>898</v>
      </c>
      <c r="Q23" s="32">
        <v>841</v>
      </c>
      <c r="T23" s="32"/>
      <c r="U23" s="32" t="s">
        <v>18</v>
      </c>
      <c r="V23" s="34">
        <f t="shared" si="0"/>
        <v>144.16</v>
      </c>
      <c r="W23" s="34">
        <f t="shared" si="1"/>
        <v>111.982</v>
      </c>
      <c r="X23" s="35">
        <f t="shared" si="2"/>
        <v>776.7896781354051</v>
      </c>
    </row>
    <row r="24" spans="1:24" ht="27" customHeight="1">
      <c r="A24" s="32" t="s">
        <v>47</v>
      </c>
      <c r="B24" s="32" t="s">
        <v>17</v>
      </c>
      <c r="C24" s="33">
        <v>0</v>
      </c>
      <c r="D24" s="33">
        <v>0</v>
      </c>
      <c r="E24" s="33">
        <v>0</v>
      </c>
      <c r="F24" s="33">
        <v>0</v>
      </c>
      <c r="G24" s="33">
        <v>0</v>
      </c>
      <c r="H24" s="33">
        <v>0</v>
      </c>
      <c r="I24" s="33">
        <v>0</v>
      </c>
      <c r="J24" s="33">
        <v>0</v>
      </c>
      <c r="K24" s="33">
        <v>0</v>
      </c>
      <c r="L24" s="33">
        <v>0</v>
      </c>
      <c r="M24" s="32">
        <v>0</v>
      </c>
      <c r="N24" s="32">
        <v>0</v>
      </c>
      <c r="O24" s="32">
        <v>1000</v>
      </c>
      <c r="P24" s="32">
        <v>300</v>
      </c>
      <c r="Q24" s="32">
        <v>263</v>
      </c>
      <c r="T24" s="32" t="s">
        <v>47</v>
      </c>
      <c r="U24" s="32" t="s">
        <v>17</v>
      </c>
      <c r="V24" s="34">
        <f t="shared" si="0"/>
        <v>0</v>
      </c>
      <c r="W24" s="34">
        <f t="shared" si="1"/>
        <v>0</v>
      </c>
      <c r="X24" s="35" t="e">
        <f t="shared" si="2"/>
        <v>#DIV/0!</v>
      </c>
    </row>
    <row r="25" spans="1:24" ht="27" customHeight="1">
      <c r="A25" s="32" t="s">
        <v>48</v>
      </c>
      <c r="B25" s="32" t="s">
        <v>16</v>
      </c>
      <c r="C25" s="33">
        <v>1</v>
      </c>
      <c r="D25" s="33">
        <v>0</v>
      </c>
      <c r="E25" s="33">
        <v>0</v>
      </c>
      <c r="F25" s="33">
        <v>0</v>
      </c>
      <c r="G25" s="33">
        <v>0</v>
      </c>
      <c r="H25" s="33">
        <v>1</v>
      </c>
      <c r="I25" s="33">
        <v>0</v>
      </c>
      <c r="J25" s="33">
        <v>0</v>
      </c>
      <c r="K25" s="33">
        <v>0</v>
      </c>
      <c r="L25" s="33">
        <v>0</v>
      </c>
      <c r="M25" s="32">
        <v>1000</v>
      </c>
      <c r="N25" s="32">
        <v>0</v>
      </c>
      <c r="O25" s="32">
        <v>0</v>
      </c>
      <c r="P25" s="32">
        <v>0</v>
      </c>
      <c r="Q25" s="32">
        <v>0</v>
      </c>
      <c r="T25" s="32" t="s">
        <v>48</v>
      </c>
      <c r="U25" s="32" t="s">
        <v>16</v>
      </c>
      <c r="V25" s="34">
        <f t="shared" si="0"/>
        <v>0.2</v>
      </c>
      <c r="W25" s="34">
        <f t="shared" si="1"/>
        <v>0.2</v>
      </c>
      <c r="X25" s="35">
        <f t="shared" si="2"/>
        <v>1000</v>
      </c>
    </row>
    <row r="26" spans="1:24" ht="27" customHeight="1">
      <c r="A26" s="32"/>
      <c r="B26" s="32" t="s">
        <v>17</v>
      </c>
      <c r="C26" s="33">
        <v>2</v>
      </c>
      <c r="D26" s="33">
        <v>0</v>
      </c>
      <c r="E26" s="33">
        <v>0</v>
      </c>
      <c r="F26" s="33">
        <v>0</v>
      </c>
      <c r="G26" s="33">
        <v>0</v>
      </c>
      <c r="H26" s="33">
        <v>2</v>
      </c>
      <c r="I26" s="33">
        <v>0</v>
      </c>
      <c r="J26" s="33">
        <v>0</v>
      </c>
      <c r="K26" s="33">
        <v>0</v>
      </c>
      <c r="L26" s="33">
        <v>0</v>
      </c>
      <c r="M26" s="32">
        <v>1000</v>
      </c>
      <c r="N26" s="32">
        <v>0</v>
      </c>
      <c r="O26" s="32">
        <v>0</v>
      </c>
      <c r="P26" s="32">
        <v>0</v>
      </c>
      <c r="Q26" s="32">
        <v>0</v>
      </c>
      <c r="T26" s="32"/>
      <c r="U26" s="32" t="s">
        <v>17</v>
      </c>
      <c r="V26" s="34">
        <f t="shared" si="0"/>
        <v>0.4</v>
      </c>
      <c r="W26" s="34">
        <f t="shared" si="1"/>
        <v>0.4</v>
      </c>
      <c r="X26" s="35">
        <f t="shared" si="2"/>
        <v>1000</v>
      </c>
    </row>
    <row r="27" spans="1:24" ht="27" customHeight="1">
      <c r="A27" s="32"/>
      <c r="B27" s="32" t="s">
        <v>18</v>
      </c>
      <c r="C27" s="33">
        <v>3</v>
      </c>
      <c r="D27" s="33">
        <v>0</v>
      </c>
      <c r="E27" s="33">
        <v>0</v>
      </c>
      <c r="F27" s="33">
        <v>0</v>
      </c>
      <c r="G27" s="33">
        <v>0</v>
      </c>
      <c r="H27" s="33">
        <v>3</v>
      </c>
      <c r="I27" s="33">
        <v>0</v>
      </c>
      <c r="J27" s="33">
        <v>0</v>
      </c>
      <c r="K27" s="33">
        <v>0</v>
      </c>
      <c r="L27" s="33">
        <v>0</v>
      </c>
      <c r="M27" s="32">
        <v>1000</v>
      </c>
      <c r="N27" s="32">
        <v>0</v>
      </c>
      <c r="O27" s="32">
        <v>0</v>
      </c>
      <c r="P27" s="32">
        <v>0</v>
      </c>
      <c r="Q27" s="32">
        <v>0</v>
      </c>
      <c r="T27" s="32"/>
      <c r="U27" s="32" t="s">
        <v>18</v>
      </c>
      <c r="V27" s="34">
        <f t="shared" si="0"/>
        <v>0.6</v>
      </c>
      <c r="W27" s="34">
        <f t="shared" si="1"/>
        <v>0.6</v>
      </c>
      <c r="X27" s="35">
        <f t="shared" si="2"/>
        <v>1000</v>
      </c>
    </row>
    <row r="28" spans="1:24" ht="27" customHeight="1">
      <c r="A28" s="106">
        <v>8</v>
      </c>
      <c r="B28" s="106"/>
      <c r="C28" s="106"/>
      <c r="D28" s="106"/>
      <c r="E28" s="106"/>
      <c r="F28" s="106"/>
      <c r="G28" s="106"/>
      <c r="H28" s="106"/>
      <c r="I28" s="106"/>
      <c r="J28" s="106"/>
      <c r="K28" s="106"/>
      <c r="L28" s="106"/>
      <c r="M28" s="106"/>
      <c r="N28" s="106"/>
      <c r="O28" s="106"/>
      <c r="P28" s="106"/>
      <c r="Q28" s="106"/>
      <c r="T28" s="32"/>
      <c r="U28" s="32"/>
      <c r="V28" s="34"/>
      <c r="W28" s="34"/>
      <c r="X28" s="35"/>
    </row>
    <row r="29" spans="1:24" ht="27" customHeight="1">
      <c r="A29" s="104" t="s">
        <v>49</v>
      </c>
      <c r="B29" s="104" t="s">
        <v>16</v>
      </c>
      <c r="C29" s="105">
        <v>16</v>
      </c>
      <c r="D29" s="105">
        <v>21.4</v>
      </c>
      <c r="E29" s="105">
        <v>19.23</v>
      </c>
      <c r="F29" s="105">
        <v>19.2</v>
      </c>
      <c r="G29" s="105">
        <v>10.55</v>
      </c>
      <c r="H29" s="105">
        <v>7.73</v>
      </c>
      <c r="I29" s="105">
        <v>4.13</v>
      </c>
      <c r="J29" s="105">
        <v>6.77</v>
      </c>
      <c r="K29" s="105">
        <v>8.7200000000000006</v>
      </c>
      <c r="L29" s="105">
        <v>4.55</v>
      </c>
      <c r="M29" s="104">
        <v>483</v>
      </c>
      <c r="N29" s="104">
        <v>193</v>
      </c>
      <c r="O29" s="104">
        <v>352</v>
      </c>
      <c r="P29" s="104">
        <v>454</v>
      </c>
      <c r="Q29" s="104">
        <v>431</v>
      </c>
      <c r="T29" s="32" t="s">
        <v>49</v>
      </c>
      <c r="U29" s="32" t="s">
        <v>16</v>
      </c>
      <c r="V29" s="34">
        <f t="shared" si="0"/>
        <v>17.276</v>
      </c>
      <c r="W29" s="34">
        <f t="shared" si="1"/>
        <v>6.3800000000000008</v>
      </c>
      <c r="X29" s="35">
        <f t="shared" si="2"/>
        <v>369.29844871498034</v>
      </c>
    </row>
    <row r="30" spans="1:24" ht="27" customHeight="1">
      <c r="A30" s="32"/>
      <c r="B30" s="32" t="s">
        <v>17</v>
      </c>
      <c r="C30" s="33">
        <v>24.4</v>
      </c>
      <c r="D30" s="33">
        <v>16.29</v>
      </c>
      <c r="E30" s="33">
        <v>8.57</v>
      </c>
      <c r="F30" s="33">
        <v>6.85</v>
      </c>
      <c r="G30" s="33">
        <v>9.4</v>
      </c>
      <c r="H30" s="33">
        <v>12.5</v>
      </c>
      <c r="I30" s="33">
        <v>3.03</v>
      </c>
      <c r="J30" s="33">
        <v>5.35</v>
      </c>
      <c r="K30" s="33">
        <v>3.43</v>
      </c>
      <c r="L30" s="33">
        <v>7.22</v>
      </c>
      <c r="M30" s="32">
        <v>512</v>
      </c>
      <c r="N30" s="32">
        <v>186</v>
      </c>
      <c r="O30" s="32">
        <v>624</v>
      </c>
      <c r="P30" s="32">
        <v>501</v>
      </c>
      <c r="Q30" s="32">
        <v>768</v>
      </c>
      <c r="T30" s="32"/>
      <c r="U30" s="32" t="s">
        <v>17</v>
      </c>
      <c r="V30" s="34">
        <f t="shared" si="0"/>
        <v>13.102</v>
      </c>
      <c r="W30" s="34">
        <f t="shared" si="1"/>
        <v>6.3059999999999992</v>
      </c>
      <c r="X30" s="35">
        <f t="shared" si="2"/>
        <v>481.30056479926719</v>
      </c>
    </row>
    <row r="31" spans="1:24" ht="27" customHeight="1">
      <c r="A31" s="32"/>
      <c r="B31" s="32" t="s">
        <v>18</v>
      </c>
      <c r="C31" s="33">
        <v>40.4</v>
      </c>
      <c r="D31" s="33">
        <v>37.69</v>
      </c>
      <c r="E31" s="33">
        <v>27.8</v>
      </c>
      <c r="F31" s="33">
        <v>26.05</v>
      </c>
      <c r="G31" s="33">
        <v>19.95</v>
      </c>
      <c r="H31" s="33">
        <v>20.23</v>
      </c>
      <c r="I31" s="33">
        <v>7.16</v>
      </c>
      <c r="J31" s="33">
        <v>12.12</v>
      </c>
      <c r="K31" s="33">
        <v>12.15</v>
      </c>
      <c r="L31" s="33">
        <v>11.77</v>
      </c>
      <c r="M31" s="32">
        <v>501</v>
      </c>
      <c r="N31" s="32">
        <v>190</v>
      </c>
      <c r="O31" s="32">
        <v>436</v>
      </c>
      <c r="P31" s="32">
        <v>466</v>
      </c>
      <c r="Q31" s="32">
        <v>590</v>
      </c>
      <c r="T31" s="32"/>
      <c r="U31" s="32" t="s">
        <v>18</v>
      </c>
      <c r="V31" s="34">
        <f t="shared" ref="V31:V50" si="3">AVERAGE(C31:G31)</f>
        <v>30.377999999999997</v>
      </c>
      <c r="W31" s="34">
        <f t="shared" ref="W31:W50" si="4">AVERAGE(H31:L31)</f>
        <v>12.685999999999998</v>
      </c>
      <c r="X31" s="35">
        <f t="shared" ref="X31:X50" si="5">W31/V31*1000</f>
        <v>417.60484561195597</v>
      </c>
    </row>
    <row r="32" spans="1:24" ht="27" customHeight="1">
      <c r="A32" s="32" t="s">
        <v>51</v>
      </c>
      <c r="B32" s="32" t="s">
        <v>16</v>
      </c>
      <c r="C32" s="33">
        <v>0.35</v>
      </c>
      <c r="D32" s="33">
        <v>0.36</v>
      </c>
      <c r="E32" s="33">
        <v>0.36</v>
      </c>
      <c r="F32" s="33">
        <v>0.36</v>
      </c>
      <c r="G32" s="33">
        <v>0.11</v>
      </c>
      <c r="H32" s="33">
        <v>0.31</v>
      </c>
      <c r="I32" s="33">
        <v>0.32</v>
      </c>
      <c r="J32" s="33">
        <v>0.32</v>
      </c>
      <c r="K32" s="33">
        <v>0.32</v>
      </c>
      <c r="L32" s="33">
        <v>0.12</v>
      </c>
      <c r="M32" s="32">
        <v>886</v>
      </c>
      <c r="N32" s="32">
        <v>889</v>
      </c>
      <c r="O32" s="32">
        <v>889</v>
      </c>
      <c r="P32" s="32">
        <v>889</v>
      </c>
      <c r="Q32" s="32">
        <v>1127</v>
      </c>
      <c r="T32" s="32" t="s">
        <v>51</v>
      </c>
      <c r="U32" s="32" t="s">
        <v>16</v>
      </c>
      <c r="V32" s="34">
        <f t="shared" si="3"/>
        <v>0.30799999999999994</v>
      </c>
      <c r="W32" s="34">
        <f t="shared" si="4"/>
        <v>0.27800000000000002</v>
      </c>
      <c r="X32" s="35">
        <f t="shared" si="5"/>
        <v>902.59740259740283</v>
      </c>
    </row>
    <row r="33" spans="1:24" ht="27" customHeight="1">
      <c r="A33" s="32"/>
      <c r="B33" s="32" t="s">
        <v>17</v>
      </c>
      <c r="C33" s="33">
        <v>2.27</v>
      </c>
      <c r="D33" s="33">
        <v>2.3199999999999998</v>
      </c>
      <c r="E33" s="33">
        <v>2.37</v>
      </c>
      <c r="F33" s="33">
        <v>2.37</v>
      </c>
      <c r="G33" s="33">
        <v>0</v>
      </c>
      <c r="H33" s="33">
        <v>1.39</v>
      </c>
      <c r="I33" s="33">
        <v>1.42</v>
      </c>
      <c r="J33" s="33">
        <v>1.45</v>
      </c>
      <c r="K33" s="33">
        <v>1.45</v>
      </c>
      <c r="L33" s="33">
        <v>0</v>
      </c>
      <c r="M33" s="32">
        <v>612</v>
      </c>
      <c r="N33" s="32">
        <v>612</v>
      </c>
      <c r="O33" s="32">
        <v>612</v>
      </c>
      <c r="P33" s="32">
        <v>612</v>
      </c>
      <c r="Q33" s="32">
        <v>0</v>
      </c>
      <c r="T33" s="32"/>
      <c r="U33" s="32" t="s">
        <v>17</v>
      </c>
      <c r="V33" s="34">
        <f t="shared" si="3"/>
        <v>1.8660000000000001</v>
      </c>
      <c r="W33" s="34">
        <f t="shared" si="4"/>
        <v>1.1419999999999999</v>
      </c>
      <c r="X33" s="35">
        <f t="shared" si="5"/>
        <v>612.00428724544474</v>
      </c>
    </row>
    <row r="34" spans="1:24" ht="27" customHeight="1">
      <c r="A34" s="32"/>
      <c r="B34" s="32" t="s">
        <v>18</v>
      </c>
      <c r="C34" s="33">
        <v>2.62</v>
      </c>
      <c r="D34" s="33">
        <v>2.68</v>
      </c>
      <c r="E34" s="33">
        <v>2.73</v>
      </c>
      <c r="F34" s="33">
        <v>2.73</v>
      </c>
      <c r="G34" s="33">
        <v>0.11</v>
      </c>
      <c r="H34" s="33">
        <v>1.7</v>
      </c>
      <c r="I34" s="33">
        <v>1.74</v>
      </c>
      <c r="J34" s="33">
        <v>1.77</v>
      </c>
      <c r="K34" s="33">
        <v>1.77</v>
      </c>
      <c r="L34" s="33">
        <v>0.12</v>
      </c>
      <c r="M34" s="32">
        <v>649</v>
      </c>
      <c r="N34" s="32">
        <v>649</v>
      </c>
      <c r="O34" s="32">
        <v>649</v>
      </c>
      <c r="P34" s="32">
        <v>649</v>
      </c>
      <c r="Q34" s="32">
        <v>1127</v>
      </c>
      <c r="T34" s="32"/>
      <c r="U34" s="32" t="s">
        <v>18</v>
      </c>
      <c r="V34" s="34">
        <f t="shared" si="3"/>
        <v>2.1740000000000004</v>
      </c>
      <c r="W34" s="34">
        <f t="shared" si="4"/>
        <v>1.4200000000000002</v>
      </c>
      <c r="X34" s="35">
        <f t="shared" si="5"/>
        <v>653.17387304507815</v>
      </c>
    </row>
    <row r="35" spans="1:24" ht="27" customHeight="1">
      <c r="A35" s="32" t="s">
        <v>52</v>
      </c>
      <c r="B35" s="32" t="s">
        <v>16</v>
      </c>
      <c r="C35" s="33">
        <v>0.24</v>
      </c>
      <c r="D35" s="33">
        <v>0.16</v>
      </c>
      <c r="E35" s="33">
        <v>0.63</v>
      </c>
      <c r="F35" s="33">
        <v>0.27</v>
      </c>
      <c r="G35" s="33">
        <v>0.48</v>
      </c>
      <c r="H35" s="33">
        <v>0.17</v>
      </c>
      <c r="I35" s="33">
        <v>0.12</v>
      </c>
      <c r="J35" s="33">
        <v>0.45</v>
      </c>
      <c r="K35" s="33">
        <v>0.2</v>
      </c>
      <c r="L35" s="33">
        <v>0.37</v>
      </c>
      <c r="M35" s="32">
        <v>712</v>
      </c>
      <c r="N35" s="32">
        <v>720</v>
      </c>
      <c r="O35" s="32">
        <v>722</v>
      </c>
      <c r="P35" s="32">
        <v>741</v>
      </c>
      <c r="Q35" s="32">
        <v>771</v>
      </c>
      <c r="T35" s="32" t="s">
        <v>52</v>
      </c>
      <c r="U35" s="32" t="s">
        <v>16</v>
      </c>
      <c r="V35" s="34">
        <f t="shared" si="3"/>
        <v>0.35599999999999998</v>
      </c>
      <c r="W35" s="34">
        <f t="shared" si="4"/>
        <v>0.26200000000000001</v>
      </c>
      <c r="X35" s="35">
        <f t="shared" si="5"/>
        <v>735.95505617977528</v>
      </c>
    </row>
    <row r="36" spans="1:24" ht="27" customHeight="1">
      <c r="A36" s="32"/>
      <c r="B36" s="32" t="s">
        <v>17</v>
      </c>
      <c r="C36" s="33">
        <v>12.19</v>
      </c>
      <c r="D36" s="33">
        <v>16.079999999999998</v>
      </c>
      <c r="E36" s="33">
        <v>15.93</v>
      </c>
      <c r="F36" s="33">
        <v>17.86</v>
      </c>
      <c r="G36" s="33">
        <v>14.86</v>
      </c>
      <c r="H36" s="33">
        <v>15.3</v>
      </c>
      <c r="I36" s="33">
        <v>20.23</v>
      </c>
      <c r="J36" s="33">
        <v>20.5</v>
      </c>
      <c r="K36" s="33">
        <v>24.29</v>
      </c>
      <c r="L36" s="33">
        <v>18.72</v>
      </c>
      <c r="M36" s="32">
        <v>1255</v>
      </c>
      <c r="N36" s="32">
        <v>1258</v>
      </c>
      <c r="O36" s="32">
        <v>1287</v>
      </c>
      <c r="P36" s="32">
        <v>1360</v>
      </c>
      <c r="Q36" s="32">
        <v>1260</v>
      </c>
      <c r="T36" s="32"/>
      <c r="U36" s="32" t="s">
        <v>17</v>
      </c>
      <c r="V36" s="34">
        <f t="shared" si="3"/>
        <v>15.383999999999997</v>
      </c>
      <c r="W36" s="34">
        <f t="shared" si="4"/>
        <v>19.808</v>
      </c>
      <c r="X36" s="35">
        <f t="shared" si="5"/>
        <v>1287.5715028601146</v>
      </c>
    </row>
    <row r="37" spans="1:24" ht="27" customHeight="1">
      <c r="A37" s="32"/>
      <c r="B37" s="32" t="s">
        <v>18</v>
      </c>
      <c r="C37" s="33">
        <v>12.43</v>
      </c>
      <c r="D37" s="33">
        <v>16.239999999999998</v>
      </c>
      <c r="E37" s="33">
        <v>16.559999999999999</v>
      </c>
      <c r="F37" s="33">
        <v>18.13</v>
      </c>
      <c r="G37" s="33">
        <v>15.34</v>
      </c>
      <c r="H37" s="33">
        <v>15.47</v>
      </c>
      <c r="I37" s="33">
        <v>20.34</v>
      </c>
      <c r="J37" s="33">
        <v>20.96</v>
      </c>
      <c r="K37" s="33">
        <v>24.49</v>
      </c>
      <c r="L37" s="33">
        <v>19.09</v>
      </c>
      <c r="M37" s="32">
        <v>1245</v>
      </c>
      <c r="N37" s="32">
        <v>1253</v>
      </c>
      <c r="O37" s="32">
        <v>1266</v>
      </c>
      <c r="P37" s="32">
        <v>1351</v>
      </c>
      <c r="Q37" s="32">
        <v>1245</v>
      </c>
      <c r="T37" s="32"/>
      <c r="U37" s="32" t="s">
        <v>18</v>
      </c>
      <c r="V37" s="34">
        <f t="shared" si="3"/>
        <v>15.74</v>
      </c>
      <c r="W37" s="34">
        <f t="shared" si="4"/>
        <v>20.07</v>
      </c>
      <c r="X37" s="35">
        <f t="shared" si="5"/>
        <v>1275.0952986022871</v>
      </c>
    </row>
    <row r="38" spans="1:24" ht="27" customHeight="1">
      <c r="A38" s="32" t="s">
        <v>54</v>
      </c>
      <c r="B38" s="32" t="s">
        <v>17</v>
      </c>
      <c r="C38" s="33">
        <v>5.7</v>
      </c>
      <c r="D38" s="33">
        <v>5</v>
      </c>
      <c r="E38" s="33">
        <v>4.3</v>
      </c>
      <c r="F38" s="33">
        <v>2.4</v>
      </c>
      <c r="G38" s="33">
        <v>1.3</v>
      </c>
      <c r="H38" s="33">
        <v>10.49</v>
      </c>
      <c r="I38" s="33">
        <v>9.67</v>
      </c>
      <c r="J38" s="33">
        <v>7.99</v>
      </c>
      <c r="K38" s="33">
        <v>4.49</v>
      </c>
      <c r="L38" s="33">
        <v>2.1800000000000002</v>
      </c>
      <c r="M38" s="32">
        <v>1840</v>
      </c>
      <c r="N38" s="32">
        <v>1933</v>
      </c>
      <c r="O38" s="32">
        <v>1859</v>
      </c>
      <c r="P38" s="32">
        <v>1870</v>
      </c>
      <c r="Q38" s="32">
        <v>1680</v>
      </c>
      <c r="T38" s="32" t="s">
        <v>54</v>
      </c>
      <c r="U38" s="32" t="s">
        <v>17</v>
      </c>
      <c r="V38" s="34">
        <f t="shared" si="3"/>
        <v>3.7399999999999998</v>
      </c>
      <c r="W38" s="34">
        <f t="shared" si="4"/>
        <v>6.9640000000000004</v>
      </c>
      <c r="X38" s="35">
        <f t="shared" si="5"/>
        <v>1862.0320855614975</v>
      </c>
    </row>
    <row r="39" spans="1:24" ht="27" customHeight="1">
      <c r="A39" s="32" t="s">
        <v>55</v>
      </c>
      <c r="B39" s="32" t="s">
        <v>17</v>
      </c>
      <c r="C39" s="33"/>
      <c r="D39" s="33"/>
      <c r="E39" s="33"/>
      <c r="F39" s="33">
        <v>0.17</v>
      </c>
      <c r="G39" s="33">
        <v>0</v>
      </c>
      <c r="H39" s="33"/>
      <c r="I39" s="33"/>
      <c r="J39" s="33"/>
      <c r="K39" s="33">
        <v>0.28000000000000003</v>
      </c>
      <c r="L39" s="33">
        <v>0</v>
      </c>
      <c r="M39" s="32"/>
      <c r="N39" s="32"/>
      <c r="O39" s="32"/>
      <c r="P39" s="32">
        <v>1685</v>
      </c>
      <c r="Q39" s="32">
        <v>0</v>
      </c>
      <c r="T39" s="32" t="s">
        <v>55</v>
      </c>
      <c r="U39" s="32" t="s">
        <v>17</v>
      </c>
      <c r="V39" s="34">
        <f t="shared" si="3"/>
        <v>8.5000000000000006E-2</v>
      </c>
      <c r="W39" s="34">
        <f t="shared" si="4"/>
        <v>0.14000000000000001</v>
      </c>
      <c r="X39" s="35">
        <f t="shared" si="5"/>
        <v>1647.0588235294119</v>
      </c>
    </row>
    <row r="40" spans="1:24" ht="27" customHeight="1">
      <c r="A40" s="32" t="s">
        <v>56</v>
      </c>
      <c r="B40" s="32" t="s">
        <v>16</v>
      </c>
      <c r="C40" s="33">
        <v>0.54</v>
      </c>
      <c r="D40" s="33">
        <v>0.49</v>
      </c>
      <c r="E40" s="33">
        <v>0.17</v>
      </c>
      <c r="F40" s="33">
        <v>0.33</v>
      </c>
      <c r="G40" s="33">
        <v>1.26</v>
      </c>
      <c r="H40" s="33">
        <v>1.05</v>
      </c>
      <c r="I40" s="33">
        <v>0.85</v>
      </c>
      <c r="J40" s="33">
        <v>0.17</v>
      </c>
      <c r="K40" s="33">
        <v>0.56999999999999995</v>
      </c>
      <c r="L40" s="33">
        <v>2.17</v>
      </c>
      <c r="M40" s="32">
        <v>1944</v>
      </c>
      <c r="N40" s="32">
        <v>1734</v>
      </c>
      <c r="O40" s="32">
        <v>995</v>
      </c>
      <c r="P40" s="32">
        <v>1734</v>
      </c>
      <c r="Q40" s="32">
        <v>1724</v>
      </c>
      <c r="T40" s="32" t="s">
        <v>56</v>
      </c>
      <c r="U40" s="32" t="s">
        <v>16</v>
      </c>
      <c r="V40" s="34">
        <f t="shared" si="3"/>
        <v>0.55800000000000005</v>
      </c>
      <c r="W40" s="34">
        <f t="shared" si="4"/>
        <v>0.96199999999999997</v>
      </c>
      <c r="X40" s="35">
        <f t="shared" si="5"/>
        <v>1724.0143369175626</v>
      </c>
    </row>
    <row r="41" spans="1:24" ht="27" customHeight="1">
      <c r="A41" s="32"/>
      <c r="B41" s="32" t="s">
        <v>17</v>
      </c>
      <c r="C41" s="33">
        <v>6.21</v>
      </c>
      <c r="D41" s="33">
        <v>4.5599999999999996</v>
      </c>
      <c r="E41" s="33">
        <v>4.08</v>
      </c>
      <c r="F41" s="33">
        <v>5.51</v>
      </c>
      <c r="G41" s="33">
        <v>4.32</v>
      </c>
      <c r="H41" s="33">
        <v>4.9400000000000004</v>
      </c>
      <c r="I41" s="33">
        <v>2.63</v>
      </c>
      <c r="J41" s="33">
        <v>3.66</v>
      </c>
      <c r="K41" s="33">
        <v>2.61</v>
      </c>
      <c r="L41" s="33">
        <v>3.3</v>
      </c>
      <c r="M41" s="32">
        <v>795</v>
      </c>
      <c r="N41" s="32">
        <v>577</v>
      </c>
      <c r="O41" s="32">
        <v>898</v>
      </c>
      <c r="P41" s="32">
        <v>474</v>
      </c>
      <c r="Q41" s="32">
        <v>764</v>
      </c>
      <c r="T41" s="32"/>
      <c r="U41" s="32" t="s">
        <v>17</v>
      </c>
      <c r="V41" s="34">
        <f t="shared" si="3"/>
        <v>4.9359999999999999</v>
      </c>
      <c r="W41" s="34">
        <f t="shared" si="4"/>
        <v>3.4279999999999999</v>
      </c>
      <c r="X41" s="35">
        <f t="shared" si="5"/>
        <v>694.48946515397085</v>
      </c>
    </row>
    <row r="42" spans="1:24" ht="27" customHeight="1">
      <c r="A42" s="32"/>
      <c r="B42" s="32" t="s">
        <v>18</v>
      </c>
      <c r="C42" s="33">
        <v>6.75</v>
      </c>
      <c r="D42" s="33">
        <v>5.05</v>
      </c>
      <c r="E42" s="33">
        <v>4.25</v>
      </c>
      <c r="F42" s="33">
        <v>5.84</v>
      </c>
      <c r="G42" s="33">
        <v>5.58</v>
      </c>
      <c r="H42" s="33">
        <v>5.99</v>
      </c>
      <c r="I42" s="33">
        <v>3.48</v>
      </c>
      <c r="J42" s="33">
        <v>3.83</v>
      </c>
      <c r="K42" s="33">
        <v>3.18</v>
      </c>
      <c r="L42" s="33">
        <v>5.47</v>
      </c>
      <c r="M42" s="32">
        <v>887</v>
      </c>
      <c r="N42" s="32">
        <v>689</v>
      </c>
      <c r="O42" s="32">
        <v>902</v>
      </c>
      <c r="P42" s="32">
        <v>545</v>
      </c>
      <c r="Q42" s="32">
        <v>981</v>
      </c>
      <c r="T42" s="32"/>
      <c r="U42" s="32" t="s">
        <v>18</v>
      </c>
      <c r="V42" s="34">
        <f t="shared" si="3"/>
        <v>5.4939999999999998</v>
      </c>
      <c r="W42" s="34">
        <f t="shared" si="4"/>
        <v>4.3899999999999997</v>
      </c>
      <c r="X42" s="35">
        <f t="shared" si="5"/>
        <v>799.05351292318892</v>
      </c>
    </row>
    <row r="43" spans="1:24" ht="27" customHeight="1">
      <c r="A43" s="32" t="s">
        <v>57</v>
      </c>
      <c r="B43" s="32" t="s">
        <v>16</v>
      </c>
      <c r="C43" s="33">
        <v>1</v>
      </c>
      <c r="D43" s="33">
        <v>0</v>
      </c>
      <c r="E43" s="33">
        <v>0</v>
      </c>
      <c r="F43" s="33">
        <v>0</v>
      </c>
      <c r="G43" s="33">
        <v>0</v>
      </c>
      <c r="H43" s="33">
        <v>2.12</v>
      </c>
      <c r="I43" s="33">
        <v>0</v>
      </c>
      <c r="J43" s="33">
        <v>0</v>
      </c>
      <c r="K43" s="33">
        <v>0</v>
      </c>
      <c r="L43" s="33">
        <v>0</v>
      </c>
      <c r="M43" s="32">
        <v>2119</v>
      </c>
      <c r="N43" s="32">
        <v>0</v>
      </c>
      <c r="O43" s="32">
        <v>0</v>
      </c>
      <c r="P43" s="32">
        <v>0</v>
      </c>
      <c r="Q43" s="32">
        <v>0</v>
      </c>
      <c r="T43" s="32" t="s">
        <v>57</v>
      </c>
      <c r="U43" s="32" t="s">
        <v>16</v>
      </c>
      <c r="V43" s="34">
        <f t="shared" si="3"/>
        <v>0.2</v>
      </c>
      <c r="W43" s="34">
        <f t="shared" si="4"/>
        <v>0.42400000000000004</v>
      </c>
      <c r="X43" s="35">
        <f t="shared" si="5"/>
        <v>2120</v>
      </c>
    </row>
    <row r="44" spans="1:24" ht="27" customHeight="1">
      <c r="A44" s="32"/>
      <c r="B44" s="32" t="s">
        <v>17</v>
      </c>
      <c r="C44" s="33">
        <v>3</v>
      </c>
      <c r="D44" s="33">
        <v>2</v>
      </c>
      <c r="E44" s="33">
        <v>4</v>
      </c>
      <c r="F44" s="33">
        <v>7</v>
      </c>
      <c r="G44" s="33">
        <v>18</v>
      </c>
      <c r="H44" s="33">
        <v>6.41</v>
      </c>
      <c r="I44" s="33">
        <v>3.92</v>
      </c>
      <c r="J44" s="33">
        <v>8.92</v>
      </c>
      <c r="K44" s="33">
        <v>16.39</v>
      </c>
      <c r="L44" s="33">
        <v>24.48</v>
      </c>
      <c r="M44" s="32">
        <v>2135</v>
      </c>
      <c r="N44" s="32">
        <v>1960</v>
      </c>
      <c r="O44" s="32">
        <v>2231</v>
      </c>
      <c r="P44" s="32">
        <v>2342</v>
      </c>
      <c r="Q44" s="32">
        <v>1360</v>
      </c>
      <c r="T44" s="32"/>
      <c r="U44" s="32" t="s">
        <v>17</v>
      </c>
      <c r="V44" s="34">
        <f t="shared" si="3"/>
        <v>6.8</v>
      </c>
      <c r="W44" s="34">
        <f t="shared" si="4"/>
        <v>12.024000000000001</v>
      </c>
      <c r="X44" s="35">
        <f t="shared" si="5"/>
        <v>1768.2352941176473</v>
      </c>
    </row>
    <row r="45" spans="1:24" ht="27" customHeight="1">
      <c r="A45" s="32"/>
      <c r="B45" s="32" t="s">
        <v>18</v>
      </c>
      <c r="C45" s="33">
        <v>4</v>
      </c>
      <c r="D45" s="33">
        <v>2</v>
      </c>
      <c r="E45" s="33">
        <v>4</v>
      </c>
      <c r="F45" s="33">
        <v>7</v>
      </c>
      <c r="G45" s="33">
        <v>18</v>
      </c>
      <c r="H45" s="33">
        <v>8.52</v>
      </c>
      <c r="I45" s="33">
        <v>3.92</v>
      </c>
      <c r="J45" s="33">
        <v>8.92</v>
      </c>
      <c r="K45" s="33">
        <v>16.39</v>
      </c>
      <c r="L45" s="33">
        <v>24.48</v>
      </c>
      <c r="M45" s="32">
        <v>2131</v>
      </c>
      <c r="N45" s="32">
        <v>1960</v>
      </c>
      <c r="O45" s="32">
        <v>2231</v>
      </c>
      <c r="P45" s="32">
        <v>2342</v>
      </c>
      <c r="Q45" s="32">
        <v>1360</v>
      </c>
      <c r="T45" s="32"/>
      <c r="U45" s="32" t="s">
        <v>18</v>
      </c>
      <c r="V45" s="34">
        <f t="shared" si="3"/>
        <v>7</v>
      </c>
      <c r="W45" s="34">
        <f t="shared" si="4"/>
        <v>12.446000000000002</v>
      </c>
      <c r="X45" s="35">
        <f t="shared" si="5"/>
        <v>1778.0000000000002</v>
      </c>
    </row>
    <row r="46" spans="1:24" ht="27" customHeight="1">
      <c r="A46" s="32" t="s">
        <v>60</v>
      </c>
      <c r="B46" s="32" t="s">
        <v>17</v>
      </c>
      <c r="C46" s="33">
        <v>2</v>
      </c>
      <c r="D46" s="33">
        <v>1</v>
      </c>
      <c r="E46" s="33">
        <v>4</v>
      </c>
      <c r="F46" s="33">
        <v>4</v>
      </c>
      <c r="G46" s="33">
        <v>4</v>
      </c>
      <c r="H46" s="33">
        <v>2.88</v>
      </c>
      <c r="I46" s="33">
        <v>1.37</v>
      </c>
      <c r="J46" s="33">
        <v>5.53</v>
      </c>
      <c r="K46" s="33">
        <v>5.49</v>
      </c>
      <c r="L46" s="33">
        <v>5.37</v>
      </c>
      <c r="M46" s="32">
        <v>1442</v>
      </c>
      <c r="N46" s="32">
        <v>1365</v>
      </c>
      <c r="O46" s="32">
        <v>1382</v>
      </c>
      <c r="P46" s="32">
        <v>1372</v>
      </c>
      <c r="Q46" s="32">
        <v>1342</v>
      </c>
      <c r="T46" s="32" t="s">
        <v>60</v>
      </c>
      <c r="U46" s="32" t="s">
        <v>17</v>
      </c>
      <c r="V46" s="34">
        <f t="shared" si="3"/>
        <v>3</v>
      </c>
      <c r="W46" s="34">
        <f t="shared" si="4"/>
        <v>4.1280000000000001</v>
      </c>
      <c r="X46" s="35">
        <f t="shared" si="5"/>
        <v>1376</v>
      </c>
    </row>
    <row r="47" spans="1:24" ht="27" customHeight="1">
      <c r="A47" s="32" t="s">
        <v>61</v>
      </c>
      <c r="B47" s="32" t="s">
        <v>17</v>
      </c>
      <c r="C47" s="33">
        <v>7.5</v>
      </c>
      <c r="D47" s="33">
        <v>8.4499999999999993</v>
      </c>
      <c r="E47" s="33">
        <v>7.84</v>
      </c>
      <c r="F47" s="33">
        <v>7.31</v>
      </c>
      <c r="G47" s="33">
        <v>4.3600000000000003</v>
      </c>
      <c r="H47" s="33">
        <v>10.5</v>
      </c>
      <c r="I47" s="33">
        <v>8.0500000000000007</v>
      </c>
      <c r="J47" s="33">
        <v>9.58</v>
      </c>
      <c r="K47" s="33">
        <v>8.57</v>
      </c>
      <c r="L47" s="33">
        <v>5.31</v>
      </c>
      <c r="M47" s="32">
        <v>1400</v>
      </c>
      <c r="N47" s="32">
        <v>952</v>
      </c>
      <c r="O47" s="32">
        <v>1221</v>
      </c>
      <c r="P47" s="32">
        <v>1173</v>
      </c>
      <c r="Q47" s="32">
        <v>1218</v>
      </c>
      <c r="T47" s="32" t="s">
        <v>61</v>
      </c>
      <c r="U47" s="32" t="s">
        <v>17</v>
      </c>
      <c r="V47" s="34">
        <f t="shared" si="3"/>
        <v>7.0920000000000005</v>
      </c>
      <c r="W47" s="34">
        <f t="shared" si="4"/>
        <v>8.402000000000001</v>
      </c>
      <c r="X47" s="35">
        <f t="shared" si="5"/>
        <v>1184.7151720248169</v>
      </c>
    </row>
    <row r="48" spans="1:24" ht="27" customHeight="1">
      <c r="A48" s="32" t="s">
        <v>62</v>
      </c>
      <c r="B48" s="32" t="s">
        <v>16</v>
      </c>
      <c r="C48" s="33">
        <v>135.26</v>
      </c>
      <c r="D48" s="33">
        <v>117.87</v>
      </c>
      <c r="E48" s="33">
        <v>125.43</v>
      </c>
      <c r="F48" s="33">
        <v>98.93</v>
      </c>
      <c r="G48" s="33">
        <v>138.05000000000001</v>
      </c>
      <c r="H48" s="33">
        <v>84.75</v>
      </c>
      <c r="I48" s="33">
        <v>90.28</v>
      </c>
      <c r="J48" s="33">
        <v>91.74</v>
      </c>
      <c r="K48" s="33">
        <v>77.64</v>
      </c>
      <c r="L48" s="33">
        <v>110.71</v>
      </c>
      <c r="M48" s="32">
        <v>627</v>
      </c>
      <c r="N48" s="32">
        <v>766</v>
      </c>
      <c r="O48" s="32">
        <v>731</v>
      </c>
      <c r="P48" s="32">
        <v>785</v>
      </c>
      <c r="Q48" s="32">
        <v>802</v>
      </c>
      <c r="T48" s="32" t="s">
        <v>62</v>
      </c>
      <c r="U48" s="32" t="s">
        <v>16</v>
      </c>
      <c r="V48" s="34">
        <f t="shared" si="3"/>
        <v>123.10799999999999</v>
      </c>
      <c r="W48" s="34">
        <f t="shared" si="4"/>
        <v>91.023999999999987</v>
      </c>
      <c r="X48" s="35">
        <f t="shared" si="5"/>
        <v>739.38330571530685</v>
      </c>
    </row>
    <row r="49" spans="1:24" ht="27" customHeight="1">
      <c r="A49" s="32"/>
      <c r="B49" s="32" t="s">
        <v>17</v>
      </c>
      <c r="C49" s="33">
        <v>148.25</v>
      </c>
      <c r="D49" s="33">
        <v>144.13999999999999</v>
      </c>
      <c r="E49" s="33">
        <v>102.86</v>
      </c>
      <c r="F49" s="33">
        <v>126.93</v>
      </c>
      <c r="G49" s="33">
        <v>133.1</v>
      </c>
      <c r="H49" s="33">
        <v>136.91</v>
      </c>
      <c r="I49" s="33">
        <v>126.01</v>
      </c>
      <c r="J49" s="33">
        <v>120.8</v>
      </c>
      <c r="K49" s="33">
        <v>150.68</v>
      </c>
      <c r="L49" s="33">
        <v>139.47</v>
      </c>
      <c r="M49" s="32">
        <v>924</v>
      </c>
      <c r="N49" s="32">
        <v>874</v>
      </c>
      <c r="O49" s="32">
        <v>1174</v>
      </c>
      <c r="P49" s="32">
        <v>1187</v>
      </c>
      <c r="Q49" s="32">
        <v>1048</v>
      </c>
      <c r="T49" s="32"/>
      <c r="U49" s="32" t="s">
        <v>17</v>
      </c>
      <c r="V49" s="34">
        <f t="shared" si="3"/>
        <v>131.05600000000001</v>
      </c>
      <c r="W49" s="34">
        <f t="shared" si="4"/>
        <v>134.77400000000003</v>
      </c>
      <c r="X49" s="35">
        <f t="shared" si="5"/>
        <v>1028.3695519472594</v>
      </c>
    </row>
    <row r="50" spans="1:24" ht="27" customHeight="1">
      <c r="A50" s="32"/>
      <c r="B50" s="32" t="s">
        <v>18</v>
      </c>
      <c r="C50" s="33">
        <v>283.51</v>
      </c>
      <c r="D50" s="33">
        <v>262.01</v>
      </c>
      <c r="E50" s="33">
        <v>228.29</v>
      </c>
      <c r="F50" s="33">
        <v>225.87</v>
      </c>
      <c r="G50" s="33">
        <v>271.14</v>
      </c>
      <c r="H50" s="33">
        <v>221.66</v>
      </c>
      <c r="I50" s="33">
        <v>216.29</v>
      </c>
      <c r="J50" s="33">
        <v>212.54</v>
      </c>
      <c r="K50" s="33">
        <v>228.32</v>
      </c>
      <c r="L50" s="33">
        <v>250.18</v>
      </c>
      <c r="M50" s="32">
        <v>782</v>
      </c>
      <c r="N50" s="32">
        <v>826</v>
      </c>
      <c r="O50" s="32">
        <v>931</v>
      </c>
      <c r="P50" s="32">
        <v>1011</v>
      </c>
      <c r="Q50" s="32">
        <v>923</v>
      </c>
      <c r="T50" s="32"/>
      <c r="U50" s="32" t="s">
        <v>18</v>
      </c>
      <c r="V50" s="34">
        <f t="shared" si="3"/>
        <v>254.16399999999999</v>
      </c>
      <c r="W50" s="34">
        <f t="shared" si="4"/>
        <v>225.798</v>
      </c>
      <c r="X50" s="35">
        <f t="shared" si="5"/>
        <v>888.39489463496011</v>
      </c>
    </row>
    <row r="51" spans="1:24">
      <c r="A51" s="70">
        <v>9</v>
      </c>
      <c r="B51" s="70"/>
      <c r="C51" s="70"/>
      <c r="D51" s="70"/>
      <c r="E51" s="70"/>
      <c r="F51" s="70"/>
      <c r="G51" s="70"/>
      <c r="H51" s="70"/>
      <c r="I51" s="70"/>
      <c r="J51" s="70"/>
      <c r="K51" s="70"/>
      <c r="L51" s="70"/>
      <c r="M51" s="70"/>
      <c r="N51" s="70"/>
      <c r="O51" s="70"/>
      <c r="P51" s="70"/>
      <c r="Q51" s="70"/>
    </row>
  </sheetData>
  <mergeCells count="18">
    <mergeCell ref="A1:Q1"/>
    <mergeCell ref="A2:Q2"/>
    <mergeCell ref="A3:Q3"/>
    <mergeCell ref="A4:Q4"/>
    <mergeCell ref="A6:A7"/>
    <mergeCell ref="B6:B7"/>
    <mergeCell ref="C6:G6"/>
    <mergeCell ref="H6:L6"/>
    <mergeCell ref="M6:Q6"/>
    <mergeCell ref="A28:Q28"/>
    <mergeCell ref="A51:Q51"/>
    <mergeCell ref="T4:X4"/>
    <mergeCell ref="T5:X5"/>
    <mergeCell ref="T6:T7"/>
    <mergeCell ref="V6:V7"/>
    <mergeCell ref="W6:W7"/>
    <mergeCell ref="X6:X7"/>
    <mergeCell ref="U6:U7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60" orientation="landscape" r:id="rId1"/>
  <rowBreaks count="1" manualBreakCount="1">
    <brk id="28" max="16" man="1"/>
  </rowBreaks>
  <colBreaks count="1" manualBreakCount="1">
    <brk id="17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9"/>
  <sheetViews>
    <sheetView view="pageBreakPreview" topLeftCell="A10" zoomScale="60" zoomScaleNormal="80" workbookViewId="0">
      <selection activeCell="I44" sqref="I44"/>
    </sheetView>
  </sheetViews>
  <sheetFormatPr defaultColWidth="11.42578125" defaultRowHeight="21" outlineLevelCol="1"/>
  <cols>
    <col min="1" max="1" width="35.7109375" style="36" customWidth="1"/>
    <col min="2" max="2" width="12" style="36" customWidth="1"/>
    <col min="3" max="10" width="12.28515625" style="36" bestFit="1" customWidth="1" outlineLevel="1"/>
    <col min="11" max="12" width="14" style="36" bestFit="1" customWidth="1" outlineLevel="1"/>
    <col min="13" max="14" width="11.7109375" style="36" bestFit="1" customWidth="1" outlineLevel="1"/>
    <col min="15" max="17" width="12" style="36" bestFit="1" customWidth="1" outlineLevel="1"/>
    <col min="18" max="19" width="11.42578125" style="36"/>
    <col min="20" max="20" width="25.140625" style="14" customWidth="1"/>
    <col min="21" max="23" width="13" style="14" customWidth="1"/>
    <col min="24" max="16384" width="11.42578125" style="36"/>
  </cols>
  <sheetData>
    <row r="1" spans="1:23">
      <c r="A1" s="55" t="s">
        <v>0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T1" s="13"/>
      <c r="U1" s="13"/>
      <c r="V1" s="13"/>
      <c r="W1" s="13"/>
    </row>
    <row r="2" spans="1:23">
      <c r="A2" s="86" t="s">
        <v>1</v>
      </c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</row>
    <row r="3" spans="1:23">
      <c r="A3" s="86" t="s">
        <v>82</v>
      </c>
      <c r="B3" s="86"/>
      <c r="C3" s="86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</row>
    <row r="4" spans="1:23">
      <c r="A4" s="87" t="s">
        <v>4</v>
      </c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T4" s="52" t="s">
        <v>71</v>
      </c>
      <c r="U4" s="52"/>
      <c r="V4" s="52"/>
      <c r="W4" s="52"/>
    </row>
    <row r="5" spans="1:23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T5" s="52" t="s">
        <v>24</v>
      </c>
      <c r="U5" s="52"/>
      <c r="V5" s="52"/>
      <c r="W5" s="52"/>
    </row>
    <row r="6" spans="1:23" s="38" customFormat="1">
      <c r="A6" s="88" t="s">
        <v>34</v>
      </c>
      <c r="B6" s="89" t="s">
        <v>6</v>
      </c>
      <c r="C6" s="88" t="s">
        <v>7</v>
      </c>
      <c r="D6" s="88"/>
      <c r="E6" s="88"/>
      <c r="F6" s="88"/>
      <c r="G6" s="88"/>
      <c r="H6" s="88" t="s">
        <v>8</v>
      </c>
      <c r="I6" s="88"/>
      <c r="J6" s="88"/>
      <c r="K6" s="88"/>
      <c r="L6" s="88"/>
      <c r="M6" s="88" t="s">
        <v>9</v>
      </c>
      <c r="N6" s="88"/>
      <c r="O6" s="88"/>
      <c r="P6" s="88"/>
      <c r="Q6" s="88"/>
      <c r="T6" s="59" t="s">
        <v>34</v>
      </c>
      <c r="U6" s="59" t="s">
        <v>7</v>
      </c>
      <c r="V6" s="59" t="s">
        <v>8</v>
      </c>
      <c r="W6" s="59" t="s">
        <v>9</v>
      </c>
    </row>
    <row r="7" spans="1:23">
      <c r="A7" s="88"/>
      <c r="B7" s="90"/>
      <c r="C7" s="44" t="s">
        <v>10</v>
      </c>
      <c r="D7" s="44" t="s">
        <v>11</v>
      </c>
      <c r="E7" s="44" t="s">
        <v>12</v>
      </c>
      <c r="F7" s="44" t="s">
        <v>13</v>
      </c>
      <c r="G7" s="44" t="s">
        <v>14</v>
      </c>
      <c r="H7" s="44" t="s">
        <v>10</v>
      </c>
      <c r="I7" s="44" t="s">
        <v>11</v>
      </c>
      <c r="J7" s="44" t="s">
        <v>12</v>
      </c>
      <c r="K7" s="44" t="s">
        <v>13</v>
      </c>
      <c r="L7" s="44" t="s">
        <v>14</v>
      </c>
      <c r="M7" s="44" t="s">
        <v>10</v>
      </c>
      <c r="N7" s="44" t="s">
        <v>11</v>
      </c>
      <c r="O7" s="44" t="s">
        <v>12</v>
      </c>
      <c r="P7" s="44" t="s">
        <v>13</v>
      </c>
      <c r="Q7" s="44" t="s">
        <v>14</v>
      </c>
      <c r="T7" s="59"/>
      <c r="U7" s="59"/>
      <c r="V7" s="59"/>
      <c r="W7" s="59"/>
    </row>
    <row r="8" spans="1:23">
      <c r="A8" s="39" t="s">
        <v>35</v>
      </c>
      <c r="B8" s="39" t="s">
        <v>17</v>
      </c>
      <c r="C8" s="40">
        <v>0</v>
      </c>
      <c r="D8" s="40">
        <v>0</v>
      </c>
      <c r="E8" s="40">
        <v>0</v>
      </c>
      <c r="F8" s="40">
        <v>0</v>
      </c>
      <c r="G8" s="40">
        <v>0</v>
      </c>
      <c r="H8" s="40">
        <v>0</v>
      </c>
      <c r="I8" s="40">
        <v>0</v>
      </c>
      <c r="J8" s="40">
        <v>0</v>
      </c>
      <c r="K8" s="40">
        <v>0</v>
      </c>
      <c r="L8" s="40">
        <v>0</v>
      </c>
      <c r="M8" s="39">
        <v>3000</v>
      </c>
      <c r="N8" s="39">
        <v>1200</v>
      </c>
      <c r="O8" s="39">
        <v>0</v>
      </c>
      <c r="P8" s="39">
        <v>200</v>
      </c>
      <c r="Q8" s="39">
        <v>0</v>
      </c>
      <c r="T8" s="39" t="s">
        <v>35</v>
      </c>
      <c r="U8" s="17">
        <f>AVERAGE(C8:G8)</f>
        <v>0</v>
      </c>
      <c r="V8" s="17">
        <f>AVERAGE(H8:L8)</f>
        <v>0</v>
      </c>
      <c r="W8" s="18" t="e">
        <f>V8/U8*1000</f>
        <v>#DIV/0!</v>
      </c>
    </row>
    <row r="9" spans="1:23">
      <c r="A9" s="39" t="s">
        <v>36</v>
      </c>
      <c r="B9" s="39" t="s">
        <v>17</v>
      </c>
      <c r="C9" s="40">
        <v>3</v>
      </c>
      <c r="D9" s="40">
        <v>4</v>
      </c>
      <c r="E9" s="40">
        <v>2</v>
      </c>
      <c r="F9" s="40">
        <v>1</v>
      </c>
      <c r="G9" s="40">
        <v>3</v>
      </c>
      <c r="H9" s="40">
        <v>1.37</v>
      </c>
      <c r="I9" s="40">
        <v>1.38</v>
      </c>
      <c r="J9" s="40">
        <v>0.97</v>
      </c>
      <c r="K9" s="40">
        <v>0.64</v>
      </c>
      <c r="L9" s="40">
        <v>1.94</v>
      </c>
      <c r="M9" s="39">
        <v>457</v>
      </c>
      <c r="N9" s="39">
        <v>345</v>
      </c>
      <c r="O9" s="39">
        <v>485</v>
      </c>
      <c r="P9" s="39">
        <v>641</v>
      </c>
      <c r="Q9" s="39">
        <v>645</v>
      </c>
      <c r="T9" s="39" t="s">
        <v>36</v>
      </c>
      <c r="U9" s="17">
        <f t="shared" ref="U9:U29" si="0">AVERAGE(C9:G9)</f>
        <v>2.6</v>
      </c>
      <c r="V9" s="17">
        <f t="shared" ref="V9:V29" si="1">AVERAGE(H9:L9)</f>
        <v>1.2599999999999998</v>
      </c>
      <c r="W9" s="18">
        <f t="shared" ref="W9:W29" si="2">V9/U9*1000</f>
        <v>484.61538461538453</v>
      </c>
    </row>
    <row r="10" spans="1:23">
      <c r="A10" s="39" t="s">
        <v>37</v>
      </c>
      <c r="B10" s="39" t="s">
        <v>17</v>
      </c>
      <c r="C10" s="40">
        <v>28.19</v>
      </c>
      <c r="D10" s="40">
        <v>28.21</v>
      </c>
      <c r="E10" s="40">
        <v>28.26</v>
      </c>
      <c r="F10" s="40">
        <v>28.29</v>
      </c>
      <c r="G10" s="40">
        <v>28.63</v>
      </c>
      <c r="H10" s="40">
        <v>28.72</v>
      </c>
      <c r="I10" s="40">
        <v>28.74</v>
      </c>
      <c r="J10" s="40">
        <v>28.8</v>
      </c>
      <c r="K10" s="40">
        <v>29.11</v>
      </c>
      <c r="L10" s="40">
        <v>29.6</v>
      </c>
      <c r="M10" s="39">
        <v>1019</v>
      </c>
      <c r="N10" s="39">
        <v>1019</v>
      </c>
      <c r="O10" s="39">
        <v>1019</v>
      </c>
      <c r="P10" s="39">
        <v>1029</v>
      </c>
      <c r="Q10" s="39">
        <v>1034</v>
      </c>
      <c r="T10" s="39" t="s">
        <v>37</v>
      </c>
      <c r="U10" s="17">
        <f t="shared" si="0"/>
        <v>28.316000000000003</v>
      </c>
      <c r="V10" s="17">
        <f t="shared" si="1"/>
        <v>28.994</v>
      </c>
      <c r="W10" s="18">
        <f t="shared" si="2"/>
        <v>1023.9440598954654</v>
      </c>
    </row>
    <row r="11" spans="1:23">
      <c r="A11" s="39" t="s">
        <v>63</v>
      </c>
      <c r="B11" s="39" t="s">
        <v>17</v>
      </c>
      <c r="C11" s="40">
        <v>290.29000000000002</v>
      </c>
      <c r="D11" s="40">
        <v>285.74</v>
      </c>
      <c r="E11" s="40">
        <v>287.45</v>
      </c>
      <c r="F11" s="40">
        <v>286.35000000000002</v>
      </c>
      <c r="G11" s="40">
        <v>288.95</v>
      </c>
      <c r="H11" s="40">
        <v>185.49</v>
      </c>
      <c r="I11" s="40">
        <v>183.73</v>
      </c>
      <c r="J11" s="40">
        <v>177.35</v>
      </c>
      <c r="K11" s="40">
        <v>185.27</v>
      </c>
      <c r="L11" s="40">
        <v>186.08</v>
      </c>
      <c r="M11" s="39">
        <v>639</v>
      </c>
      <c r="N11" s="39">
        <v>643</v>
      </c>
      <c r="O11" s="39">
        <v>617</v>
      </c>
      <c r="P11" s="39">
        <v>647</v>
      </c>
      <c r="Q11" s="39">
        <v>644</v>
      </c>
      <c r="T11" s="39" t="s">
        <v>63</v>
      </c>
      <c r="U11" s="17">
        <f t="shared" si="0"/>
        <v>287.75599999999997</v>
      </c>
      <c r="V11" s="17">
        <f t="shared" si="1"/>
        <v>183.584</v>
      </c>
      <c r="W11" s="18">
        <f t="shared" si="2"/>
        <v>637.98495947955917</v>
      </c>
    </row>
    <row r="12" spans="1:23">
      <c r="A12" s="39" t="s">
        <v>38</v>
      </c>
      <c r="B12" s="39" t="s">
        <v>17</v>
      </c>
      <c r="C12" s="40">
        <v>79.13</v>
      </c>
      <c r="D12" s="40">
        <v>80.59</v>
      </c>
      <c r="E12" s="40">
        <v>75.239999999999995</v>
      </c>
      <c r="F12" s="40">
        <v>75.14</v>
      </c>
      <c r="G12" s="40">
        <v>78.56</v>
      </c>
      <c r="H12" s="40">
        <v>98.51</v>
      </c>
      <c r="I12" s="40">
        <v>103.96</v>
      </c>
      <c r="J12" s="40">
        <v>89.31</v>
      </c>
      <c r="K12" s="40">
        <v>95.5</v>
      </c>
      <c r="L12" s="40">
        <v>88.38</v>
      </c>
      <c r="M12" s="39">
        <v>1245</v>
      </c>
      <c r="N12" s="39">
        <v>1290</v>
      </c>
      <c r="O12" s="39">
        <v>1187</v>
      </c>
      <c r="P12" s="39">
        <v>1271</v>
      </c>
      <c r="Q12" s="39">
        <v>1125</v>
      </c>
      <c r="T12" s="39" t="s">
        <v>38</v>
      </c>
      <c r="U12" s="17">
        <f t="shared" si="0"/>
        <v>77.731999999999999</v>
      </c>
      <c r="V12" s="17">
        <f t="shared" si="1"/>
        <v>95.131999999999991</v>
      </c>
      <c r="W12" s="18">
        <f t="shared" si="2"/>
        <v>1223.8460350949415</v>
      </c>
    </row>
    <row r="13" spans="1:23">
      <c r="A13" s="39" t="s">
        <v>39</v>
      </c>
      <c r="B13" s="39" t="s">
        <v>17</v>
      </c>
      <c r="C13" s="40">
        <v>43.63</v>
      </c>
      <c r="D13" s="40">
        <v>42.01</v>
      </c>
      <c r="E13" s="40">
        <v>39.04</v>
      </c>
      <c r="F13" s="40">
        <v>36.22</v>
      </c>
      <c r="G13" s="40">
        <v>36.86</v>
      </c>
      <c r="H13" s="40">
        <v>18.11</v>
      </c>
      <c r="I13" s="40">
        <v>17.600000000000001</v>
      </c>
      <c r="J13" s="40">
        <v>16.239999999999998</v>
      </c>
      <c r="K13" s="40">
        <v>18.73</v>
      </c>
      <c r="L13" s="40">
        <v>18.95</v>
      </c>
      <c r="M13" s="39">
        <v>415</v>
      </c>
      <c r="N13" s="39">
        <v>419</v>
      </c>
      <c r="O13" s="39">
        <v>416</v>
      </c>
      <c r="P13" s="39">
        <v>517</v>
      </c>
      <c r="Q13" s="39">
        <v>514</v>
      </c>
      <c r="T13" s="39" t="s">
        <v>39</v>
      </c>
      <c r="U13" s="17">
        <f t="shared" si="0"/>
        <v>39.552</v>
      </c>
      <c r="V13" s="17">
        <f t="shared" si="1"/>
        <v>17.926000000000002</v>
      </c>
      <c r="W13" s="18">
        <f t="shared" si="2"/>
        <v>453.22613268608421</v>
      </c>
    </row>
    <row r="14" spans="1:23">
      <c r="A14" s="39" t="s">
        <v>40</v>
      </c>
      <c r="B14" s="39" t="s">
        <v>17</v>
      </c>
      <c r="C14" s="40">
        <v>0.01</v>
      </c>
      <c r="D14" s="40">
        <v>0</v>
      </c>
      <c r="E14" s="40">
        <v>0.01</v>
      </c>
      <c r="F14" s="40">
        <v>0</v>
      </c>
      <c r="G14" s="40">
        <v>0</v>
      </c>
      <c r="H14" s="40">
        <v>0</v>
      </c>
      <c r="I14" s="40">
        <v>0</v>
      </c>
      <c r="J14" s="40">
        <v>0</v>
      </c>
      <c r="K14" s="40">
        <v>0</v>
      </c>
      <c r="L14" s="40">
        <v>0</v>
      </c>
      <c r="M14" s="39">
        <v>500</v>
      </c>
      <c r="N14" s="39">
        <v>0</v>
      </c>
      <c r="O14" s="39">
        <v>500</v>
      </c>
      <c r="P14" s="39">
        <v>0</v>
      </c>
      <c r="Q14" s="39">
        <v>0</v>
      </c>
      <c r="T14" s="39" t="s">
        <v>40</v>
      </c>
      <c r="U14" s="17">
        <f t="shared" si="0"/>
        <v>4.0000000000000001E-3</v>
      </c>
      <c r="V14" s="17">
        <f t="shared" si="1"/>
        <v>0</v>
      </c>
      <c r="W14" s="18">
        <f t="shared" si="2"/>
        <v>0</v>
      </c>
    </row>
    <row r="15" spans="1:23">
      <c r="A15" s="39" t="s">
        <v>68</v>
      </c>
      <c r="B15" s="39" t="s">
        <v>17</v>
      </c>
      <c r="C15" s="40">
        <v>3.59</v>
      </c>
      <c r="D15" s="40">
        <v>3.59</v>
      </c>
      <c r="E15" s="40">
        <v>3.59</v>
      </c>
      <c r="F15" s="40">
        <v>3.64</v>
      </c>
      <c r="G15" s="40">
        <v>4.24</v>
      </c>
      <c r="H15" s="40">
        <v>4.53</v>
      </c>
      <c r="I15" s="40">
        <v>4.5199999999999996</v>
      </c>
      <c r="J15" s="40">
        <v>4.5199999999999996</v>
      </c>
      <c r="K15" s="40">
        <v>4.59</v>
      </c>
      <c r="L15" s="40">
        <v>5.51</v>
      </c>
      <c r="M15" s="39">
        <v>1260</v>
      </c>
      <c r="N15" s="39">
        <v>1262</v>
      </c>
      <c r="O15" s="39">
        <v>1261</v>
      </c>
      <c r="P15" s="39">
        <v>1261</v>
      </c>
      <c r="Q15" s="39">
        <v>1300</v>
      </c>
      <c r="T15" s="39" t="s">
        <v>68</v>
      </c>
      <c r="U15" s="17">
        <f t="shared" si="0"/>
        <v>3.7299999999999995</v>
      </c>
      <c r="V15" s="17">
        <f t="shared" si="1"/>
        <v>4.734</v>
      </c>
      <c r="W15" s="18">
        <f t="shared" si="2"/>
        <v>1269.1689008042897</v>
      </c>
    </row>
    <row r="16" spans="1:23">
      <c r="A16" s="39" t="s">
        <v>42</v>
      </c>
      <c r="B16" s="39" t="s">
        <v>17</v>
      </c>
      <c r="C16" s="40">
        <v>221</v>
      </c>
      <c r="D16" s="40">
        <v>195.36</v>
      </c>
      <c r="E16" s="40">
        <v>172.62</v>
      </c>
      <c r="F16" s="40">
        <v>214.67</v>
      </c>
      <c r="G16" s="40">
        <v>251.1</v>
      </c>
      <c r="H16" s="40">
        <v>399.57</v>
      </c>
      <c r="I16" s="40">
        <v>348.52</v>
      </c>
      <c r="J16" s="40">
        <v>333.5</v>
      </c>
      <c r="K16" s="40">
        <v>424.19</v>
      </c>
      <c r="L16" s="40">
        <v>500.94</v>
      </c>
      <c r="M16" s="39">
        <v>1808</v>
      </c>
      <c r="N16" s="39">
        <v>1784</v>
      </c>
      <c r="O16" s="39">
        <v>1932</v>
      </c>
      <c r="P16" s="39">
        <v>1976</v>
      </c>
      <c r="Q16" s="39">
        <v>1995</v>
      </c>
      <c r="T16" s="39" t="s">
        <v>42</v>
      </c>
      <c r="U16" s="17">
        <f t="shared" si="0"/>
        <v>210.95</v>
      </c>
      <c r="V16" s="17">
        <f t="shared" si="1"/>
        <v>401.34399999999999</v>
      </c>
      <c r="W16" s="18">
        <f t="shared" si="2"/>
        <v>1902.555107845461</v>
      </c>
    </row>
    <row r="17" spans="1:23">
      <c r="A17" s="39" t="s">
        <v>43</v>
      </c>
      <c r="B17" s="39" t="s">
        <v>17</v>
      </c>
      <c r="C17" s="40">
        <v>549</v>
      </c>
      <c r="D17" s="40">
        <v>609.20000000000005</v>
      </c>
      <c r="E17" s="40">
        <v>641.29999999999995</v>
      </c>
      <c r="F17" s="40">
        <v>647.5</v>
      </c>
      <c r="G17" s="40">
        <v>713.6</v>
      </c>
      <c r="H17" s="40">
        <v>1107.8800000000001</v>
      </c>
      <c r="I17" s="40">
        <v>1253.73</v>
      </c>
      <c r="J17" s="40">
        <v>1149.8499999999999</v>
      </c>
      <c r="K17" s="40">
        <v>1313.13</v>
      </c>
      <c r="L17" s="40">
        <v>1365.83</v>
      </c>
      <c r="M17" s="39">
        <v>2018</v>
      </c>
      <c r="N17" s="39">
        <v>2058</v>
      </c>
      <c r="O17" s="39">
        <v>1793</v>
      </c>
      <c r="P17" s="39">
        <v>2028</v>
      </c>
      <c r="Q17" s="39">
        <v>1914</v>
      </c>
      <c r="T17" s="39" t="s">
        <v>43</v>
      </c>
      <c r="U17" s="17">
        <f t="shared" si="0"/>
        <v>632.12</v>
      </c>
      <c r="V17" s="17">
        <f t="shared" si="1"/>
        <v>1238.0840000000001</v>
      </c>
      <c r="W17" s="18">
        <f t="shared" si="2"/>
        <v>1958.6217806745556</v>
      </c>
    </row>
    <row r="18" spans="1:23">
      <c r="A18" s="39" t="s">
        <v>44</v>
      </c>
      <c r="B18" s="39" t="s">
        <v>17</v>
      </c>
      <c r="C18" s="40">
        <v>8.33</v>
      </c>
      <c r="D18" s="40">
        <v>8.5299999999999994</v>
      </c>
      <c r="E18" s="40">
        <v>8.61</v>
      </c>
      <c r="F18" s="40">
        <v>8.2799999999999994</v>
      </c>
      <c r="G18" s="40">
        <v>8.3000000000000007</v>
      </c>
      <c r="H18" s="40">
        <v>4.54</v>
      </c>
      <c r="I18" s="40">
        <v>4.6900000000000004</v>
      </c>
      <c r="J18" s="40">
        <v>4.9000000000000004</v>
      </c>
      <c r="K18" s="40">
        <v>6.76</v>
      </c>
      <c r="L18" s="40">
        <v>6.71</v>
      </c>
      <c r="M18" s="39">
        <v>546</v>
      </c>
      <c r="N18" s="39">
        <v>550</v>
      </c>
      <c r="O18" s="39">
        <v>570</v>
      </c>
      <c r="P18" s="39">
        <v>817</v>
      </c>
      <c r="Q18" s="39">
        <v>808</v>
      </c>
      <c r="T18" s="39" t="s">
        <v>44</v>
      </c>
      <c r="U18" s="17">
        <f t="shared" si="0"/>
        <v>8.41</v>
      </c>
      <c r="V18" s="17">
        <f t="shared" si="1"/>
        <v>5.5200000000000005</v>
      </c>
      <c r="W18" s="18">
        <f t="shared" si="2"/>
        <v>656.36147443519621</v>
      </c>
    </row>
    <row r="19" spans="1:23">
      <c r="A19" s="39" t="s">
        <v>65</v>
      </c>
      <c r="B19" s="39" t="s">
        <v>17</v>
      </c>
      <c r="C19" s="40">
        <v>47.4</v>
      </c>
      <c r="D19" s="40">
        <v>47.24</v>
      </c>
      <c r="E19" s="40">
        <v>45.31</v>
      </c>
      <c r="F19" s="40">
        <v>48.22</v>
      </c>
      <c r="G19" s="40">
        <v>43.02</v>
      </c>
      <c r="H19" s="40">
        <v>37.590000000000003</v>
      </c>
      <c r="I19" s="40">
        <v>54.28</v>
      </c>
      <c r="J19" s="40">
        <v>40.729999999999997</v>
      </c>
      <c r="K19" s="40">
        <v>31.68</v>
      </c>
      <c r="L19" s="40">
        <v>33.770000000000003</v>
      </c>
      <c r="M19" s="39">
        <v>793</v>
      </c>
      <c r="N19" s="39">
        <v>1149</v>
      </c>
      <c r="O19" s="39">
        <v>899</v>
      </c>
      <c r="P19" s="39">
        <v>657</v>
      </c>
      <c r="Q19" s="39">
        <v>785</v>
      </c>
      <c r="T19" s="39" t="s">
        <v>65</v>
      </c>
      <c r="U19" s="17">
        <f t="shared" si="0"/>
        <v>46.238</v>
      </c>
      <c r="V19" s="17">
        <f t="shared" si="1"/>
        <v>39.61</v>
      </c>
      <c r="W19" s="18">
        <f t="shared" si="2"/>
        <v>856.65469959773338</v>
      </c>
    </row>
    <row r="20" spans="1:23">
      <c r="A20" s="39" t="s">
        <v>45</v>
      </c>
      <c r="B20" s="39" t="s">
        <v>17</v>
      </c>
      <c r="C20" s="40">
        <v>305.05</v>
      </c>
      <c r="D20" s="40">
        <v>236.85</v>
      </c>
      <c r="E20" s="40">
        <v>291.43</v>
      </c>
      <c r="F20" s="40">
        <v>430.73</v>
      </c>
      <c r="G20" s="40">
        <v>406.39</v>
      </c>
      <c r="H20" s="40">
        <v>218.11</v>
      </c>
      <c r="I20" s="40">
        <v>164.61</v>
      </c>
      <c r="J20" s="40">
        <v>231.4</v>
      </c>
      <c r="K20" s="40">
        <v>343.72</v>
      </c>
      <c r="L20" s="40">
        <v>332.83</v>
      </c>
      <c r="M20" s="39">
        <v>715</v>
      </c>
      <c r="N20" s="39">
        <v>695</v>
      </c>
      <c r="O20" s="39">
        <v>794</v>
      </c>
      <c r="P20" s="39">
        <v>798</v>
      </c>
      <c r="Q20" s="39">
        <v>819</v>
      </c>
      <c r="T20" s="39" t="s">
        <v>45</v>
      </c>
      <c r="U20" s="17">
        <f t="shared" si="0"/>
        <v>334.09</v>
      </c>
      <c r="V20" s="17">
        <f t="shared" si="1"/>
        <v>258.13400000000001</v>
      </c>
      <c r="W20" s="18">
        <f t="shared" si="2"/>
        <v>772.648088838337</v>
      </c>
    </row>
    <row r="21" spans="1:23">
      <c r="A21" s="39" t="s">
        <v>46</v>
      </c>
      <c r="B21" s="39" t="s">
        <v>17</v>
      </c>
      <c r="C21" s="40">
        <v>2</v>
      </c>
      <c r="D21" s="40">
        <v>2.97</v>
      </c>
      <c r="E21" s="40">
        <v>0</v>
      </c>
      <c r="F21" s="40">
        <v>0.4</v>
      </c>
      <c r="G21" s="40">
        <v>0.4</v>
      </c>
      <c r="H21" s="40">
        <v>0.34</v>
      </c>
      <c r="I21" s="40">
        <v>0.6</v>
      </c>
      <c r="J21" s="40">
        <v>0</v>
      </c>
      <c r="K21" s="40">
        <v>0.08</v>
      </c>
      <c r="L21" s="40">
        <v>0.09</v>
      </c>
      <c r="M21" s="39">
        <v>168</v>
      </c>
      <c r="N21" s="39">
        <v>202</v>
      </c>
      <c r="O21" s="39">
        <v>0</v>
      </c>
      <c r="P21" s="39">
        <v>209</v>
      </c>
      <c r="Q21" s="39">
        <v>225</v>
      </c>
      <c r="T21" s="39" t="s">
        <v>46</v>
      </c>
      <c r="U21" s="17">
        <f t="shared" si="0"/>
        <v>1.1540000000000004</v>
      </c>
      <c r="V21" s="17">
        <f t="shared" si="1"/>
        <v>0.22200000000000003</v>
      </c>
      <c r="W21" s="18">
        <f t="shared" si="2"/>
        <v>192.37435008665508</v>
      </c>
    </row>
    <row r="22" spans="1:23">
      <c r="A22" s="39" t="s">
        <v>48</v>
      </c>
      <c r="B22" s="39" t="s">
        <v>17</v>
      </c>
      <c r="C22" s="40">
        <v>748</v>
      </c>
      <c r="D22" s="40">
        <v>707</v>
      </c>
      <c r="E22" s="40">
        <v>675</v>
      </c>
      <c r="F22" s="40">
        <v>749</v>
      </c>
      <c r="G22" s="40">
        <v>1226</v>
      </c>
      <c r="H22" s="40">
        <v>976</v>
      </c>
      <c r="I22" s="40">
        <v>1040</v>
      </c>
      <c r="J22" s="40">
        <v>1038.1500000000001</v>
      </c>
      <c r="K22" s="40">
        <v>1307.01</v>
      </c>
      <c r="L22" s="40">
        <v>1690.65</v>
      </c>
      <c r="M22" s="39">
        <v>1305</v>
      </c>
      <c r="N22" s="39">
        <v>1471</v>
      </c>
      <c r="O22" s="39">
        <v>1538</v>
      </c>
      <c r="P22" s="39">
        <v>1745</v>
      </c>
      <c r="Q22" s="39">
        <v>1379</v>
      </c>
      <c r="T22" s="39" t="s">
        <v>48</v>
      </c>
      <c r="U22" s="17">
        <f t="shared" si="0"/>
        <v>821</v>
      </c>
      <c r="V22" s="17">
        <f t="shared" si="1"/>
        <v>1210.3619999999999</v>
      </c>
      <c r="W22" s="18">
        <f t="shared" si="2"/>
        <v>1474.2533495736905</v>
      </c>
    </row>
    <row r="23" spans="1:23">
      <c r="A23" s="39" t="s">
        <v>49</v>
      </c>
      <c r="B23" s="39" t="s">
        <v>17</v>
      </c>
      <c r="C23" s="40">
        <v>7.7</v>
      </c>
      <c r="D23" s="40">
        <v>5.78</v>
      </c>
      <c r="E23" s="40">
        <v>11.8</v>
      </c>
      <c r="F23" s="40">
        <v>24.94</v>
      </c>
      <c r="G23" s="40">
        <v>29.97</v>
      </c>
      <c r="H23" s="40">
        <v>2.2000000000000002</v>
      </c>
      <c r="I23" s="40">
        <v>2.12</v>
      </c>
      <c r="J23" s="40">
        <v>3.89</v>
      </c>
      <c r="K23" s="40">
        <v>8.98</v>
      </c>
      <c r="L23" s="40">
        <v>10.43</v>
      </c>
      <c r="M23" s="39">
        <v>286</v>
      </c>
      <c r="N23" s="39">
        <v>367</v>
      </c>
      <c r="O23" s="39">
        <v>330</v>
      </c>
      <c r="P23" s="39">
        <v>360</v>
      </c>
      <c r="Q23" s="39">
        <v>348</v>
      </c>
      <c r="T23" s="39" t="s">
        <v>49</v>
      </c>
      <c r="U23" s="17">
        <f t="shared" si="0"/>
        <v>16.038</v>
      </c>
      <c r="V23" s="17">
        <f t="shared" si="1"/>
        <v>5.524</v>
      </c>
      <c r="W23" s="18">
        <f t="shared" si="2"/>
        <v>344.43197406160368</v>
      </c>
    </row>
    <row r="24" spans="1:23">
      <c r="A24" s="39" t="s">
        <v>50</v>
      </c>
      <c r="B24" s="39" t="s">
        <v>17</v>
      </c>
      <c r="C24" s="40">
        <v>29.26</v>
      </c>
      <c r="D24" s="40">
        <v>29.53</v>
      </c>
      <c r="E24" s="40">
        <v>25.55</v>
      </c>
      <c r="F24" s="40">
        <v>29.57</v>
      </c>
      <c r="G24" s="40">
        <v>29.57</v>
      </c>
      <c r="H24" s="40">
        <v>25.05</v>
      </c>
      <c r="I24" s="40">
        <v>24.81</v>
      </c>
      <c r="J24" s="40">
        <v>21.46</v>
      </c>
      <c r="K24" s="40">
        <v>25.34</v>
      </c>
      <c r="L24" s="40">
        <v>19.809999999999999</v>
      </c>
      <c r="M24" s="39">
        <v>856</v>
      </c>
      <c r="N24" s="39">
        <v>840</v>
      </c>
      <c r="O24" s="39">
        <v>840</v>
      </c>
      <c r="P24" s="39">
        <v>857</v>
      </c>
      <c r="Q24" s="39">
        <v>670</v>
      </c>
      <c r="T24" s="39" t="s">
        <v>50</v>
      </c>
      <c r="U24" s="17">
        <f t="shared" si="0"/>
        <v>28.695999999999998</v>
      </c>
      <c r="V24" s="17">
        <f t="shared" si="1"/>
        <v>23.294</v>
      </c>
      <c r="W24" s="18">
        <f t="shared" si="2"/>
        <v>811.7507666573739</v>
      </c>
    </row>
    <row r="25" spans="1:23">
      <c r="A25" s="39" t="s">
        <v>64</v>
      </c>
      <c r="B25" s="39" t="s">
        <v>17</v>
      </c>
      <c r="C25" s="40">
        <v>9.8699999999999992</v>
      </c>
      <c r="D25" s="40">
        <v>9.8800000000000008</v>
      </c>
      <c r="E25" s="40">
        <v>9.8699999999999992</v>
      </c>
      <c r="F25" s="40">
        <v>9.89</v>
      </c>
      <c r="G25" s="40">
        <v>9.9</v>
      </c>
      <c r="H25" s="40">
        <v>9.23</v>
      </c>
      <c r="I25" s="40">
        <v>9.25</v>
      </c>
      <c r="J25" s="40">
        <v>9.24</v>
      </c>
      <c r="K25" s="40">
        <v>9.26</v>
      </c>
      <c r="L25" s="40">
        <v>9.3000000000000007</v>
      </c>
      <c r="M25" s="39">
        <v>935</v>
      </c>
      <c r="N25" s="39">
        <v>936</v>
      </c>
      <c r="O25" s="39">
        <v>936</v>
      </c>
      <c r="P25" s="39">
        <v>937</v>
      </c>
      <c r="Q25" s="39">
        <v>940</v>
      </c>
      <c r="T25" s="39" t="s">
        <v>64</v>
      </c>
      <c r="U25" s="17">
        <f t="shared" si="0"/>
        <v>9.8819999999999997</v>
      </c>
      <c r="V25" s="17">
        <f t="shared" si="1"/>
        <v>9.2560000000000002</v>
      </c>
      <c r="W25" s="18">
        <f t="shared" si="2"/>
        <v>936.6524994940296</v>
      </c>
    </row>
    <row r="26" spans="1:23">
      <c r="A26" s="39" t="s">
        <v>66</v>
      </c>
      <c r="B26" s="39" t="s">
        <v>17</v>
      </c>
      <c r="C26" s="40">
        <v>0.42</v>
      </c>
      <c r="D26" s="40">
        <v>0.53</v>
      </c>
      <c r="E26" s="40">
        <v>0.56999999999999995</v>
      </c>
      <c r="F26" s="40">
        <v>0.53</v>
      </c>
      <c r="G26" s="40">
        <v>0.66</v>
      </c>
      <c r="H26" s="40">
        <v>0.42</v>
      </c>
      <c r="I26" s="40">
        <v>0.41</v>
      </c>
      <c r="J26" s="40">
        <v>0.41</v>
      </c>
      <c r="K26" s="40">
        <v>0.38</v>
      </c>
      <c r="L26" s="40">
        <v>0.41</v>
      </c>
      <c r="M26" s="39">
        <v>1002</v>
      </c>
      <c r="N26" s="39">
        <v>777</v>
      </c>
      <c r="O26" s="39">
        <v>714</v>
      </c>
      <c r="P26" s="39">
        <v>731</v>
      </c>
      <c r="Q26" s="39">
        <v>614</v>
      </c>
      <c r="T26" s="39" t="s">
        <v>66</v>
      </c>
      <c r="U26" s="17">
        <f t="shared" si="0"/>
        <v>0.54200000000000004</v>
      </c>
      <c r="V26" s="17">
        <f t="shared" si="1"/>
        <v>0.40600000000000003</v>
      </c>
      <c r="W26" s="18">
        <f t="shared" si="2"/>
        <v>749.07749077490769</v>
      </c>
    </row>
    <row r="27" spans="1:23">
      <c r="A27" s="39" t="s">
        <v>51</v>
      </c>
      <c r="B27" s="39" t="s">
        <v>17</v>
      </c>
      <c r="C27" s="40">
        <v>27.45</v>
      </c>
      <c r="D27" s="40">
        <v>27.47</v>
      </c>
      <c r="E27" s="40">
        <v>27.49</v>
      </c>
      <c r="F27" s="40">
        <v>27.51</v>
      </c>
      <c r="G27" s="40">
        <v>7.78</v>
      </c>
      <c r="H27" s="40">
        <v>27.78</v>
      </c>
      <c r="I27" s="40">
        <v>27.8</v>
      </c>
      <c r="J27" s="40">
        <v>27.82</v>
      </c>
      <c r="K27" s="40">
        <v>28.06</v>
      </c>
      <c r="L27" s="40">
        <v>8.07</v>
      </c>
      <c r="M27" s="39">
        <v>1012</v>
      </c>
      <c r="N27" s="39">
        <v>1012</v>
      </c>
      <c r="O27" s="39">
        <v>1012</v>
      </c>
      <c r="P27" s="39">
        <v>1020</v>
      </c>
      <c r="Q27" s="39">
        <v>1037</v>
      </c>
      <c r="T27" s="39" t="s">
        <v>51</v>
      </c>
      <c r="U27" s="17">
        <f t="shared" si="0"/>
        <v>23.54</v>
      </c>
      <c r="V27" s="17">
        <f t="shared" si="1"/>
        <v>23.905999999999999</v>
      </c>
      <c r="W27" s="18">
        <f t="shared" si="2"/>
        <v>1015.5480033984708</v>
      </c>
    </row>
    <row r="28" spans="1:23">
      <c r="A28" s="39" t="s">
        <v>52</v>
      </c>
      <c r="B28" s="39" t="s">
        <v>17</v>
      </c>
      <c r="C28" s="40">
        <v>8.65</v>
      </c>
      <c r="D28" s="40">
        <v>6.02</v>
      </c>
      <c r="E28" s="40">
        <v>6.95</v>
      </c>
      <c r="F28" s="40">
        <v>6.87</v>
      </c>
      <c r="G28" s="40">
        <v>17.77</v>
      </c>
      <c r="H28" s="40">
        <v>2.82</v>
      </c>
      <c r="I28" s="40">
        <v>1.66</v>
      </c>
      <c r="J28" s="40">
        <v>2.04</v>
      </c>
      <c r="K28" s="40">
        <v>1.92</v>
      </c>
      <c r="L28" s="40">
        <v>5.74</v>
      </c>
      <c r="M28" s="39">
        <v>326</v>
      </c>
      <c r="N28" s="39">
        <v>275</v>
      </c>
      <c r="O28" s="39">
        <v>293</v>
      </c>
      <c r="P28" s="39">
        <v>280</v>
      </c>
      <c r="Q28" s="39">
        <v>323</v>
      </c>
      <c r="T28" s="39" t="s">
        <v>52</v>
      </c>
      <c r="U28" s="17">
        <f t="shared" si="0"/>
        <v>9.2520000000000007</v>
      </c>
      <c r="V28" s="17">
        <f t="shared" si="1"/>
        <v>2.8359999999999999</v>
      </c>
      <c r="W28" s="18">
        <f t="shared" si="2"/>
        <v>306.52831820146992</v>
      </c>
    </row>
    <row r="29" spans="1:23">
      <c r="A29" s="39" t="s">
        <v>54</v>
      </c>
      <c r="B29" s="39" t="s">
        <v>17</v>
      </c>
      <c r="C29" s="40">
        <v>30.5</v>
      </c>
      <c r="D29" s="40">
        <v>30.5</v>
      </c>
      <c r="E29" s="40">
        <v>31</v>
      </c>
      <c r="F29" s="40">
        <v>31.6</v>
      </c>
      <c r="G29" s="40">
        <v>43.9</v>
      </c>
      <c r="H29" s="40">
        <v>45.69</v>
      </c>
      <c r="I29" s="40">
        <v>46.48</v>
      </c>
      <c r="J29" s="40">
        <v>45.94</v>
      </c>
      <c r="K29" s="40">
        <v>50.4</v>
      </c>
      <c r="L29" s="40">
        <v>69.319999999999993</v>
      </c>
      <c r="M29" s="39">
        <v>1498</v>
      </c>
      <c r="N29" s="39">
        <v>1524</v>
      </c>
      <c r="O29" s="39">
        <v>1482</v>
      </c>
      <c r="P29" s="39">
        <v>1595</v>
      </c>
      <c r="Q29" s="39">
        <v>1579</v>
      </c>
      <c r="T29" s="39" t="s">
        <v>54</v>
      </c>
      <c r="U29" s="17">
        <f t="shared" si="0"/>
        <v>33.5</v>
      </c>
      <c r="V29" s="17">
        <f t="shared" si="1"/>
        <v>51.565999999999995</v>
      </c>
      <c r="W29" s="18">
        <f t="shared" si="2"/>
        <v>1539.2835820895521</v>
      </c>
    </row>
    <row r="30" spans="1:23">
      <c r="A30" s="39" t="s">
        <v>55</v>
      </c>
      <c r="B30" s="39" t="s">
        <v>17</v>
      </c>
      <c r="C30" s="40">
        <v>2210.4299999999998</v>
      </c>
      <c r="D30" s="40">
        <v>2371.9</v>
      </c>
      <c r="E30" s="40">
        <v>3076.32</v>
      </c>
      <c r="F30" s="40">
        <v>2716.82</v>
      </c>
      <c r="G30" s="40">
        <v>3366.1</v>
      </c>
      <c r="H30" s="40">
        <v>3541.31</v>
      </c>
      <c r="I30" s="40">
        <v>4052.77</v>
      </c>
      <c r="J30" s="40">
        <v>4202.3900000000003</v>
      </c>
      <c r="K30" s="40">
        <v>4550.67</v>
      </c>
      <c r="L30" s="40">
        <v>5776.23</v>
      </c>
      <c r="M30" s="39">
        <v>1602</v>
      </c>
      <c r="N30" s="39">
        <v>1709</v>
      </c>
      <c r="O30" s="39">
        <v>1366</v>
      </c>
      <c r="P30" s="39">
        <v>1675</v>
      </c>
      <c r="Q30" s="39">
        <v>1716</v>
      </c>
      <c r="T30" s="39" t="s">
        <v>55</v>
      </c>
      <c r="U30" s="17">
        <f t="shared" ref="U30:U38" si="3">AVERAGE(C30:G30)</f>
        <v>2748.3139999999999</v>
      </c>
      <c r="V30" s="17">
        <f t="shared" ref="V30:V38" si="4">AVERAGE(H30:L30)</f>
        <v>4424.6740000000009</v>
      </c>
      <c r="W30" s="18">
        <f t="shared" ref="W30:W38" si="5">V30/U30*1000</f>
        <v>1609.959415117778</v>
      </c>
    </row>
    <row r="31" spans="1:23">
      <c r="A31" s="39" t="s">
        <v>67</v>
      </c>
      <c r="B31" s="39" t="s">
        <v>17</v>
      </c>
      <c r="C31" s="40">
        <v>3.21</v>
      </c>
      <c r="D31" s="40">
        <v>3.11</v>
      </c>
      <c r="E31" s="40">
        <v>3.13</v>
      </c>
      <c r="F31" s="40">
        <v>3.17</v>
      </c>
      <c r="G31" s="40">
        <v>3.12</v>
      </c>
      <c r="H31" s="40">
        <v>2.81</v>
      </c>
      <c r="I31" s="40">
        <v>2.72</v>
      </c>
      <c r="J31" s="40">
        <v>2.75</v>
      </c>
      <c r="K31" s="40">
        <v>2.78</v>
      </c>
      <c r="L31" s="40">
        <v>2.74</v>
      </c>
      <c r="M31" s="39">
        <v>875</v>
      </c>
      <c r="N31" s="39">
        <v>876</v>
      </c>
      <c r="O31" s="39">
        <v>878</v>
      </c>
      <c r="P31" s="39">
        <v>878</v>
      </c>
      <c r="Q31" s="39">
        <v>878</v>
      </c>
      <c r="T31" s="39" t="s">
        <v>67</v>
      </c>
      <c r="U31" s="17">
        <f t="shared" si="3"/>
        <v>3.1479999999999997</v>
      </c>
      <c r="V31" s="17">
        <f t="shared" si="4"/>
        <v>2.7600000000000002</v>
      </c>
      <c r="W31" s="18">
        <f t="shared" si="5"/>
        <v>876.74714104193151</v>
      </c>
    </row>
    <row r="32" spans="1:23">
      <c r="A32" s="39" t="s">
        <v>56</v>
      </c>
      <c r="B32" s="39" t="s">
        <v>17</v>
      </c>
      <c r="C32" s="40">
        <v>0.28999999999999998</v>
      </c>
      <c r="D32" s="40">
        <v>0.3</v>
      </c>
      <c r="E32" s="40">
        <v>0.14000000000000001</v>
      </c>
      <c r="F32" s="40">
        <v>0.28999999999999998</v>
      </c>
      <c r="G32" s="40">
        <v>0.42</v>
      </c>
      <c r="H32" s="40">
        <v>7.0000000000000007E-2</v>
      </c>
      <c r="I32" s="40">
        <v>7.0000000000000007E-2</v>
      </c>
      <c r="J32" s="40">
        <v>0.03</v>
      </c>
      <c r="K32" s="40">
        <v>7.0000000000000007E-2</v>
      </c>
      <c r="L32" s="40">
        <v>0.1</v>
      </c>
      <c r="M32" s="39">
        <v>232</v>
      </c>
      <c r="N32" s="39">
        <v>232</v>
      </c>
      <c r="O32" s="39">
        <v>233</v>
      </c>
      <c r="P32" s="39">
        <v>233</v>
      </c>
      <c r="Q32" s="39">
        <v>233</v>
      </c>
      <c r="T32" s="39" t="s">
        <v>56</v>
      </c>
      <c r="U32" s="17">
        <f t="shared" si="3"/>
        <v>0.28799999999999998</v>
      </c>
      <c r="V32" s="17">
        <f t="shared" si="4"/>
        <v>6.8000000000000005E-2</v>
      </c>
      <c r="W32" s="18">
        <f t="shared" si="5"/>
        <v>236.11111111111114</v>
      </c>
    </row>
    <row r="33" spans="1:23">
      <c r="A33" s="39" t="s">
        <v>57</v>
      </c>
      <c r="B33" s="39" t="s">
        <v>17</v>
      </c>
      <c r="C33" s="40">
        <v>3</v>
      </c>
      <c r="D33" s="40">
        <v>4</v>
      </c>
      <c r="E33" s="40">
        <v>1</v>
      </c>
      <c r="F33" s="40">
        <v>2</v>
      </c>
      <c r="G33" s="40">
        <v>2</v>
      </c>
      <c r="H33" s="40">
        <v>4.78</v>
      </c>
      <c r="I33" s="40">
        <v>7.76</v>
      </c>
      <c r="J33" s="40">
        <v>1.71</v>
      </c>
      <c r="K33" s="40">
        <v>2.42</v>
      </c>
      <c r="L33" s="40">
        <v>1.84</v>
      </c>
      <c r="M33" s="39">
        <v>1594</v>
      </c>
      <c r="N33" s="39">
        <v>1940</v>
      </c>
      <c r="O33" s="39">
        <v>1706</v>
      </c>
      <c r="P33" s="39">
        <v>1210</v>
      </c>
      <c r="Q33" s="39">
        <v>922</v>
      </c>
      <c r="T33" s="39" t="s">
        <v>57</v>
      </c>
      <c r="U33" s="17">
        <f t="shared" si="3"/>
        <v>2.4</v>
      </c>
      <c r="V33" s="17">
        <f t="shared" si="4"/>
        <v>3.7020000000000004</v>
      </c>
      <c r="W33" s="18">
        <f t="shared" si="5"/>
        <v>1542.5000000000002</v>
      </c>
    </row>
    <row r="34" spans="1:23">
      <c r="A34" s="39" t="s">
        <v>58</v>
      </c>
      <c r="B34" s="39" t="s">
        <v>17</v>
      </c>
      <c r="C34" s="40">
        <v>7.8</v>
      </c>
      <c r="D34" s="40">
        <v>7.73</v>
      </c>
      <c r="E34" s="40">
        <v>7.9</v>
      </c>
      <c r="F34" s="40">
        <v>7.39</v>
      </c>
      <c r="G34" s="40">
        <v>6.85</v>
      </c>
      <c r="H34" s="40">
        <v>6.47</v>
      </c>
      <c r="I34" s="40">
        <v>6.42</v>
      </c>
      <c r="J34" s="40">
        <v>6.67</v>
      </c>
      <c r="K34" s="40">
        <v>6.27</v>
      </c>
      <c r="L34" s="40">
        <v>5.76</v>
      </c>
      <c r="M34" s="39">
        <v>830</v>
      </c>
      <c r="N34" s="39">
        <v>831</v>
      </c>
      <c r="O34" s="39">
        <v>845</v>
      </c>
      <c r="P34" s="39">
        <v>849</v>
      </c>
      <c r="Q34" s="39">
        <v>841</v>
      </c>
      <c r="T34" s="39" t="s">
        <v>58</v>
      </c>
      <c r="U34" s="17">
        <f t="shared" si="3"/>
        <v>7.5340000000000007</v>
      </c>
      <c r="V34" s="17">
        <f t="shared" si="4"/>
        <v>6.3180000000000005</v>
      </c>
      <c r="W34" s="18">
        <f t="shared" si="5"/>
        <v>838.59835412795326</v>
      </c>
    </row>
    <row r="35" spans="1:23">
      <c r="A35" s="39" t="s">
        <v>59</v>
      </c>
      <c r="B35" s="39" t="s">
        <v>17</v>
      </c>
      <c r="C35" s="40">
        <v>16</v>
      </c>
      <c r="D35" s="40">
        <v>17</v>
      </c>
      <c r="E35" s="40">
        <v>15</v>
      </c>
      <c r="F35" s="40">
        <v>16</v>
      </c>
      <c r="G35" s="40">
        <v>19</v>
      </c>
      <c r="H35" s="40">
        <v>12.7</v>
      </c>
      <c r="I35" s="40">
        <v>15.96</v>
      </c>
      <c r="J35" s="40">
        <v>14.51</v>
      </c>
      <c r="K35" s="40">
        <v>14.05</v>
      </c>
      <c r="L35" s="40">
        <v>15.83</v>
      </c>
      <c r="M35" s="39">
        <v>794</v>
      </c>
      <c r="N35" s="39">
        <v>939</v>
      </c>
      <c r="O35" s="39">
        <v>967</v>
      </c>
      <c r="P35" s="39">
        <v>878</v>
      </c>
      <c r="Q35" s="39">
        <v>833</v>
      </c>
      <c r="T35" s="39" t="s">
        <v>59</v>
      </c>
      <c r="U35" s="17">
        <f t="shared" si="3"/>
        <v>16.600000000000001</v>
      </c>
      <c r="V35" s="17">
        <f t="shared" si="4"/>
        <v>14.61</v>
      </c>
      <c r="W35" s="18">
        <f t="shared" si="5"/>
        <v>880.12048192771078</v>
      </c>
    </row>
    <row r="36" spans="1:23">
      <c r="A36" s="39" t="s">
        <v>60</v>
      </c>
      <c r="B36" s="39" t="s">
        <v>17</v>
      </c>
      <c r="C36" s="40">
        <v>679</v>
      </c>
      <c r="D36" s="40">
        <v>753</v>
      </c>
      <c r="E36" s="40">
        <v>759.3</v>
      </c>
      <c r="F36" s="40">
        <v>701</v>
      </c>
      <c r="G36" s="40">
        <v>755</v>
      </c>
      <c r="H36" s="40">
        <v>945.17</v>
      </c>
      <c r="I36" s="40">
        <v>1116.7</v>
      </c>
      <c r="J36" s="40">
        <v>956.72</v>
      </c>
      <c r="K36" s="40">
        <v>1008.04</v>
      </c>
      <c r="L36" s="40">
        <v>1032.8399999999999</v>
      </c>
      <c r="M36" s="39">
        <v>1392</v>
      </c>
      <c r="N36" s="39">
        <v>1483</v>
      </c>
      <c r="O36" s="39">
        <v>1260</v>
      </c>
      <c r="P36" s="39">
        <v>1438</v>
      </c>
      <c r="Q36" s="39">
        <v>1368</v>
      </c>
      <c r="T36" s="39" t="s">
        <v>60</v>
      </c>
      <c r="U36" s="17">
        <f t="shared" si="3"/>
        <v>729.46</v>
      </c>
      <c r="V36" s="17">
        <f t="shared" si="4"/>
        <v>1011.894</v>
      </c>
      <c r="W36" s="18">
        <f t="shared" si="5"/>
        <v>1387.1822992350503</v>
      </c>
    </row>
    <row r="37" spans="1:23">
      <c r="A37" s="39" t="s">
        <v>61</v>
      </c>
      <c r="B37" s="39" t="s">
        <v>17</v>
      </c>
      <c r="C37" s="40">
        <v>615</v>
      </c>
      <c r="D37" s="40">
        <v>605.9</v>
      </c>
      <c r="E37" s="40">
        <v>610.4</v>
      </c>
      <c r="F37" s="40">
        <v>592.76</v>
      </c>
      <c r="G37" s="40">
        <v>610.34</v>
      </c>
      <c r="H37" s="40">
        <v>722.6</v>
      </c>
      <c r="I37" s="40">
        <v>734.35</v>
      </c>
      <c r="J37" s="40">
        <v>712.34</v>
      </c>
      <c r="K37" s="40">
        <v>740.95</v>
      </c>
      <c r="L37" s="40">
        <v>743.39</v>
      </c>
      <c r="M37" s="39">
        <v>1175</v>
      </c>
      <c r="N37" s="39">
        <v>1212</v>
      </c>
      <c r="O37" s="39">
        <v>1167</v>
      </c>
      <c r="P37" s="39">
        <v>1250</v>
      </c>
      <c r="Q37" s="39">
        <v>1218</v>
      </c>
      <c r="T37" s="39" t="s">
        <v>61</v>
      </c>
      <c r="U37" s="17">
        <f t="shared" si="3"/>
        <v>606.88000000000011</v>
      </c>
      <c r="V37" s="17">
        <f t="shared" si="4"/>
        <v>730.72599999999989</v>
      </c>
      <c r="W37" s="18">
        <f t="shared" si="5"/>
        <v>1204.069997363564</v>
      </c>
    </row>
    <row r="38" spans="1:23">
      <c r="A38" s="39" t="s">
        <v>62</v>
      </c>
      <c r="B38" s="39" t="s">
        <v>17</v>
      </c>
      <c r="C38" s="40">
        <v>5977.16</v>
      </c>
      <c r="D38" s="40">
        <v>6123.93</v>
      </c>
      <c r="E38" s="40">
        <v>6856.27</v>
      </c>
      <c r="F38" s="40">
        <v>6699.76</v>
      </c>
      <c r="G38" s="40">
        <v>7991.42</v>
      </c>
      <c r="H38" s="40">
        <v>8429.85</v>
      </c>
      <c r="I38" s="40">
        <v>9255.66</v>
      </c>
      <c r="J38" s="40">
        <v>9123.64</v>
      </c>
      <c r="K38" s="40">
        <v>10210.01</v>
      </c>
      <c r="L38" s="40">
        <v>11963.09</v>
      </c>
      <c r="M38" s="39">
        <v>1410</v>
      </c>
      <c r="N38" s="39">
        <v>1511</v>
      </c>
      <c r="O38" s="39">
        <v>1331</v>
      </c>
      <c r="P38" s="39">
        <v>1524</v>
      </c>
      <c r="Q38" s="39">
        <v>1497</v>
      </c>
      <c r="T38" s="39" t="s">
        <v>62</v>
      </c>
      <c r="U38" s="17">
        <f t="shared" si="3"/>
        <v>6729.7080000000005</v>
      </c>
      <c r="V38" s="17">
        <f t="shared" si="4"/>
        <v>9796.4500000000007</v>
      </c>
      <c r="W38" s="18">
        <f t="shared" si="5"/>
        <v>1455.7020898975111</v>
      </c>
    </row>
    <row r="39" spans="1:23">
      <c r="A39" s="67">
        <v>10</v>
      </c>
      <c r="B39" s="67"/>
      <c r="C39" s="67"/>
      <c r="D39" s="67"/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67"/>
      <c r="P39" s="67"/>
      <c r="Q39" s="67"/>
    </row>
  </sheetData>
  <mergeCells count="16">
    <mergeCell ref="A1:Q1"/>
    <mergeCell ref="A2:Q2"/>
    <mergeCell ref="A3:Q3"/>
    <mergeCell ref="A4:Q4"/>
    <mergeCell ref="A6:A7"/>
    <mergeCell ref="C6:G6"/>
    <mergeCell ref="H6:L6"/>
    <mergeCell ref="M6:Q6"/>
    <mergeCell ref="B6:B7"/>
    <mergeCell ref="A39:Q39"/>
    <mergeCell ref="T4:W4"/>
    <mergeCell ref="T5:W5"/>
    <mergeCell ref="T6:T7"/>
    <mergeCell ref="U6:U7"/>
    <mergeCell ref="V6:V7"/>
    <mergeCell ref="W6:W7"/>
  </mergeCells>
  <pageMargins left="0.7" right="0.7" top="0.75" bottom="0.75" header="0.3" footer="0.3"/>
  <pageSetup paperSize="9" scale="56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6"/>
  <sheetViews>
    <sheetView view="pageBreakPreview" topLeftCell="A7" zoomScale="60" zoomScaleNormal="80" workbookViewId="0">
      <selection activeCell="A26" sqref="A26:Q26"/>
    </sheetView>
  </sheetViews>
  <sheetFormatPr defaultColWidth="28.28515625" defaultRowHeight="21" outlineLevelCol="1"/>
  <cols>
    <col min="1" max="1" width="24.5703125" style="36" customWidth="1"/>
    <col min="2" max="2" width="11.85546875" style="36" customWidth="1"/>
    <col min="3" max="17" width="10.5703125" style="36" customWidth="1" outlineLevel="1"/>
    <col min="18" max="19" width="11" style="36" customWidth="1"/>
    <col min="20" max="20" width="21.5703125" style="14" customWidth="1"/>
    <col min="21" max="23" width="13" style="14" customWidth="1"/>
    <col min="24" max="16384" width="28.28515625" style="36"/>
  </cols>
  <sheetData>
    <row r="1" spans="1:23" ht="27" customHeight="1">
      <c r="A1" s="55" t="s">
        <v>0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T1" s="13"/>
      <c r="U1" s="13"/>
      <c r="V1" s="13"/>
      <c r="W1" s="13"/>
    </row>
    <row r="2" spans="1:23" ht="27" customHeight="1">
      <c r="A2" s="86" t="s">
        <v>1</v>
      </c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</row>
    <row r="3" spans="1:23" ht="27" customHeight="1">
      <c r="A3" s="86" t="s">
        <v>83</v>
      </c>
      <c r="B3" s="86"/>
      <c r="C3" s="86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</row>
    <row r="4" spans="1:23" ht="27" customHeight="1">
      <c r="A4" s="87" t="s">
        <v>4</v>
      </c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T4" s="52" t="s">
        <v>71</v>
      </c>
      <c r="U4" s="52"/>
      <c r="V4" s="52"/>
      <c r="W4" s="52"/>
    </row>
    <row r="5" spans="1:23" ht="27" customHeight="1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T5" s="52" t="s">
        <v>25</v>
      </c>
      <c r="U5" s="52"/>
      <c r="V5" s="52"/>
      <c r="W5" s="52"/>
    </row>
    <row r="6" spans="1:23" s="38" customFormat="1" ht="27" customHeight="1">
      <c r="A6" s="88" t="s">
        <v>34</v>
      </c>
      <c r="B6" s="89" t="s">
        <v>6</v>
      </c>
      <c r="C6" s="88" t="s">
        <v>7</v>
      </c>
      <c r="D6" s="88"/>
      <c r="E6" s="88"/>
      <c r="F6" s="88"/>
      <c r="G6" s="88"/>
      <c r="H6" s="88" t="s">
        <v>8</v>
      </c>
      <c r="I6" s="88"/>
      <c r="J6" s="88"/>
      <c r="K6" s="88"/>
      <c r="L6" s="88"/>
      <c r="M6" s="88" t="s">
        <v>9</v>
      </c>
      <c r="N6" s="88"/>
      <c r="O6" s="88"/>
      <c r="P6" s="88"/>
      <c r="Q6" s="88"/>
      <c r="T6" s="59" t="s">
        <v>34</v>
      </c>
      <c r="U6" s="59" t="s">
        <v>7</v>
      </c>
      <c r="V6" s="59" t="s">
        <v>8</v>
      </c>
      <c r="W6" s="59" t="s">
        <v>9</v>
      </c>
    </row>
    <row r="7" spans="1:23" ht="27" customHeight="1">
      <c r="A7" s="88"/>
      <c r="B7" s="90"/>
      <c r="C7" s="44" t="s">
        <v>10</v>
      </c>
      <c r="D7" s="44" t="s">
        <v>11</v>
      </c>
      <c r="E7" s="44" t="s">
        <v>12</v>
      </c>
      <c r="F7" s="44" t="s">
        <v>13</v>
      </c>
      <c r="G7" s="44" t="s">
        <v>14</v>
      </c>
      <c r="H7" s="44" t="s">
        <v>10</v>
      </c>
      <c r="I7" s="44" t="s">
        <v>11</v>
      </c>
      <c r="J7" s="44" t="s">
        <v>12</v>
      </c>
      <c r="K7" s="44" t="s">
        <v>13</v>
      </c>
      <c r="L7" s="44" t="s">
        <v>14</v>
      </c>
      <c r="M7" s="44" t="s">
        <v>10</v>
      </c>
      <c r="N7" s="44" t="s">
        <v>11</v>
      </c>
      <c r="O7" s="44" t="s">
        <v>12</v>
      </c>
      <c r="P7" s="44" t="s">
        <v>13</v>
      </c>
      <c r="Q7" s="44" t="s">
        <v>14</v>
      </c>
      <c r="T7" s="59"/>
      <c r="U7" s="59"/>
      <c r="V7" s="59"/>
      <c r="W7" s="59"/>
    </row>
    <row r="8" spans="1:23" ht="27" customHeight="1">
      <c r="A8" s="39" t="s">
        <v>37</v>
      </c>
      <c r="B8" s="39" t="s">
        <v>17</v>
      </c>
      <c r="C8" s="40">
        <v>0.04</v>
      </c>
      <c r="D8" s="40">
        <v>0</v>
      </c>
      <c r="E8" s="40">
        <v>0.04</v>
      </c>
      <c r="F8" s="40">
        <v>0</v>
      </c>
      <c r="G8" s="40">
        <v>0</v>
      </c>
      <c r="H8" s="40">
        <v>0.06</v>
      </c>
      <c r="I8" s="40">
        <v>0</v>
      </c>
      <c r="J8" s="40">
        <v>0.06</v>
      </c>
      <c r="K8" s="40">
        <v>0</v>
      </c>
      <c r="L8" s="40">
        <v>0</v>
      </c>
      <c r="M8" s="39">
        <v>1465</v>
      </c>
      <c r="N8" s="39">
        <v>0</v>
      </c>
      <c r="O8" s="39">
        <v>1477</v>
      </c>
      <c r="P8" s="39">
        <v>0</v>
      </c>
      <c r="Q8" s="39">
        <v>0</v>
      </c>
      <c r="T8" s="39" t="s">
        <v>37</v>
      </c>
      <c r="U8" s="17">
        <f>AVERAGE(C8:G8)</f>
        <v>1.6E-2</v>
      </c>
      <c r="V8" s="17">
        <f>AVERAGE(H8:L8)</f>
        <v>2.4E-2</v>
      </c>
      <c r="W8" s="18">
        <f>V8/U8*1000</f>
        <v>1500</v>
      </c>
    </row>
    <row r="9" spans="1:23" ht="27" customHeight="1">
      <c r="A9" s="39" t="s">
        <v>63</v>
      </c>
      <c r="B9" s="39" t="s">
        <v>17</v>
      </c>
      <c r="C9" s="40">
        <v>5</v>
      </c>
      <c r="D9" s="40">
        <v>4.76</v>
      </c>
      <c r="E9" s="40">
        <v>4.8899999999999997</v>
      </c>
      <c r="F9" s="40">
        <v>4.92</v>
      </c>
      <c r="G9" s="40">
        <v>4.78</v>
      </c>
      <c r="H9" s="40">
        <v>3.07</v>
      </c>
      <c r="I9" s="40">
        <v>2.9</v>
      </c>
      <c r="J9" s="40">
        <v>3.04</v>
      </c>
      <c r="K9" s="40">
        <v>3.03</v>
      </c>
      <c r="L9" s="40">
        <v>2.97</v>
      </c>
      <c r="M9" s="39">
        <v>613</v>
      </c>
      <c r="N9" s="39">
        <v>608</v>
      </c>
      <c r="O9" s="39">
        <v>622</v>
      </c>
      <c r="P9" s="39">
        <v>615</v>
      </c>
      <c r="Q9" s="39">
        <v>622</v>
      </c>
      <c r="T9" s="39" t="s">
        <v>63</v>
      </c>
      <c r="U9" s="17">
        <f t="shared" ref="U9:U25" si="0">AVERAGE(C9:G9)</f>
        <v>4.87</v>
      </c>
      <c r="V9" s="17">
        <f t="shared" ref="V9:V25" si="1">AVERAGE(H9:L9)</f>
        <v>3.0019999999999998</v>
      </c>
      <c r="W9" s="18">
        <f t="shared" ref="W9:W25" si="2">V9/U9*1000</f>
        <v>616.42710472279248</v>
      </c>
    </row>
    <row r="10" spans="1:23" ht="27" customHeight="1">
      <c r="A10" s="39" t="s">
        <v>38</v>
      </c>
      <c r="B10" s="39" t="s">
        <v>17</v>
      </c>
      <c r="C10" s="40">
        <v>12.12</v>
      </c>
      <c r="D10" s="40">
        <v>9.66</v>
      </c>
      <c r="E10" s="40">
        <v>8.25</v>
      </c>
      <c r="F10" s="40">
        <v>6.37</v>
      </c>
      <c r="G10" s="40">
        <v>5.65</v>
      </c>
      <c r="H10" s="40">
        <v>10.31</v>
      </c>
      <c r="I10" s="40">
        <v>8.1999999999999993</v>
      </c>
      <c r="J10" s="40">
        <v>6.97</v>
      </c>
      <c r="K10" s="40">
        <v>5.4</v>
      </c>
      <c r="L10" s="40">
        <v>4.78</v>
      </c>
      <c r="M10" s="39">
        <v>851</v>
      </c>
      <c r="N10" s="39">
        <v>849</v>
      </c>
      <c r="O10" s="39">
        <v>845</v>
      </c>
      <c r="P10" s="39">
        <v>848</v>
      </c>
      <c r="Q10" s="39">
        <v>847</v>
      </c>
      <c r="T10" s="39" t="s">
        <v>38</v>
      </c>
      <c r="U10" s="17">
        <f t="shared" si="0"/>
        <v>8.41</v>
      </c>
      <c r="V10" s="17">
        <f t="shared" si="1"/>
        <v>7.1319999999999997</v>
      </c>
      <c r="W10" s="18">
        <f t="shared" si="2"/>
        <v>848.0380499405469</v>
      </c>
    </row>
    <row r="11" spans="1:23" ht="27" customHeight="1">
      <c r="A11" s="39" t="s">
        <v>39</v>
      </c>
      <c r="B11" s="39" t="s">
        <v>17</v>
      </c>
      <c r="C11" s="40">
        <v>25.79</v>
      </c>
      <c r="D11" s="40">
        <v>17.760000000000002</v>
      </c>
      <c r="E11" s="40">
        <v>15.68</v>
      </c>
      <c r="F11" s="40">
        <v>12.82</v>
      </c>
      <c r="G11" s="40">
        <v>10.92</v>
      </c>
      <c r="H11" s="40">
        <v>6.4</v>
      </c>
      <c r="I11" s="40">
        <v>4.62</v>
      </c>
      <c r="J11" s="40">
        <v>4.45</v>
      </c>
      <c r="K11" s="40">
        <v>4.92</v>
      </c>
      <c r="L11" s="40">
        <v>3.45</v>
      </c>
      <c r="M11" s="39">
        <v>248</v>
      </c>
      <c r="N11" s="39">
        <v>260</v>
      </c>
      <c r="O11" s="39">
        <v>284</v>
      </c>
      <c r="P11" s="39">
        <v>384</v>
      </c>
      <c r="Q11" s="39">
        <v>316</v>
      </c>
      <c r="T11" s="39" t="s">
        <v>39</v>
      </c>
      <c r="U11" s="17">
        <f t="shared" si="0"/>
        <v>16.594000000000001</v>
      </c>
      <c r="V11" s="17">
        <f t="shared" si="1"/>
        <v>4.7679999999999998</v>
      </c>
      <c r="W11" s="18">
        <f t="shared" si="2"/>
        <v>287.33277088104131</v>
      </c>
    </row>
    <row r="12" spans="1:23" ht="27" customHeight="1">
      <c r="A12" s="39" t="s">
        <v>44</v>
      </c>
      <c r="B12" s="39" t="s">
        <v>17</v>
      </c>
      <c r="C12" s="40">
        <v>0.8</v>
      </c>
      <c r="D12" s="40">
        <v>0.81</v>
      </c>
      <c r="E12" s="40">
        <v>0.82</v>
      </c>
      <c r="F12" s="40">
        <v>0.13</v>
      </c>
      <c r="G12" s="40">
        <v>0.13</v>
      </c>
      <c r="H12" s="40">
        <v>0.24</v>
      </c>
      <c r="I12" s="40">
        <v>0.24</v>
      </c>
      <c r="J12" s="40">
        <v>0.34</v>
      </c>
      <c r="K12" s="40">
        <v>7.0000000000000007E-2</v>
      </c>
      <c r="L12" s="40">
        <v>0.04</v>
      </c>
      <c r="M12" s="39">
        <v>299</v>
      </c>
      <c r="N12" s="39">
        <v>300</v>
      </c>
      <c r="O12" s="39">
        <v>420</v>
      </c>
      <c r="P12" s="39">
        <v>493</v>
      </c>
      <c r="Q12" s="39">
        <v>271</v>
      </c>
      <c r="T12" s="39" t="s">
        <v>44</v>
      </c>
      <c r="U12" s="17">
        <f t="shared" si="0"/>
        <v>0.53800000000000003</v>
      </c>
      <c r="V12" s="17">
        <f t="shared" si="1"/>
        <v>0.18600000000000003</v>
      </c>
      <c r="W12" s="18">
        <f t="shared" si="2"/>
        <v>345.72490706319701</v>
      </c>
    </row>
    <row r="13" spans="1:23" ht="27" customHeight="1">
      <c r="A13" s="39" t="s">
        <v>65</v>
      </c>
      <c r="B13" s="39" t="s">
        <v>17</v>
      </c>
      <c r="C13" s="40">
        <v>0.06</v>
      </c>
      <c r="D13" s="40">
        <v>0.15</v>
      </c>
      <c r="E13" s="40">
        <v>0.13</v>
      </c>
      <c r="F13" s="40">
        <v>0.3</v>
      </c>
      <c r="G13" s="40">
        <v>0.04</v>
      </c>
      <c r="H13" s="40">
        <v>0.03</v>
      </c>
      <c r="I13" s="40">
        <v>0.17</v>
      </c>
      <c r="J13" s="40">
        <v>0</v>
      </c>
      <c r="K13" s="40">
        <v>0.19</v>
      </c>
      <c r="L13" s="40">
        <v>0.1</v>
      </c>
      <c r="M13" s="39">
        <v>484</v>
      </c>
      <c r="N13" s="39">
        <v>1111</v>
      </c>
      <c r="O13" s="39">
        <v>0</v>
      </c>
      <c r="P13" s="39">
        <v>648</v>
      </c>
      <c r="Q13" s="39">
        <v>2366</v>
      </c>
      <c r="T13" s="39" t="s">
        <v>65</v>
      </c>
      <c r="U13" s="17">
        <f t="shared" si="0"/>
        <v>0.13599999999999998</v>
      </c>
      <c r="V13" s="17">
        <f t="shared" si="1"/>
        <v>9.8000000000000004E-2</v>
      </c>
      <c r="W13" s="18">
        <f t="shared" si="2"/>
        <v>720.58823529411779</v>
      </c>
    </row>
    <row r="14" spans="1:23" ht="27" customHeight="1">
      <c r="A14" s="39" t="s">
        <v>45</v>
      </c>
      <c r="B14" s="39" t="s">
        <v>17</v>
      </c>
      <c r="C14" s="40">
        <v>52.07</v>
      </c>
      <c r="D14" s="40">
        <v>39.770000000000003</v>
      </c>
      <c r="E14" s="40">
        <v>39.54</v>
      </c>
      <c r="F14" s="40">
        <v>45.77</v>
      </c>
      <c r="G14" s="40">
        <v>53.67</v>
      </c>
      <c r="H14" s="40">
        <v>29.68</v>
      </c>
      <c r="I14" s="40">
        <v>19.53</v>
      </c>
      <c r="J14" s="40">
        <v>23.09</v>
      </c>
      <c r="K14" s="40">
        <v>27.69</v>
      </c>
      <c r="L14" s="40">
        <v>31.77</v>
      </c>
      <c r="M14" s="39">
        <v>570</v>
      </c>
      <c r="N14" s="39">
        <v>491</v>
      </c>
      <c r="O14" s="39">
        <v>584</v>
      </c>
      <c r="P14" s="39">
        <v>605</v>
      </c>
      <c r="Q14" s="39">
        <v>592</v>
      </c>
      <c r="T14" s="39" t="s">
        <v>45</v>
      </c>
      <c r="U14" s="17">
        <f t="shared" si="0"/>
        <v>46.164000000000001</v>
      </c>
      <c r="V14" s="17">
        <f t="shared" si="1"/>
        <v>26.351999999999997</v>
      </c>
      <c r="W14" s="18">
        <f t="shared" si="2"/>
        <v>570.83441642838557</v>
      </c>
    </row>
    <row r="15" spans="1:23" ht="27" customHeight="1">
      <c r="A15" s="39" t="s">
        <v>46</v>
      </c>
      <c r="B15" s="39" t="s">
        <v>17</v>
      </c>
      <c r="C15" s="40">
        <v>2</v>
      </c>
      <c r="D15" s="40">
        <v>1.9</v>
      </c>
      <c r="E15" s="40">
        <v>1</v>
      </c>
      <c r="F15" s="40">
        <v>1</v>
      </c>
      <c r="G15" s="40">
        <v>1</v>
      </c>
      <c r="H15" s="40">
        <v>0.73</v>
      </c>
      <c r="I15" s="40">
        <v>0.41</v>
      </c>
      <c r="J15" s="40">
        <v>0.51</v>
      </c>
      <c r="K15" s="40">
        <v>0.45</v>
      </c>
      <c r="L15" s="40">
        <v>0.36</v>
      </c>
      <c r="M15" s="39">
        <v>363</v>
      </c>
      <c r="N15" s="39">
        <v>217</v>
      </c>
      <c r="O15" s="39">
        <v>513</v>
      </c>
      <c r="P15" s="39">
        <v>449</v>
      </c>
      <c r="Q15" s="39">
        <v>357</v>
      </c>
      <c r="T15" s="39" t="s">
        <v>46</v>
      </c>
      <c r="U15" s="17">
        <f t="shared" si="0"/>
        <v>1.3800000000000001</v>
      </c>
      <c r="V15" s="17">
        <f t="shared" si="1"/>
        <v>0.49199999999999999</v>
      </c>
      <c r="W15" s="18">
        <f t="shared" si="2"/>
        <v>356.5217391304347</v>
      </c>
    </row>
    <row r="16" spans="1:23" ht="27" customHeight="1">
      <c r="A16" s="39" t="s">
        <v>48</v>
      </c>
      <c r="B16" s="39" t="s">
        <v>17</v>
      </c>
      <c r="C16" s="40">
        <v>162</v>
      </c>
      <c r="D16" s="40">
        <v>38</v>
      </c>
      <c r="E16" s="40">
        <v>52</v>
      </c>
      <c r="F16" s="40">
        <v>47</v>
      </c>
      <c r="G16" s="40">
        <v>61</v>
      </c>
      <c r="H16" s="40">
        <v>86</v>
      </c>
      <c r="I16" s="40">
        <v>27.06</v>
      </c>
      <c r="J16" s="40">
        <v>45.08</v>
      </c>
      <c r="K16" s="40">
        <v>36.799999999999997</v>
      </c>
      <c r="L16" s="40">
        <v>42.03</v>
      </c>
      <c r="M16" s="39">
        <v>531</v>
      </c>
      <c r="N16" s="39">
        <v>712</v>
      </c>
      <c r="O16" s="39">
        <v>867</v>
      </c>
      <c r="P16" s="39">
        <v>783</v>
      </c>
      <c r="Q16" s="39">
        <v>689</v>
      </c>
      <c r="T16" s="39" t="s">
        <v>48</v>
      </c>
      <c r="U16" s="17">
        <f t="shared" si="0"/>
        <v>72</v>
      </c>
      <c r="V16" s="17">
        <f t="shared" si="1"/>
        <v>47.393999999999998</v>
      </c>
      <c r="W16" s="18">
        <f t="shared" si="2"/>
        <v>658.25</v>
      </c>
    </row>
    <row r="17" spans="1:23" ht="27" customHeight="1">
      <c r="A17" s="39" t="s">
        <v>49</v>
      </c>
      <c r="B17" s="39" t="s">
        <v>17</v>
      </c>
      <c r="C17" s="40">
        <v>11</v>
      </c>
      <c r="D17" s="40">
        <v>7</v>
      </c>
      <c r="E17" s="40">
        <v>5.49</v>
      </c>
      <c r="F17" s="40">
        <v>6.6</v>
      </c>
      <c r="G17" s="40">
        <v>6.45</v>
      </c>
      <c r="H17" s="40">
        <v>3.22</v>
      </c>
      <c r="I17" s="40">
        <v>2.66</v>
      </c>
      <c r="J17" s="40">
        <v>1.94</v>
      </c>
      <c r="K17" s="40">
        <v>2.12</v>
      </c>
      <c r="L17" s="40">
        <v>2.71</v>
      </c>
      <c r="M17" s="39">
        <v>293</v>
      </c>
      <c r="N17" s="39">
        <v>380</v>
      </c>
      <c r="O17" s="39">
        <v>353</v>
      </c>
      <c r="P17" s="39">
        <v>321</v>
      </c>
      <c r="Q17" s="39">
        <v>420</v>
      </c>
      <c r="T17" s="39" t="s">
        <v>49</v>
      </c>
      <c r="U17" s="17">
        <f t="shared" si="0"/>
        <v>7.3080000000000016</v>
      </c>
      <c r="V17" s="17">
        <f t="shared" si="1"/>
        <v>2.5300000000000002</v>
      </c>
      <c r="W17" s="18">
        <f t="shared" si="2"/>
        <v>346.19594964422544</v>
      </c>
    </row>
    <row r="18" spans="1:23" ht="27" customHeight="1">
      <c r="A18" s="39" t="s">
        <v>64</v>
      </c>
      <c r="B18" s="39" t="s">
        <v>17</v>
      </c>
      <c r="C18" s="40">
        <v>0.09</v>
      </c>
      <c r="D18" s="40">
        <v>0.09</v>
      </c>
      <c r="E18" s="40">
        <v>0.09</v>
      </c>
      <c r="F18" s="40">
        <v>0.1</v>
      </c>
      <c r="G18" s="40">
        <v>0.1</v>
      </c>
      <c r="H18" s="40">
        <v>0.05</v>
      </c>
      <c r="I18" s="40">
        <v>0.06</v>
      </c>
      <c r="J18" s="40">
        <v>0.05</v>
      </c>
      <c r="K18" s="40">
        <v>0.06</v>
      </c>
      <c r="L18" s="40">
        <v>0.06</v>
      </c>
      <c r="M18" s="39">
        <v>591</v>
      </c>
      <c r="N18" s="39">
        <v>596</v>
      </c>
      <c r="O18" s="39">
        <v>600</v>
      </c>
      <c r="P18" s="39">
        <v>600</v>
      </c>
      <c r="Q18" s="39">
        <v>600</v>
      </c>
      <c r="T18" s="39" t="s">
        <v>64</v>
      </c>
      <c r="U18" s="17">
        <f t="shared" si="0"/>
        <v>9.4E-2</v>
      </c>
      <c r="V18" s="17">
        <f t="shared" si="1"/>
        <v>5.6000000000000008E-2</v>
      </c>
      <c r="W18" s="18">
        <f t="shared" si="2"/>
        <v>595.74468085106389</v>
      </c>
    </row>
    <row r="19" spans="1:23" ht="27" customHeight="1">
      <c r="A19" s="39" t="s">
        <v>51</v>
      </c>
      <c r="B19" s="39" t="s">
        <v>17</v>
      </c>
      <c r="C19" s="40">
        <v>5.84</v>
      </c>
      <c r="D19" s="40">
        <v>5.85</v>
      </c>
      <c r="E19" s="40">
        <v>5.86</v>
      </c>
      <c r="F19" s="40">
        <v>5.87</v>
      </c>
      <c r="G19" s="40">
        <v>2.0299999999999998</v>
      </c>
      <c r="H19" s="40">
        <v>4.75</v>
      </c>
      <c r="I19" s="40">
        <v>4.76</v>
      </c>
      <c r="J19" s="40">
        <v>4.7699999999999996</v>
      </c>
      <c r="K19" s="40">
        <v>4.7699999999999996</v>
      </c>
      <c r="L19" s="40">
        <v>1.6</v>
      </c>
      <c r="M19" s="39">
        <v>813</v>
      </c>
      <c r="N19" s="39">
        <v>814</v>
      </c>
      <c r="O19" s="39">
        <v>814</v>
      </c>
      <c r="P19" s="39">
        <v>813</v>
      </c>
      <c r="Q19" s="39">
        <v>790</v>
      </c>
      <c r="T19" s="39" t="s">
        <v>51</v>
      </c>
      <c r="U19" s="17">
        <f t="shared" si="0"/>
        <v>5.0900000000000007</v>
      </c>
      <c r="V19" s="17">
        <f t="shared" si="1"/>
        <v>4.13</v>
      </c>
      <c r="W19" s="18">
        <f t="shared" si="2"/>
        <v>811.39489194499004</v>
      </c>
    </row>
    <row r="20" spans="1:23" ht="27" customHeight="1">
      <c r="A20" s="39" t="s">
        <v>52</v>
      </c>
      <c r="B20" s="39" t="s">
        <v>17</v>
      </c>
      <c r="C20" s="40">
        <v>12.26</v>
      </c>
      <c r="D20" s="40">
        <v>11.56</v>
      </c>
      <c r="E20" s="40">
        <v>10.17</v>
      </c>
      <c r="F20" s="40">
        <v>8.52</v>
      </c>
      <c r="G20" s="40">
        <v>8.75</v>
      </c>
      <c r="H20" s="40">
        <v>5.95</v>
      </c>
      <c r="I20" s="40">
        <v>5.58</v>
      </c>
      <c r="J20" s="40">
        <v>5.04</v>
      </c>
      <c r="K20" s="40">
        <v>4.16</v>
      </c>
      <c r="L20" s="40">
        <v>4.2699999999999996</v>
      </c>
      <c r="M20" s="39">
        <v>485</v>
      </c>
      <c r="N20" s="39">
        <v>483</v>
      </c>
      <c r="O20" s="39">
        <v>496</v>
      </c>
      <c r="P20" s="39">
        <v>488</v>
      </c>
      <c r="Q20" s="39">
        <v>488</v>
      </c>
      <c r="T20" s="39" t="s">
        <v>52</v>
      </c>
      <c r="U20" s="17">
        <f t="shared" si="0"/>
        <v>10.252000000000001</v>
      </c>
      <c r="V20" s="17">
        <f t="shared" si="1"/>
        <v>5</v>
      </c>
      <c r="W20" s="18">
        <f t="shared" si="2"/>
        <v>487.70971517752633</v>
      </c>
    </row>
    <row r="21" spans="1:23" ht="27" customHeight="1">
      <c r="A21" s="39" t="s">
        <v>55</v>
      </c>
      <c r="B21" s="39" t="s">
        <v>17</v>
      </c>
      <c r="C21" s="40">
        <v>4.9800000000000004</v>
      </c>
      <c r="D21" s="40">
        <v>3.39</v>
      </c>
      <c r="E21" s="40">
        <v>4.8</v>
      </c>
      <c r="F21" s="40">
        <v>5.78</v>
      </c>
      <c r="G21" s="40">
        <v>11.03</v>
      </c>
      <c r="H21" s="40">
        <v>5.04</v>
      </c>
      <c r="I21" s="40">
        <v>3.42</v>
      </c>
      <c r="J21" s="40">
        <v>4.62</v>
      </c>
      <c r="K21" s="40">
        <v>6.16</v>
      </c>
      <c r="L21" s="40">
        <v>14.01</v>
      </c>
      <c r="M21" s="39">
        <v>1012</v>
      </c>
      <c r="N21" s="39">
        <v>1009</v>
      </c>
      <c r="O21" s="39">
        <v>964</v>
      </c>
      <c r="P21" s="39">
        <v>1066</v>
      </c>
      <c r="Q21" s="39">
        <v>1270</v>
      </c>
      <c r="T21" s="39" t="s">
        <v>55</v>
      </c>
      <c r="U21" s="17">
        <f t="shared" si="0"/>
        <v>5.9960000000000004</v>
      </c>
      <c r="V21" s="17">
        <f t="shared" si="1"/>
        <v>6.65</v>
      </c>
      <c r="W21" s="18">
        <f t="shared" si="2"/>
        <v>1109.0727151434289</v>
      </c>
    </row>
    <row r="22" spans="1:23" ht="27" customHeight="1">
      <c r="A22" s="39" t="s">
        <v>58</v>
      </c>
      <c r="B22" s="39" t="s">
        <v>17</v>
      </c>
      <c r="C22" s="40">
        <v>0.12</v>
      </c>
      <c r="D22" s="40">
        <v>0.05</v>
      </c>
      <c r="E22" s="40">
        <v>0.09</v>
      </c>
      <c r="F22" s="40">
        <v>0</v>
      </c>
      <c r="G22" s="40">
        <v>0</v>
      </c>
      <c r="H22" s="40">
        <v>0.08</v>
      </c>
      <c r="I22" s="40">
        <v>0.04</v>
      </c>
      <c r="J22" s="40">
        <v>0</v>
      </c>
      <c r="K22" s="40">
        <v>0</v>
      </c>
      <c r="L22" s="40">
        <v>0</v>
      </c>
      <c r="M22" s="39">
        <v>700</v>
      </c>
      <c r="N22" s="39">
        <v>774</v>
      </c>
      <c r="O22" s="39">
        <v>0</v>
      </c>
      <c r="P22" s="39">
        <v>0</v>
      </c>
      <c r="Q22" s="39">
        <v>0</v>
      </c>
      <c r="T22" s="39" t="s">
        <v>58</v>
      </c>
      <c r="U22" s="17">
        <f t="shared" si="0"/>
        <v>5.2000000000000005E-2</v>
      </c>
      <c r="V22" s="17">
        <f t="shared" si="1"/>
        <v>2.4E-2</v>
      </c>
      <c r="W22" s="18">
        <f t="shared" si="2"/>
        <v>461.53846153846149</v>
      </c>
    </row>
    <row r="23" spans="1:23" ht="27" customHeight="1">
      <c r="A23" s="39" t="s">
        <v>60</v>
      </c>
      <c r="B23" s="39" t="s">
        <v>17</v>
      </c>
      <c r="C23" s="40">
        <v>26</v>
      </c>
      <c r="D23" s="40">
        <v>28</v>
      </c>
      <c r="E23" s="40">
        <v>27</v>
      </c>
      <c r="F23" s="40">
        <v>26</v>
      </c>
      <c r="G23" s="40">
        <v>28</v>
      </c>
      <c r="H23" s="40">
        <v>15.65</v>
      </c>
      <c r="I23" s="40">
        <v>17.670000000000002</v>
      </c>
      <c r="J23" s="40">
        <v>18.579999999999998</v>
      </c>
      <c r="K23" s="40">
        <v>14.56</v>
      </c>
      <c r="L23" s="40">
        <v>17.02</v>
      </c>
      <c r="M23" s="39">
        <v>602</v>
      </c>
      <c r="N23" s="39">
        <v>631</v>
      </c>
      <c r="O23" s="39">
        <v>688</v>
      </c>
      <c r="P23" s="39">
        <v>560</v>
      </c>
      <c r="Q23" s="39">
        <v>608</v>
      </c>
      <c r="T23" s="39" t="s">
        <v>60</v>
      </c>
      <c r="U23" s="17">
        <f t="shared" si="0"/>
        <v>27</v>
      </c>
      <c r="V23" s="17">
        <f t="shared" si="1"/>
        <v>16.695999999999998</v>
      </c>
      <c r="W23" s="18">
        <f t="shared" si="2"/>
        <v>618.37037037037032</v>
      </c>
    </row>
    <row r="24" spans="1:23" ht="27" customHeight="1">
      <c r="A24" s="39" t="s">
        <v>61</v>
      </c>
      <c r="B24" s="39" t="s">
        <v>17</v>
      </c>
      <c r="C24" s="40">
        <v>6</v>
      </c>
      <c r="D24" s="40">
        <v>3.95</v>
      </c>
      <c r="E24" s="40">
        <v>4.0599999999999996</v>
      </c>
      <c r="F24" s="40">
        <v>3.69</v>
      </c>
      <c r="G24" s="40">
        <v>3.36</v>
      </c>
      <c r="H24" s="40">
        <v>2.5</v>
      </c>
      <c r="I24" s="40">
        <v>1.76</v>
      </c>
      <c r="J24" s="40">
        <v>2.1</v>
      </c>
      <c r="K24" s="40">
        <v>0.98</v>
      </c>
      <c r="L24" s="40">
        <v>1.25</v>
      </c>
      <c r="M24" s="39">
        <v>417</v>
      </c>
      <c r="N24" s="39">
        <v>446</v>
      </c>
      <c r="O24" s="39">
        <v>517</v>
      </c>
      <c r="P24" s="39">
        <v>267</v>
      </c>
      <c r="Q24" s="39">
        <v>372</v>
      </c>
      <c r="T24" s="39" t="s">
        <v>61</v>
      </c>
      <c r="U24" s="17">
        <f t="shared" si="0"/>
        <v>4.2119999999999997</v>
      </c>
      <c r="V24" s="17">
        <f t="shared" si="1"/>
        <v>1.718</v>
      </c>
      <c r="W24" s="18">
        <f t="shared" si="2"/>
        <v>407.8822412155746</v>
      </c>
    </row>
    <row r="25" spans="1:23" ht="27" customHeight="1">
      <c r="A25" s="39" t="s">
        <v>62</v>
      </c>
      <c r="B25" s="39" t="s">
        <v>17</v>
      </c>
      <c r="C25" s="40">
        <v>326.18</v>
      </c>
      <c r="D25" s="40">
        <v>172.71</v>
      </c>
      <c r="E25" s="40">
        <v>179.9</v>
      </c>
      <c r="F25" s="40">
        <v>174.87</v>
      </c>
      <c r="G25" s="40">
        <v>196.9</v>
      </c>
      <c r="H25" s="40">
        <v>173.76</v>
      </c>
      <c r="I25" s="40">
        <v>99.07</v>
      </c>
      <c r="J25" s="40">
        <v>120.67</v>
      </c>
      <c r="K25" s="40">
        <v>111.36</v>
      </c>
      <c r="L25" s="40">
        <v>126.42</v>
      </c>
      <c r="M25" s="39">
        <v>533</v>
      </c>
      <c r="N25" s="39">
        <v>574</v>
      </c>
      <c r="O25" s="39">
        <v>671</v>
      </c>
      <c r="P25" s="39">
        <v>637</v>
      </c>
      <c r="Q25" s="39">
        <v>642</v>
      </c>
      <c r="T25" s="39" t="s">
        <v>62</v>
      </c>
      <c r="U25" s="17">
        <f t="shared" si="0"/>
        <v>210.11199999999999</v>
      </c>
      <c r="V25" s="17">
        <f t="shared" si="1"/>
        <v>126.256</v>
      </c>
      <c r="W25" s="18">
        <f t="shared" si="2"/>
        <v>600.89856838257697</v>
      </c>
    </row>
    <row r="26" spans="1:23">
      <c r="A26" s="67">
        <v>11</v>
      </c>
      <c r="B26" s="67"/>
      <c r="C26" s="67"/>
      <c r="D26" s="67"/>
      <c r="E26" s="67"/>
      <c r="F26" s="67"/>
      <c r="G26" s="67"/>
      <c r="H26" s="67"/>
      <c r="I26" s="67"/>
      <c r="J26" s="67"/>
      <c r="K26" s="67"/>
      <c r="L26" s="67"/>
      <c r="M26" s="67"/>
      <c r="N26" s="67"/>
      <c r="O26" s="67"/>
      <c r="P26" s="67"/>
      <c r="Q26" s="67"/>
    </row>
  </sheetData>
  <mergeCells count="16">
    <mergeCell ref="A1:Q1"/>
    <mergeCell ref="A2:Q2"/>
    <mergeCell ref="A3:Q3"/>
    <mergeCell ref="A4:Q4"/>
    <mergeCell ref="A6:A7"/>
    <mergeCell ref="C6:G6"/>
    <mergeCell ref="H6:L6"/>
    <mergeCell ref="M6:Q6"/>
    <mergeCell ref="B6:B7"/>
    <mergeCell ref="A26:Q26"/>
    <mergeCell ref="T4:W4"/>
    <mergeCell ref="T5:W5"/>
    <mergeCell ref="T6:T7"/>
    <mergeCell ref="U6:U7"/>
    <mergeCell ref="V6:V7"/>
    <mergeCell ref="W6:W7"/>
  </mergeCells>
  <pageMargins left="0.7" right="0.7" top="0.75" bottom="0.75" header="0.3" footer="0.3"/>
  <pageSetup paperSize="9" scale="67" orientation="landscape" r:id="rId1"/>
  <colBreaks count="1" manualBreakCount="1">
    <brk id="17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19</vt:i4>
      </vt:variant>
    </vt:vector>
  </HeadingPairs>
  <TitlesOfParts>
    <vt:vector size="36" baseType="lpstr">
      <vt:lpstr>Summary</vt:lpstr>
      <vt:lpstr>Groundnut</vt:lpstr>
      <vt:lpstr>Castorseed</vt:lpstr>
      <vt:lpstr>Sesamum</vt:lpstr>
      <vt:lpstr>Nigerseed</vt:lpstr>
      <vt:lpstr>Soybean</vt:lpstr>
      <vt:lpstr>Sunflower</vt:lpstr>
      <vt:lpstr>Rapeseed &amp; Mustard</vt:lpstr>
      <vt:lpstr>Linseed</vt:lpstr>
      <vt:lpstr>Safflower</vt:lpstr>
      <vt:lpstr>Kharif Oilseeds</vt:lpstr>
      <vt:lpstr>Rabi Oilseeds</vt:lpstr>
      <vt:lpstr>Total Oilseeds</vt:lpstr>
      <vt:lpstr>Sugarcane</vt:lpstr>
      <vt:lpstr>Cotton</vt:lpstr>
      <vt:lpstr>Jute</vt:lpstr>
      <vt:lpstr>Mesta</vt:lpstr>
      <vt:lpstr>Castorseed!Print_Area</vt:lpstr>
      <vt:lpstr>Cotton!Print_Area</vt:lpstr>
      <vt:lpstr>Groundnut!Print_Area</vt:lpstr>
      <vt:lpstr>Jute!Print_Area</vt:lpstr>
      <vt:lpstr>'Kharif Oilseeds'!Print_Area</vt:lpstr>
      <vt:lpstr>Linseed!Print_Area</vt:lpstr>
      <vt:lpstr>Mesta!Print_Area</vt:lpstr>
      <vt:lpstr>Nigerseed!Print_Area</vt:lpstr>
      <vt:lpstr>'Rabi Oilseeds'!Print_Area</vt:lpstr>
      <vt:lpstr>'Rapeseed &amp; Mustard'!Print_Area</vt:lpstr>
      <vt:lpstr>Safflower!Print_Area</vt:lpstr>
      <vt:lpstr>Sesamum!Print_Area</vt:lpstr>
      <vt:lpstr>Soybean!Print_Area</vt:lpstr>
      <vt:lpstr>Sugarcane!Print_Area</vt:lpstr>
      <vt:lpstr>Summary!Print_Area</vt:lpstr>
      <vt:lpstr>Sunflower!Print_Area</vt:lpstr>
      <vt:lpstr>'Total Oilseeds'!Print_Area</vt:lpstr>
      <vt:lpstr>Groundnut!Print_Titles</vt:lpstr>
      <vt:lpstr>Sunflower!Print_Titles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Workbook</dc:title>
  <dc:creator>DEPARTMENT OF AGRICULTURE &amp; FARMERS WELFARE</dc:creator>
  <cp:lastModifiedBy>admin</cp:lastModifiedBy>
  <cp:lastPrinted>2023-05-01T06:03:43Z</cp:lastPrinted>
  <dcterms:created xsi:type="dcterms:W3CDTF">2023-04-21T13:05:00Z</dcterms:created>
  <dcterms:modified xsi:type="dcterms:W3CDTF">2023-05-18T11:41:45Z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DAD6590392EE4A028B5A6E09E6778B8E</vt:lpwstr>
  </property>
  <property fmtid="{D5CDD505-2E9C-101B-9397-08002B2CF9AE}" pid="3" name="KSOProductBuildVer">
    <vt:lpwstr>1033-11.2.0.11516</vt:lpwstr>
  </property>
</Properties>
</file>