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A53A3A16-4E79-42F3-9534-0016EE1CBF87}" xr6:coauthVersionLast="45" xr6:coauthVersionMax="45" xr10:uidLastSave="{00000000-0000-0000-0000-000000000000}"/>
  <bookViews>
    <workbookView xWindow="-96" yWindow="-96" windowWidth="20352" windowHeight="12264" xr2:uid="{00000000-000D-0000-FFFF-FFFF00000000}"/>
  </bookViews>
  <sheets>
    <sheet name="summary_all" sheetId="7" r:id="rId1"/>
    <sheet name="10.summary_pop" sheetId="10" r:id="rId2"/>
    <sheet name="11.Rwanda" sheetId="8" r:id="rId3"/>
    <sheet name="12.Ethiopia" sheetId="9" r:id="rId4"/>
    <sheet name="20.summary_fertility" sheetId="5" r:id="rId5"/>
    <sheet name="21.adolescent fertility" sheetId="1" r:id="rId6"/>
    <sheet name="22.overall fertility" sheetId="4" r:id="rId7"/>
    <sheet name="23.Metadata - Countries" sheetId="2" r:id="rId8"/>
    <sheet name="24.Metadata - Indicator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3" i="5" l="1"/>
  <c r="I203" i="5"/>
  <c r="J72" i="5"/>
  <c r="I72" i="5"/>
  <c r="F11" i="7"/>
  <c r="F10" i="7"/>
  <c r="F9" i="7"/>
  <c r="F8" i="7"/>
  <c r="F7" i="7"/>
  <c r="F6" i="7"/>
  <c r="F5" i="7"/>
  <c r="F4" i="7"/>
  <c r="F3" i="7"/>
  <c r="F2" i="7"/>
  <c r="G10" i="7"/>
  <c r="G5" i="7"/>
  <c r="F2" i="10"/>
  <c r="G2" i="10"/>
  <c r="H2" i="10"/>
  <c r="F3" i="10"/>
  <c r="I3" i="10" s="1"/>
  <c r="G3" i="10"/>
  <c r="H3" i="10"/>
  <c r="K2" i="10" s="1"/>
  <c r="F4" i="10"/>
  <c r="G4" i="10"/>
  <c r="H4" i="10"/>
  <c r="F5" i="10"/>
  <c r="I4" i="10" s="1"/>
  <c r="G5" i="10"/>
  <c r="H5" i="10"/>
  <c r="K3" i="10" s="1"/>
  <c r="F6" i="10"/>
  <c r="I5" i="10" s="1"/>
  <c r="G6" i="10"/>
  <c r="J6" i="10" s="1"/>
  <c r="H6" i="10"/>
  <c r="K5" i="10" s="1"/>
  <c r="I6" i="10"/>
  <c r="K6" i="10"/>
  <c r="G7" i="10"/>
  <c r="J7" i="10" s="1"/>
  <c r="K7" i="10"/>
  <c r="G8" i="10"/>
  <c r="K8" i="10"/>
  <c r="F9" i="10"/>
  <c r="G9" i="10"/>
  <c r="H9" i="10"/>
  <c r="F10" i="10"/>
  <c r="I10" i="10" s="1"/>
  <c r="G10" i="10"/>
  <c r="H10" i="10"/>
  <c r="K9" i="10" s="1"/>
  <c r="F11" i="10"/>
  <c r="G11" i="10"/>
  <c r="H11" i="10"/>
  <c r="F12" i="10"/>
  <c r="I12" i="10" s="1"/>
  <c r="G12" i="10"/>
  <c r="H12" i="10"/>
  <c r="K10" i="10" s="1"/>
  <c r="K12" i="10"/>
  <c r="F13" i="10"/>
  <c r="G13" i="10"/>
  <c r="J13" i="10" s="1"/>
  <c r="H13" i="10"/>
  <c r="I13" i="10"/>
  <c r="G14" i="10"/>
  <c r="K14" i="10" s="1"/>
  <c r="G15" i="10"/>
  <c r="J15" i="10" s="1"/>
  <c r="J4" i="10" l="1"/>
  <c r="I2" i="10"/>
  <c r="J2" i="10"/>
  <c r="I11" i="10"/>
  <c r="J11" i="10"/>
  <c r="I9" i="10"/>
  <c r="J9" i="10"/>
  <c r="K15" i="10"/>
  <c r="K13" i="10"/>
  <c r="J12" i="10"/>
  <c r="K11" i="10"/>
  <c r="J10" i="10"/>
  <c r="J8" i="10"/>
  <c r="J5" i="10"/>
  <c r="K4" i="10"/>
  <c r="J3" i="10"/>
  <c r="J14" i="10"/>
  <c r="H10" i="7" l="1"/>
  <c r="H5" i="7"/>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K72" i="5" l="1"/>
  <c r="K203" i="5"/>
  <c r="G6" i="7" s="1"/>
  <c r="H6" i="7"/>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 r="G11" i="7" l="1"/>
  <c r="H11" i="7" s="1"/>
</calcChain>
</file>

<file path=xl/sharedStrings.xml><?xml version="1.0" encoding="utf-8"?>
<sst xmlns="http://schemas.openxmlformats.org/spreadsheetml/2006/main" count="14118" uniqueCount="782">
  <si>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</si>
  <si>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</si>
  <si>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</si>
  <si>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</si>
  <si>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</si>
  <si>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</si>
  <si>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</si>
  <si>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</si>
  <si>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</si>
  <si>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</si>
  <si>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</si>
  <si>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</si>
  <si>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</si>
  <si>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</si>
  <si>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</si>
  <si>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</si>
  <si>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</si>
  <si>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</si>
  <si>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</si>
  <si>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</si>
  <si>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</si>
  <si>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</si>
  <si>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</si>
  <si>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</si>
  <si>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</si>
  <si>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</si>
  <si>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</si>
  <si>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</si>
  <si>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</si>
  <si>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</si>
  <si>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</si>
  <si>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</si>
  <si>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</si>
  <si>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</si>
  <si>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</si>
  <si>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</si>
  <si>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</si>
  <si>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</si>
  <si>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</si>
  <si>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</si>
  <si>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</si>
  <si>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</si>
  <si>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</si>
  <si>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</si>
  <si>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</si>
  <si>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</si>
  <si>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</si>
  <si>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</si>
  <si>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</si>
  <si>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</si>
  <si>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</si>
  <si>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</si>
  <si>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</si>
  <si>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</si>
  <si>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</si>
  <si>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</si>
  <si>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</si>
  <si>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</si>
  <si>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</si>
  <si>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</si>
  <si>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</si>
  <si>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</si>
  <si>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</si>
  <si>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</si>
  <si>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</si>
  <si>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</si>
  <si>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</si>
  <si>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</si>
  <si>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</si>
  <si>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</si>
  <si>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</si>
  <si>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</si>
  <si>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</si>
  <si>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</si>
  <si>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</si>
  <si>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</si>
  <si>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</si>
  <si>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</si>
  <si>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</si>
  <si>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</si>
  <si>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</si>
  <si>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</si>
  <si>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</si>
  <si>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</si>
  <si>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</si>
  <si>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</si>
  <si>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</si>
  <si>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</si>
  <si>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</si>
  <si>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</si>
  <si>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</si>
  <si>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</si>
  <si>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</si>
  <si>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</si>
  <si>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</si>
  <si>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</si>
  <si>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</si>
  <si>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</si>
  <si>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</si>
  <si>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</si>
  <si>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</si>
  <si>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</si>
  <si>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</si>
  <si>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</si>
  <si>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</si>
  <si>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</si>
  <si>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</si>
  <si>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</si>
  <si>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</si>
  <si>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</si>
  <si>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</si>
  <si>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</si>
  <si>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</si>
  <si>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</si>
  <si>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</si>
  <si>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</si>
  <si>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</si>
  <si>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</si>
  <si>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</si>
  <si>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</si>
  <si>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</si>
  <si>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</si>
  <si>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</si>
  <si>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</si>
  <si>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</si>
  <si>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</si>
  <si>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</si>
  <si>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</si>
  <si>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</si>
  <si>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</si>
  <si>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</si>
  <si>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</si>
  <si>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</si>
  <si>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</si>
  <si>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</si>
  <si>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</si>
  <si>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</si>
  <si>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</si>
  <si>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</si>
  <si>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</si>
  <si>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</si>
  <si>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</si>
  <si>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</si>
  <si>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</si>
  <si>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</si>
  <si>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</si>
  <si>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</si>
  <si>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</si>
  <si>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</si>
  <si>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</si>
  <si>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</si>
  <si>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</si>
  <si>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</si>
  <si>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</si>
  <si>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</si>
  <si>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</si>
  <si>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</si>
  <si>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</si>
  <si>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</si>
  <si>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</si>
  <si>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</si>
  <si>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</si>
  <si>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</si>
  <si>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</si>
  <si>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</si>
  <si>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</si>
  <si>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</si>
  <si>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</si>
  <si>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</si>
  <si>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</si>
  <si>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</si>
  <si>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</si>
  <si>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</si>
  <si>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</si>
  <si>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</si>
  <si>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</si>
  <si>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</si>
  <si>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</si>
  <si>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</si>
  <si>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</si>
  <si>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</si>
  <si>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</si>
  <si>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</si>
  <si>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</si>
  <si>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</si>
  <si>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</si>
  <si>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</si>
  <si>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</si>
  <si>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</si>
  <si>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</si>
  <si>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</si>
  <si>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</si>
  <si>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</si>
  <si>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</si>
  <si>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</si>
  <si>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</si>
  <si>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</si>
  <si>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</si>
  <si>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</si>
  <si>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</si>
  <si>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</si>
  <si>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</si>
  <si>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</si>
  <si>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</si>
  <si>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</si>
  <si>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</si>
  <si>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</si>
  <si>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</si>
  <si>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</si>
  <si>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</si>
  <si>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</si>
  <si>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</si>
  <si>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</si>
  <si>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</si>
  <si>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</si>
  <si>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</si>
  <si>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</si>
  <si>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</si>
  <si>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</si>
  <si>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</si>
  <si>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</si>
  <si>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</si>
  <si>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</si>
  <si>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</si>
  <si>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</si>
  <si>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</si>
  <si>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</si>
  <si>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</si>
  <si>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</si>
  <si>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</si>
  <si>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</si>
  <si>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</si>
  <si>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</si>
  <si>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</si>
  <si>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</si>
  <si>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</si>
  <si>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</si>
  <si>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</si>
  <si>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</si>
  <si>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</si>
  <si>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</si>
  <si>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</si>
  <si>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</si>
  <si>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</si>
  <si>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</si>
  <si>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</si>
  <si>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</si>
  <si>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</si>
  <si>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</si>
  <si>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</si>
  <si>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</si>
  <si>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</si>
  <si>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</si>
  <si>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</si>
  <si>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</si>
  <si>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</si>
  <si>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</si>
  <si>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</si>
  <si>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</si>
  <si>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</si>
  <si>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</si>
  <si>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</si>
  <si>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</si>
  <si>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</si>
  <si>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</si>
  <si>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</si>
  <si>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</si>
  <si>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</si>
  <si>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</si>
  <si>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</si>
  <si>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</si>
  <si>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</si>
  <si>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</si>
  <si>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</si>
  <si>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</si>
  <si>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</si>
  <si>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</si>
  <si>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</si>
  <si>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</si>
  <si>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</si>
  <si>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</si>
  <si>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</si>
  <si>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</si>
  <si>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</si>
  <si>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</si>
  <si>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</si>
  <si>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</si>
  <si>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</si>
  <si>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</si>
  <si>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</si>
  <si>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</si>
  <si>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</si>
  <si>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</si>
  <si>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</si>
  <si>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</si>
  <si>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</si>
  <si>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</si>
  <si>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</si>
  <si>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</si>
  <si>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</si>
  <si>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</si>
  <si>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</si>
  <si>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</si>
  <si>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</si>
  <si>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</si>
  <si>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</si>
  <si>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</si>
  <si>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</si>
  <si>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</si>
  <si>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</si>
  <si>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</si>
  <si>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</si>
  <si>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</si>
  <si>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</si>
  <si>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</si>
  <si>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</si>
  <si>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</si>
  <si>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</si>
  <si>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</si>
  <si>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</si>
  <si>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</si>
  <si>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</si>
  <si>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</si>
  <si>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</si>
  <si>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</si>
  <si>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</si>
  <si>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</si>
  <si>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</si>
  <si>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</si>
  <si>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</si>
  <si>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</si>
  <si>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</si>
  <si>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</si>
  <si>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</si>
  <si>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</si>
  <si>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</si>
  <si>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</si>
  <si>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</si>
  <si>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</si>
  <si>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</si>
  <si>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</si>
  <si>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</si>
  <si>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</si>
  <si>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</si>
  <si>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</si>
  <si>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</si>
  <si>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</si>
  <si>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</si>
  <si>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</si>
  <si>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</si>
  <si>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</si>
  <si>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</si>
  <si>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</si>
  <si>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</si>
  <si>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</si>
  <si>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</si>
  <si>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</si>
  <si>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</si>
  <si>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</si>
  <si>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</si>
  <si>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</si>
  <si>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</si>
  <si>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</si>
  <si>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</si>
  <si>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</si>
  <si>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</si>
  <si>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</si>
  <si>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</si>
  <si>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</si>
  <si>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</si>
  <si>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</si>
  <si>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</si>
  <si>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</si>
  <si>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</si>
  <si>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</si>
  <si>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</si>
  <si>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</si>
  <si>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</si>
  <si>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</si>
  <si>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</si>
  <si>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</si>
  <si>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</si>
  <si>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</si>
  <si>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</si>
  <si>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</si>
  <si>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</si>
  <si>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</si>
  <si>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</si>
  <si>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</si>
  <si>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</si>
  <si>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</si>
  <si>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</si>
  <si>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</si>
  <si>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</si>
  <si>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</si>
  <si>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</si>
  <si>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</si>
  <si>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</si>
  <si>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</si>
  <si>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</si>
  <si>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</si>
  <si>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</si>
  <si>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</si>
  <si>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</si>
  <si>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</si>
  <si>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</si>
  <si>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</si>
  <si>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</si>
  <si>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</si>
  <si>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</si>
  <si>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</si>
  <si>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</si>
  <si>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</si>
  <si>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</si>
  <si>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</si>
  <si>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</si>
  <si>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</si>
  <si>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</si>
  <si>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</si>
  <si>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</si>
  <si>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</si>
  <si>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</si>
  <si>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</si>
  <si>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</si>
  <si>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</si>
  <si>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</si>
  <si>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</si>
  <si>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</si>
  <si>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</si>
  <si>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</si>
  <si>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</si>
  <si>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</si>
  <si>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</si>
  <si>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</si>
  <si>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</si>
  <si>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</si>
  <si>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</si>
  <si>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</si>
  <si>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</si>
  <si>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</si>
  <si>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</si>
  <si>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</si>
  <si>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</si>
  <si>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</si>
  <si>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</si>
  <si>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</si>
  <si>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</si>
  <si>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</si>
  <si>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</si>
  <si>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</si>
  <si>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</si>
  <si>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</si>
  <si>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</si>
  <si>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</si>
  <si>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</si>
  <si>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</si>
  <si>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</si>
  <si>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</si>
  <si>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</si>
  <si>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</si>
  <si>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</si>
  <si>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</si>
  <si>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</si>
  <si>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</si>
  <si>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</si>
  <si>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</si>
  <si>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</si>
  <si>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</si>
  <si>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</si>
  <si>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</si>
  <si>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</si>
  <si>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</si>
  <si>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</si>
  <si>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</si>
  <si>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</si>
  <si>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</si>
  <si>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</si>
  <si>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</si>
  <si>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</si>
  <si>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</si>
  <si>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</si>
  <si>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</si>
  <si>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</si>
  <si>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</si>
  <si>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</si>
  <si>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</si>
  <si>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</si>
  <si>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</si>
  <si>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</si>
  <si>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</si>
  <si>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</si>
  <si>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</si>
  <si>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</si>
  <si>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</si>
  <si>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</si>
  <si>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</si>
  <si>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</si>
  <si>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</si>
  <si>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</si>
  <si>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</si>
  <si>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</si>
  <si>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</si>
  <si>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</si>
  <si>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</si>
  <si>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</si>
  <si>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</si>
  <si>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</si>
  <si>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</si>
  <si>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</si>
  <si>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</si>
  <si>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</si>
  <si>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</si>
  <si>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</si>
  <si>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</si>
  <si>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</si>
  <si>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</si>
  <si>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</si>
  <si>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</si>
  <si>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</si>
  <si>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</si>
  <si>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</si>
  <si>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</si>
  <si>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</si>
  <si>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</si>
  <si>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</si>
  <si>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</si>
  <si>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</si>
  <si>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</si>
  <si>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</si>
  <si>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</si>
  <si>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</si>
  <si>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</si>
  <si>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</si>
  <si>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</si>
  <si>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</si>
  <si>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</si>
  <si>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</si>
  <si>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</si>
  <si>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</si>
  <si>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</si>
  <si>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</si>
  <si>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</si>
  <si>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</si>
  <si>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</si>
  <si>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</si>
  <si>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</si>
  <si>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</si>
  <si>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</si>
  <si>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</si>
  <si>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</si>
  <si>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</si>
  <si>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</si>
  <si>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</si>
  <si>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</si>
  <si>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</si>
  <si>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</si>
  <si>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</si>
  <si>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</si>
  <si>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</si>
  <si>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</si>
  <si>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</si>
  <si>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</si>
  <si>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</si>
  <si>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</si>
  <si>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</si>
  <si>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</si>
  <si>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</si>
  <si>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</si>
  <si>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</si>
  <si>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</si>
  <si>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</si>
  <si>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</si>
  <si>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</si>
  <si>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</si>
  <si>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</si>
  <si>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</si>
  <si>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</si>
  <si>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</si>
  <si>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</si>
  <si>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</si>
  <si>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</si>
  <si>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</si>
  <si>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</si>
  <si>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</si>
  <si>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</si>
  <si>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</si>
  <si>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</si>
  <si>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</si>
  <si>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</si>
  <si>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</si>
  <si>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</si>
  <si>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</si>
  <si>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</si>
  <si>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</si>
  <si>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</si>
  <si>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</si>
  <si>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</si>
  <si>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</si>
  <si>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</si>
  <si>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</si>
  <si>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</si>
  <si>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</si>
  <si>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</si>
  <si>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</si>
  <si>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</si>
  <si>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</si>
  <si>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</si>
  <si>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</si>
  <si>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</si>
  <si>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</si>
  <si>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</si>
  <si>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</si>
  <si>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</si>
  <si>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</si>
  <si>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</si>
  <si>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</si>
  <si>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</si>
  <si>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</si>
  <si>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</si>
  <si>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</si>
  <si>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</si>
  <si>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</si>
  <si>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</si>
  <si>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</si>
  <si>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</si>
  <si>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</si>
  <si>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</si>
  <si>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</si>
  <si>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</si>
  <si>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</si>
  <si>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</si>
  <si>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</si>
  <si>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</si>
  <si>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</si>
  <si>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</si>
  <si>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</si>
  <si>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</si>
  <si>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</si>
  <si>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</si>
  <si>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</si>
  <si>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</si>
  <si>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</si>
  <si>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</si>
  <si>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</si>
  <si>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</si>
  <si>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</si>
  <si>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</si>
  <si>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</si>
  <si>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</si>
  <si>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</si>
  <si>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</si>
  <si>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</si>
  <si>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</si>
  <si>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</si>
  <si>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</si>
  <si>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</si>
  <si>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</si>
  <si>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</si>
  <si>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</si>
  <si>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</si>
  <si>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</si>
  <si>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</si>
  <si>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</si>
  <si>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</si>
  <si>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</si>
  <si>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</si>
  <si>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</si>
  <si>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</si>
  <si>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</si>
  <si>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</si>
  <si>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</si>
  <si>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</si>
  <si>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</si>
  <si>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</si>
  <si>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</si>
  <si>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</si>
  <si>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</si>
  <si>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</si>
  <si>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</si>
  <si>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</si>
  <si>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</si>
  <si>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</si>
  <si>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</si>
  <si>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</si>
  <si>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</si>
  <si>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</si>
  <si>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</si>
  <si>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</si>
  <si>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</si>
  <si>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</si>
  <si>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</si>
  <si>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</si>
  <si>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</si>
  <si>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</si>
  <si>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</si>
  <si>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</si>
  <si>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</si>
  <si>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2"/>
  </si>
  <si>
    <t>sex</t>
    <phoneticPr fontId="2"/>
  </si>
  <si>
    <t>dtype</t>
    <phoneticPr fontId="2"/>
  </si>
  <si>
    <t>id_country</t>
    <phoneticPr fontId="2"/>
  </si>
  <si>
    <t>year</t>
    <phoneticPr fontId="2"/>
  </si>
  <si>
    <t>country</t>
    <phoneticPr fontId="2"/>
  </si>
  <si>
    <t>fert_adol</t>
    <phoneticPr fontId="2"/>
  </si>
  <si>
    <t>fert_adoles</t>
    <phoneticPr fontId="2"/>
  </si>
  <si>
    <t>number_delivery_lifetime</t>
    <phoneticPr fontId="2"/>
  </si>
  <si>
    <t>fert_all</t>
    <phoneticPr fontId="2"/>
  </si>
  <si>
    <t>country</t>
  </si>
  <si>
    <t>country_code</t>
  </si>
  <si>
    <t>year</t>
  </si>
  <si>
    <t>age_class</t>
  </si>
  <si>
    <t>age_class_id</t>
  </si>
  <si>
    <t>Male</t>
  </si>
  <si>
    <t>Female</t>
  </si>
  <si>
    <t>Both Sexes</t>
  </si>
  <si>
    <t>18-</t>
  </si>
  <si>
    <t>pop_adole</t>
    <phoneticPr fontId="2"/>
  </si>
  <si>
    <t>pop_adult</t>
    <phoneticPr fontId="2"/>
  </si>
  <si>
    <t>fert_adult</t>
    <phoneticPr fontId="2"/>
  </si>
  <si>
    <t>Pop%</t>
    <phoneticPr fontId="3"/>
  </si>
  <si>
    <t>BF%</t>
    <phoneticPr fontId="3"/>
  </si>
  <si>
    <t>Preg%</t>
    <phoneticPr fontId="3"/>
  </si>
  <si>
    <t>0-1</t>
  </si>
  <si>
    <t>2-4</t>
  </si>
  <si>
    <t>5-9</t>
  </si>
  <si>
    <t>10-17</t>
  </si>
  <si>
    <t>Final figure, complete</t>
  </si>
  <si>
    <t>Census - de jure - complete tabulation</t>
  </si>
  <si>
    <t>Urban</t>
  </si>
  <si>
    <t>Total</t>
  </si>
  <si>
    <t>Rural</t>
  </si>
  <si>
    <t>Value Footnotes</t>
  </si>
  <si>
    <t>Value</t>
  </si>
  <si>
    <t>Source Year</t>
  </si>
  <si>
    <t>Reliability</t>
  </si>
  <si>
    <t>Record Type</t>
  </si>
  <si>
    <t>Age</t>
  </si>
  <si>
    <t>Sex</t>
  </si>
  <si>
    <t>Area</t>
  </si>
  <si>
    <t>Year</t>
  </si>
  <si>
    <t>Country or Area</t>
  </si>
  <si>
    <t>Census - de facto - complete tabulation</t>
  </si>
  <si>
    <t>95 +</t>
  </si>
  <si>
    <t>90 - 94</t>
  </si>
  <si>
    <t>85 - 89</t>
  </si>
  <si>
    <t>80 - 84</t>
  </si>
  <si>
    <t>75 - 79</t>
  </si>
  <si>
    <t>70 - 74</t>
  </si>
  <si>
    <t>65 - 69</t>
  </si>
  <si>
    <t>60 - 64</t>
  </si>
  <si>
    <t>55 - 59</t>
  </si>
  <si>
    <t>50 - 54</t>
  </si>
  <si>
    <t>45 - 49</t>
  </si>
  <si>
    <t>40 - 44</t>
  </si>
  <si>
    <t>35 - 39</t>
  </si>
  <si>
    <t>30 - 34</t>
  </si>
  <si>
    <t>25 - 29</t>
  </si>
  <si>
    <t>20 - 24</t>
  </si>
  <si>
    <t>15 - 19</t>
  </si>
  <si>
    <t>0 - 4</t>
  </si>
  <si>
    <t>列1</t>
    <phoneticPr fontId="4"/>
  </si>
  <si>
    <t>19-45</t>
    <phoneticPr fontId="4"/>
  </si>
  <si>
    <t>ETH</t>
    <phoneticPr fontId="4"/>
  </si>
  <si>
    <t>Ethiopia</t>
    <phoneticPr fontId="4"/>
  </si>
  <si>
    <t>15-18</t>
    <phoneticPr fontId="4"/>
  </si>
  <si>
    <t>18-</t>
    <phoneticPr fontId="4"/>
  </si>
  <si>
    <t>10-17</t>
    <phoneticPr fontId="4"/>
  </si>
  <si>
    <t>5-9</t>
    <phoneticPr fontId="4"/>
  </si>
  <si>
    <t>2-4</t>
    <phoneticPr fontId="4"/>
  </si>
  <si>
    <t>0-1</t>
    <phoneticPr fontId="4"/>
  </si>
  <si>
    <t>RWA</t>
    <phoneticPr fontId="4"/>
  </si>
  <si>
    <t>Both_Sexes%</t>
    <phoneticPr fontId="4"/>
  </si>
  <si>
    <t>Female%</t>
    <phoneticPr fontId="4"/>
  </si>
  <si>
    <t>Male%</t>
    <phoneticPr fontId="4"/>
  </si>
  <si>
    <t>Both Sexes</t>
    <phoneticPr fontId="4"/>
  </si>
  <si>
    <t>Female</t>
    <phoneticPr fontId="4"/>
  </si>
  <si>
    <t>Male</t>
    <phoneticPr fontId="4"/>
  </si>
  <si>
    <t>age_class_id</t>
    <phoneticPr fontId="4"/>
  </si>
  <si>
    <t>age_class</t>
    <phoneticPr fontId="4"/>
  </si>
  <si>
    <t>year</t>
    <phoneticPr fontId="4"/>
  </si>
  <si>
    <t>country_code</t>
    <phoneticPr fontId="4"/>
  </si>
  <si>
    <t>country</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</si>
</sst>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 x14ac:knownFonts="1">
    <font>
      <sz val="11"/>
      <color theme="1"/>
      <name val="游ゴシック"/>
      <family val="3"/>
      <charset val="128"/>
      <scheme val="minor"/>
    </font>
    <font>
      <sz val="11"/>
      <color theme="1"/>
      <name val="游ゴシック"/>
      <family val="2"/>
      <charset val="128"/>
      <scheme val="minor"/>
    </font>
    <font>
      <sz val="6"/>
      <name val="游ゴシック"/>
      <family val="3"/>
      <charset val="128"/>
    </font>
    <font>
      <sz val="6"/>
      <name val="游ゴシック"/>
      <family val="3"/>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76" fontId="0" fillId="0" borderId="0" xfId="0" applyNumberFormat="1"/>
    <xf numFmtId="0" fontId="1" fillId="0" borderId="0" xfId="1">
      <alignment vertical="center"/>
    </xf>
    <xf numFmtId="56" fontId="1" fillId="0" borderId="0" xfId="1" applyNumberFormat="1">
      <alignment vertical="center"/>
    </xf>
    <xf numFmtId="0" fontId="1" fillId="0" borderId="1" xfId="1" applyBorder="1">
      <alignment vertical="center"/>
    </xf>
    <xf numFmtId="0" fontId="1" fillId="0" borderId="1" xfId="1" quotePrefix="1" applyBorder="1">
      <alignment vertical="center"/>
    </xf>
    <xf numFmtId="0" fontId="1" fillId="0" borderId="1" xfId="1" applyFill="1" applyBorder="1">
      <alignment vertical="center"/>
    </xf>
  </cellXfs>
  <cellStyles count="2">
    <cellStyle name="標準" xfId="0" builtinId="0"/>
    <cellStyle name="標準 2" xfId="1" xr:uid="{AC8F16AF-A6A3-4BA3-BBBD-D2CA73EB1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4AC8A-155C-4538-8A5C-94A759323FCB}" name="tbl_pop_rwa" displayName="tbl_pop_rwa" ref="A1:J901" totalsRowShown="0">
  <autoFilter ref="A1:J901" xr:uid="{00000000-0009-0000-0100-000001000000}">
    <filterColumn colId="2">
      <filters>
        <filter val="Total"/>
      </filters>
    </filterColumn>
  </autoFilter>
  <sortState xmlns:xlrd2="http://schemas.microsoft.com/office/spreadsheetml/2017/richdata2" ref="A2:J901">
    <sortCondition ref="C2:C901"/>
    <sortCondition ref="D2:D901"/>
    <sortCondition ref="E2:E901"/>
  </sortState>
  <tableColumns count="10">
    <tableColumn id="1" xr3:uid="{00000000-0010-0000-0000-000001000000}" name="Country or Area"/>
    <tableColumn id="2" xr3:uid="{00000000-0010-0000-0000-000002000000}" name="Year"/>
    <tableColumn id="3" xr3:uid="{00000000-0010-0000-0000-000003000000}" name="Area"/>
    <tableColumn id="4" xr3:uid="{00000000-0010-0000-0000-000004000000}" name="Sex"/>
    <tableColumn id="5" xr3:uid="{00000000-0010-0000-0000-000005000000}" name="Age"/>
    <tableColumn id="6" xr3:uid="{00000000-0010-0000-0000-000006000000}" name="Record Type"/>
    <tableColumn id="7" xr3:uid="{00000000-0010-0000-0000-000007000000}" name="Reliability"/>
    <tableColumn id="8" xr3:uid="{00000000-0010-0000-0000-000008000000}" name="Source Year"/>
    <tableColumn id="9" xr3:uid="{00000000-0010-0000-0000-000009000000}" name="Value"/>
    <tableColumn id="10" xr3:uid="{00000000-0010-0000-0000-00000A000000}" name="Value Foot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7AB042-6B4E-481B-8BBA-599527C410E6}" name="tbl_pop_eth" displayName="tbl_pop_eth" ref="A1:J1045" totalsRowShown="0">
  <autoFilter ref="A1:J1045" xr:uid="{00000000-0009-0000-0100-000002000000}"/>
  <tableColumns count="10">
    <tableColumn id="1" xr3:uid="{00000000-0010-0000-0100-000001000000}" name="列1"/>
    <tableColumn id="2" xr3:uid="{00000000-0010-0000-0100-000002000000}" name="Year"/>
    <tableColumn id="3" xr3:uid="{00000000-0010-0000-0100-000003000000}" name="Area"/>
    <tableColumn id="4" xr3:uid="{00000000-0010-0000-0100-000004000000}" name="Sex"/>
    <tableColumn id="5" xr3:uid="{00000000-0010-0000-0100-000005000000}" name="Age"/>
    <tableColumn id="6" xr3:uid="{00000000-0010-0000-0100-000006000000}" name="Record Type"/>
    <tableColumn id="7" xr3:uid="{00000000-0010-0000-0100-000007000000}" name="Reliability"/>
    <tableColumn id="8" xr3:uid="{00000000-0010-0000-0100-000008000000}" name="Source Year"/>
    <tableColumn id="9" xr3:uid="{00000000-0010-0000-0100-000009000000}" name="Value"/>
    <tableColumn id="10" xr3:uid="{00000000-0010-0000-0100-00000A000000}" name="Value Foot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ert_adolescent" displayName="tbl_fert_adolescent" ref="A4:BL268" totalsRowShown="0">
  <autoFilter ref="A4:BL268" xr:uid="{00000000-0009-0000-0100-000001000000}"/>
  <tableColumns count="64">
    <tableColumn id="1" xr3:uid="{00000000-0010-0000-0000-000001000000}" name="Country Name"/>
    <tableColumn id="2" xr3:uid="{00000000-0010-0000-0000-000002000000}" name="Country Code"/>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ert_all" displayName="tbl_fert_all" ref="A4:BL268" totalsRowShown="0">
  <autoFilter ref="A4:BL268" xr:uid="{00000000-0009-0000-0100-000002000000}"/>
  <tableColumns count="64">
    <tableColumn id="1" xr3:uid="{00000000-0010-0000-0100-000001000000}" name="Country Name"/>
    <tableColumn id="2" xr3:uid="{00000000-0010-0000-0100-000002000000}" name="Country Code"/>
    <tableColumn id="3" xr3:uid="{00000000-0010-0000-0100-000003000000}" name="Indicator Name"/>
    <tableColumn id="4" xr3:uid="{00000000-0010-0000-0100-000004000000}" name="Indicator Code"/>
    <tableColumn id="5" xr3:uid="{00000000-0010-0000-0100-000005000000}" name="1960"/>
    <tableColumn id="6" xr3:uid="{00000000-0010-0000-0100-000006000000}" name="1961"/>
    <tableColumn id="7" xr3:uid="{00000000-0010-0000-0100-000007000000}" name="1962"/>
    <tableColumn id="8" xr3:uid="{00000000-0010-0000-0100-000008000000}" name="1963"/>
    <tableColumn id="9" xr3:uid="{00000000-0010-0000-0100-000009000000}" name="1964"/>
    <tableColumn id="10" xr3:uid="{00000000-0010-0000-0100-00000A000000}" name="1965"/>
    <tableColumn id="11" xr3:uid="{00000000-0010-0000-0100-00000B000000}" name="1966"/>
    <tableColumn id="12" xr3:uid="{00000000-0010-0000-0100-00000C000000}" name="1967"/>
    <tableColumn id="13" xr3:uid="{00000000-0010-0000-0100-00000D000000}" name="1968"/>
    <tableColumn id="14" xr3:uid="{00000000-0010-0000-0100-00000E000000}" name="1969"/>
    <tableColumn id="15" xr3:uid="{00000000-0010-0000-0100-00000F000000}" name="1970"/>
    <tableColumn id="16" xr3:uid="{00000000-0010-0000-0100-000010000000}" name="1971"/>
    <tableColumn id="17" xr3:uid="{00000000-0010-0000-0100-000011000000}" name="1972"/>
    <tableColumn id="18" xr3:uid="{00000000-0010-0000-0100-000012000000}" name="1973"/>
    <tableColumn id="19" xr3:uid="{00000000-0010-0000-0100-000013000000}" name="1974"/>
    <tableColumn id="20" xr3:uid="{00000000-0010-0000-0100-000014000000}" name="1975"/>
    <tableColumn id="21" xr3:uid="{00000000-0010-0000-0100-000015000000}" name="1976"/>
    <tableColumn id="22" xr3:uid="{00000000-0010-0000-0100-000016000000}" name="1977"/>
    <tableColumn id="23" xr3:uid="{00000000-0010-0000-0100-000017000000}" name="1978"/>
    <tableColumn id="24" xr3:uid="{00000000-0010-0000-0100-000018000000}" name="1979"/>
    <tableColumn id="25" xr3:uid="{00000000-0010-0000-0100-000019000000}" name="1980"/>
    <tableColumn id="26" xr3:uid="{00000000-0010-0000-0100-00001A000000}" name="1981"/>
    <tableColumn id="27" xr3:uid="{00000000-0010-0000-0100-00001B000000}" name="1982"/>
    <tableColumn id="28" xr3:uid="{00000000-0010-0000-0100-00001C000000}" name="1983"/>
    <tableColumn id="29" xr3:uid="{00000000-0010-0000-0100-00001D000000}" name="1984"/>
    <tableColumn id="30" xr3:uid="{00000000-0010-0000-0100-00001E000000}" name="1985"/>
    <tableColumn id="31" xr3:uid="{00000000-0010-0000-0100-00001F000000}" name="1986"/>
    <tableColumn id="32" xr3:uid="{00000000-0010-0000-0100-000020000000}" name="1987"/>
    <tableColumn id="33" xr3:uid="{00000000-0010-0000-0100-000021000000}" name="1988"/>
    <tableColumn id="34" xr3:uid="{00000000-0010-0000-0100-000022000000}" name="1989"/>
    <tableColumn id="35" xr3:uid="{00000000-0010-0000-0100-000023000000}" name="1990"/>
    <tableColumn id="36" xr3:uid="{00000000-0010-0000-0100-000024000000}" name="1991"/>
    <tableColumn id="37" xr3:uid="{00000000-0010-0000-0100-000025000000}" name="1992"/>
    <tableColumn id="38" xr3:uid="{00000000-0010-0000-0100-000026000000}" name="1993"/>
    <tableColumn id="39" xr3:uid="{00000000-0010-0000-0100-000027000000}" name="1994"/>
    <tableColumn id="40" xr3:uid="{00000000-0010-0000-0100-000028000000}" name="1995"/>
    <tableColumn id="41" xr3:uid="{00000000-0010-0000-0100-000029000000}" name="1996"/>
    <tableColumn id="42" xr3:uid="{00000000-0010-0000-0100-00002A000000}" name="1997"/>
    <tableColumn id="43" xr3:uid="{00000000-0010-0000-0100-00002B000000}" name="1998"/>
    <tableColumn id="44" xr3:uid="{00000000-0010-0000-0100-00002C000000}" name="1999"/>
    <tableColumn id="45" xr3:uid="{00000000-0010-0000-0100-00002D000000}" name="2000"/>
    <tableColumn id="46" xr3:uid="{00000000-0010-0000-0100-00002E000000}" name="2001"/>
    <tableColumn id="47" xr3:uid="{00000000-0010-0000-0100-00002F000000}" name="2002"/>
    <tableColumn id="48" xr3:uid="{00000000-0010-0000-0100-000030000000}" name="2003"/>
    <tableColumn id="49" xr3:uid="{00000000-0010-0000-0100-000031000000}" name="2004"/>
    <tableColumn id="50" xr3:uid="{00000000-0010-0000-0100-000032000000}" name="2005"/>
    <tableColumn id="51" xr3:uid="{00000000-0010-0000-0100-000033000000}" name="2006"/>
    <tableColumn id="52" xr3:uid="{00000000-0010-0000-0100-000034000000}" name="2007"/>
    <tableColumn id="53" xr3:uid="{00000000-0010-0000-0100-000035000000}" name="2008"/>
    <tableColumn id="54" xr3:uid="{00000000-0010-0000-0100-000036000000}" name="2009"/>
    <tableColumn id="55" xr3:uid="{00000000-0010-0000-0100-000037000000}" name="2010"/>
    <tableColumn id="56" xr3:uid="{00000000-0010-0000-0100-000038000000}" name="2011"/>
    <tableColumn id="57" xr3:uid="{00000000-0010-0000-0100-000039000000}" name="2012"/>
    <tableColumn id="58" xr3:uid="{00000000-0010-0000-0100-00003A000000}" name="2013"/>
    <tableColumn id="59" xr3:uid="{00000000-0010-0000-0100-00003B000000}" name="2014"/>
    <tableColumn id="60" xr3:uid="{00000000-0010-0000-0100-00003C000000}" name="2015"/>
    <tableColumn id="61" xr3:uid="{00000000-0010-0000-0100-00003D000000}" name="2016"/>
    <tableColumn id="62" xr3:uid="{00000000-0010-0000-0100-00003E000000}" name="2017"/>
    <tableColumn id="63" xr3:uid="{00000000-0010-0000-0100-00003F000000}" name="2018"/>
    <tableColumn id="64" xr3:uid="{00000000-0010-0000-0100-000040000000}"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workbookViewId="0">
      <selection activeCell="A4" sqref="A4"/>
    </sheetView>
  </sheetViews>
  <sheetFormatPr defaultRowHeight="17.7" x14ac:dyDescent="0.85"/>
  <cols>
    <col min="1" max="1" width="7.6171875" bestFit="1" customWidth="1"/>
    <col min="2" max="2" width="11.90234375" bestFit="1" customWidth="1"/>
    <col min="3" max="3" width="4.94921875" bestFit="1" customWidth="1"/>
    <col min="4" max="4" width="9" bestFit="1" customWidth="1"/>
    <col min="5" max="5" width="11.47265625" bestFit="1" customWidth="1"/>
    <col min="6" max="6" width="5.5234375" bestFit="1" customWidth="1"/>
    <col min="7" max="7" width="10.140625" bestFit="1" customWidth="1"/>
  </cols>
  <sheetData>
    <row r="1" spans="1:8" x14ac:dyDescent="0.85">
      <c r="A1" t="s">
        <v>707</v>
      </c>
      <c r="B1" t="s">
        <v>708</v>
      </c>
      <c r="C1" t="s">
        <v>709</v>
      </c>
      <c r="D1" t="s">
        <v>710</v>
      </c>
      <c r="E1" t="s">
        <v>711</v>
      </c>
      <c r="F1" t="s">
        <v>719</v>
      </c>
      <c r="G1" t="s">
        <v>721</v>
      </c>
      <c r="H1" t="s">
        <v>720</v>
      </c>
    </row>
    <row r="2" spans="1:8" x14ac:dyDescent="0.85">
      <c r="A2" t="s">
        <v>247</v>
      </c>
      <c r="B2" t="s">
        <v>87</v>
      </c>
      <c r="C2">
        <v>2012</v>
      </c>
      <c r="D2" t="s">
        <v>722</v>
      </c>
      <c r="E2">
        <v>0</v>
      </c>
      <c r="F2">
        <f>'10.summary_pop'!K2</f>
        <v>6</v>
      </c>
      <c r="G2">
        <v>0</v>
      </c>
      <c r="H2">
        <v>0</v>
      </c>
    </row>
    <row r="3" spans="1:8" x14ac:dyDescent="0.85">
      <c r="A3" t="s">
        <v>247</v>
      </c>
      <c r="B3" t="s">
        <v>87</v>
      </c>
      <c r="C3">
        <v>2012</v>
      </c>
      <c r="D3" t="s">
        <v>723</v>
      </c>
      <c r="E3">
        <v>1</v>
      </c>
      <c r="F3">
        <f>'10.summary_pop'!K3</f>
        <v>9</v>
      </c>
      <c r="G3">
        <v>0</v>
      </c>
      <c r="H3">
        <v>0</v>
      </c>
    </row>
    <row r="4" spans="1:8" x14ac:dyDescent="0.85">
      <c r="A4" t="s">
        <v>247</v>
      </c>
      <c r="B4" t="s">
        <v>87</v>
      </c>
      <c r="C4">
        <v>2012</v>
      </c>
      <c r="D4" t="s">
        <v>724</v>
      </c>
      <c r="E4">
        <v>2</v>
      </c>
      <c r="F4">
        <f>'10.summary_pop'!K4</f>
        <v>14</v>
      </c>
      <c r="G4">
        <v>0</v>
      </c>
      <c r="H4">
        <v>0</v>
      </c>
    </row>
    <row r="5" spans="1:8" x14ac:dyDescent="0.85">
      <c r="A5" t="s">
        <v>247</v>
      </c>
      <c r="B5" t="s">
        <v>87</v>
      </c>
      <c r="C5">
        <v>2012</v>
      </c>
      <c r="D5" t="s">
        <v>725</v>
      </c>
      <c r="E5">
        <v>3</v>
      </c>
      <c r="F5">
        <f>'10.summary_pop'!K5</f>
        <v>19</v>
      </c>
      <c r="G5" s="4">
        <f>('20.summary_fertility'!F203/10)*('10.summary_pop'!K7/100)</f>
        <v>0.15645599999999998</v>
      </c>
      <c r="H5" s="4">
        <f>G5*2</f>
        <v>0.31291199999999997</v>
      </c>
    </row>
    <row r="6" spans="1:8" x14ac:dyDescent="0.85">
      <c r="A6" t="s">
        <v>247</v>
      </c>
      <c r="B6" t="s">
        <v>87</v>
      </c>
      <c r="C6">
        <v>2012</v>
      </c>
      <c r="D6" t="s">
        <v>715</v>
      </c>
      <c r="E6">
        <v>4</v>
      </c>
      <c r="F6">
        <f>'10.summary_pop'!K6</f>
        <v>52</v>
      </c>
      <c r="G6" s="4">
        <f>('20.summary_fertility'!K203/10)*('10.summary_pop'!K8/100)</f>
        <v>2.1878279086529639</v>
      </c>
      <c r="H6" s="4">
        <f>G6*2</f>
        <v>4.3756558173059279</v>
      </c>
    </row>
    <row r="7" spans="1:8" x14ac:dyDescent="0.85">
      <c r="A7" t="s">
        <v>147</v>
      </c>
      <c r="B7" t="s">
        <v>95</v>
      </c>
      <c r="C7">
        <v>2012</v>
      </c>
      <c r="D7" t="s">
        <v>722</v>
      </c>
      <c r="E7">
        <v>0</v>
      </c>
      <c r="F7">
        <f>'10.summary_pop'!K7</f>
        <v>4</v>
      </c>
      <c r="G7">
        <v>0</v>
      </c>
      <c r="H7">
        <v>0</v>
      </c>
    </row>
    <row r="8" spans="1:8" x14ac:dyDescent="0.85">
      <c r="A8" t="s">
        <v>147</v>
      </c>
      <c r="B8" t="s">
        <v>95</v>
      </c>
      <c r="C8">
        <v>2012</v>
      </c>
      <c r="D8" t="s">
        <v>723</v>
      </c>
      <c r="E8">
        <v>1</v>
      </c>
      <c r="F8">
        <f>'10.summary_pop'!K8</f>
        <v>19</v>
      </c>
      <c r="G8">
        <v>0</v>
      </c>
      <c r="H8">
        <v>0</v>
      </c>
    </row>
    <row r="9" spans="1:8" x14ac:dyDescent="0.85">
      <c r="A9" t="s">
        <v>147</v>
      </c>
      <c r="B9" t="s">
        <v>95</v>
      </c>
      <c r="C9">
        <v>2012</v>
      </c>
      <c r="D9" t="s">
        <v>724</v>
      </c>
      <c r="E9">
        <v>2</v>
      </c>
      <c r="F9">
        <f>'10.summary_pop'!K9</f>
        <v>5</v>
      </c>
      <c r="G9">
        <v>0</v>
      </c>
      <c r="H9">
        <v>0</v>
      </c>
    </row>
    <row r="10" spans="1:8" x14ac:dyDescent="0.85">
      <c r="A10" t="s">
        <v>147</v>
      </c>
      <c r="B10" t="s">
        <v>95</v>
      </c>
      <c r="C10">
        <v>2012</v>
      </c>
      <c r="D10" t="s">
        <v>725</v>
      </c>
      <c r="E10">
        <v>3</v>
      </c>
      <c r="F10">
        <f>'10.summary_pop'!K10</f>
        <v>10</v>
      </c>
      <c r="G10" s="4">
        <f>('20.summary_fertility'!F72/10)*('10.summary_pop'!K14/100)</f>
        <v>0.33363500000000007</v>
      </c>
      <c r="H10" s="4">
        <f>G10*2</f>
        <v>0.66727000000000014</v>
      </c>
    </row>
    <row r="11" spans="1:8" x14ac:dyDescent="0.85">
      <c r="A11" t="s">
        <v>147</v>
      </c>
      <c r="B11" t="s">
        <v>95</v>
      </c>
      <c r="C11">
        <v>2012</v>
      </c>
      <c r="D11" t="s">
        <v>715</v>
      </c>
      <c r="E11">
        <v>4</v>
      </c>
      <c r="F11">
        <f>'10.summary_pop'!K11</f>
        <v>16</v>
      </c>
      <c r="G11" s="4">
        <f>('20.summary_fertility'!K72/10)*('10.summary_pop'!K15/100)</f>
        <v>2.14509738058273</v>
      </c>
      <c r="H11" s="4">
        <f>G11*2</f>
        <v>4.2901947611654601</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DC80-AC1F-4A8C-B206-F18E195D3528}">
  <dimension ref="A1:K15"/>
  <sheetViews>
    <sheetView zoomScale="99" zoomScaleNormal="99" workbookViewId="0">
      <selection activeCell="K6" sqref="K6"/>
    </sheetView>
  </sheetViews>
  <sheetFormatPr defaultRowHeight="17.7" x14ac:dyDescent="0.85"/>
  <cols>
    <col min="1" max="1" width="7.6171875" style="5" bestFit="1" customWidth="1"/>
    <col min="2" max="2" width="11.90234375" style="5" bestFit="1" customWidth="1"/>
    <col min="3" max="3" width="4.94921875" style="5" bestFit="1" customWidth="1"/>
    <col min="4" max="4" width="9" style="5" bestFit="1" customWidth="1"/>
    <col min="5" max="5" width="11.47265625" style="5" bestFit="1" customWidth="1"/>
    <col min="6" max="7" width="8.94921875" style="5" bestFit="1" customWidth="1"/>
    <col min="8" max="8" width="10.1875" style="5" bestFit="1" customWidth="1"/>
    <col min="9" max="9" width="6.47265625" style="5" bestFit="1" customWidth="1"/>
    <col min="10" max="10" width="8.47265625" style="5" bestFit="1" customWidth="1"/>
    <col min="11" max="11" width="12.046875" style="5" bestFit="1" customWidth="1"/>
    <col min="12" max="16384" width="8.76171875" style="5"/>
  </cols>
  <sheetData>
    <row r="1" spans="1:11" x14ac:dyDescent="0.85">
      <c r="A1" s="7" t="s">
        <v>781</v>
      </c>
      <c r="B1" s="7" t="s">
        <v>780</v>
      </c>
      <c r="C1" s="7" t="s">
        <v>779</v>
      </c>
      <c r="D1" s="7" t="s">
        <v>778</v>
      </c>
      <c r="E1" s="7" t="s">
        <v>777</v>
      </c>
      <c r="F1" s="7" t="s">
        <v>776</v>
      </c>
      <c r="G1" s="7" t="s">
        <v>775</v>
      </c>
      <c r="H1" s="7" t="s">
        <v>774</v>
      </c>
      <c r="I1" s="7" t="s">
        <v>773</v>
      </c>
      <c r="J1" s="7" t="s">
        <v>772</v>
      </c>
      <c r="K1" s="7" t="s">
        <v>771</v>
      </c>
    </row>
    <row r="2" spans="1:11" x14ac:dyDescent="0.85">
      <c r="A2" s="9" t="s">
        <v>247</v>
      </c>
      <c r="B2" s="7" t="s">
        <v>770</v>
      </c>
      <c r="C2" s="7">
        <v>2012</v>
      </c>
      <c r="D2" s="8" t="s">
        <v>769</v>
      </c>
      <c r="E2" s="7">
        <v>0</v>
      </c>
      <c r="F2" s="7">
        <f>SUMIFS(tbl_pop_rwa[Value],tbl_pop_rwa[Age],"&lt;="&amp;1,tbl_pop_rwa[Age],"&gt;="&amp;0,tbl_pop_rwa[Sex],F$1,tbl_pop_rwa[Area],"Total")</f>
        <v>306458</v>
      </c>
      <c r="G2" s="7">
        <f>SUMIFS(tbl_pop_rwa[Value],tbl_pop_rwa[Age],"&lt;="&amp;1,tbl_pop_rwa[Age],"&gt;="&amp;0,tbl_pop_rwa[Sex],G$1,tbl_pop_rwa[Area],"Total")</f>
        <v>306321</v>
      </c>
      <c r="H2" s="7">
        <f>SUMIFS(tbl_pop_rwa[Value],tbl_pop_rwa[Age],"&lt;="&amp;1,tbl_pop_rwa[Age],"&gt;="&amp;0,tbl_pop_rwa[Sex],H$1,tbl_pop_rwa[Area],"Total")</f>
        <v>612779</v>
      </c>
      <c r="I2" s="7">
        <f>ROUND(100*F2/SUM(F$2:F$6),0)</f>
        <v>6</v>
      </c>
      <c r="J2" s="7">
        <f>ROUND(100*G2/SUM(G$2:G$6),0)</f>
        <v>6</v>
      </c>
      <c r="K2" s="7">
        <f>ROUND(100*H2/SUM(H$2:H$6),0)</f>
        <v>6</v>
      </c>
    </row>
    <row r="3" spans="1:11" x14ac:dyDescent="0.85">
      <c r="A3" s="9" t="s">
        <v>247</v>
      </c>
      <c r="B3" s="7" t="s">
        <v>770</v>
      </c>
      <c r="C3" s="7">
        <v>2012</v>
      </c>
      <c r="D3" s="8" t="s">
        <v>768</v>
      </c>
      <c r="E3" s="7">
        <v>1</v>
      </c>
      <c r="F3" s="7">
        <f>SUMIFS(tbl_pop_rwa[Value],tbl_pop_rwa[Age],"&lt;="&amp;4,tbl_pop_rwa[Age],"&gt;="&amp;2,tbl_pop_rwa[Sex],F$1,tbl_pop_rwa[Area],"Total")</f>
        <v>461591</v>
      </c>
      <c r="G3" s="7">
        <f>SUMIFS(tbl_pop_rwa[Value],tbl_pop_rwa[Age],"&lt;="&amp;4,tbl_pop_rwa[Age],"&gt;="&amp;2,tbl_pop_rwa[Sex],G$1,tbl_pop_rwa[Area],"Total")</f>
        <v>465657</v>
      </c>
      <c r="H3" s="7">
        <f>SUMIFS(tbl_pop_rwa[Value],tbl_pop_rwa[Age],"&lt;="&amp;4,tbl_pop_rwa[Age],"&gt;="&amp;2,tbl_pop_rwa[Sex],H$1,tbl_pop_rwa[Area],"Total")</f>
        <v>927248</v>
      </c>
      <c r="I3" s="7">
        <f>ROUND(100*F3/SUM(F$2:F$6),0)</f>
        <v>9</v>
      </c>
      <c r="J3" s="7">
        <f>ROUND(100*G3/SUM(G$2:G$6),0)</f>
        <v>9</v>
      </c>
      <c r="K3" s="7">
        <f>ROUND(100*H3/SUM(H$2:H$6),0)</f>
        <v>9</v>
      </c>
    </row>
    <row r="4" spans="1:11" x14ac:dyDescent="0.85">
      <c r="A4" s="9" t="s">
        <v>247</v>
      </c>
      <c r="B4" s="7" t="s">
        <v>770</v>
      </c>
      <c r="C4" s="7">
        <v>2012</v>
      </c>
      <c r="D4" s="8" t="s">
        <v>767</v>
      </c>
      <c r="E4" s="7">
        <v>2</v>
      </c>
      <c r="F4" s="7">
        <f>SUMIFS(tbl_pop_rwa[Value],tbl_pop_rwa[Age],"&lt;="&amp;9,tbl_pop_rwa[Age],"&gt;="&amp;5,tbl_pop_rwa[Sex],F$1,tbl_pop_rwa[Area],"Total")</f>
        <v>757421</v>
      </c>
      <c r="G4" s="7">
        <f>SUMIFS(tbl_pop_rwa[Value],tbl_pop_rwa[Age],"&lt;="&amp;9,tbl_pop_rwa[Age],"&gt;="&amp;5,tbl_pop_rwa[Sex],G$1,tbl_pop_rwa[Area],"Total")</f>
        <v>765565</v>
      </c>
      <c r="H4" s="7">
        <f>SUMIFS(tbl_pop_rwa[Value],tbl_pop_rwa[Age],"&lt;="&amp;9,tbl_pop_rwa[Age],"&gt;="&amp;5,tbl_pop_rwa[Sex],H$1,tbl_pop_rwa[Area],"Total")</f>
        <v>1522986</v>
      </c>
      <c r="I4" s="7">
        <f>ROUND(100*F4/SUM(F$2:F$6),0)</f>
        <v>15</v>
      </c>
      <c r="J4" s="7">
        <f>ROUND(100*G4/SUM(G$2:G$6),0)</f>
        <v>14</v>
      </c>
      <c r="K4" s="7">
        <f>ROUND(100*H4/SUM(H$2:H$6),0)</f>
        <v>14</v>
      </c>
    </row>
    <row r="5" spans="1:11" x14ac:dyDescent="0.85">
      <c r="A5" s="9" t="s">
        <v>247</v>
      </c>
      <c r="B5" s="7" t="s">
        <v>770</v>
      </c>
      <c r="C5" s="7">
        <v>2012</v>
      </c>
      <c r="D5" s="8" t="s">
        <v>766</v>
      </c>
      <c r="E5" s="7">
        <v>3</v>
      </c>
      <c r="F5" s="7">
        <f>SUMIFS(tbl_pop_rwa[Value],tbl_pop_rwa[Age],"&lt;="&amp;17,tbl_pop_rwa[Age],"&gt;="&amp;10,tbl_pop_rwa[Sex],F$1,tbl_pop_rwa[Area],"Total")</f>
        <v>961246</v>
      </c>
      <c r="G5" s="7">
        <f>SUMIFS(tbl_pop_rwa[Value],tbl_pop_rwa[Age],"&lt;="&amp;17,tbl_pop_rwa[Age],"&gt;="&amp;10,tbl_pop_rwa[Sex],G$1,tbl_pop_rwa[Area],"Total")</f>
        <v>990869</v>
      </c>
      <c r="H5" s="7">
        <f>SUMIFS(tbl_pop_rwa[Value],tbl_pop_rwa[Age],"&lt;="&amp;17,tbl_pop_rwa[Age],"&gt;="&amp;10,tbl_pop_rwa[Sex],H$1,tbl_pop_rwa[Area],"Total")</f>
        <v>1952115</v>
      </c>
      <c r="I5" s="7">
        <f>ROUND(100*F5/SUM(F$2:F$6),0)</f>
        <v>19</v>
      </c>
      <c r="J5" s="7">
        <f>ROUND(100*G5/SUM(G$2:G$6),0)</f>
        <v>18</v>
      </c>
      <c r="K5" s="7">
        <f>ROUND(100*H5/SUM(H$2:H$6),0)</f>
        <v>19</v>
      </c>
    </row>
    <row r="6" spans="1:11" x14ac:dyDescent="0.85">
      <c r="A6" s="9" t="s">
        <v>247</v>
      </c>
      <c r="B6" s="7" t="s">
        <v>770</v>
      </c>
      <c r="C6" s="7">
        <v>2012</v>
      </c>
      <c r="D6" s="8" t="s">
        <v>765</v>
      </c>
      <c r="E6" s="7">
        <v>4</v>
      </c>
      <c r="F6" s="7">
        <f>SUMIFS(tbl_pop_rwa[Value],tbl_pop_rwa[Age],"&lt;="&amp;100,tbl_pop_rwa[Age],"&gt;="&amp;18,tbl_pop_rwa[Sex],F$1,tbl_pop_rwa[Area],"Total")</f>
        <v>2577200</v>
      </c>
      <c r="G6" s="7">
        <f>SUMIFS(tbl_pop_rwa[Value],tbl_pop_rwa[Age],"&lt;="&amp;100,tbl_pop_rwa[Age],"&gt;="&amp;18,tbl_pop_rwa[Sex],G$1,tbl_pop_rwa[Area],"Total")</f>
        <v>2921069</v>
      </c>
      <c r="H6" s="7">
        <f>SUMIFS(tbl_pop_rwa[Value],tbl_pop_rwa[Age],"&lt;="&amp;100,tbl_pop_rwa[Age],"&gt;="&amp;18,tbl_pop_rwa[Sex],H$1,tbl_pop_rwa[Area],"Total")</f>
        <v>5498269</v>
      </c>
      <c r="I6" s="7">
        <f>ROUND(100*F6/SUM(F$2:F$6),0)</f>
        <v>51</v>
      </c>
      <c r="J6" s="7">
        <f>ROUND(100*G6/SUM(G$2:G$6),0)</f>
        <v>54</v>
      </c>
      <c r="K6" s="7">
        <f>ROUND(100*H6/SUM(H$2:H$6),0)</f>
        <v>52</v>
      </c>
    </row>
    <row r="7" spans="1:11" x14ac:dyDescent="0.85">
      <c r="A7" s="9" t="s">
        <v>247</v>
      </c>
      <c r="B7" s="7" t="s">
        <v>770</v>
      </c>
      <c r="C7" s="7">
        <v>2012</v>
      </c>
      <c r="D7" s="8" t="s">
        <v>764</v>
      </c>
      <c r="E7" s="7">
        <v>5</v>
      </c>
      <c r="F7" s="7"/>
      <c r="G7" s="7">
        <f>SUMIFS(tbl_pop_rwa[Value],tbl_pop_rwa[Age],"&lt;="&amp;18,tbl_pop_rwa[Age],"&gt;="&amp;15,tbl_pop_rwa[Sex],G$1,tbl_pop_rwa[Area],"Total")</f>
        <v>471654</v>
      </c>
      <c r="H7" s="7"/>
      <c r="I7" s="7"/>
      <c r="J7" s="7">
        <f>ROUND(100*G7/SUM(G$2:G$6),0)</f>
        <v>9</v>
      </c>
      <c r="K7" s="7">
        <f>ROUND(100*G7/SUM(H$2:H$6),0)</f>
        <v>4</v>
      </c>
    </row>
    <row r="8" spans="1:11" x14ac:dyDescent="0.85">
      <c r="A8" s="9" t="s">
        <v>247</v>
      </c>
      <c r="B8" s="7" t="s">
        <v>770</v>
      </c>
      <c r="C8" s="7">
        <v>2012</v>
      </c>
      <c r="D8" s="8" t="s">
        <v>761</v>
      </c>
      <c r="E8" s="7">
        <v>6</v>
      </c>
      <c r="F8" s="7"/>
      <c r="G8" s="7">
        <f>SUMIFS(tbl_pop_rwa[Value],tbl_pop_rwa[Age],"&lt;="&amp;45,tbl_pop_rwa[Age],"&gt;="&amp;19,tbl_pop_rwa[Sex],G$1,tbl_pop_rwa[Area],"Total")</f>
        <v>2027652</v>
      </c>
      <c r="H8" s="7"/>
      <c r="I8" s="7"/>
      <c r="J8" s="7">
        <f>ROUND(100*G8/SUM(G$2:G$6),0)</f>
        <v>37</v>
      </c>
      <c r="K8" s="7">
        <f>ROUND(100*G8/SUM(H$2:H$6),0)</f>
        <v>19</v>
      </c>
    </row>
    <row r="9" spans="1:11" x14ac:dyDescent="0.85">
      <c r="A9" s="9" t="s">
        <v>763</v>
      </c>
      <c r="B9" s="7" t="s">
        <v>762</v>
      </c>
      <c r="C9" s="7">
        <v>2012</v>
      </c>
      <c r="D9" s="8" t="s">
        <v>769</v>
      </c>
      <c r="E9" s="7">
        <v>0</v>
      </c>
      <c r="F9" s="7">
        <f>SUMIFS(tbl_pop_eth[Value],tbl_pop_eth[Age],"&lt;="&amp;1,tbl_pop_eth[Age],"&gt;="&amp;0,tbl_pop_eth[Sex],F$1,tbl_pop_eth[Area],"Total")</f>
        <v>1897511</v>
      </c>
      <c r="G9" s="7">
        <f>SUMIFS(tbl_pop_eth[Value],tbl_pop_eth[Age],"&lt;="&amp;1,tbl_pop_eth[Age],"&gt;="&amp;0,tbl_pop_eth[Sex],G$1,tbl_pop_eth[Area],"Total")</f>
        <v>1842549</v>
      </c>
      <c r="H9" s="7">
        <f>SUMIFS(tbl_pop_eth[Value],tbl_pop_eth[Age],"&lt;="&amp;1,tbl_pop_eth[Age],"&gt;="&amp;0,tbl_pop_eth[Sex],H$1,tbl_pop_eth[Area],"Total")</f>
        <v>3740060</v>
      </c>
      <c r="I9" s="7">
        <f>ROUND(100*F9/SUM(F$9:F$13),0)</f>
        <v>5</v>
      </c>
      <c r="J9" s="7">
        <f>ROUND(100*G9/SUM(G$9:G$13),0)</f>
        <v>5</v>
      </c>
      <c r="K9" s="7">
        <f>ROUND(100*H9/SUM(H$9:H$13),0)</f>
        <v>5</v>
      </c>
    </row>
    <row r="10" spans="1:11" x14ac:dyDescent="0.85">
      <c r="A10" s="9" t="s">
        <v>763</v>
      </c>
      <c r="B10" s="7" t="s">
        <v>762</v>
      </c>
      <c r="C10" s="7">
        <v>2012</v>
      </c>
      <c r="D10" s="8" t="s">
        <v>768</v>
      </c>
      <c r="E10" s="7">
        <v>1</v>
      </c>
      <c r="F10" s="7">
        <f>SUMIFS(tbl_pop_eth[Value],tbl_pop_eth[Age],"&lt;="&amp;4,tbl_pop_eth[Age],"&gt;="&amp;2,tbl_pop_eth[Sex],F$1,tbl_pop_eth[Area],"Total")</f>
        <v>3585281</v>
      </c>
      <c r="G10" s="7">
        <f>SUMIFS(tbl_pop_eth[Value],tbl_pop_eth[Age],"&lt;="&amp;4,tbl_pop_eth[Age],"&gt;="&amp;2,tbl_pop_eth[Sex],G$1,tbl_pop_eth[Area],"Total")</f>
        <v>3471681</v>
      </c>
      <c r="H10" s="7">
        <f>SUMIFS(tbl_pop_eth[Value],tbl_pop_eth[Age],"&lt;="&amp;4,tbl_pop_eth[Age],"&gt;="&amp;2,tbl_pop_eth[Sex],H$1,tbl_pop_eth[Area],"Total")</f>
        <v>7056962</v>
      </c>
      <c r="I10" s="7">
        <f>ROUND(100*F10/SUM(F$9:F$13),0)</f>
        <v>10</v>
      </c>
      <c r="J10" s="7">
        <f>ROUND(100*G10/SUM(G$9:G$13),0)</f>
        <v>10</v>
      </c>
      <c r="K10" s="7">
        <f>ROUND(100*H10/SUM(H$9:H$13),0)</f>
        <v>10</v>
      </c>
    </row>
    <row r="11" spans="1:11" x14ac:dyDescent="0.85">
      <c r="A11" s="9" t="s">
        <v>763</v>
      </c>
      <c r="B11" s="7" t="s">
        <v>762</v>
      </c>
      <c r="C11" s="7">
        <v>2012</v>
      </c>
      <c r="D11" s="8" t="s">
        <v>767</v>
      </c>
      <c r="E11" s="7">
        <v>2</v>
      </c>
      <c r="F11" s="7">
        <f>SUMIFS(tbl_pop_eth[Value],tbl_pop_eth[Age],"&lt;="&amp;9,tbl_pop_eth[Age],"&gt;="&amp;5,tbl_pop_eth[Sex],F$1,tbl_pop_eth[Area],"Total")</f>
        <v>6106788</v>
      </c>
      <c r="G11" s="7">
        <f>SUMIFS(tbl_pop_eth[Value],tbl_pop_eth[Age],"&lt;="&amp;9,tbl_pop_eth[Age],"&gt;="&amp;5,tbl_pop_eth[Sex],G$1,tbl_pop_eth[Area],"Total")</f>
        <v>5874976</v>
      </c>
      <c r="H11" s="7">
        <f>SUMIFS(tbl_pop_eth[Value],tbl_pop_eth[Age],"&lt;="&amp;9,tbl_pop_eth[Age],"&gt;="&amp;5,tbl_pop_eth[Sex],H$1,tbl_pop_eth[Area],"Total")</f>
        <v>11981764</v>
      </c>
      <c r="I11" s="7">
        <f>ROUND(100*F11/SUM(F$9:F$13),0)</f>
        <v>16</v>
      </c>
      <c r="J11" s="7">
        <f>ROUND(100*G11/SUM(G$9:G$13),0)</f>
        <v>16</v>
      </c>
      <c r="K11" s="7">
        <f>ROUND(100*H11/SUM(H$9:H$13),0)</f>
        <v>16</v>
      </c>
    </row>
    <row r="12" spans="1:11" x14ac:dyDescent="0.85">
      <c r="A12" s="9" t="s">
        <v>763</v>
      </c>
      <c r="B12" s="7" t="s">
        <v>762</v>
      </c>
      <c r="C12" s="7">
        <v>2012</v>
      </c>
      <c r="D12" s="8" t="s">
        <v>766</v>
      </c>
      <c r="E12" s="7">
        <v>3</v>
      </c>
      <c r="F12" s="7">
        <f>SUMIFS(tbl_pop_eth[Value],tbl_pop_eth[Age],"&lt;="&amp;17,tbl_pop_eth[Age],"&gt;="&amp;10,tbl_pop_eth[Sex],F$1,tbl_pop_eth[Area],"Total")</f>
        <v>8107270</v>
      </c>
      <c r="G12" s="7">
        <f>SUMIFS(tbl_pop_eth[Value],tbl_pop_eth[Age],"&lt;="&amp;17,tbl_pop_eth[Age],"&gt;="&amp;10,tbl_pop_eth[Sex],G$1,tbl_pop_eth[Area],"Total")</f>
        <v>7520793</v>
      </c>
      <c r="H12" s="7">
        <f>SUMIFS(tbl_pop_eth[Value],tbl_pop_eth[Age],"&lt;="&amp;17,tbl_pop_eth[Age],"&gt;="&amp;10,tbl_pop_eth[Sex],H$1,tbl_pop_eth[Area],"Total")</f>
        <v>15628063</v>
      </c>
      <c r="I12" s="7">
        <f>ROUND(100*F12/SUM(F$9:F$13),0)</f>
        <v>22</v>
      </c>
      <c r="J12" s="7">
        <f>ROUND(100*G12/SUM(G$9:G$13),0)</f>
        <v>21</v>
      </c>
      <c r="K12" s="7">
        <f>ROUND(100*H12/SUM(H$9:H$13),0)</f>
        <v>21</v>
      </c>
    </row>
    <row r="13" spans="1:11" x14ac:dyDescent="0.85">
      <c r="A13" s="9" t="s">
        <v>763</v>
      </c>
      <c r="B13" s="7" t="s">
        <v>762</v>
      </c>
      <c r="C13" s="7">
        <v>2012</v>
      </c>
      <c r="D13" s="8" t="s">
        <v>765</v>
      </c>
      <c r="E13" s="7">
        <v>4</v>
      </c>
      <c r="F13" s="7">
        <f>SUMIFS(tbl_pop_eth[Value],tbl_pop_eth[Age],"&lt;="&amp;100,tbl_pop_eth[Age],"&gt;="&amp;18,tbl_pop_eth[Sex],F$1,tbl_pop_eth[Area],"Total")</f>
        <v>17489571</v>
      </c>
      <c r="G13" s="7">
        <f>SUMIFS(tbl_pop_eth[Value],tbl_pop_eth[Age],"&lt;="&amp;100,tbl_pop_eth[Age],"&gt;="&amp;18,tbl_pop_eth[Sex],G$1,tbl_pop_eth[Area],"Total")</f>
        <v>17804914</v>
      </c>
      <c r="H13" s="7">
        <f>SUMIFS(tbl_pop_eth[Value],tbl_pop_eth[Age],"&lt;="&amp;100,tbl_pop_eth[Age],"&gt;="&amp;18,tbl_pop_eth[Sex],H$1,tbl_pop_eth[Area],"Total")</f>
        <v>35294485</v>
      </c>
      <c r="I13" s="7">
        <f>ROUND(100*F13/SUM(F$9:F$13),0)</f>
        <v>47</v>
      </c>
      <c r="J13" s="7">
        <f>ROUND(100*G13/SUM(G$9:G$13),0)</f>
        <v>49</v>
      </c>
      <c r="K13" s="7">
        <f>ROUND(100*H13/SUM(H$9:H$13),0)</f>
        <v>48</v>
      </c>
    </row>
    <row r="14" spans="1:11" x14ac:dyDescent="0.85">
      <c r="A14" s="9" t="s">
        <v>763</v>
      </c>
      <c r="B14" s="7" t="s">
        <v>762</v>
      </c>
      <c r="C14" s="7">
        <v>2012</v>
      </c>
      <c r="D14" s="8" t="s">
        <v>764</v>
      </c>
      <c r="E14" s="7">
        <v>5</v>
      </c>
      <c r="F14" s="7"/>
      <c r="G14" s="7">
        <f>SUMIFS(tbl_pop_eth[Value],tbl_pop_eth[Age],"&lt;="&amp;18,tbl_pop_eth[Age],"&gt;="&amp;15,tbl_pop_eth[Sex],G$1,tbl_pop_eth[Area],"Total")</f>
        <v>3810086</v>
      </c>
      <c r="H14" s="7"/>
      <c r="I14" s="7"/>
      <c r="J14" s="7">
        <f>ROUND(100*G14/SUM(G$9:G$13),0)</f>
        <v>10</v>
      </c>
      <c r="K14" s="7">
        <f>ROUND(100*G14/SUM(H$9:H$13),0)</f>
        <v>5</v>
      </c>
    </row>
    <row r="15" spans="1:11" x14ac:dyDescent="0.85">
      <c r="A15" s="9" t="s">
        <v>763</v>
      </c>
      <c r="B15" s="7" t="s">
        <v>762</v>
      </c>
      <c r="C15" s="7">
        <v>2012</v>
      </c>
      <c r="D15" s="8" t="s">
        <v>761</v>
      </c>
      <c r="E15" s="7">
        <v>6</v>
      </c>
      <c r="F15" s="7"/>
      <c r="G15" s="7">
        <f>SUMIFS(tbl_pop_eth[Value],tbl_pop_eth[Age],"&lt;="&amp;45,tbl_pop_eth[Age],"&gt;="&amp;19,tbl_pop_eth[Sex],G$1,tbl_pop_eth[Area],"Total")</f>
        <v>12964894</v>
      </c>
      <c r="H15" s="7"/>
      <c r="I15" s="7"/>
      <c r="J15" s="7">
        <f>ROUND(100*G15/SUM(G$9:G$13),0)</f>
        <v>36</v>
      </c>
      <c r="K15" s="7">
        <f>ROUND(100*G15/SUM(H$9:H$13),0)</f>
        <v>18</v>
      </c>
    </row>
  </sheetData>
  <phoneticPr fontId="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7452-75FF-4B2D-85F1-866C79752362}">
  <dimension ref="A1:J901"/>
  <sheetViews>
    <sheetView topLeftCell="A302" workbookViewId="0">
      <selection activeCell="A2" sqref="A2:J901"/>
    </sheetView>
  </sheetViews>
  <sheetFormatPr defaultRowHeight="17.7" x14ac:dyDescent="0.85"/>
  <cols>
    <col min="1" max="1" width="15.046875" style="5" customWidth="1"/>
    <col min="2" max="3" width="6.046875" style="5" customWidth="1"/>
    <col min="4" max="4" width="10.1875" style="5" bestFit="1" customWidth="1"/>
    <col min="5" max="5" width="8.47265625" style="5" bestFit="1" customWidth="1"/>
    <col min="6" max="6" width="33.5703125" style="5" bestFit="1" customWidth="1"/>
    <col min="7" max="7" width="19.140625" style="5" bestFit="1" customWidth="1"/>
    <col min="8" max="8" width="12.234375" style="5" customWidth="1"/>
    <col min="9" max="9" width="8.94921875" style="5" bestFit="1" customWidth="1"/>
    <col min="10" max="10" width="15.7109375" style="5" customWidth="1"/>
    <col min="11" max="16384" width="8.76171875" style="5"/>
  </cols>
  <sheetData>
    <row r="1" spans="1:10" x14ac:dyDescent="0.85">
      <c r="A1" s="5" t="s">
        <v>740</v>
      </c>
      <c r="B1" s="5" t="s">
        <v>739</v>
      </c>
      <c r="C1" s="5" t="s">
        <v>738</v>
      </c>
      <c r="D1" s="5" t="s">
        <v>737</v>
      </c>
      <c r="E1" s="5" t="s">
        <v>736</v>
      </c>
      <c r="F1" s="5" t="s">
        <v>735</v>
      </c>
      <c r="G1" s="5" t="s">
        <v>734</v>
      </c>
      <c r="H1" s="5" t="s">
        <v>733</v>
      </c>
      <c r="I1" s="5" t="s">
        <v>732</v>
      </c>
      <c r="J1" s="5" t="s">
        <v>731</v>
      </c>
    </row>
    <row r="2" spans="1:10" hidden="1" x14ac:dyDescent="0.85">
      <c r="A2" s="5" t="s">
        <v>247</v>
      </c>
      <c r="B2" s="5">
        <v>2012</v>
      </c>
      <c r="C2" s="5" t="s">
        <v>730</v>
      </c>
      <c r="D2" s="5" t="s">
        <v>714</v>
      </c>
      <c r="E2" s="5">
        <v>0</v>
      </c>
      <c r="F2" s="5" t="s">
        <v>727</v>
      </c>
      <c r="G2" s="5" t="s">
        <v>726</v>
      </c>
      <c r="H2" s="5">
        <v>2016</v>
      </c>
      <c r="I2" s="5">
        <v>260321</v>
      </c>
    </row>
    <row r="3" spans="1:10" hidden="1" x14ac:dyDescent="0.85">
      <c r="A3" s="5" t="s">
        <v>247</v>
      </c>
      <c r="B3" s="5">
        <v>2012</v>
      </c>
      <c r="C3" s="5" t="s">
        <v>730</v>
      </c>
      <c r="D3" s="5" t="s">
        <v>714</v>
      </c>
      <c r="E3" s="5">
        <v>1</v>
      </c>
      <c r="F3" s="5" t="s">
        <v>727</v>
      </c>
      <c r="G3" s="5" t="s">
        <v>726</v>
      </c>
      <c r="H3" s="5">
        <v>2016</v>
      </c>
      <c r="I3" s="5">
        <v>256931</v>
      </c>
    </row>
    <row r="4" spans="1:10" hidden="1" x14ac:dyDescent="0.85">
      <c r="A4" s="5" t="s">
        <v>247</v>
      </c>
      <c r="B4" s="5">
        <v>2012</v>
      </c>
      <c r="C4" s="5" t="s">
        <v>730</v>
      </c>
      <c r="D4" s="5" t="s">
        <v>714</v>
      </c>
      <c r="E4" s="5">
        <v>2</v>
      </c>
      <c r="F4" s="5" t="s">
        <v>727</v>
      </c>
      <c r="G4" s="5" t="s">
        <v>726</v>
      </c>
      <c r="H4" s="5">
        <v>2016</v>
      </c>
      <c r="I4" s="5">
        <v>242074</v>
      </c>
    </row>
    <row r="5" spans="1:10" hidden="1" x14ac:dyDescent="0.85">
      <c r="A5" s="5" t="s">
        <v>247</v>
      </c>
      <c r="B5" s="5">
        <v>2012</v>
      </c>
      <c r="C5" s="5" t="s">
        <v>730</v>
      </c>
      <c r="D5" s="5" t="s">
        <v>714</v>
      </c>
      <c r="E5" s="5">
        <v>3</v>
      </c>
      <c r="F5" s="5" t="s">
        <v>727</v>
      </c>
      <c r="G5" s="5" t="s">
        <v>726</v>
      </c>
      <c r="H5" s="5">
        <v>2016</v>
      </c>
      <c r="I5" s="5">
        <v>272204</v>
      </c>
    </row>
    <row r="6" spans="1:10" hidden="1" x14ac:dyDescent="0.85">
      <c r="A6" s="5" t="s">
        <v>247</v>
      </c>
      <c r="B6" s="5">
        <v>2012</v>
      </c>
      <c r="C6" s="5" t="s">
        <v>730</v>
      </c>
      <c r="D6" s="5" t="s">
        <v>714</v>
      </c>
      <c r="E6" s="5">
        <v>4</v>
      </c>
      <c r="F6" s="5" t="s">
        <v>727</v>
      </c>
      <c r="G6" s="5" t="s">
        <v>726</v>
      </c>
      <c r="H6" s="5">
        <v>2016</v>
      </c>
      <c r="I6" s="5">
        <v>281193</v>
      </c>
    </row>
    <row r="7" spans="1:10" hidden="1" x14ac:dyDescent="0.85">
      <c r="A7" s="5" t="s">
        <v>247</v>
      </c>
      <c r="B7" s="5">
        <v>2012</v>
      </c>
      <c r="C7" s="5" t="s">
        <v>730</v>
      </c>
      <c r="D7" s="5" t="s">
        <v>714</v>
      </c>
      <c r="E7" s="5">
        <v>5</v>
      </c>
      <c r="F7" s="5" t="s">
        <v>727</v>
      </c>
      <c r="G7" s="5" t="s">
        <v>726</v>
      </c>
      <c r="H7" s="5">
        <v>2016</v>
      </c>
      <c r="I7" s="5">
        <v>269011</v>
      </c>
    </row>
    <row r="8" spans="1:10" hidden="1" x14ac:dyDescent="0.85">
      <c r="A8" s="5" t="s">
        <v>247</v>
      </c>
      <c r="B8" s="5">
        <v>2012</v>
      </c>
      <c r="C8" s="5" t="s">
        <v>730</v>
      </c>
      <c r="D8" s="5" t="s">
        <v>714</v>
      </c>
      <c r="E8" s="5">
        <v>6</v>
      </c>
      <c r="F8" s="5" t="s">
        <v>727</v>
      </c>
      <c r="G8" s="5" t="s">
        <v>726</v>
      </c>
      <c r="H8" s="5">
        <v>2016</v>
      </c>
      <c r="I8" s="5">
        <v>284522</v>
      </c>
    </row>
    <row r="9" spans="1:10" hidden="1" x14ac:dyDescent="0.85">
      <c r="A9" s="5" t="s">
        <v>247</v>
      </c>
      <c r="B9" s="5">
        <v>2012</v>
      </c>
      <c r="C9" s="5" t="s">
        <v>730</v>
      </c>
      <c r="D9" s="5" t="s">
        <v>714</v>
      </c>
      <c r="E9" s="5">
        <v>7</v>
      </c>
      <c r="F9" s="5" t="s">
        <v>727</v>
      </c>
      <c r="G9" s="5" t="s">
        <v>726</v>
      </c>
      <c r="H9" s="5">
        <v>2016</v>
      </c>
      <c r="I9" s="5">
        <v>270067</v>
      </c>
    </row>
    <row r="10" spans="1:10" hidden="1" x14ac:dyDescent="0.85">
      <c r="A10" s="5" t="s">
        <v>247</v>
      </c>
      <c r="B10" s="5">
        <v>2012</v>
      </c>
      <c r="C10" s="5" t="s">
        <v>730</v>
      </c>
      <c r="D10" s="5" t="s">
        <v>714</v>
      </c>
      <c r="E10" s="5">
        <v>8</v>
      </c>
      <c r="F10" s="5" t="s">
        <v>727</v>
      </c>
      <c r="G10" s="5" t="s">
        <v>726</v>
      </c>
      <c r="H10" s="5">
        <v>2016</v>
      </c>
      <c r="I10" s="5">
        <v>250775</v>
      </c>
    </row>
    <row r="11" spans="1:10" hidden="1" x14ac:dyDescent="0.85">
      <c r="A11" s="5" t="s">
        <v>247</v>
      </c>
      <c r="B11" s="5">
        <v>2012</v>
      </c>
      <c r="C11" s="5" t="s">
        <v>730</v>
      </c>
      <c r="D11" s="5" t="s">
        <v>714</v>
      </c>
      <c r="E11" s="5">
        <v>9</v>
      </c>
      <c r="F11" s="5" t="s">
        <v>727</v>
      </c>
      <c r="G11" s="5" t="s">
        <v>726</v>
      </c>
      <c r="H11" s="5">
        <v>2016</v>
      </c>
      <c r="I11" s="5">
        <v>246742</v>
      </c>
    </row>
    <row r="12" spans="1:10" hidden="1" x14ac:dyDescent="0.85">
      <c r="A12" s="5" t="s">
        <v>247</v>
      </c>
      <c r="B12" s="5">
        <v>2012</v>
      </c>
      <c r="C12" s="5" t="s">
        <v>730</v>
      </c>
      <c r="D12" s="5" t="s">
        <v>714</v>
      </c>
      <c r="E12" s="5">
        <v>10</v>
      </c>
      <c r="F12" s="5" t="s">
        <v>727</v>
      </c>
      <c r="G12" s="5" t="s">
        <v>726</v>
      </c>
      <c r="H12" s="5">
        <v>2016</v>
      </c>
      <c r="I12" s="5">
        <v>253633</v>
      </c>
    </row>
    <row r="13" spans="1:10" hidden="1" x14ac:dyDescent="0.85">
      <c r="A13" s="5" t="s">
        <v>247</v>
      </c>
      <c r="B13" s="5">
        <v>2012</v>
      </c>
      <c r="C13" s="5" t="s">
        <v>730</v>
      </c>
      <c r="D13" s="5" t="s">
        <v>714</v>
      </c>
      <c r="E13" s="5">
        <v>11</v>
      </c>
      <c r="F13" s="5" t="s">
        <v>727</v>
      </c>
      <c r="G13" s="5" t="s">
        <v>726</v>
      </c>
      <c r="H13" s="5">
        <v>2016</v>
      </c>
      <c r="I13" s="5">
        <v>191129</v>
      </c>
    </row>
    <row r="14" spans="1:10" hidden="1" x14ac:dyDescent="0.85">
      <c r="A14" s="5" t="s">
        <v>247</v>
      </c>
      <c r="B14" s="5">
        <v>2012</v>
      </c>
      <c r="C14" s="5" t="s">
        <v>730</v>
      </c>
      <c r="D14" s="5" t="s">
        <v>714</v>
      </c>
      <c r="E14" s="5">
        <v>12</v>
      </c>
      <c r="F14" s="5" t="s">
        <v>727</v>
      </c>
      <c r="G14" s="5" t="s">
        <v>726</v>
      </c>
      <c r="H14" s="5">
        <v>2016</v>
      </c>
      <c r="I14" s="5">
        <v>271095</v>
      </c>
    </row>
    <row r="15" spans="1:10" hidden="1" x14ac:dyDescent="0.85">
      <c r="A15" s="5" t="s">
        <v>247</v>
      </c>
      <c r="B15" s="5">
        <v>2012</v>
      </c>
      <c r="C15" s="5" t="s">
        <v>730</v>
      </c>
      <c r="D15" s="5" t="s">
        <v>714</v>
      </c>
      <c r="E15" s="5">
        <v>13</v>
      </c>
      <c r="F15" s="5" t="s">
        <v>727</v>
      </c>
      <c r="G15" s="5" t="s">
        <v>726</v>
      </c>
      <c r="H15" s="5">
        <v>2016</v>
      </c>
      <c r="I15" s="5">
        <v>185817</v>
      </c>
    </row>
    <row r="16" spans="1:10" hidden="1" x14ac:dyDescent="0.85">
      <c r="A16" s="5" t="s">
        <v>247</v>
      </c>
      <c r="B16" s="5">
        <v>2012</v>
      </c>
      <c r="C16" s="5" t="s">
        <v>730</v>
      </c>
      <c r="D16" s="5" t="s">
        <v>714</v>
      </c>
      <c r="E16" s="5">
        <v>14</v>
      </c>
      <c r="F16" s="5" t="s">
        <v>727</v>
      </c>
      <c r="G16" s="5" t="s">
        <v>726</v>
      </c>
      <c r="H16" s="5">
        <v>2016</v>
      </c>
      <c r="I16" s="5">
        <v>185981</v>
      </c>
    </row>
    <row r="17" spans="1:9" hidden="1" x14ac:dyDescent="0.85">
      <c r="A17" s="5" t="s">
        <v>247</v>
      </c>
      <c r="B17" s="5">
        <v>2012</v>
      </c>
      <c r="C17" s="5" t="s">
        <v>730</v>
      </c>
      <c r="D17" s="5" t="s">
        <v>714</v>
      </c>
      <c r="E17" s="5">
        <v>15</v>
      </c>
      <c r="F17" s="5" t="s">
        <v>727</v>
      </c>
      <c r="G17" s="5" t="s">
        <v>726</v>
      </c>
      <c r="H17" s="5">
        <v>2016</v>
      </c>
      <c r="I17" s="5">
        <v>197856</v>
      </c>
    </row>
    <row r="18" spans="1:9" hidden="1" x14ac:dyDescent="0.85">
      <c r="A18" s="5" t="s">
        <v>247</v>
      </c>
      <c r="B18" s="5">
        <v>2012</v>
      </c>
      <c r="C18" s="5" t="s">
        <v>730</v>
      </c>
      <c r="D18" s="5" t="s">
        <v>714</v>
      </c>
      <c r="E18" s="5">
        <v>16</v>
      </c>
      <c r="F18" s="5" t="s">
        <v>727</v>
      </c>
      <c r="G18" s="5" t="s">
        <v>726</v>
      </c>
      <c r="H18" s="5">
        <v>2016</v>
      </c>
      <c r="I18" s="5">
        <v>212887</v>
      </c>
    </row>
    <row r="19" spans="1:9" hidden="1" x14ac:dyDescent="0.85">
      <c r="A19" s="5" t="s">
        <v>247</v>
      </c>
      <c r="B19" s="5">
        <v>2012</v>
      </c>
      <c r="C19" s="5" t="s">
        <v>730</v>
      </c>
      <c r="D19" s="5" t="s">
        <v>714</v>
      </c>
      <c r="E19" s="5">
        <v>17</v>
      </c>
      <c r="F19" s="5" t="s">
        <v>727</v>
      </c>
      <c r="G19" s="5" t="s">
        <v>726</v>
      </c>
      <c r="H19" s="5">
        <v>2016</v>
      </c>
      <c r="I19" s="5">
        <v>166817</v>
      </c>
    </row>
    <row r="20" spans="1:9" hidden="1" x14ac:dyDescent="0.85">
      <c r="A20" s="5" t="s">
        <v>247</v>
      </c>
      <c r="B20" s="5">
        <v>2012</v>
      </c>
      <c r="C20" s="5" t="s">
        <v>730</v>
      </c>
      <c r="D20" s="5" t="s">
        <v>714</v>
      </c>
      <c r="E20" s="5">
        <v>18</v>
      </c>
      <c r="F20" s="5" t="s">
        <v>727</v>
      </c>
      <c r="G20" s="5" t="s">
        <v>726</v>
      </c>
      <c r="H20" s="5">
        <v>2016</v>
      </c>
      <c r="I20" s="5">
        <v>196534</v>
      </c>
    </row>
    <row r="21" spans="1:9" hidden="1" x14ac:dyDescent="0.85">
      <c r="A21" s="5" t="s">
        <v>247</v>
      </c>
      <c r="B21" s="5">
        <v>2012</v>
      </c>
      <c r="C21" s="5" t="s">
        <v>730</v>
      </c>
      <c r="D21" s="5" t="s">
        <v>714</v>
      </c>
      <c r="E21" s="5">
        <v>19</v>
      </c>
      <c r="F21" s="5" t="s">
        <v>727</v>
      </c>
      <c r="G21" s="5" t="s">
        <v>726</v>
      </c>
      <c r="H21" s="5">
        <v>2016</v>
      </c>
      <c r="I21" s="5">
        <v>147698</v>
      </c>
    </row>
    <row r="22" spans="1:9" hidden="1" x14ac:dyDescent="0.85">
      <c r="A22" s="5" t="s">
        <v>247</v>
      </c>
      <c r="B22" s="5">
        <v>2012</v>
      </c>
      <c r="C22" s="5" t="s">
        <v>730</v>
      </c>
      <c r="D22" s="5" t="s">
        <v>714</v>
      </c>
      <c r="E22" s="5">
        <v>20</v>
      </c>
      <c r="F22" s="5" t="s">
        <v>727</v>
      </c>
      <c r="G22" s="5" t="s">
        <v>726</v>
      </c>
      <c r="H22" s="5">
        <v>2016</v>
      </c>
      <c r="I22" s="5">
        <v>180506</v>
      </c>
    </row>
    <row r="23" spans="1:9" hidden="1" x14ac:dyDescent="0.85">
      <c r="A23" s="5" t="s">
        <v>247</v>
      </c>
      <c r="B23" s="5">
        <v>2012</v>
      </c>
      <c r="C23" s="5" t="s">
        <v>730</v>
      </c>
      <c r="D23" s="5" t="s">
        <v>714</v>
      </c>
      <c r="E23" s="5">
        <v>21</v>
      </c>
      <c r="F23" s="5" t="s">
        <v>727</v>
      </c>
      <c r="G23" s="5" t="s">
        <v>726</v>
      </c>
      <c r="H23" s="5">
        <v>2016</v>
      </c>
      <c r="I23" s="5">
        <v>145721</v>
      </c>
    </row>
    <row r="24" spans="1:9" hidden="1" x14ac:dyDescent="0.85">
      <c r="A24" s="5" t="s">
        <v>247</v>
      </c>
      <c r="B24" s="5">
        <v>2012</v>
      </c>
      <c r="C24" s="5" t="s">
        <v>730</v>
      </c>
      <c r="D24" s="5" t="s">
        <v>714</v>
      </c>
      <c r="E24" s="5">
        <v>22</v>
      </c>
      <c r="F24" s="5" t="s">
        <v>727</v>
      </c>
      <c r="G24" s="5" t="s">
        <v>726</v>
      </c>
      <c r="H24" s="5">
        <v>2016</v>
      </c>
      <c r="I24" s="5">
        <v>170975</v>
      </c>
    </row>
    <row r="25" spans="1:9" hidden="1" x14ac:dyDescent="0.85">
      <c r="A25" s="5" t="s">
        <v>247</v>
      </c>
      <c r="B25" s="5">
        <v>2012</v>
      </c>
      <c r="C25" s="5" t="s">
        <v>730</v>
      </c>
      <c r="D25" s="5" t="s">
        <v>714</v>
      </c>
      <c r="E25" s="5">
        <v>23</v>
      </c>
      <c r="F25" s="5" t="s">
        <v>727</v>
      </c>
      <c r="G25" s="5" t="s">
        <v>726</v>
      </c>
      <c r="H25" s="5">
        <v>2016</v>
      </c>
      <c r="I25" s="5">
        <v>147459</v>
      </c>
    </row>
    <row r="26" spans="1:9" hidden="1" x14ac:dyDescent="0.85">
      <c r="A26" s="5" t="s">
        <v>247</v>
      </c>
      <c r="B26" s="5">
        <v>2012</v>
      </c>
      <c r="C26" s="5" t="s">
        <v>730</v>
      </c>
      <c r="D26" s="5" t="s">
        <v>714</v>
      </c>
      <c r="E26" s="5">
        <v>24</v>
      </c>
      <c r="F26" s="5" t="s">
        <v>727</v>
      </c>
      <c r="G26" s="5" t="s">
        <v>726</v>
      </c>
      <c r="H26" s="5">
        <v>2016</v>
      </c>
      <c r="I26" s="5">
        <v>157321</v>
      </c>
    </row>
    <row r="27" spans="1:9" hidden="1" x14ac:dyDescent="0.85">
      <c r="A27" s="5" t="s">
        <v>247</v>
      </c>
      <c r="B27" s="5">
        <v>2012</v>
      </c>
      <c r="C27" s="5" t="s">
        <v>730</v>
      </c>
      <c r="D27" s="5" t="s">
        <v>714</v>
      </c>
      <c r="E27" s="5">
        <v>25</v>
      </c>
      <c r="F27" s="5" t="s">
        <v>727</v>
      </c>
      <c r="G27" s="5" t="s">
        <v>726</v>
      </c>
      <c r="H27" s="5">
        <v>2016</v>
      </c>
      <c r="I27" s="5">
        <v>150409</v>
      </c>
    </row>
    <row r="28" spans="1:9" hidden="1" x14ac:dyDescent="0.85">
      <c r="A28" s="5" t="s">
        <v>247</v>
      </c>
      <c r="B28" s="5">
        <v>2012</v>
      </c>
      <c r="C28" s="5" t="s">
        <v>730</v>
      </c>
      <c r="D28" s="5" t="s">
        <v>714</v>
      </c>
      <c r="E28" s="5">
        <v>26</v>
      </c>
      <c r="F28" s="5" t="s">
        <v>727</v>
      </c>
      <c r="G28" s="5" t="s">
        <v>726</v>
      </c>
      <c r="H28" s="5">
        <v>2016</v>
      </c>
      <c r="I28" s="5">
        <v>143068</v>
      </c>
    </row>
    <row r="29" spans="1:9" hidden="1" x14ac:dyDescent="0.85">
      <c r="A29" s="5" t="s">
        <v>247</v>
      </c>
      <c r="B29" s="5">
        <v>2012</v>
      </c>
      <c r="C29" s="5" t="s">
        <v>730</v>
      </c>
      <c r="D29" s="5" t="s">
        <v>714</v>
      </c>
      <c r="E29" s="5">
        <v>27</v>
      </c>
      <c r="F29" s="5" t="s">
        <v>727</v>
      </c>
      <c r="G29" s="5" t="s">
        <v>726</v>
      </c>
      <c r="H29" s="5">
        <v>2016</v>
      </c>
      <c r="I29" s="5">
        <v>146975</v>
      </c>
    </row>
    <row r="30" spans="1:9" hidden="1" x14ac:dyDescent="0.85">
      <c r="A30" s="5" t="s">
        <v>247</v>
      </c>
      <c r="B30" s="5">
        <v>2012</v>
      </c>
      <c r="C30" s="5" t="s">
        <v>730</v>
      </c>
      <c r="D30" s="5" t="s">
        <v>714</v>
      </c>
      <c r="E30" s="5">
        <v>28</v>
      </c>
      <c r="F30" s="5" t="s">
        <v>727</v>
      </c>
      <c r="G30" s="5" t="s">
        <v>726</v>
      </c>
      <c r="H30" s="5">
        <v>2016</v>
      </c>
      <c r="I30" s="5">
        <v>149368</v>
      </c>
    </row>
    <row r="31" spans="1:9" hidden="1" x14ac:dyDescent="0.85">
      <c r="A31" s="5" t="s">
        <v>247</v>
      </c>
      <c r="B31" s="5">
        <v>2012</v>
      </c>
      <c r="C31" s="5" t="s">
        <v>730</v>
      </c>
      <c r="D31" s="5" t="s">
        <v>714</v>
      </c>
      <c r="E31" s="5">
        <v>29</v>
      </c>
      <c r="F31" s="5" t="s">
        <v>727</v>
      </c>
      <c r="G31" s="5" t="s">
        <v>726</v>
      </c>
      <c r="H31" s="5">
        <v>2016</v>
      </c>
      <c r="I31" s="5">
        <v>127295</v>
      </c>
    </row>
    <row r="32" spans="1:9" hidden="1" x14ac:dyDescent="0.85">
      <c r="A32" s="5" t="s">
        <v>247</v>
      </c>
      <c r="B32" s="5">
        <v>2012</v>
      </c>
      <c r="C32" s="5" t="s">
        <v>730</v>
      </c>
      <c r="D32" s="5" t="s">
        <v>714</v>
      </c>
      <c r="E32" s="5">
        <v>30</v>
      </c>
      <c r="F32" s="5" t="s">
        <v>727</v>
      </c>
      <c r="G32" s="5" t="s">
        <v>726</v>
      </c>
      <c r="H32" s="5">
        <v>2016</v>
      </c>
      <c r="I32" s="5">
        <v>166921</v>
      </c>
    </row>
    <row r="33" spans="1:9" hidden="1" x14ac:dyDescent="0.85">
      <c r="A33" s="5" t="s">
        <v>247</v>
      </c>
      <c r="B33" s="5">
        <v>2012</v>
      </c>
      <c r="C33" s="5" t="s">
        <v>730</v>
      </c>
      <c r="D33" s="5" t="s">
        <v>714</v>
      </c>
      <c r="E33" s="5">
        <v>31</v>
      </c>
      <c r="F33" s="5" t="s">
        <v>727</v>
      </c>
      <c r="G33" s="5" t="s">
        <v>726</v>
      </c>
      <c r="H33" s="5">
        <v>2016</v>
      </c>
      <c r="I33" s="5">
        <v>112212</v>
      </c>
    </row>
    <row r="34" spans="1:9" hidden="1" x14ac:dyDescent="0.85">
      <c r="A34" s="5" t="s">
        <v>247</v>
      </c>
      <c r="B34" s="5">
        <v>2012</v>
      </c>
      <c r="C34" s="5" t="s">
        <v>730</v>
      </c>
      <c r="D34" s="5" t="s">
        <v>714</v>
      </c>
      <c r="E34" s="5">
        <v>32</v>
      </c>
      <c r="F34" s="5" t="s">
        <v>727</v>
      </c>
      <c r="G34" s="5" t="s">
        <v>726</v>
      </c>
      <c r="H34" s="5">
        <v>2016</v>
      </c>
      <c r="I34" s="5">
        <v>128744</v>
      </c>
    </row>
    <row r="35" spans="1:9" hidden="1" x14ac:dyDescent="0.85">
      <c r="A35" s="5" t="s">
        <v>247</v>
      </c>
      <c r="B35" s="5">
        <v>2012</v>
      </c>
      <c r="C35" s="5" t="s">
        <v>730</v>
      </c>
      <c r="D35" s="5" t="s">
        <v>714</v>
      </c>
      <c r="E35" s="5">
        <v>33</v>
      </c>
      <c r="F35" s="5" t="s">
        <v>727</v>
      </c>
      <c r="G35" s="5" t="s">
        <v>726</v>
      </c>
      <c r="H35" s="5">
        <v>2016</v>
      </c>
      <c r="I35" s="5">
        <v>94717</v>
      </c>
    </row>
    <row r="36" spans="1:9" hidden="1" x14ac:dyDescent="0.85">
      <c r="A36" s="5" t="s">
        <v>247</v>
      </c>
      <c r="B36" s="5">
        <v>2012</v>
      </c>
      <c r="C36" s="5" t="s">
        <v>730</v>
      </c>
      <c r="D36" s="5" t="s">
        <v>714</v>
      </c>
      <c r="E36" s="5">
        <v>34</v>
      </c>
      <c r="F36" s="5" t="s">
        <v>727</v>
      </c>
      <c r="G36" s="5" t="s">
        <v>726</v>
      </c>
      <c r="H36" s="5">
        <v>2016</v>
      </c>
      <c r="I36" s="5">
        <v>98336</v>
      </c>
    </row>
    <row r="37" spans="1:9" hidden="1" x14ac:dyDescent="0.85">
      <c r="A37" s="5" t="s">
        <v>247</v>
      </c>
      <c r="B37" s="5">
        <v>2012</v>
      </c>
      <c r="C37" s="5" t="s">
        <v>730</v>
      </c>
      <c r="D37" s="5" t="s">
        <v>714</v>
      </c>
      <c r="E37" s="5">
        <v>35</v>
      </c>
      <c r="F37" s="5" t="s">
        <v>727</v>
      </c>
      <c r="G37" s="5" t="s">
        <v>726</v>
      </c>
      <c r="H37" s="5">
        <v>2016</v>
      </c>
      <c r="I37" s="5">
        <v>93401</v>
      </c>
    </row>
    <row r="38" spans="1:9" hidden="1" x14ac:dyDescent="0.85">
      <c r="A38" s="5" t="s">
        <v>247</v>
      </c>
      <c r="B38" s="5">
        <v>2012</v>
      </c>
      <c r="C38" s="5" t="s">
        <v>730</v>
      </c>
      <c r="D38" s="5" t="s">
        <v>714</v>
      </c>
      <c r="E38" s="5">
        <v>36</v>
      </c>
      <c r="F38" s="5" t="s">
        <v>727</v>
      </c>
      <c r="G38" s="5" t="s">
        <v>726</v>
      </c>
      <c r="H38" s="5">
        <v>2016</v>
      </c>
      <c r="I38" s="5">
        <v>78596</v>
      </c>
    </row>
    <row r="39" spans="1:9" hidden="1" x14ac:dyDescent="0.85">
      <c r="A39" s="5" t="s">
        <v>247</v>
      </c>
      <c r="B39" s="5">
        <v>2012</v>
      </c>
      <c r="C39" s="5" t="s">
        <v>730</v>
      </c>
      <c r="D39" s="5" t="s">
        <v>714</v>
      </c>
      <c r="E39" s="5">
        <v>37</v>
      </c>
      <c r="F39" s="5" t="s">
        <v>727</v>
      </c>
      <c r="G39" s="5" t="s">
        <v>726</v>
      </c>
      <c r="H39" s="5">
        <v>2016</v>
      </c>
      <c r="I39" s="5">
        <v>81291</v>
      </c>
    </row>
    <row r="40" spans="1:9" hidden="1" x14ac:dyDescent="0.85">
      <c r="A40" s="5" t="s">
        <v>247</v>
      </c>
      <c r="B40" s="5">
        <v>2012</v>
      </c>
      <c r="C40" s="5" t="s">
        <v>730</v>
      </c>
      <c r="D40" s="5" t="s">
        <v>714</v>
      </c>
      <c r="E40" s="5">
        <v>38</v>
      </c>
      <c r="F40" s="5" t="s">
        <v>727</v>
      </c>
      <c r="G40" s="5" t="s">
        <v>726</v>
      </c>
      <c r="H40" s="5">
        <v>2016</v>
      </c>
      <c r="I40" s="5">
        <v>82255</v>
      </c>
    </row>
    <row r="41" spans="1:9" hidden="1" x14ac:dyDescent="0.85">
      <c r="A41" s="5" t="s">
        <v>247</v>
      </c>
      <c r="B41" s="5">
        <v>2012</v>
      </c>
      <c r="C41" s="5" t="s">
        <v>730</v>
      </c>
      <c r="D41" s="5" t="s">
        <v>714</v>
      </c>
      <c r="E41" s="5">
        <v>39</v>
      </c>
      <c r="F41" s="5" t="s">
        <v>727</v>
      </c>
      <c r="G41" s="5" t="s">
        <v>726</v>
      </c>
      <c r="H41" s="5">
        <v>2016</v>
      </c>
      <c r="I41" s="5">
        <v>74794</v>
      </c>
    </row>
    <row r="42" spans="1:9" hidden="1" x14ac:dyDescent="0.85">
      <c r="A42" s="5" t="s">
        <v>247</v>
      </c>
      <c r="B42" s="5">
        <v>2012</v>
      </c>
      <c r="C42" s="5" t="s">
        <v>730</v>
      </c>
      <c r="D42" s="5" t="s">
        <v>714</v>
      </c>
      <c r="E42" s="5">
        <v>40</v>
      </c>
      <c r="F42" s="5" t="s">
        <v>727</v>
      </c>
      <c r="G42" s="5" t="s">
        <v>726</v>
      </c>
      <c r="H42" s="5">
        <v>2016</v>
      </c>
      <c r="I42" s="5">
        <v>85077</v>
      </c>
    </row>
    <row r="43" spans="1:9" hidden="1" x14ac:dyDescent="0.85">
      <c r="A43" s="5" t="s">
        <v>247</v>
      </c>
      <c r="B43" s="5">
        <v>2012</v>
      </c>
      <c r="C43" s="5" t="s">
        <v>730</v>
      </c>
      <c r="D43" s="5" t="s">
        <v>714</v>
      </c>
      <c r="E43" s="5">
        <v>41</v>
      </c>
      <c r="F43" s="5" t="s">
        <v>727</v>
      </c>
      <c r="G43" s="5" t="s">
        <v>726</v>
      </c>
      <c r="H43" s="5">
        <v>2016</v>
      </c>
      <c r="I43" s="5">
        <v>59688</v>
      </c>
    </row>
    <row r="44" spans="1:9" hidden="1" x14ac:dyDescent="0.85">
      <c r="A44" s="5" t="s">
        <v>247</v>
      </c>
      <c r="B44" s="5">
        <v>2012</v>
      </c>
      <c r="C44" s="5" t="s">
        <v>730</v>
      </c>
      <c r="D44" s="5" t="s">
        <v>714</v>
      </c>
      <c r="E44" s="5">
        <v>42</v>
      </c>
      <c r="F44" s="5" t="s">
        <v>727</v>
      </c>
      <c r="G44" s="5" t="s">
        <v>726</v>
      </c>
      <c r="H44" s="5">
        <v>2016</v>
      </c>
      <c r="I44" s="5">
        <v>75554</v>
      </c>
    </row>
    <row r="45" spans="1:9" hidden="1" x14ac:dyDescent="0.85">
      <c r="A45" s="5" t="s">
        <v>247</v>
      </c>
      <c r="B45" s="5">
        <v>2012</v>
      </c>
      <c r="C45" s="5" t="s">
        <v>730</v>
      </c>
      <c r="D45" s="5" t="s">
        <v>714</v>
      </c>
      <c r="E45" s="5">
        <v>43</v>
      </c>
      <c r="F45" s="5" t="s">
        <v>727</v>
      </c>
      <c r="G45" s="5" t="s">
        <v>726</v>
      </c>
      <c r="H45" s="5">
        <v>2016</v>
      </c>
      <c r="I45" s="5">
        <v>58510</v>
      </c>
    </row>
    <row r="46" spans="1:9" hidden="1" x14ac:dyDescent="0.85">
      <c r="A46" s="5" t="s">
        <v>247</v>
      </c>
      <c r="B46" s="5">
        <v>2012</v>
      </c>
      <c r="C46" s="5" t="s">
        <v>730</v>
      </c>
      <c r="D46" s="5" t="s">
        <v>714</v>
      </c>
      <c r="E46" s="5">
        <v>44</v>
      </c>
      <c r="F46" s="5" t="s">
        <v>727</v>
      </c>
      <c r="G46" s="5" t="s">
        <v>726</v>
      </c>
      <c r="H46" s="5">
        <v>2016</v>
      </c>
      <c r="I46" s="5">
        <v>65041</v>
      </c>
    </row>
    <row r="47" spans="1:9" hidden="1" x14ac:dyDescent="0.85">
      <c r="A47" s="5" t="s">
        <v>247</v>
      </c>
      <c r="B47" s="5">
        <v>2012</v>
      </c>
      <c r="C47" s="5" t="s">
        <v>730</v>
      </c>
      <c r="D47" s="5" t="s">
        <v>714</v>
      </c>
      <c r="E47" s="5">
        <v>45</v>
      </c>
      <c r="F47" s="5" t="s">
        <v>727</v>
      </c>
      <c r="G47" s="5" t="s">
        <v>726</v>
      </c>
      <c r="H47" s="5">
        <v>2016</v>
      </c>
      <c r="I47" s="5">
        <v>59400</v>
      </c>
    </row>
    <row r="48" spans="1:9" hidden="1" x14ac:dyDescent="0.85">
      <c r="A48" s="5" t="s">
        <v>247</v>
      </c>
      <c r="B48" s="5">
        <v>2012</v>
      </c>
      <c r="C48" s="5" t="s">
        <v>730</v>
      </c>
      <c r="D48" s="5" t="s">
        <v>714</v>
      </c>
      <c r="E48" s="5">
        <v>46</v>
      </c>
      <c r="F48" s="5" t="s">
        <v>727</v>
      </c>
      <c r="G48" s="5" t="s">
        <v>726</v>
      </c>
      <c r="H48" s="5">
        <v>2016</v>
      </c>
      <c r="I48" s="5">
        <v>55697</v>
      </c>
    </row>
    <row r="49" spans="1:9" hidden="1" x14ac:dyDescent="0.85">
      <c r="A49" s="5" t="s">
        <v>247</v>
      </c>
      <c r="B49" s="5">
        <v>2012</v>
      </c>
      <c r="C49" s="5" t="s">
        <v>730</v>
      </c>
      <c r="D49" s="5" t="s">
        <v>714</v>
      </c>
      <c r="E49" s="5">
        <v>47</v>
      </c>
      <c r="F49" s="5" t="s">
        <v>727</v>
      </c>
      <c r="G49" s="5" t="s">
        <v>726</v>
      </c>
      <c r="H49" s="5">
        <v>2016</v>
      </c>
      <c r="I49" s="5">
        <v>54167</v>
      </c>
    </row>
    <row r="50" spans="1:9" hidden="1" x14ac:dyDescent="0.85">
      <c r="A50" s="5" t="s">
        <v>247</v>
      </c>
      <c r="B50" s="5">
        <v>2012</v>
      </c>
      <c r="C50" s="5" t="s">
        <v>730</v>
      </c>
      <c r="D50" s="5" t="s">
        <v>714</v>
      </c>
      <c r="E50" s="5">
        <v>48</v>
      </c>
      <c r="F50" s="5" t="s">
        <v>727</v>
      </c>
      <c r="G50" s="5" t="s">
        <v>726</v>
      </c>
      <c r="H50" s="5">
        <v>2016</v>
      </c>
      <c r="I50" s="5">
        <v>62219</v>
      </c>
    </row>
    <row r="51" spans="1:9" hidden="1" x14ac:dyDescent="0.85">
      <c r="A51" s="5" t="s">
        <v>247</v>
      </c>
      <c r="B51" s="5">
        <v>2012</v>
      </c>
      <c r="C51" s="5" t="s">
        <v>730</v>
      </c>
      <c r="D51" s="5" t="s">
        <v>714</v>
      </c>
      <c r="E51" s="5">
        <v>49</v>
      </c>
      <c r="F51" s="5" t="s">
        <v>727</v>
      </c>
      <c r="G51" s="5" t="s">
        <v>726</v>
      </c>
      <c r="H51" s="5">
        <v>2016</v>
      </c>
      <c r="I51" s="5">
        <v>58929</v>
      </c>
    </row>
    <row r="52" spans="1:9" hidden="1" x14ac:dyDescent="0.85">
      <c r="A52" s="5" t="s">
        <v>247</v>
      </c>
      <c r="B52" s="5">
        <v>2012</v>
      </c>
      <c r="C52" s="5" t="s">
        <v>730</v>
      </c>
      <c r="D52" s="5" t="s">
        <v>714</v>
      </c>
      <c r="E52" s="5">
        <v>50</v>
      </c>
      <c r="F52" s="5" t="s">
        <v>727</v>
      </c>
      <c r="G52" s="5" t="s">
        <v>726</v>
      </c>
      <c r="H52" s="5">
        <v>2016</v>
      </c>
      <c r="I52" s="5">
        <v>75390</v>
      </c>
    </row>
    <row r="53" spans="1:9" hidden="1" x14ac:dyDescent="0.85">
      <c r="A53" s="5" t="s">
        <v>247</v>
      </c>
      <c r="B53" s="5">
        <v>2012</v>
      </c>
      <c r="C53" s="5" t="s">
        <v>730</v>
      </c>
      <c r="D53" s="5" t="s">
        <v>714</v>
      </c>
      <c r="E53" s="5">
        <v>51</v>
      </c>
      <c r="F53" s="5" t="s">
        <v>727</v>
      </c>
      <c r="G53" s="5" t="s">
        <v>726</v>
      </c>
      <c r="H53" s="5">
        <v>2016</v>
      </c>
      <c r="I53" s="5">
        <v>46955</v>
      </c>
    </row>
    <row r="54" spans="1:9" hidden="1" x14ac:dyDescent="0.85">
      <c r="A54" s="5" t="s">
        <v>247</v>
      </c>
      <c r="B54" s="5">
        <v>2012</v>
      </c>
      <c r="C54" s="5" t="s">
        <v>730</v>
      </c>
      <c r="D54" s="5" t="s">
        <v>714</v>
      </c>
      <c r="E54" s="5">
        <v>52</v>
      </c>
      <c r="F54" s="5" t="s">
        <v>727</v>
      </c>
      <c r="G54" s="5" t="s">
        <v>726</v>
      </c>
      <c r="H54" s="5">
        <v>2016</v>
      </c>
      <c r="I54" s="5">
        <v>63509</v>
      </c>
    </row>
    <row r="55" spans="1:9" hidden="1" x14ac:dyDescent="0.85">
      <c r="A55" s="5" t="s">
        <v>247</v>
      </c>
      <c r="B55" s="5">
        <v>2012</v>
      </c>
      <c r="C55" s="5" t="s">
        <v>730</v>
      </c>
      <c r="D55" s="5" t="s">
        <v>714</v>
      </c>
      <c r="E55" s="5">
        <v>53</v>
      </c>
      <c r="F55" s="5" t="s">
        <v>727</v>
      </c>
      <c r="G55" s="5" t="s">
        <v>726</v>
      </c>
      <c r="H55" s="5">
        <v>2016</v>
      </c>
      <c r="I55" s="5">
        <v>58460</v>
      </c>
    </row>
    <row r="56" spans="1:9" hidden="1" x14ac:dyDescent="0.85">
      <c r="A56" s="5" t="s">
        <v>247</v>
      </c>
      <c r="B56" s="5">
        <v>2012</v>
      </c>
      <c r="C56" s="5" t="s">
        <v>730</v>
      </c>
      <c r="D56" s="5" t="s">
        <v>714</v>
      </c>
      <c r="E56" s="5">
        <v>54</v>
      </c>
      <c r="F56" s="5" t="s">
        <v>727</v>
      </c>
      <c r="G56" s="5" t="s">
        <v>726</v>
      </c>
      <c r="H56" s="5">
        <v>2016</v>
      </c>
      <c r="I56" s="5">
        <v>52584</v>
      </c>
    </row>
    <row r="57" spans="1:9" hidden="1" x14ac:dyDescent="0.85">
      <c r="A57" s="5" t="s">
        <v>247</v>
      </c>
      <c r="B57" s="5">
        <v>2012</v>
      </c>
      <c r="C57" s="5" t="s">
        <v>730</v>
      </c>
      <c r="D57" s="5" t="s">
        <v>714</v>
      </c>
      <c r="E57" s="5">
        <v>55</v>
      </c>
      <c r="F57" s="5" t="s">
        <v>727</v>
      </c>
      <c r="G57" s="5" t="s">
        <v>726</v>
      </c>
      <c r="H57" s="5">
        <v>2016</v>
      </c>
      <c r="I57" s="5">
        <v>47750</v>
      </c>
    </row>
    <row r="58" spans="1:9" hidden="1" x14ac:dyDescent="0.85">
      <c r="A58" s="5" t="s">
        <v>247</v>
      </c>
      <c r="B58" s="5">
        <v>2012</v>
      </c>
      <c r="C58" s="5" t="s">
        <v>730</v>
      </c>
      <c r="D58" s="5" t="s">
        <v>714</v>
      </c>
      <c r="E58" s="5">
        <v>56</v>
      </c>
      <c r="F58" s="5" t="s">
        <v>727</v>
      </c>
      <c r="G58" s="5" t="s">
        <v>726</v>
      </c>
      <c r="H58" s="5">
        <v>2016</v>
      </c>
      <c r="I58" s="5">
        <v>47198</v>
      </c>
    </row>
    <row r="59" spans="1:9" hidden="1" x14ac:dyDescent="0.85">
      <c r="A59" s="5" t="s">
        <v>247</v>
      </c>
      <c r="B59" s="5">
        <v>2012</v>
      </c>
      <c r="C59" s="5" t="s">
        <v>730</v>
      </c>
      <c r="D59" s="5" t="s">
        <v>714</v>
      </c>
      <c r="E59" s="5">
        <v>57</v>
      </c>
      <c r="F59" s="5" t="s">
        <v>727</v>
      </c>
      <c r="G59" s="5" t="s">
        <v>726</v>
      </c>
      <c r="H59" s="5">
        <v>2016</v>
      </c>
      <c r="I59" s="5">
        <v>43198</v>
      </c>
    </row>
    <row r="60" spans="1:9" hidden="1" x14ac:dyDescent="0.85">
      <c r="A60" s="5" t="s">
        <v>247</v>
      </c>
      <c r="B60" s="5">
        <v>2012</v>
      </c>
      <c r="C60" s="5" t="s">
        <v>730</v>
      </c>
      <c r="D60" s="5" t="s">
        <v>714</v>
      </c>
      <c r="E60" s="5">
        <v>58</v>
      </c>
      <c r="F60" s="5" t="s">
        <v>727</v>
      </c>
      <c r="G60" s="5" t="s">
        <v>726</v>
      </c>
      <c r="H60" s="5">
        <v>2016</v>
      </c>
      <c r="I60" s="5">
        <v>40881</v>
      </c>
    </row>
    <row r="61" spans="1:9" hidden="1" x14ac:dyDescent="0.85">
      <c r="A61" s="5" t="s">
        <v>247</v>
      </c>
      <c r="B61" s="5">
        <v>2012</v>
      </c>
      <c r="C61" s="5" t="s">
        <v>730</v>
      </c>
      <c r="D61" s="5" t="s">
        <v>714</v>
      </c>
      <c r="E61" s="5">
        <v>59</v>
      </c>
      <c r="F61" s="5" t="s">
        <v>727</v>
      </c>
      <c r="G61" s="5" t="s">
        <v>726</v>
      </c>
      <c r="H61" s="5">
        <v>2016</v>
      </c>
      <c r="I61" s="5">
        <v>35492</v>
      </c>
    </row>
    <row r="62" spans="1:9" hidden="1" x14ac:dyDescent="0.85">
      <c r="A62" s="5" t="s">
        <v>247</v>
      </c>
      <c r="B62" s="5">
        <v>2012</v>
      </c>
      <c r="C62" s="5" t="s">
        <v>730</v>
      </c>
      <c r="D62" s="5" t="s">
        <v>714</v>
      </c>
      <c r="E62" s="5">
        <v>60</v>
      </c>
      <c r="F62" s="5" t="s">
        <v>727</v>
      </c>
      <c r="G62" s="5" t="s">
        <v>726</v>
      </c>
      <c r="H62" s="5">
        <v>2016</v>
      </c>
      <c r="I62" s="5">
        <v>49102</v>
      </c>
    </row>
    <row r="63" spans="1:9" hidden="1" x14ac:dyDescent="0.85">
      <c r="A63" s="5" t="s">
        <v>247</v>
      </c>
      <c r="B63" s="5">
        <v>2012</v>
      </c>
      <c r="C63" s="5" t="s">
        <v>730</v>
      </c>
      <c r="D63" s="5" t="s">
        <v>714</v>
      </c>
      <c r="E63" s="5">
        <v>61</v>
      </c>
      <c r="F63" s="5" t="s">
        <v>727</v>
      </c>
      <c r="G63" s="5" t="s">
        <v>726</v>
      </c>
      <c r="H63" s="5">
        <v>2016</v>
      </c>
      <c r="I63" s="5">
        <v>25039</v>
      </c>
    </row>
    <row r="64" spans="1:9" hidden="1" x14ac:dyDescent="0.85">
      <c r="A64" s="5" t="s">
        <v>247</v>
      </c>
      <c r="B64" s="5">
        <v>2012</v>
      </c>
      <c r="C64" s="5" t="s">
        <v>730</v>
      </c>
      <c r="D64" s="5" t="s">
        <v>714</v>
      </c>
      <c r="E64" s="5">
        <v>62</v>
      </c>
      <c r="F64" s="5" t="s">
        <v>727</v>
      </c>
      <c r="G64" s="5" t="s">
        <v>726</v>
      </c>
      <c r="H64" s="5">
        <v>2016</v>
      </c>
      <c r="I64" s="5">
        <v>36064</v>
      </c>
    </row>
    <row r="65" spans="1:9" hidden="1" x14ac:dyDescent="0.85">
      <c r="A65" s="5" t="s">
        <v>247</v>
      </c>
      <c r="B65" s="5">
        <v>2012</v>
      </c>
      <c r="C65" s="5" t="s">
        <v>730</v>
      </c>
      <c r="D65" s="5" t="s">
        <v>714</v>
      </c>
      <c r="E65" s="5">
        <v>63</v>
      </c>
      <c r="F65" s="5" t="s">
        <v>727</v>
      </c>
      <c r="G65" s="5" t="s">
        <v>726</v>
      </c>
      <c r="H65" s="5">
        <v>2016</v>
      </c>
      <c r="I65" s="5">
        <v>23376</v>
      </c>
    </row>
    <row r="66" spans="1:9" hidden="1" x14ac:dyDescent="0.85">
      <c r="A66" s="5" t="s">
        <v>247</v>
      </c>
      <c r="B66" s="5">
        <v>2012</v>
      </c>
      <c r="C66" s="5" t="s">
        <v>730</v>
      </c>
      <c r="D66" s="5" t="s">
        <v>714</v>
      </c>
      <c r="E66" s="5">
        <v>64</v>
      </c>
      <c r="F66" s="5" t="s">
        <v>727</v>
      </c>
      <c r="G66" s="5" t="s">
        <v>726</v>
      </c>
      <c r="H66" s="5">
        <v>2016</v>
      </c>
      <c r="I66" s="5">
        <v>24120</v>
      </c>
    </row>
    <row r="67" spans="1:9" hidden="1" x14ac:dyDescent="0.85">
      <c r="A67" s="5" t="s">
        <v>247</v>
      </c>
      <c r="B67" s="5">
        <v>2012</v>
      </c>
      <c r="C67" s="5" t="s">
        <v>730</v>
      </c>
      <c r="D67" s="5" t="s">
        <v>714</v>
      </c>
      <c r="E67" s="5">
        <v>65</v>
      </c>
      <c r="F67" s="5" t="s">
        <v>727</v>
      </c>
      <c r="G67" s="5" t="s">
        <v>726</v>
      </c>
      <c r="H67" s="5">
        <v>2016</v>
      </c>
      <c r="I67" s="5">
        <v>22021</v>
      </c>
    </row>
    <row r="68" spans="1:9" hidden="1" x14ac:dyDescent="0.85">
      <c r="A68" s="5" t="s">
        <v>247</v>
      </c>
      <c r="B68" s="5">
        <v>2012</v>
      </c>
      <c r="C68" s="5" t="s">
        <v>730</v>
      </c>
      <c r="D68" s="5" t="s">
        <v>714</v>
      </c>
      <c r="E68" s="5">
        <v>66</v>
      </c>
      <c r="F68" s="5" t="s">
        <v>727</v>
      </c>
      <c r="G68" s="5" t="s">
        <v>726</v>
      </c>
      <c r="H68" s="5">
        <v>2016</v>
      </c>
      <c r="I68" s="5">
        <v>19559</v>
      </c>
    </row>
    <row r="69" spans="1:9" hidden="1" x14ac:dyDescent="0.85">
      <c r="A69" s="5" t="s">
        <v>247</v>
      </c>
      <c r="B69" s="5">
        <v>2012</v>
      </c>
      <c r="C69" s="5" t="s">
        <v>730</v>
      </c>
      <c r="D69" s="5" t="s">
        <v>714</v>
      </c>
      <c r="E69" s="5">
        <v>67</v>
      </c>
      <c r="F69" s="5" t="s">
        <v>727</v>
      </c>
      <c r="G69" s="5" t="s">
        <v>726</v>
      </c>
      <c r="H69" s="5">
        <v>2016</v>
      </c>
      <c r="I69" s="5">
        <v>21207</v>
      </c>
    </row>
    <row r="70" spans="1:9" hidden="1" x14ac:dyDescent="0.85">
      <c r="A70" s="5" t="s">
        <v>247</v>
      </c>
      <c r="B70" s="5">
        <v>2012</v>
      </c>
      <c r="C70" s="5" t="s">
        <v>730</v>
      </c>
      <c r="D70" s="5" t="s">
        <v>714</v>
      </c>
      <c r="E70" s="5">
        <v>68</v>
      </c>
      <c r="F70" s="5" t="s">
        <v>727</v>
      </c>
      <c r="G70" s="5" t="s">
        <v>726</v>
      </c>
      <c r="H70" s="5">
        <v>2016</v>
      </c>
      <c r="I70" s="5">
        <v>16552</v>
      </c>
    </row>
    <row r="71" spans="1:9" hidden="1" x14ac:dyDescent="0.85">
      <c r="A71" s="5" t="s">
        <v>247</v>
      </c>
      <c r="B71" s="5">
        <v>2012</v>
      </c>
      <c r="C71" s="5" t="s">
        <v>730</v>
      </c>
      <c r="D71" s="5" t="s">
        <v>714</v>
      </c>
      <c r="E71" s="5">
        <v>69</v>
      </c>
      <c r="F71" s="5" t="s">
        <v>727</v>
      </c>
      <c r="G71" s="5" t="s">
        <v>726</v>
      </c>
      <c r="H71" s="5">
        <v>2016</v>
      </c>
      <c r="I71" s="5">
        <v>12399</v>
      </c>
    </row>
    <row r="72" spans="1:9" hidden="1" x14ac:dyDescent="0.85">
      <c r="A72" s="5" t="s">
        <v>247</v>
      </c>
      <c r="B72" s="5">
        <v>2012</v>
      </c>
      <c r="C72" s="5" t="s">
        <v>730</v>
      </c>
      <c r="D72" s="5" t="s">
        <v>714</v>
      </c>
      <c r="E72" s="5">
        <v>70</v>
      </c>
      <c r="F72" s="5" t="s">
        <v>727</v>
      </c>
      <c r="G72" s="5" t="s">
        <v>726</v>
      </c>
      <c r="H72" s="5">
        <v>2016</v>
      </c>
      <c r="I72" s="5">
        <v>25564</v>
      </c>
    </row>
    <row r="73" spans="1:9" hidden="1" x14ac:dyDescent="0.85">
      <c r="A73" s="5" t="s">
        <v>247</v>
      </c>
      <c r="B73" s="5">
        <v>2012</v>
      </c>
      <c r="C73" s="5" t="s">
        <v>730</v>
      </c>
      <c r="D73" s="5" t="s">
        <v>714</v>
      </c>
      <c r="E73" s="5">
        <v>71</v>
      </c>
      <c r="F73" s="5" t="s">
        <v>727</v>
      </c>
      <c r="G73" s="5" t="s">
        <v>726</v>
      </c>
      <c r="H73" s="5">
        <v>2016</v>
      </c>
      <c r="I73" s="5">
        <v>11377</v>
      </c>
    </row>
    <row r="74" spans="1:9" hidden="1" x14ac:dyDescent="0.85">
      <c r="A74" s="5" t="s">
        <v>247</v>
      </c>
      <c r="B74" s="5">
        <v>2012</v>
      </c>
      <c r="C74" s="5" t="s">
        <v>730</v>
      </c>
      <c r="D74" s="5" t="s">
        <v>714</v>
      </c>
      <c r="E74" s="5">
        <v>72</v>
      </c>
      <c r="F74" s="5" t="s">
        <v>727</v>
      </c>
      <c r="G74" s="5" t="s">
        <v>726</v>
      </c>
      <c r="H74" s="5">
        <v>2016</v>
      </c>
      <c r="I74" s="5">
        <v>22651</v>
      </c>
    </row>
    <row r="75" spans="1:9" hidden="1" x14ac:dyDescent="0.85">
      <c r="A75" s="5" t="s">
        <v>247</v>
      </c>
      <c r="B75" s="5">
        <v>2012</v>
      </c>
      <c r="C75" s="5" t="s">
        <v>730</v>
      </c>
      <c r="D75" s="5" t="s">
        <v>714</v>
      </c>
      <c r="E75" s="5">
        <v>73</v>
      </c>
      <c r="F75" s="5" t="s">
        <v>727</v>
      </c>
      <c r="G75" s="5" t="s">
        <v>726</v>
      </c>
      <c r="H75" s="5">
        <v>2016</v>
      </c>
      <c r="I75" s="5">
        <v>11381</v>
      </c>
    </row>
    <row r="76" spans="1:9" hidden="1" x14ac:dyDescent="0.85">
      <c r="A76" s="5" t="s">
        <v>247</v>
      </c>
      <c r="B76" s="5">
        <v>2012</v>
      </c>
      <c r="C76" s="5" t="s">
        <v>730</v>
      </c>
      <c r="D76" s="5" t="s">
        <v>714</v>
      </c>
      <c r="E76" s="5">
        <v>74</v>
      </c>
      <c r="F76" s="5" t="s">
        <v>727</v>
      </c>
      <c r="G76" s="5" t="s">
        <v>726</v>
      </c>
      <c r="H76" s="5">
        <v>2016</v>
      </c>
      <c r="I76" s="5">
        <v>12175</v>
      </c>
    </row>
    <row r="77" spans="1:9" hidden="1" x14ac:dyDescent="0.85">
      <c r="A77" s="5" t="s">
        <v>247</v>
      </c>
      <c r="B77" s="5">
        <v>2012</v>
      </c>
      <c r="C77" s="5" t="s">
        <v>730</v>
      </c>
      <c r="D77" s="5" t="s">
        <v>714</v>
      </c>
      <c r="E77" s="5">
        <v>75</v>
      </c>
      <c r="F77" s="5" t="s">
        <v>727</v>
      </c>
      <c r="G77" s="5" t="s">
        <v>726</v>
      </c>
      <c r="H77" s="5">
        <v>2016</v>
      </c>
      <c r="I77" s="5">
        <v>12234</v>
      </c>
    </row>
    <row r="78" spans="1:9" hidden="1" x14ac:dyDescent="0.85">
      <c r="A78" s="5" t="s">
        <v>247</v>
      </c>
      <c r="B78" s="5">
        <v>2012</v>
      </c>
      <c r="C78" s="5" t="s">
        <v>730</v>
      </c>
      <c r="D78" s="5" t="s">
        <v>714</v>
      </c>
      <c r="E78" s="5">
        <v>76</v>
      </c>
      <c r="F78" s="5" t="s">
        <v>727</v>
      </c>
      <c r="G78" s="5" t="s">
        <v>726</v>
      </c>
      <c r="H78" s="5">
        <v>2016</v>
      </c>
      <c r="I78" s="5">
        <v>13581</v>
      </c>
    </row>
    <row r="79" spans="1:9" hidden="1" x14ac:dyDescent="0.85">
      <c r="A79" s="5" t="s">
        <v>247</v>
      </c>
      <c r="B79" s="5">
        <v>2012</v>
      </c>
      <c r="C79" s="5" t="s">
        <v>730</v>
      </c>
      <c r="D79" s="5" t="s">
        <v>714</v>
      </c>
      <c r="E79" s="5">
        <v>77</v>
      </c>
      <c r="F79" s="5" t="s">
        <v>727</v>
      </c>
      <c r="G79" s="5" t="s">
        <v>726</v>
      </c>
      <c r="H79" s="5">
        <v>2016</v>
      </c>
      <c r="I79" s="5">
        <v>11744</v>
      </c>
    </row>
    <row r="80" spans="1:9" hidden="1" x14ac:dyDescent="0.85">
      <c r="A80" s="5" t="s">
        <v>247</v>
      </c>
      <c r="B80" s="5">
        <v>2012</v>
      </c>
      <c r="C80" s="5" t="s">
        <v>730</v>
      </c>
      <c r="D80" s="5" t="s">
        <v>714</v>
      </c>
      <c r="E80" s="5">
        <v>78</v>
      </c>
      <c r="F80" s="5" t="s">
        <v>727</v>
      </c>
      <c r="G80" s="5" t="s">
        <v>726</v>
      </c>
      <c r="H80" s="5">
        <v>2016</v>
      </c>
      <c r="I80" s="5">
        <v>8972</v>
      </c>
    </row>
    <row r="81" spans="1:9" hidden="1" x14ac:dyDescent="0.85">
      <c r="A81" s="5" t="s">
        <v>247</v>
      </c>
      <c r="B81" s="5">
        <v>2012</v>
      </c>
      <c r="C81" s="5" t="s">
        <v>730</v>
      </c>
      <c r="D81" s="5" t="s">
        <v>714</v>
      </c>
      <c r="E81" s="5">
        <v>79</v>
      </c>
      <c r="F81" s="5" t="s">
        <v>727</v>
      </c>
      <c r="G81" s="5" t="s">
        <v>726</v>
      </c>
      <c r="H81" s="5">
        <v>2016</v>
      </c>
      <c r="I81" s="5">
        <v>7563</v>
      </c>
    </row>
    <row r="82" spans="1:9" hidden="1" x14ac:dyDescent="0.85">
      <c r="A82" s="5" t="s">
        <v>247</v>
      </c>
      <c r="B82" s="5">
        <v>2012</v>
      </c>
      <c r="C82" s="5" t="s">
        <v>730</v>
      </c>
      <c r="D82" s="5" t="s">
        <v>714</v>
      </c>
      <c r="E82" s="5">
        <v>80</v>
      </c>
      <c r="F82" s="5" t="s">
        <v>727</v>
      </c>
      <c r="G82" s="5" t="s">
        <v>726</v>
      </c>
      <c r="H82" s="5">
        <v>2016</v>
      </c>
      <c r="I82" s="5">
        <v>12293</v>
      </c>
    </row>
    <row r="83" spans="1:9" hidden="1" x14ac:dyDescent="0.85">
      <c r="A83" s="5" t="s">
        <v>247</v>
      </c>
      <c r="B83" s="5">
        <v>2012</v>
      </c>
      <c r="C83" s="5" t="s">
        <v>730</v>
      </c>
      <c r="D83" s="5" t="s">
        <v>714</v>
      </c>
      <c r="E83" s="5">
        <v>81</v>
      </c>
      <c r="F83" s="5" t="s">
        <v>727</v>
      </c>
      <c r="G83" s="5" t="s">
        <v>726</v>
      </c>
      <c r="H83" s="5">
        <v>2016</v>
      </c>
      <c r="I83" s="5">
        <v>6647</v>
      </c>
    </row>
    <row r="84" spans="1:9" hidden="1" x14ac:dyDescent="0.85">
      <c r="A84" s="5" t="s">
        <v>247</v>
      </c>
      <c r="B84" s="5">
        <v>2012</v>
      </c>
      <c r="C84" s="5" t="s">
        <v>730</v>
      </c>
      <c r="D84" s="5" t="s">
        <v>714</v>
      </c>
      <c r="E84" s="5">
        <v>82</v>
      </c>
      <c r="F84" s="5" t="s">
        <v>727</v>
      </c>
      <c r="G84" s="5" t="s">
        <v>726</v>
      </c>
      <c r="H84" s="5">
        <v>2016</v>
      </c>
      <c r="I84" s="5">
        <v>13388</v>
      </c>
    </row>
    <row r="85" spans="1:9" hidden="1" x14ac:dyDescent="0.85">
      <c r="A85" s="5" t="s">
        <v>247</v>
      </c>
      <c r="B85" s="5">
        <v>2012</v>
      </c>
      <c r="C85" s="5" t="s">
        <v>730</v>
      </c>
      <c r="D85" s="5" t="s">
        <v>714</v>
      </c>
      <c r="E85" s="5">
        <v>83</v>
      </c>
      <c r="F85" s="5" t="s">
        <v>727</v>
      </c>
      <c r="G85" s="5" t="s">
        <v>726</v>
      </c>
      <c r="H85" s="5">
        <v>2016</v>
      </c>
      <c r="I85" s="5">
        <v>3847</v>
      </c>
    </row>
    <row r="86" spans="1:9" hidden="1" x14ac:dyDescent="0.85">
      <c r="A86" s="5" t="s">
        <v>247</v>
      </c>
      <c r="B86" s="5">
        <v>2012</v>
      </c>
      <c r="C86" s="5" t="s">
        <v>730</v>
      </c>
      <c r="D86" s="5" t="s">
        <v>714</v>
      </c>
      <c r="E86" s="5">
        <v>84</v>
      </c>
      <c r="F86" s="5" t="s">
        <v>727</v>
      </c>
      <c r="G86" s="5" t="s">
        <v>726</v>
      </c>
      <c r="H86" s="5">
        <v>2016</v>
      </c>
      <c r="I86" s="5">
        <v>4490</v>
      </c>
    </row>
    <row r="87" spans="1:9" hidden="1" x14ac:dyDescent="0.85">
      <c r="A87" s="5" t="s">
        <v>247</v>
      </c>
      <c r="B87" s="5">
        <v>2012</v>
      </c>
      <c r="C87" s="5" t="s">
        <v>730</v>
      </c>
      <c r="D87" s="5" t="s">
        <v>714</v>
      </c>
      <c r="E87" s="5">
        <v>85</v>
      </c>
      <c r="F87" s="5" t="s">
        <v>727</v>
      </c>
      <c r="G87" s="5" t="s">
        <v>726</v>
      </c>
      <c r="H87" s="5">
        <v>2016</v>
      </c>
      <c r="I87" s="5">
        <v>4154</v>
      </c>
    </row>
    <row r="88" spans="1:9" hidden="1" x14ac:dyDescent="0.85">
      <c r="A88" s="5" t="s">
        <v>247</v>
      </c>
      <c r="B88" s="5">
        <v>2012</v>
      </c>
      <c r="C88" s="5" t="s">
        <v>730</v>
      </c>
      <c r="D88" s="5" t="s">
        <v>714</v>
      </c>
      <c r="E88" s="5">
        <v>86</v>
      </c>
      <c r="F88" s="5" t="s">
        <v>727</v>
      </c>
      <c r="G88" s="5" t="s">
        <v>726</v>
      </c>
      <c r="H88" s="5">
        <v>2016</v>
      </c>
      <c r="I88" s="5">
        <v>4055</v>
      </c>
    </row>
    <row r="89" spans="1:9" hidden="1" x14ac:dyDescent="0.85">
      <c r="A89" s="5" t="s">
        <v>247</v>
      </c>
      <c r="B89" s="5">
        <v>2012</v>
      </c>
      <c r="C89" s="5" t="s">
        <v>730</v>
      </c>
      <c r="D89" s="5" t="s">
        <v>714</v>
      </c>
      <c r="E89" s="5">
        <v>87</v>
      </c>
      <c r="F89" s="5" t="s">
        <v>727</v>
      </c>
      <c r="G89" s="5" t="s">
        <v>726</v>
      </c>
      <c r="H89" s="5">
        <v>2016</v>
      </c>
      <c r="I89" s="5">
        <v>4128</v>
      </c>
    </row>
    <row r="90" spans="1:9" hidden="1" x14ac:dyDescent="0.85">
      <c r="A90" s="5" t="s">
        <v>247</v>
      </c>
      <c r="B90" s="5">
        <v>2012</v>
      </c>
      <c r="C90" s="5" t="s">
        <v>730</v>
      </c>
      <c r="D90" s="5" t="s">
        <v>714</v>
      </c>
      <c r="E90" s="5">
        <v>88</v>
      </c>
      <c r="F90" s="5" t="s">
        <v>727</v>
      </c>
      <c r="G90" s="5" t="s">
        <v>726</v>
      </c>
      <c r="H90" s="5">
        <v>2016</v>
      </c>
      <c r="I90" s="5">
        <v>2458</v>
      </c>
    </row>
    <row r="91" spans="1:9" hidden="1" x14ac:dyDescent="0.85">
      <c r="A91" s="5" t="s">
        <v>247</v>
      </c>
      <c r="B91" s="5">
        <v>2012</v>
      </c>
      <c r="C91" s="5" t="s">
        <v>730</v>
      </c>
      <c r="D91" s="5" t="s">
        <v>714</v>
      </c>
      <c r="E91" s="5">
        <v>89</v>
      </c>
      <c r="F91" s="5" t="s">
        <v>727</v>
      </c>
      <c r="G91" s="5" t="s">
        <v>726</v>
      </c>
      <c r="H91" s="5">
        <v>2016</v>
      </c>
      <c r="I91" s="5">
        <v>1703</v>
      </c>
    </row>
    <row r="92" spans="1:9" hidden="1" x14ac:dyDescent="0.85">
      <c r="A92" s="5" t="s">
        <v>247</v>
      </c>
      <c r="B92" s="5">
        <v>2012</v>
      </c>
      <c r="C92" s="5" t="s">
        <v>730</v>
      </c>
      <c r="D92" s="5" t="s">
        <v>714</v>
      </c>
      <c r="E92" s="5">
        <v>90</v>
      </c>
      <c r="F92" s="5" t="s">
        <v>727</v>
      </c>
      <c r="G92" s="5" t="s">
        <v>726</v>
      </c>
      <c r="H92" s="5">
        <v>2016</v>
      </c>
      <c r="I92" s="5">
        <v>3226</v>
      </c>
    </row>
    <row r="93" spans="1:9" hidden="1" x14ac:dyDescent="0.85">
      <c r="A93" s="5" t="s">
        <v>247</v>
      </c>
      <c r="B93" s="5">
        <v>2012</v>
      </c>
      <c r="C93" s="5" t="s">
        <v>730</v>
      </c>
      <c r="D93" s="5" t="s">
        <v>714</v>
      </c>
      <c r="E93" s="5">
        <v>91</v>
      </c>
      <c r="F93" s="5" t="s">
        <v>727</v>
      </c>
      <c r="G93" s="5" t="s">
        <v>726</v>
      </c>
      <c r="H93" s="5">
        <v>2016</v>
      </c>
      <c r="I93" s="5">
        <v>1533</v>
      </c>
    </row>
    <row r="94" spans="1:9" hidden="1" x14ac:dyDescent="0.85">
      <c r="A94" s="5" t="s">
        <v>247</v>
      </c>
      <c r="B94" s="5">
        <v>2012</v>
      </c>
      <c r="C94" s="5" t="s">
        <v>730</v>
      </c>
      <c r="D94" s="5" t="s">
        <v>714</v>
      </c>
      <c r="E94" s="5">
        <v>92</v>
      </c>
      <c r="F94" s="5" t="s">
        <v>727</v>
      </c>
      <c r="G94" s="5" t="s">
        <v>726</v>
      </c>
      <c r="H94" s="5">
        <v>2016</v>
      </c>
      <c r="I94" s="5">
        <v>3935</v>
      </c>
    </row>
    <row r="95" spans="1:9" hidden="1" x14ac:dyDescent="0.85">
      <c r="A95" s="5" t="s">
        <v>247</v>
      </c>
      <c r="B95" s="5">
        <v>2012</v>
      </c>
      <c r="C95" s="5" t="s">
        <v>730</v>
      </c>
      <c r="D95" s="5" t="s">
        <v>714</v>
      </c>
      <c r="E95" s="5">
        <v>93</v>
      </c>
      <c r="F95" s="5" t="s">
        <v>727</v>
      </c>
      <c r="G95" s="5" t="s">
        <v>726</v>
      </c>
      <c r="H95" s="5">
        <v>2016</v>
      </c>
      <c r="I95" s="5">
        <v>758</v>
      </c>
    </row>
    <row r="96" spans="1:9" hidden="1" x14ac:dyDescent="0.85">
      <c r="A96" s="5" t="s">
        <v>247</v>
      </c>
      <c r="B96" s="5">
        <v>2012</v>
      </c>
      <c r="C96" s="5" t="s">
        <v>730</v>
      </c>
      <c r="D96" s="5" t="s">
        <v>714</v>
      </c>
      <c r="E96" s="5">
        <v>94</v>
      </c>
      <c r="F96" s="5" t="s">
        <v>727</v>
      </c>
      <c r="G96" s="5" t="s">
        <v>726</v>
      </c>
      <c r="H96" s="5">
        <v>2016</v>
      </c>
      <c r="I96" s="5">
        <v>779</v>
      </c>
    </row>
    <row r="97" spans="1:9" hidden="1" x14ac:dyDescent="0.85">
      <c r="A97" s="5" t="s">
        <v>247</v>
      </c>
      <c r="B97" s="5">
        <v>2012</v>
      </c>
      <c r="C97" s="5" t="s">
        <v>730</v>
      </c>
      <c r="D97" s="5" t="s">
        <v>714</v>
      </c>
      <c r="E97" s="5">
        <v>95</v>
      </c>
      <c r="F97" s="5" t="s">
        <v>727</v>
      </c>
      <c r="G97" s="5" t="s">
        <v>726</v>
      </c>
      <c r="H97" s="5">
        <v>2016</v>
      </c>
      <c r="I97" s="5">
        <v>622</v>
      </c>
    </row>
    <row r="98" spans="1:9" hidden="1" x14ac:dyDescent="0.85">
      <c r="A98" s="5" t="s">
        <v>247</v>
      </c>
      <c r="B98" s="5">
        <v>2012</v>
      </c>
      <c r="C98" s="5" t="s">
        <v>730</v>
      </c>
      <c r="D98" s="5" t="s">
        <v>714</v>
      </c>
      <c r="E98" s="5">
        <v>96</v>
      </c>
      <c r="F98" s="5" t="s">
        <v>727</v>
      </c>
      <c r="G98" s="5" t="s">
        <v>726</v>
      </c>
      <c r="H98" s="5">
        <v>2016</v>
      </c>
      <c r="I98" s="5">
        <v>737</v>
      </c>
    </row>
    <row r="99" spans="1:9" hidden="1" x14ac:dyDescent="0.85">
      <c r="A99" s="5" t="s">
        <v>247</v>
      </c>
      <c r="B99" s="5">
        <v>2012</v>
      </c>
      <c r="C99" s="5" t="s">
        <v>730</v>
      </c>
      <c r="D99" s="5" t="s">
        <v>714</v>
      </c>
      <c r="E99" s="5">
        <v>97</v>
      </c>
      <c r="F99" s="5" t="s">
        <v>727</v>
      </c>
      <c r="G99" s="5" t="s">
        <v>726</v>
      </c>
      <c r="H99" s="5">
        <v>2016</v>
      </c>
      <c r="I99" s="5">
        <v>509</v>
      </c>
    </row>
    <row r="100" spans="1:9" hidden="1" x14ac:dyDescent="0.85">
      <c r="A100" s="5" t="s">
        <v>247</v>
      </c>
      <c r="B100" s="5">
        <v>2012</v>
      </c>
      <c r="C100" s="5" t="s">
        <v>730</v>
      </c>
      <c r="D100" s="5" t="s">
        <v>714</v>
      </c>
      <c r="E100" s="5">
        <v>98</v>
      </c>
      <c r="F100" s="5" t="s">
        <v>727</v>
      </c>
      <c r="G100" s="5" t="s">
        <v>726</v>
      </c>
      <c r="H100" s="5">
        <v>2016</v>
      </c>
      <c r="I100" s="5">
        <v>507</v>
      </c>
    </row>
    <row r="101" spans="1:9" hidden="1" x14ac:dyDescent="0.85">
      <c r="A101" s="5" t="s">
        <v>247</v>
      </c>
      <c r="B101" s="5">
        <v>2012</v>
      </c>
      <c r="C101" s="5" t="s">
        <v>730</v>
      </c>
      <c r="D101" s="5" t="s">
        <v>714</v>
      </c>
      <c r="E101" s="5">
        <v>99</v>
      </c>
      <c r="F101" s="5" t="s">
        <v>727</v>
      </c>
      <c r="G101" s="5" t="s">
        <v>726</v>
      </c>
      <c r="H101" s="5">
        <v>2016</v>
      </c>
      <c r="I101" s="5">
        <v>245</v>
      </c>
    </row>
    <row r="102" spans="1:9" hidden="1" x14ac:dyDescent="0.85">
      <c r="A102" s="5" t="s">
        <v>247</v>
      </c>
      <c r="B102" s="5">
        <v>2012</v>
      </c>
      <c r="C102" s="5" t="s">
        <v>730</v>
      </c>
      <c r="D102" s="5" t="s">
        <v>713</v>
      </c>
      <c r="E102" s="5">
        <v>0</v>
      </c>
      <c r="F102" s="5" t="s">
        <v>727</v>
      </c>
      <c r="G102" s="5" t="s">
        <v>726</v>
      </c>
      <c r="H102" s="5">
        <v>2016</v>
      </c>
      <c r="I102" s="5">
        <v>130516</v>
      </c>
    </row>
    <row r="103" spans="1:9" hidden="1" x14ac:dyDescent="0.85">
      <c r="A103" s="5" t="s">
        <v>247</v>
      </c>
      <c r="B103" s="5">
        <v>2012</v>
      </c>
      <c r="C103" s="5" t="s">
        <v>730</v>
      </c>
      <c r="D103" s="5" t="s">
        <v>713</v>
      </c>
      <c r="E103" s="5">
        <v>1</v>
      </c>
      <c r="F103" s="5" t="s">
        <v>727</v>
      </c>
      <c r="G103" s="5" t="s">
        <v>726</v>
      </c>
      <c r="H103" s="5">
        <v>2016</v>
      </c>
      <c r="I103" s="5">
        <v>128312</v>
      </c>
    </row>
    <row r="104" spans="1:9" hidden="1" x14ac:dyDescent="0.85">
      <c r="A104" s="5" t="s">
        <v>247</v>
      </c>
      <c r="B104" s="5">
        <v>2012</v>
      </c>
      <c r="C104" s="5" t="s">
        <v>730</v>
      </c>
      <c r="D104" s="5" t="s">
        <v>713</v>
      </c>
      <c r="E104" s="5">
        <v>2</v>
      </c>
      <c r="F104" s="5" t="s">
        <v>727</v>
      </c>
      <c r="G104" s="5" t="s">
        <v>726</v>
      </c>
      <c r="H104" s="5">
        <v>2016</v>
      </c>
      <c r="I104" s="5">
        <v>121729</v>
      </c>
    </row>
    <row r="105" spans="1:9" hidden="1" x14ac:dyDescent="0.85">
      <c r="A105" s="5" t="s">
        <v>247</v>
      </c>
      <c r="B105" s="5">
        <v>2012</v>
      </c>
      <c r="C105" s="5" t="s">
        <v>730</v>
      </c>
      <c r="D105" s="5" t="s">
        <v>713</v>
      </c>
      <c r="E105" s="5">
        <v>3</v>
      </c>
      <c r="F105" s="5" t="s">
        <v>727</v>
      </c>
      <c r="G105" s="5" t="s">
        <v>726</v>
      </c>
      <c r="H105" s="5">
        <v>2016</v>
      </c>
      <c r="I105" s="5">
        <v>136824</v>
      </c>
    </row>
    <row r="106" spans="1:9" hidden="1" x14ac:dyDescent="0.85">
      <c r="A106" s="5" t="s">
        <v>247</v>
      </c>
      <c r="B106" s="5">
        <v>2012</v>
      </c>
      <c r="C106" s="5" t="s">
        <v>730</v>
      </c>
      <c r="D106" s="5" t="s">
        <v>713</v>
      </c>
      <c r="E106" s="5">
        <v>4</v>
      </c>
      <c r="F106" s="5" t="s">
        <v>727</v>
      </c>
      <c r="G106" s="5" t="s">
        <v>726</v>
      </c>
      <c r="H106" s="5">
        <v>2016</v>
      </c>
      <c r="I106" s="5">
        <v>141105</v>
      </c>
    </row>
    <row r="107" spans="1:9" hidden="1" x14ac:dyDescent="0.85">
      <c r="A107" s="5" t="s">
        <v>247</v>
      </c>
      <c r="B107" s="5">
        <v>2012</v>
      </c>
      <c r="C107" s="5" t="s">
        <v>730</v>
      </c>
      <c r="D107" s="5" t="s">
        <v>713</v>
      </c>
      <c r="E107" s="5">
        <v>5</v>
      </c>
      <c r="F107" s="5" t="s">
        <v>727</v>
      </c>
      <c r="G107" s="5" t="s">
        <v>726</v>
      </c>
      <c r="H107" s="5">
        <v>2016</v>
      </c>
      <c r="I107" s="5">
        <v>134695</v>
      </c>
    </row>
    <row r="108" spans="1:9" hidden="1" x14ac:dyDescent="0.85">
      <c r="A108" s="5" t="s">
        <v>247</v>
      </c>
      <c r="B108" s="5">
        <v>2012</v>
      </c>
      <c r="C108" s="5" t="s">
        <v>730</v>
      </c>
      <c r="D108" s="5" t="s">
        <v>713</v>
      </c>
      <c r="E108" s="5">
        <v>6</v>
      </c>
      <c r="F108" s="5" t="s">
        <v>727</v>
      </c>
      <c r="G108" s="5" t="s">
        <v>726</v>
      </c>
      <c r="H108" s="5">
        <v>2016</v>
      </c>
      <c r="I108" s="5">
        <v>143372</v>
      </c>
    </row>
    <row r="109" spans="1:9" hidden="1" x14ac:dyDescent="0.85">
      <c r="A109" s="5" t="s">
        <v>247</v>
      </c>
      <c r="B109" s="5">
        <v>2012</v>
      </c>
      <c r="C109" s="5" t="s">
        <v>730</v>
      </c>
      <c r="D109" s="5" t="s">
        <v>713</v>
      </c>
      <c r="E109" s="5">
        <v>7</v>
      </c>
      <c r="F109" s="5" t="s">
        <v>727</v>
      </c>
      <c r="G109" s="5" t="s">
        <v>726</v>
      </c>
      <c r="H109" s="5">
        <v>2016</v>
      </c>
      <c r="I109" s="5">
        <v>135400</v>
      </c>
    </row>
    <row r="110" spans="1:9" hidden="1" x14ac:dyDescent="0.85">
      <c r="A110" s="5" t="s">
        <v>247</v>
      </c>
      <c r="B110" s="5">
        <v>2012</v>
      </c>
      <c r="C110" s="5" t="s">
        <v>730</v>
      </c>
      <c r="D110" s="5" t="s">
        <v>713</v>
      </c>
      <c r="E110" s="5">
        <v>8</v>
      </c>
      <c r="F110" s="5" t="s">
        <v>727</v>
      </c>
      <c r="G110" s="5" t="s">
        <v>726</v>
      </c>
      <c r="H110" s="5">
        <v>2016</v>
      </c>
      <c r="I110" s="5">
        <v>126638</v>
      </c>
    </row>
    <row r="111" spans="1:9" hidden="1" x14ac:dyDescent="0.85">
      <c r="A111" s="5" t="s">
        <v>247</v>
      </c>
      <c r="B111" s="5">
        <v>2012</v>
      </c>
      <c r="C111" s="5" t="s">
        <v>730</v>
      </c>
      <c r="D111" s="5" t="s">
        <v>713</v>
      </c>
      <c r="E111" s="5">
        <v>9</v>
      </c>
      <c r="F111" s="5" t="s">
        <v>727</v>
      </c>
      <c r="G111" s="5" t="s">
        <v>726</v>
      </c>
      <c r="H111" s="5">
        <v>2016</v>
      </c>
      <c r="I111" s="5">
        <v>124628</v>
      </c>
    </row>
    <row r="112" spans="1:9" hidden="1" x14ac:dyDescent="0.85">
      <c r="A112" s="5" t="s">
        <v>247</v>
      </c>
      <c r="B112" s="5">
        <v>2012</v>
      </c>
      <c r="C112" s="5" t="s">
        <v>730</v>
      </c>
      <c r="D112" s="5" t="s">
        <v>713</v>
      </c>
      <c r="E112" s="5">
        <v>10</v>
      </c>
      <c r="F112" s="5" t="s">
        <v>727</v>
      </c>
      <c r="G112" s="5" t="s">
        <v>726</v>
      </c>
      <c r="H112" s="5">
        <v>2016</v>
      </c>
      <c r="I112" s="5">
        <v>128479</v>
      </c>
    </row>
    <row r="113" spans="1:9" hidden="1" x14ac:dyDescent="0.85">
      <c r="A113" s="5" t="s">
        <v>247</v>
      </c>
      <c r="B113" s="5">
        <v>2012</v>
      </c>
      <c r="C113" s="5" t="s">
        <v>730</v>
      </c>
      <c r="D113" s="5" t="s">
        <v>713</v>
      </c>
      <c r="E113" s="5">
        <v>11</v>
      </c>
      <c r="F113" s="5" t="s">
        <v>727</v>
      </c>
      <c r="G113" s="5" t="s">
        <v>726</v>
      </c>
      <c r="H113" s="5">
        <v>2016</v>
      </c>
      <c r="I113" s="5">
        <v>96873</v>
      </c>
    </row>
    <row r="114" spans="1:9" hidden="1" x14ac:dyDescent="0.85">
      <c r="A114" s="5" t="s">
        <v>247</v>
      </c>
      <c r="B114" s="5">
        <v>2012</v>
      </c>
      <c r="C114" s="5" t="s">
        <v>730</v>
      </c>
      <c r="D114" s="5" t="s">
        <v>713</v>
      </c>
      <c r="E114" s="5">
        <v>12</v>
      </c>
      <c r="F114" s="5" t="s">
        <v>727</v>
      </c>
      <c r="G114" s="5" t="s">
        <v>726</v>
      </c>
      <c r="H114" s="5">
        <v>2016</v>
      </c>
      <c r="I114" s="5">
        <v>137439</v>
      </c>
    </row>
    <row r="115" spans="1:9" hidden="1" x14ac:dyDescent="0.85">
      <c r="A115" s="5" t="s">
        <v>247</v>
      </c>
      <c r="B115" s="5">
        <v>2012</v>
      </c>
      <c r="C115" s="5" t="s">
        <v>730</v>
      </c>
      <c r="D115" s="5" t="s">
        <v>713</v>
      </c>
      <c r="E115" s="5">
        <v>13</v>
      </c>
      <c r="F115" s="5" t="s">
        <v>727</v>
      </c>
      <c r="G115" s="5" t="s">
        <v>726</v>
      </c>
      <c r="H115" s="5">
        <v>2016</v>
      </c>
      <c r="I115" s="5">
        <v>93898</v>
      </c>
    </row>
    <row r="116" spans="1:9" hidden="1" x14ac:dyDescent="0.85">
      <c r="A116" s="5" t="s">
        <v>247</v>
      </c>
      <c r="B116" s="5">
        <v>2012</v>
      </c>
      <c r="C116" s="5" t="s">
        <v>730</v>
      </c>
      <c r="D116" s="5" t="s">
        <v>713</v>
      </c>
      <c r="E116" s="5">
        <v>14</v>
      </c>
      <c r="F116" s="5" t="s">
        <v>727</v>
      </c>
      <c r="G116" s="5" t="s">
        <v>726</v>
      </c>
      <c r="H116" s="5">
        <v>2016</v>
      </c>
      <c r="I116" s="5">
        <v>94318</v>
      </c>
    </row>
    <row r="117" spans="1:9" hidden="1" x14ac:dyDescent="0.85">
      <c r="A117" s="5" t="s">
        <v>247</v>
      </c>
      <c r="B117" s="5">
        <v>2012</v>
      </c>
      <c r="C117" s="5" t="s">
        <v>730</v>
      </c>
      <c r="D117" s="5" t="s">
        <v>713</v>
      </c>
      <c r="E117" s="5">
        <v>15</v>
      </c>
      <c r="F117" s="5" t="s">
        <v>727</v>
      </c>
      <c r="G117" s="5" t="s">
        <v>726</v>
      </c>
      <c r="H117" s="5">
        <v>2016</v>
      </c>
      <c r="I117" s="5">
        <v>99985</v>
      </c>
    </row>
    <row r="118" spans="1:9" hidden="1" x14ac:dyDescent="0.85">
      <c r="A118" s="5" t="s">
        <v>247</v>
      </c>
      <c r="B118" s="5">
        <v>2012</v>
      </c>
      <c r="C118" s="5" t="s">
        <v>730</v>
      </c>
      <c r="D118" s="5" t="s">
        <v>713</v>
      </c>
      <c r="E118" s="5">
        <v>16</v>
      </c>
      <c r="F118" s="5" t="s">
        <v>727</v>
      </c>
      <c r="G118" s="5" t="s">
        <v>726</v>
      </c>
      <c r="H118" s="5">
        <v>2016</v>
      </c>
      <c r="I118" s="5">
        <v>107460</v>
      </c>
    </row>
    <row r="119" spans="1:9" hidden="1" x14ac:dyDescent="0.85">
      <c r="A119" s="5" t="s">
        <v>247</v>
      </c>
      <c r="B119" s="5">
        <v>2012</v>
      </c>
      <c r="C119" s="5" t="s">
        <v>730</v>
      </c>
      <c r="D119" s="5" t="s">
        <v>713</v>
      </c>
      <c r="E119" s="5">
        <v>17</v>
      </c>
      <c r="F119" s="5" t="s">
        <v>727</v>
      </c>
      <c r="G119" s="5" t="s">
        <v>726</v>
      </c>
      <c r="H119" s="5">
        <v>2016</v>
      </c>
      <c r="I119" s="5">
        <v>82619</v>
      </c>
    </row>
    <row r="120" spans="1:9" hidden="1" x14ac:dyDescent="0.85">
      <c r="A120" s="5" t="s">
        <v>247</v>
      </c>
      <c r="B120" s="5">
        <v>2012</v>
      </c>
      <c r="C120" s="5" t="s">
        <v>730</v>
      </c>
      <c r="D120" s="5" t="s">
        <v>713</v>
      </c>
      <c r="E120" s="5">
        <v>18</v>
      </c>
      <c r="F120" s="5" t="s">
        <v>727</v>
      </c>
      <c r="G120" s="5" t="s">
        <v>726</v>
      </c>
      <c r="H120" s="5">
        <v>2016</v>
      </c>
      <c r="I120" s="5">
        <v>98308</v>
      </c>
    </row>
    <row r="121" spans="1:9" hidden="1" x14ac:dyDescent="0.85">
      <c r="A121" s="5" t="s">
        <v>247</v>
      </c>
      <c r="B121" s="5">
        <v>2012</v>
      </c>
      <c r="C121" s="5" t="s">
        <v>730</v>
      </c>
      <c r="D121" s="5" t="s">
        <v>713</v>
      </c>
      <c r="E121" s="5">
        <v>19</v>
      </c>
      <c r="F121" s="5" t="s">
        <v>727</v>
      </c>
      <c r="G121" s="5" t="s">
        <v>726</v>
      </c>
      <c r="H121" s="5">
        <v>2016</v>
      </c>
      <c r="I121" s="5">
        <v>75637</v>
      </c>
    </row>
    <row r="122" spans="1:9" hidden="1" x14ac:dyDescent="0.85">
      <c r="A122" s="5" t="s">
        <v>247</v>
      </c>
      <c r="B122" s="5">
        <v>2012</v>
      </c>
      <c r="C122" s="5" t="s">
        <v>730</v>
      </c>
      <c r="D122" s="5" t="s">
        <v>713</v>
      </c>
      <c r="E122" s="5">
        <v>20</v>
      </c>
      <c r="F122" s="5" t="s">
        <v>727</v>
      </c>
      <c r="G122" s="5" t="s">
        <v>726</v>
      </c>
      <c r="H122" s="5">
        <v>2016</v>
      </c>
      <c r="I122" s="5">
        <v>93744</v>
      </c>
    </row>
    <row r="123" spans="1:9" hidden="1" x14ac:dyDescent="0.85">
      <c r="A123" s="5" t="s">
        <v>247</v>
      </c>
      <c r="B123" s="5">
        <v>2012</v>
      </c>
      <c r="C123" s="5" t="s">
        <v>730</v>
      </c>
      <c r="D123" s="5" t="s">
        <v>713</v>
      </c>
      <c r="E123" s="5">
        <v>21</v>
      </c>
      <c r="F123" s="5" t="s">
        <v>727</v>
      </c>
      <c r="G123" s="5" t="s">
        <v>726</v>
      </c>
      <c r="H123" s="5">
        <v>2016</v>
      </c>
      <c r="I123" s="5">
        <v>76792</v>
      </c>
    </row>
    <row r="124" spans="1:9" hidden="1" x14ac:dyDescent="0.85">
      <c r="A124" s="5" t="s">
        <v>247</v>
      </c>
      <c r="B124" s="5">
        <v>2012</v>
      </c>
      <c r="C124" s="5" t="s">
        <v>730</v>
      </c>
      <c r="D124" s="5" t="s">
        <v>713</v>
      </c>
      <c r="E124" s="5">
        <v>22</v>
      </c>
      <c r="F124" s="5" t="s">
        <v>727</v>
      </c>
      <c r="G124" s="5" t="s">
        <v>726</v>
      </c>
      <c r="H124" s="5">
        <v>2016</v>
      </c>
      <c r="I124" s="5">
        <v>88785</v>
      </c>
    </row>
    <row r="125" spans="1:9" hidden="1" x14ac:dyDescent="0.85">
      <c r="A125" s="5" t="s">
        <v>247</v>
      </c>
      <c r="B125" s="5">
        <v>2012</v>
      </c>
      <c r="C125" s="5" t="s">
        <v>730</v>
      </c>
      <c r="D125" s="5" t="s">
        <v>713</v>
      </c>
      <c r="E125" s="5">
        <v>23</v>
      </c>
      <c r="F125" s="5" t="s">
        <v>727</v>
      </c>
      <c r="G125" s="5" t="s">
        <v>726</v>
      </c>
      <c r="H125" s="5">
        <v>2016</v>
      </c>
      <c r="I125" s="5">
        <v>77340</v>
      </c>
    </row>
    <row r="126" spans="1:9" hidden="1" x14ac:dyDescent="0.85">
      <c r="A126" s="5" t="s">
        <v>247</v>
      </c>
      <c r="B126" s="5">
        <v>2012</v>
      </c>
      <c r="C126" s="5" t="s">
        <v>730</v>
      </c>
      <c r="D126" s="5" t="s">
        <v>713</v>
      </c>
      <c r="E126" s="5">
        <v>24</v>
      </c>
      <c r="F126" s="5" t="s">
        <v>727</v>
      </c>
      <c r="G126" s="5" t="s">
        <v>726</v>
      </c>
      <c r="H126" s="5">
        <v>2016</v>
      </c>
      <c r="I126" s="5">
        <v>82040</v>
      </c>
    </row>
    <row r="127" spans="1:9" hidden="1" x14ac:dyDescent="0.85">
      <c r="A127" s="5" t="s">
        <v>247</v>
      </c>
      <c r="B127" s="5">
        <v>2012</v>
      </c>
      <c r="C127" s="5" t="s">
        <v>730</v>
      </c>
      <c r="D127" s="5" t="s">
        <v>713</v>
      </c>
      <c r="E127" s="5">
        <v>25</v>
      </c>
      <c r="F127" s="5" t="s">
        <v>727</v>
      </c>
      <c r="G127" s="5" t="s">
        <v>726</v>
      </c>
      <c r="H127" s="5">
        <v>2016</v>
      </c>
      <c r="I127" s="5">
        <v>78175</v>
      </c>
    </row>
    <row r="128" spans="1:9" hidden="1" x14ac:dyDescent="0.85">
      <c r="A128" s="5" t="s">
        <v>247</v>
      </c>
      <c r="B128" s="5">
        <v>2012</v>
      </c>
      <c r="C128" s="5" t="s">
        <v>730</v>
      </c>
      <c r="D128" s="5" t="s">
        <v>713</v>
      </c>
      <c r="E128" s="5">
        <v>26</v>
      </c>
      <c r="F128" s="5" t="s">
        <v>727</v>
      </c>
      <c r="G128" s="5" t="s">
        <v>726</v>
      </c>
      <c r="H128" s="5">
        <v>2016</v>
      </c>
      <c r="I128" s="5">
        <v>75761</v>
      </c>
    </row>
    <row r="129" spans="1:9" hidden="1" x14ac:dyDescent="0.85">
      <c r="A129" s="5" t="s">
        <v>247</v>
      </c>
      <c r="B129" s="5">
        <v>2012</v>
      </c>
      <c r="C129" s="5" t="s">
        <v>730</v>
      </c>
      <c r="D129" s="5" t="s">
        <v>713</v>
      </c>
      <c r="E129" s="5">
        <v>27</v>
      </c>
      <c r="F129" s="5" t="s">
        <v>727</v>
      </c>
      <c r="G129" s="5" t="s">
        <v>726</v>
      </c>
      <c r="H129" s="5">
        <v>2016</v>
      </c>
      <c r="I129" s="5">
        <v>76759</v>
      </c>
    </row>
    <row r="130" spans="1:9" hidden="1" x14ac:dyDescent="0.85">
      <c r="A130" s="5" t="s">
        <v>247</v>
      </c>
      <c r="B130" s="5">
        <v>2012</v>
      </c>
      <c r="C130" s="5" t="s">
        <v>730</v>
      </c>
      <c r="D130" s="5" t="s">
        <v>713</v>
      </c>
      <c r="E130" s="5">
        <v>28</v>
      </c>
      <c r="F130" s="5" t="s">
        <v>727</v>
      </c>
      <c r="G130" s="5" t="s">
        <v>726</v>
      </c>
      <c r="H130" s="5">
        <v>2016</v>
      </c>
      <c r="I130" s="5">
        <v>78376</v>
      </c>
    </row>
    <row r="131" spans="1:9" hidden="1" x14ac:dyDescent="0.85">
      <c r="A131" s="5" t="s">
        <v>247</v>
      </c>
      <c r="B131" s="5">
        <v>2012</v>
      </c>
      <c r="C131" s="5" t="s">
        <v>730</v>
      </c>
      <c r="D131" s="5" t="s">
        <v>713</v>
      </c>
      <c r="E131" s="5">
        <v>29</v>
      </c>
      <c r="F131" s="5" t="s">
        <v>727</v>
      </c>
      <c r="G131" s="5" t="s">
        <v>726</v>
      </c>
      <c r="H131" s="5">
        <v>2016</v>
      </c>
      <c r="I131" s="5">
        <v>67133</v>
      </c>
    </row>
    <row r="132" spans="1:9" hidden="1" x14ac:dyDescent="0.85">
      <c r="A132" s="5" t="s">
        <v>247</v>
      </c>
      <c r="B132" s="5">
        <v>2012</v>
      </c>
      <c r="C132" s="5" t="s">
        <v>730</v>
      </c>
      <c r="D132" s="5" t="s">
        <v>713</v>
      </c>
      <c r="E132" s="5">
        <v>30</v>
      </c>
      <c r="F132" s="5" t="s">
        <v>727</v>
      </c>
      <c r="G132" s="5" t="s">
        <v>726</v>
      </c>
      <c r="H132" s="5">
        <v>2016</v>
      </c>
      <c r="I132" s="5">
        <v>88060</v>
      </c>
    </row>
    <row r="133" spans="1:9" hidden="1" x14ac:dyDescent="0.85">
      <c r="A133" s="5" t="s">
        <v>247</v>
      </c>
      <c r="B133" s="5">
        <v>2012</v>
      </c>
      <c r="C133" s="5" t="s">
        <v>730</v>
      </c>
      <c r="D133" s="5" t="s">
        <v>713</v>
      </c>
      <c r="E133" s="5">
        <v>31</v>
      </c>
      <c r="F133" s="5" t="s">
        <v>727</v>
      </c>
      <c r="G133" s="5" t="s">
        <v>726</v>
      </c>
      <c r="H133" s="5">
        <v>2016</v>
      </c>
      <c r="I133" s="5">
        <v>59268</v>
      </c>
    </row>
    <row r="134" spans="1:9" hidden="1" x14ac:dyDescent="0.85">
      <c r="A134" s="5" t="s">
        <v>247</v>
      </c>
      <c r="B134" s="5">
        <v>2012</v>
      </c>
      <c r="C134" s="5" t="s">
        <v>730</v>
      </c>
      <c r="D134" s="5" t="s">
        <v>713</v>
      </c>
      <c r="E134" s="5">
        <v>32</v>
      </c>
      <c r="F134" s="5" t="s">
        <v>727</v>
      </c>
      <c r="G134" s="5" t="s">
        <v>726</v>
      </c>
      <c r="H134" s="5">
        <v>2016</v>
      </c>
      <c r="I134" s="5">
        <v>67097</v>
      </c>
    </row>
    <row r="135" spans="1:9" hidden="1" x14ac:dyDescent="0.85">
      <c r="A135" s="5" t="s">
        <v>247</v>
      </c>
      <c r="B135" s="5">
        <v>2012</v>
      </c>
      <c r="C135" s="5" t="s">
        <v>730</v>
      </c>
      <c r="D135" s="5" t="s">
        <v>713</v>
      </c>
      <c r="E135" s="5">
        <v>33</v>
      </c>
      <c r="F135" s="5" t="s">
        <v>727</v>
      </c>
      <c r="G135" s="5" t="s">
        <v>726</v>
      </c>
      <c r="H135" s="5">
        <v>2016</v>
      </c>
      <c r="I135" s="5">
        <v>51755</v>
      </c>
    </row>
    <row r="136" spans="1:9" hidden="1" x14ac:dyDescent="0.85">
      <c r="A136" s="5" t="s">
        <v>247</v>
      </c>
      <c r="B136" s="5">
        <v>2012</v>
      </c>
      <c r="C136" s="5" t="s">
        <v>730</v>
      </c>
      <c r="D136" s="5" t="s">
        <v>713</v>
      </c>
      <c r="E136" s="5">
        <v>34</v>
      </c>
      <c r="F136" s="5" t="s">
        <v>727</v>
      </c>
      <c r="G136" s="5" t="s">
        <v>726</v>
      </c>
      <c r="H136" s="5">
        <v>2016</v>
      </c>
      <c r="I136" s="5">
        <v>55750</v>
      </c>
    </row>
    <row r="137" spans="1:9" hidden="1" x14ac:dyDescent="0.85">
      <c r="A137" s="5" t="s">
        <v>247</v>
      </c>
      <c r="B137" s="5">
        <v>2012</v>
      </c>
      <c r="C137" s="5" t="s">
        <v>730</v>
      </c>
      <c r="D137" s="5" t="s">
        <v>713</v>
      </c>
      <c r="E137" s="5">
        <v>35</v>
      </c>
      <c r="F137" s="5" t="s">
        <v>727</v>
      </c>
      <c r="G137" s="5" t="s">
        <v>726</v>
      </c>
      <c r="H137" s="5">
        <v>2016</v>
      </c>
      <c r="I137" s="5">
        <v>51453</v>
      </c>
    </row>
    <row r="138" spans="1:9" hidden="1" x14ac:dyDescent="0.85">
      <c r="A138" s="5" t="s">
        <v>247</v>
      </c>
      <c r="B138" s="5">
        <v>2012</v>
      </c>
      <c r="C138" s="5" t="s">
        <v>730</v>
      </c>
      <c r="D138" s="5" t="s">
        <v>713</v>
      </c>
      <c r="E138" s="5">
        <v>36</v>
      </c>
      <c r="F138" s="5" t="s">
        <v>727</v>
      </c>
      <c r="G138" s="5" t="s">
        <v>726</v>
      </c>
      <c r="H138" s="5">
        <v>2016</v>
      </c>
      <c r="I138" s="5">
        <v>44655</v>
      </c>
    </row>
    <row r="139" spans="1:9" hidden="1" x14ac:dyDescent="0.85">
      <c r="A139" s="5" t="s">
        <v>247</v>
      </c>
      <c r="B139" s="5">
        <v>2012</v>
      </c>
      <c r="C139" s="5" t="s">
        <v>730</v>
      </c>
      <c r="D139" s="5" t="s">
        <v>713</v>
      </c>
      <c r="E139" s="5">
        <v>37</v>
      </c>
      <c r="F139" s="5" t="s">
        <v>727</v>
      </c>
      <c r="G139" s="5" t="s">
        <v>726</v>
      </c>
      <c r="H139" s="5">
        <v>2016</v>
      </c>
      <c r="I139" s="5">
        <v>45609</v>
      </c>
    </row>
    <row r="140" spans="1:9" hidden="1" x14ac:dyDescent="0.85">
      <c r="A140" s="5" t="s">
        <v>247</v>
      </c>
      <c r="B140" s="5">
        <v>2012</v>
      </c>
      <c r="C140" s="5" t="s">
        <v>730</v>
      </c>
      <c r="D140" s="5" t="s">
        <v>713</v>
      </c>
      <c r="E140" s="5">
        <v>38</v>
      </c>
      <c r="F140" s="5" t="s">
        <v>727</v>
      </c>
      <c r="G140" s="5" t="s">
        <v>726</v>
      </c>
      <c r="H140" s="5">
        <v>2016</v>
      </c>
      <c r="I140" s="5">
        <v>46823</v>
      </c>
    </row>
    <row r="141" spans="1:9" hidden="1" x14ac:dyDescent="0.85">
      <c r="A141" s="5" t="s">
        <v>247</v>
      </c>
      <c r="B141" s="5">
        <v>2012</v>
      </c>
      <c r="C141" s="5" t="s">
        <v>730</v>
      </c>
      <c r="D141" s="5" t="s">
        <v>713</v>
      </c>
      <c r="E141" s="5">
        <v>39</v>
      </c>
      <c r="F141" s="5" t="s">
        <v>727</v>
      </c>
      <c r="G141" s="5" t="s">
        <v>726</v>
      </c>
      <c r="H141" s="5">
        <v>2016</v>
      </c>
      <c r="I141" s="5">
        <v>42478</v>
      </c>
    </row>
    <row r="142" spans="1:9" hidden="1" x14ac:dyDescent="0.85">
      <c r="A142" s="5" t="s">
        <v>247</v>
      </c>
      <c r="B142" s="5">
        <v>2012</v>
      </c>
      <c r="C142" s="5" t="s">
        <v>730</v>
      </c>
      <c r="D142" s="5" t="s">
        <v>713</v>
      </c>
      <c r="E142" s="5">
        <v>40</v>
      </c>
      <c r="F142" s="5" t="s">
        <v>727</v>
      </c>
      <c r="G142" s="5" t="s">
        <v>726</v>
      </c>
      <c r="H142" s="5">
        <v>2016</v>
      </c>
      <c r="I142" s="5">
        <v>48025</v>
      </c>
    </row>
    <row r="143" spans="1:9" hidden="1" x14ac:dyDescent="0.85">
      <c r="A143" s="5" t="s">
        <v>247</v>
      </c>
      <c r="B143" s="5">
        <v>2012</v>
      </c>
      <c r="C143" s="5" t="s">
        <v>730</v>
      </c>
      <c r="D143" s="5" t="s">
        <v>713</v>
      </c>
      <c r="E143" s="5">
        <v>41</v>
      </c>
      <c r="F143" s="5" t="s">
        <v>727</v>
      </c>
      <c r="G143" s="5" t="s">
        <v>726</v>
      </c>
      <c r="H143" s="5">
        <v>2016</v>
      </c>
      <c r="I143" s="5">
        <v>33699</v>
      </c>
    </row>
    <row r="144" spans="1:9" hidden="1" x14ac:dyDescent="0.85">
      <c r="A144" s="5" t="s">
        <v>247</v>
      </c>
      <c r="B144" s="5">
        <v>2012</v>
      </c>
      <c r="C144" s="5" t="s">
        <v>730</v>
      </c>
      <c r="D144" s="5" t="s">
        <v>713</v>
      </c>
      <c r="E144" s="5">
        <v>42</v>
      </c>
      <c r="F144" s="5" t="s">
        <v>727</v>
      </c>
      <c r="G144" s="5" t="s">
        <v>726</v>
      </c>
      <c r="H144" s="5">
        <v>2016</v>
      </c>
      <c r="I144" s="5">
        <v>41947</v>
      </c>
    </row>
    <row r="145" spans="1:9" hidden="1" x14ac:dyDescent="0.85">
      <c r="A145" s="5" t="s">
        <v>247</v>
      </c>
      <c r="B145" s="5">
        <v>2012</v>
      </c>
      <c r="C145" s="5" t="s">
        <v>730</v>
      </c>
      <c r="D145" s="5" t="s">
        <v>713</v>
      </c>
      <c r="E145" s="5">
        <v>43</v>
      </c>
      <c r="F145" s="5" t="s">
        <v>727</v>
      </c>
      <c r="G145" s="5" t="s">
        <v>726</v>
      </c>
      <c r="H145" s="5">
        <v>2016</v>
      </c>
      <c r="I145" s="5">
        <v>32866</v>
      </c>
    </row>
    <row r="146" spans="1:9" hidden="1" x14ac:dyDescent="0.85">
      <c r="A146" s="5" t="s">
        <v>247</v>
      </c>
      <c r="B146" s="5">
        <v>2012</v>
      </c>
      <c r="C146" s="5" t="s">
        <v>730</v>
      </c>
      <c r="D146" s="5" t="s">
        <v>713</v>
      </c>
      <c r="E146" s="5">
        <v>44</v>
      </c>
      <c r="F146" s="5" t="s">
        <v>727</v>
      </c>
      <c r="G146" s="5" t="s">
        <v>726</v>
      </c>
      <c r="H146" s="5">
        <v>2016</v>
      </c>
      <c r="I146" s="5">
        <v>36084</v>
      </c>
    </row>
    <row r="147" spans="1:9" hidden="1" x14ac:dyDescent="0.85">
      <c r="A147" s="5" t="s">
        <v>247</v>
      </c>
      <c r="B147" s="5">
        <v>2012</v>
      </c>
      <c r="C147" s="5" t="s">
        <v>730</v>
      </c>
      <c r="D147" s="5" t="s">
        <v>713</v>
      </c>
      <c r="E147" s="5">
        <v>45</v>
      </c>
      <c r="F147" s="5" t="s">
        <v>727</v>
      </c>
      <c r="G147" s="5" t="s">
        <v>726</v>
      </c>
      <c r="H147" s="5">
        <v>2016</v>
      </c>
      <c r="I147" s="5">
        <v>33336</v>
      </c>
    </row>
    <row r="148" spans="1:9" hidden="1" x14ac:dyDescent="0.85">
      <c r="A148" s="5" t="s">
        <v>247</v>
      </c>
      <c r="B148" s="5">
        <v>2012</v>
      </c>
      <c r="C148" s="5" t="s">
        <v>730</v>
      </c>
      <c r="D148" s="5" t="s">
        <v>713</v>
      </c>
      <c r="E148" s="5">
        <v>46</v>
      </c>
      <c r="F148" s="5" t="s">
        <v>727</v>
      </c>
      <c r="G148" s="5" t="s">
        <v>726</v>
      </c>
      <c r="H148" s="5">
        <v>2016</v>
      </c>
      <c r="I148" s="5">
        <v>31221</v>
      </c>
    </row>
    <row r="149" spans="1:9" hidden="1" x14ac:dyDescent="0.85">
      <c r="A149" s="5" t="s">
        <v>247</v>
      </c>
      <c r="B149" s="5">
        <v>2012</v>
      </c>
      <c r="C149" s="5" t="s">
        <v>730</v>
      </c>
      <c r="D149" s="5" t="s">
        <v>713</v>
      </c>
      <c r="E149" s="5">
        <v>47</v>
      </c>
      <c r="F149" s="5" t="s">
        <v>727</v>
      </c>
      <c r="G149" s="5" t="s">
        <v>726</v>
      </c>
      <c r="H149" s="5">
        <v>2016</v>
      </c>
      <c r="I149" s="5">
        <v>29846</v>
      </c>
    </row>
    <row r="150" spans="1:9" hidden="1" x14ac:dyDescent="0.85">
      <c r="A150" s="5" t="s">
        <v>247</v>
      </c>
      <c r="B150" s="5">
        <v>2012</v>
      </c>
      <c r="C150" s="5" t="s">
        <v>730</v>
      </c>
      <c r="D150" s="5" t="s">
        <v>713</v>
      </c>
      <c r="E150" s="5">
        <v>48</v>
      </c>
      <c r="F150" s="5" t="s">
        <v>727</v>
      </c>
      <c r="G150" s="5" t="s">
        <v>726</v>
      </c>
      <c r="H150" s="5">
        <v>2016</v>
      </c>
      <c r="I150" s="5">
        <v>34939</v>
      </c>
    </row>
    <row r="151" spans="1:9" hidden="1" x14ac:dyDescent="0.85">
      <c r="A151" s="5" t="s">
        <v>247</v>
      </c>
      <c r="B151" s="5">
        <v>2012</v>
      </c>
      <c r="C151" s="5" t="s">
        <v>730</v>
      </c>
      <c r="D151" s="5" t="s">
        <v>713</v>
      </c>
      <c r="E151" s="5">
        <v>49</v>
      </c>
      <c r="F151" s="5" t="s">
        <v>727</v>
      </c>
      <c r="G151" s="5" t="s">
        <v>726</v>
      </c>
      <c r="H151" s="5">
        <v>2016</v>
      </c>
      <c r="I151" s="5">
        <v>33349</v>
      </c>
    </row>
    <row r="152" spans="1:9" hidden="1" x14ac:dyDescent="0.85">
      <c r="A152" s="5" t="s">
        <v>247</v>
      </c>
      <c r="B152" s="5">
        <v>2012</v>
      </c>
      <c r="C152" s="5" t="s">
        <v>730</v>
      </c>
      <c r="D152" s="5" t="s">
        <v>713</v>
      </c>
      <c r="E152" s="5">
        <v>50</v>
      </c>
      <c r="F152" s="5" t="s">
        <v>727</v>
      </c>
      <c r="G152" s="5" t="s">
        <v>726</v>
      </c>
      <c r="H152" s="5">
        <v>2016</v>
      </c>
      <c r="I152" s="5">
        <v>43005</v>
      </c>
    </row>
    <row r="153" spans="1:9" hidden="1" x14ac:dyDescent="0.85">
      <c r="A153" s="5" t="s">
        <v>247</v>
      </c>
      <c r="B153" s="5">
        <v>2012</v>
      </c>
      <c r="C153" s="5" t="s">
        <v>730</v>
      </c>
      <c r="D153" s="5" t="s">
        <v>713</v>
      </c>
      <c r="E153" s="5">
        <v>51</v>
      </c>
      <c r="F153" s="5" t="s">
        <v>727</v>
      </c>
      <c r="G153" s="5" t="s">
        <v>726</v>
      </c>
      <c r="H153" s="5">
        <v>2016</v>
      </c>
      <c r="I153" s="5">
        <v>26385</v>
      </c>
    </row>
    <row r="154" spans="1:9" hidden="1" x14ac:dyDescent="0.85">
      <c r="A154" s="5" t="s">
        <v>247</v>
      </c>
      <c r="B154" s="5">
        <v>2012</v>
      </c>
      <c r="C154" s="5" t="s">
        <v>730</v>
      </c>
      <c r="D154" s="5" t="s">
        <v>713</v>
      </c>
      <c r="E154" s="5">
        <v>52</v>
      </c>
      <c r="F154" s="5" t="s">
        <v>727</v>
      </c>
      <c r="G154" s="5" t="s">
        <v>726</v>
      </c>
      <c r="H154" s="5">
        <v>2016</v>
      </c>
      <c r="I154" s="5">
        <v>35736</v>
      </c>
    </row>
    <row r="155" spans="1:9" hidden="1" x14ac:dyDescent="0.85">
      <c r="A155" s="5" t="s">
        <v>247</v>
      </c>
      <c r="B155" s="5">
        <v>2012</v>
      </c>
      <c r="C155" s="5" t="s">
        <v>730</v>
      </c>
      <c r="D155" s="5" t="s">
        <v>713</v>
      </c>
      <c r="E155" s="5">
        <v>53</v>
      </c>
      <c r="F155" s="5" t="s">
        <v>727</v>
      </c>
      <c r="G155" s="5" t="s">
        <v>726</v>
      </c>
      <c r="H155" s="5">
        <v>2016</v>
      </c>
      <c r="I155" s="5">
        <v>33112</v>
      </c>
    </row>
    <row r="156" spans="1:9" hidden="1" x14ac:dyDescent="0.85">
      <c r="A156" s="5" t="s">
        <v>247</v>
      </c>
      <c r="B156" s="5">
        <v>2012</v>
      </c>
      <c r="C156" s="5" t="s">
        <v>730</v>
      </c>
      <c r="D156" s="5" t="s">
        <v>713</v>
      </c>
      <c r="E156" s="5">
        <v>54</v>
      </c>
      <c r="F156" s="5" t="s">
        <v>727</v>
      </c>
      <c r="G156" s="5" t="s">
        <v>726</v>
      </c>
      <c r="H156" s="5">
        <v>2016</v>
      </c>
      <c r="I156" s="5">
        <v>29190</v>
      </c>
    </row>
    <row r="157" spans="1:9" hidden="1" x14ac:dyDescent="0.85">
      <c r="A157" s="5" t="s">
        <v>247</v>
      </c>
      <c r="B157" s="5">
        <v>2012</v>
      </c>
      <c r="C157" s="5" t="s">
        <v>730</v>
      </c>
      <c r="D157" s="5" t="s">
        <v>713</v>
      </c>
      <c r="E157" s="5">
        <v>55</v>
      </c>
      <c r="F157" s="5" t="s">
        <v>727</v>
      </c>
      <c r="G157" s="5" t="s">
        <v>726</v>
      </c>
      <c r="H157" s="5">
        <v>2016</v>
      </c>
      <c r="I157" s="5">
        <v>26452</v>
      </c>
    </row>
    <row r="158" spans="1:9" hidden="1" x14ac:dyDescent="0.85">
      <c r="A158" s="5" t="s">
        <v>247</v>
      </c>
      <c r="B158" s="5">
        <v>2012</v>
      </c>
      <c r="C158" s="5" t="s">
        <v>730</v>
      </c>
      <c r="D158" s="5" t="s">
        <v>713</v>
      </c>
      <c r="E158" s="5">
        <v>56</v>
      </c>
      <c r="F158" s="5" t="s">
        <v>727</v>
      </c>
      <c r="G158" s="5" t="s">
        <v>726</v>
      </c>
      <c r="H158" s="5">
        <v>2016</v>
      </c>
      <c r="I158" s="5">
        <v>27086</v>
      </c>
    </row>
    <row r="159" spans="1:9" hidden="1" x14ac:dyDescent="0.85">
      <c r="A159" s="5" t="s">
        <v>247</v>
      </c>
      <c r="B159" s="5">
        <v>2012</v>
      </c>
      <c r="C159" s="5" t="s">
        <v>730</v>
      </c>
      <c r="D159" s="5" t="s">
        <v>713</v>
      </c>
      <c r="E159" s="5">
        <v>57</v>
      </c>
      <c r="F159" s="5" t="s">
        <v>727</v>
      </c>
      <c r="G159" s="5" t="s">
        <v>726</v>
      </c>
      <c r="H159" s="5">
        <v>2016</v>
      </c>
      <c r="I159" s="5">
        <v>24337</v>
      </c>
    </row>
    <row r="160" spans="1:9" hidden="1" x14ac:dyDescent="0.85">
      <c r="A160" s="5" t="s">
        <v>247</v>
      </c>
      <c r="B160" s="5">
        <v>2012</v>
      </c>
      <c r="C160" s="5" t="s">
        <v>730</v>
      </c>
      <c r="D160" s="5" t="s">
        <v>713</v>
      </c>
      <c r="E160" s="5">
        <v>58</v>
      </c>
      <c r="F160" s="5" t="s">
        <v>727</v>
      </c>
      <c r="G160" s="5" t="s">
        <v>726</v>
      </c>
      <c r="H160" s="5">
        <v>2016</v>
      </c>
      <c r="I160" s="5">
        <v>23209</v>
      </c>
    </row>
    <row r="161" spans="1:9" hidden="1" x14ac:dyDescent="0.85">
      <c r="A161" s="5" t="s">
        <v>247</v>
      </c>
      <c r="B161" s="5">
        <v>2012</v>
      </c>
      <c r="C161" s="5" t="s">
        <v>730</v>
      </c>
      <c r="D161" s="5" t="s">
        <v>713</v>
      </c>
      <c r="E161" s="5">
        <v>59</v>
      </c>
      <c r="F161" s="5" t="s">
        <v>727</v>
      </c>
      <c r="G161" s="5" t="s">
        <v>726</v>
      </c>
      <c r="H161" s="5">
        <v>2016</v>
      </c>
      <c r="I161" s="5">
        <v>20603</v>
      </c>
    </row>
    <row r="162" spans="1:9" hidden="1" x14ac:dyDescent="0.85">
      <c r="A162" s="5" t="s">
        <v>247</v>
      </c>
      <c r="B162" s="5">
        <v>2012</v>
      </c>
      <c r="C162" s="5" t="s">
        <v>730</v>
      </c>
      <c r="D162" s="5" t="s">
        <v>713</v>
      </c>
      <c r="E162" s="5">
        <v>60</v>
      </c>
      <c r="F162" s="5" t="s">
        <v>727</v>
      </c>
      <c r="G162" s="5" t="s">
        <v>726</v>
      </c>
      <c r="H162" s="5">
        <v>2016</v>
      </c>
      <c r="I162" s="5">
        <v>28369</v>
      </c>
    </row>
    <row r="163" spans="1:9" hidden="1" x14ac:dyDescent="0.85">
      <c r="A163" s="5" t="s">
        <v>247</v>
      </c>
      <c r="B163" s="5">
        <v>2012</v>
      </c>
      <c r="C163" s="5" t="s">
        <v>730</v>
      </c>
      <c r="D163" s="5" t="s">
        <v>713</v>
      </c>
      <c r="E163" s="5">
        <v>61</v>
      </c>
      <c r="F163" s="5" t="s">
        <v>727</v>
      </c>
      <c r="G163" s="5" t="s">
        <v>726</v>
      </c>
      <c r="H163" s="5">
        <v>2016</v>
      </c>
      <c r="I163" s="5">
        <v>14767</v>
      </c>
    </row>
    <row r="164" spans="1:9" hidden="1" x14ac:dyDescent="0.85">
      <c r="A164" s="5" t="s">
        <v>247</v>
      </c>
      <c r="B164" s="5">
        <v>2012</v>
      </c>
      <c r="C164" s="5" t="s">
        <v>730</v>
      </c>
      <c r="D164" s="5" t="s">
        <v>713</v>
      </c>
      <c r="E164" s="5">
        <v>62</v>
      </c>
      <c r="F164" s="5" t="s">
        <v>727</v>
      </c>
      <c r="G164" s="5" t="s">
        <v>726</v>
      </c>
      <c r="H164" s="5">
        <v>2016</v>
      </c>
      <c r="I164" s="5">
        <v>20268</v>
      </c>
    </row>
    <row r="165" spans="1:9" hidden="1" x14ac:dyDescent="0.85">
      <c r="A165" s="5" t="s">
        <v>247</v>
      </c>
      <c r="B165" s="5">
        <v>2012</v>
      </c>
      <c r="C165" s="5" t="s">
        <v>730</v>
      </c>
      <c r="D165" s="5" t="s">
        <v>713</v>
      </c>
      <c r="E165" s="5">
        <v>63</v>
      </c>
      <c r="F165" s="5" t="s">
        <v>727</v>
      </c>
      <c r="G165" s="5" t="s">
        <v>726</v>
      </c>
      <c r="H165" s="5">
        <v>2016</v>
      </c>
      <c r="I165" s="5">
        <v>13317</v>
      </c>
    </row>
    <row r="166" spans="1:9" hidden="1" x14ac:dyDescent="0.85">
      <c r="A166" s="5" t="s">
        <v>247</v>
      </c>
      <c r="B166" s="5">
        <v>2012</v>
      </c>
      <c r="C166" s="5" t="s">
        <v>730</v>
      </c>
      <c r="D166" s="5" t="s">
        <v>713</v>
      </c>
      <c r="E166" s="5">
        <v>64</v>
      </c>
      <c r="F166" s="5" t="s">
        <v>727</v>
      </c>
      <c r="G166" s="5" t="s">
        <v>726</v>
      </c>
      <c r="H166" s="5">
        <v>2016</v>
      </c>
      <c r="I166" s="5">
        <v>13834</v>
      </c>
    </row>
    <row r="167" spans="1:9" hidden="1" x14ac:dyDescent="0.85">
      <c r="A167" s="5" t="s">
        <v>247</v>
      </c>
      <c r="B167" s="5">
        <v>2012</v>
      </c>
      <c r="C167" s="5" t="s">
        <v>730</v>
      </c>
      <c r="D167" s="5" t="s">
        <v>713</v>
      </c>
      <c r="E167" s="5">
        <v>65</v>
      </c>
      <c r="F167" s="5" t="s">
        <v>727</v>
      </c>
      <c r="G167" s="5" t="s">
        <v>726</v>
      </c>
      <c r="H167" s="5">
        <v>2016</v>
      </c>
      <c r="I167" s="5">
        <v>12711</v>
      </c>
    </row>
    <row r="168" spans="1:9" hidden="1" x14ac:dyDescent="0.85">
      <c r="A168" s="5" t="s">
        <v>247</v>
      </c>
      <c r="B168" s="5">
        <v>2012</v>
      </c>
      <c r="C168" s="5" t="s">
        <v>730</v>
      </c>
      <c r="D168" s="5" t="s">
        <v>713</v>
      </c>
      <c r="E168" s="5">
        <v>66</v>
      </c>
      <c r="F168" s="5" t="s">
        <v>727</v>
      </c>
      <c r="G168" s="5" t="s">
        <v>726</v>
      </c>
      <c r="H168" s="5">
        <v>2016</v>
      </c>
      <c r="I168" s="5">
        <v>12048</v>
      </c>
    </row>
    <row r="169" spans="1:9" hidden="1" x14ac:dyDescent="0.85">
      <c r="A169" s="5" t="s">
        <v>247</v>
      </c>
      <c r="B169" s="5">
        <v>2012</v>
      </c>
      <c r="C169" s="5" t="s">
        <v>730</v>
      </c>
      <c r="D169" s="5" t="s">
        <v>713</v>
      </c>
      <c r="E169" s="5">
        <v>67</v>
      </c>
      <c r="F169" s="5" t="s">
        <v>727</v>
      </c>
      <c r="G169" s="5" t="s">
        <v>726</v>
      </c>
      <c r="H169" s="5">
        <v>2016</v>
      </c>
      <c r="I169" s="5">
        <v>13181</v>
      </c>
    </row>
    <row r="170" spans="1:9" hidden="1" x14ac:dyDescent="0.85">
      <c r="A170" s="5" t="s">
        <v>247</v>
      </c>
      <c r="B170" s="5">
        <v>2012</v>
      </c>
      <c r="C170" s="5" t="s">
        <v>730</v>
      </c>
      <c r="D170" s="5" t="s">
        <v>713</v>
      </c>
      <c r="E170" s="5">
        <v>68</v>
      </c>
      <c r="F170" s="5" t="s">
        <v>727</v>
      </c>
      <c r="G170" s="5" t="s">
        <v>726</v>
      </c>
      <c r="H170" s="5">
        <v>2016</v>
      </c>
      <c r="I170" s="5">
        <v>10526</v>
      </c>
    </row>
    <row r="171" spans="1:9" hidden="1" x14ac:dyDescent="0.85">
      <c r="A171" s="5" t="s">
        <v>247</v>
      </c>
      <c r="B171" s="5">
        <v>2012</v>
      </c>
      <c r="C171" s="5" t="s">
        <v>730</v>
      </c>
      <c r="D171" s="5" t="s">
        <v>713</v>
      </c>
      <c r="E171" s="5">
        <v>69</v>
      </c>
      <c r="F171" s="5" t="s">
        <v>727</v>
      </c>
      <c r="G171" s="5" t="s">
        <v>726</v>
      </c>
      <c r="H171" s="5">
        <v>2016</v>
      </c>
      <c r="I171" s="5">
        <v>7760</v>
      </c>
    </row>
    <row r="172" spans="1:9" hidden="1" x14ac:dyDescent="0.85">
      <c r="A172" s="5" t="s">
        <v>247</v>
      </c>
      <c r="B172" s="5">
        <v>2012</v>
      </c>
      <c r="C172" s="5" t="s">
        <v>730</v>
      </c>
      <c r="D172" s="5" t="s">
        <v>713</v>
      </c>
      <c r="E172" s="5">
        <v>70</v>
      </c>
      <c r="F172" s="5" t="s">
        <v>727</v>
      </c>
      <c r="G172" s="5" t="s">
        <v>726</v>
      </c>
      <c r="H172" s="5">
        <v>2016</v>
      </c>
      <c r="I172" s="5">
        <v>16096</v>
      </c>
    </row>
    <row r="173" spans="1:9" hidden="1" x14ac:dyDescent="0.85">
      <c r="A173" s="5" t="s">
        <v>247</v>
      </c>
      <c r="B173" s="5">
        <v>2012</v>
      </c>
      <c r="C173" s="5" t="s">
        <v>730</v>
      </c>
      <c r="D173" s="5" t="s">
        <v>713</v>
      </c>
      <c r="E173" s="5">
        <v>71</v>
      </c>
      <c r="F173" s="5" t="s">
        <v>727</v>
      </c>
      <c r="G173" s="5" t="s">
        <v>726</v>
      </c>
      <c r="H173" s="5">
        <v>2016</v>
      </c>
      <c r="I173" s="5">
        <v>7225</v>
      </c>
    </row>
    <row r="174" spans="1:9" hidden="1" x14ac:dyDescent="0.85">
      <c r="A174" s="5" t="s">
        <v>247</v>
      </c>
      <c r="B174" s="5">
        <v>2012</v>
      </c>
      <c r="C174" s="5" t="s">
        <v>730</v>
      </c>
      <c r="D174" s="5" t="s">
        <v>713</v>
      </c>
      <c r="E174" s="5">
        <v>72</v>
      </c>
      <c r="F174" s="5" t="s">
        <v>727</v>
      </c>
      <c r="G174" s="5" t="s">
        <v>726</v>
      </c>
      <c r="H174" s="5">
        <v>2016</v>
      </c>
      <c r="I174" s="5">
        <v>14065</v>
      </c>
    </row>
    <row r="175" spans="1:9" hidden="1" x14ac:dyDescent="0.85">
      <c r="A175" s="5" t="s">
        <v>247</v>
      </c>
      <c r="B175" s="5">
        <v>2012</v>
      </c>
      <c r="C175" s="5" t="s">
        <v>730</v>
      </c>
      <c r="D175" s="5" t="s">
        <v>713</v>
      </c>
      <c r="E175" s="5">
        <v>73</v>
      </c>
      <c r="F175" s="5" t="s">
        <v>727</v>
      </c>
      <c r="G175" s="5" t="s">
        <v>726</v>
      </c>
      <c r="H175" s="5">
        <v>2016</v>
      </c>
      <c r="I175" s="5">
        <v>6819</v>
      </c>
    </row>
    <row r="176" spans="1:9" hidden="1" x14ac:dyDescent="0.85">
      <c r="A176" s="5" t="s">
        <v>247</v>
      </c>
      <c r="B176" s="5">
        <v>2012</v>
      </c>
      <c r="C176" s="5" t="s">
        <v>730</v>
      </c>
      <c r="D176" s="5" t="s">
        <v>713</v>
      </c>
      <c r="E176" s="5">
        <v>74</v>
      </c>
      <c r="F176" s="5" t="s">
        <v>727</v>
      </c>
      <c r="G176" s="5" t="s">
        <v>726</v>
      </c>
      <c r="H176" s="5">
        <v>2016</v>
      </c>
      <c r="I176" s="5">
        <v>7315</v>
      </c>
    </row>
    <row r="177" spans="1:9" hidden="1" x14ac:dyDescent="0.85">
      <c r="A177" s="5" t="s">
        <v>247</v>
      </c>
      <c r="B177" s="5">
        <v>2012</v>
      </c>
      <c r="C177" s="5" t="s">
        <v>730</v>
      </c>
      <c r="D177" s="5" t="s">
        <v>713</v>
      </c>
      <c r="E177" s="5">
        <v>75</v>
      </c>
      <c r="F177" s="5" t="s">
        <v>727</v>
      </c>
      <c r="G177" s="5" t="s">
        <v>726</v>
      </c>
      <c r="H177" s="5">
        <v>2016</v>
      </c>
      <c r="I177" s="5">
        <v>7460</v>
      </c>
    </row>
    <row r="178" spans="1:9" hidden="1" x14ac:dyDescent="0.85">
      <c r="A178" s="5" t="s">
        <v>247</v>
      </c>
      <c r="B178" s="5">
        <v>2012</v>
      </c>
      <c r="C178" s="5" t="s">
        <v>730</v>
      </c>
      <c r="D178" s="5" t="s">
        <v>713</v>
      </c>
      <c r="E178" s="5">
        <v>76</v>
      </c>
      <c r="F178" s="5" t="s">
        <v>727</v>
      </c>
      <c r="G178" s="5" t="s">
        <v>726</v>
      </c>
      <c r="H178" s="5">
        <v>2016</v>
      </c>
      <c r="I178" s="5">
        <v>8792</v>
      </c>
    </row>
    <row r="179" spans="1:9" hidden="1" x14ac:dyDescent="0.85">
      <c r="A179" s="5" t="s">
        <v>247</v>
      </c>
      <c r="B179" s="5">
        <v>2012</v>
      </c>
      <c r="C179" s="5" t="s">
        <v>730</v>
      </c>
      <c r="D179" s="5" t="s">
        <v>713</v>
      </c>
      <c r="E179" s="5">
        <v>77</v>
      </c>
      <c r="F179" s="5" t="s">
        <v>727</v>
      </c>
      <c r="G179" s="5" t="s">
        <v>726</v>
      </c>
      <c r="H179" s="5">
        <v>2016</v>
      </c>
      <c r="I179" s="5">
        <v>7023</v>
      </c>
    </row>
    <row r="180" spans="1:9" hidden="1" x14ac:dyDescent="0.85">
      <c r="A180" s="5" t="s">
        <v>247</v>
      </c>
      <c r="B180" s="5">
        <v>2012</v>
      </c>
      <c r="C180" s="5" t="s">
        <v>730</v>
      </c>
      <c r="D180" s="5" t="s">
        <v>713</v>
      </c>
      <c r="E180" s="5">
        <v>78</v>
      </c>
      <c r="F180" s="5" t="s">
        <v>727</v>
      </c>
      <c r="G180" s="5" t="s">
        <v>726</v>
      </c>
      <c r="H180" s="5">
        <v>2016</v>
      </c>
      <c r="I180" s="5">
        <v>5377</v>
      </c>
    </row>
    <row r="181" spans="1:9" hidden="1" x14ac:dyDescent="0.85">
      <c r="A181" s="5" t="s">
        <v>247</v>
      </c>
      <c r="B181" s="5">
        <v>2012</v>
      </c>
      <c r="C181" s="5" t="s">
        <v>730</v>
      </c>
      <c r="D181" s="5" t="s">
        <v>713</v>
      </c>
      <c r="E181" s="5">
        <v>79</v>
      </c>
      <c r="F181" s="5" t="s">
        <v>727</v>
      </c>
      <c r="G181" s="5" t="s">
        <v>726</v>
      </c>
      <c r="H181" s="5">
        <v>2016</v>
      </c>
      <c r="I181" s="5">
        <v>4389</v>
      </c>
    </row>
    <row r="182" spans="1:9" hidden="1" x14ac:dyDescent="0.85">
      <c r="A182" s="5" t="s">
        <v>247</v>
      </c>
      <c r="B182" s="5">
        <v>2012</v>
      </c>
      <c r="C182" s="5" t="s">
        <v>730</v>
      </c>
      <c r="D182" s="5" t="s">
        <v>713</v>
      </c>
      <c r="E182" s="5">
        <v>80</v>
      </c>
      <c r="F182" s="5" t="s">
        <v>727</v>
      </c>
      <c r="G182" s="5" t="s">
        <v>726</v>
      </c>
      <c r="H182" s="5">
        <v>2016</v>
      </c>
      <c r="I182" s="5">
        <v>7498</v>
      </c>
    </row>
    <row r="183" spans="1:9" hidden="1" x14ac:dyDescent="0.85">
      <c r="A183" s="5" t="s">
        <v>247</v>
      </c>
      <c r="B183" s="5">
        <v>2012</v>
      </c>
      <c r="C183" s="5" t="s">
        <v>730</v>
      </c>
      <c r="D183" s="5" t="s">
        <v>713</v>
      </c>
      <c r="E183" s="5">
        <v>81</v>
      </c>
      <c r="F183" s="5" t="s">
        <v>727</v>
      </c>
      <c r="G183" s="5" t="s">
        <v>726</v>
      </c>
      <c r="H183" s="5">
        <v>2016</v>
      </c>
      <c r="I183" s="5">
        <v>3828</v>
      </c>
    </row>
    <row r="184" spans="1:9" hidden="1" x14ac:dyDescent="0.85">
      <c r="A184" s="5" t="s">
        <v>247</v>
      </c>
      <c r="B184" s="5">
        <v>2012</v>
      </c>
      <c r="C184" s="5" t="s">
        <v>730</v>
      </c>
      <c r="D184" s="5" t="s">
        <v>713</v>
      </c>
      <c r="E184" s="5">
        <v>82</v>
      </c>
      <c r="F184" s="5" t="s">
        <v>727</v>
      </c>
      <c r="G184" s="5" t="s">
        <v>726</v>
      </c>
      <c r="H184" s="5">
        <v>2016</v>
      </c>
      <c r="I184" s="5">
        <v>8104</v>
      </c>
    </row>
    <row r="185" spans="1:9" hidden="1" x14ac:dyDescent="0.85">
      <c r="A185" s="5" t="s">
        <v>247</v>
      </c>
      <c r="B185" s="5">
        <v>2012</v>
      </c>
      <c r="C185" s="5" t="s">
        <v>730</v>
      </c>
      <c r="D185" s="5" t="s">
        <v>713</v>
      </c>
      <c r="E185" s="5">
        <v>83</v>
      </c>
      <c r="F185" s="5" t="s">
        <v>727</v>
      </c>
      <c r="G185" s="5" t="s">
        <v>726</v>
      </c>
      <c r="H185" s="5">
        <v>2016</v>
      </c>
      <c r="I185" s="5">
        <v>2138</v>
      </c>
    </row>
    <row r="186" spans="1:9" hidden="1" x14ac:dyDescent="0.85">
      <c r="A186" s="5" t="s">
        <v>247</v>
      </c>
      <c r="B186" s="5">
        <v>2012</v>
      </c>
      <c r="C186" s="5" t="s">
        <v>730</v>
      </c>
      <c r="D186" s="5" t="s">
        <v>713</v>
      </c>
      <c r="E186" s="5">
        <v>84</v>
      </c>
      <c r="F186" s="5" t="s">
        <v>727</v>
      </c>
      <c r="G186" s="5" t="s">
        <v>726</v>
      </c>
      <c r="H186" s="5">
        <v>2016</v>
      </c>
      <c r="I186" s="5">
        <v>2556</v>
      </c>
    </row>
    <row r="187" spans="1:9" hidden="1" x14ac:dyDescent="0.85">
      <c r="A187" s="5" t="s">
        <v>247</v>
      </c>
      <c r="B187" s="5">
        <v>2012</v>
      </c>
      <c r="C187" s="5" t="s">
        <v>730</v>
      </c>
      <c r="D187" s="5" t="s">
        <v>713</v>
      </c>
      <c r="E187" s="5">
        <v>85</v>
      </c>
      <c r="F187" s="5" t="s">
        <v>727</v>
      </c>
      <c r="G187" s="5" t="s">
        <v>726</v>
      </c>
      <c r="H187" s="5">
        <v>2016</v>
      </c>
      <c r="I187" s="5">
        <v>2628</v>
      </c>
    </row>
    <row r="188" spans="1:9" hidden="1" x14ac:dyDescent="0.85">
      <c r="A188" s="5" t="s">
        <v>247</v>
      </c>
      <c r="B188" s="5">
        <v>2012</v>
      </c>
      <c r="C188" s="5" t="s">
        <v>730</v>
      </c>
      <c r="D188" s="5" t="s">
        <v>713</v>
      </c>
      <c r="E188" s="5">
        <v>86</v>
      </c>
      <c r="F188" s="5" t="s">
        <v>727</v>
      </c>
      <c r="G188" s="5" t="s">
        <v>726</v>
      </c>
      <c r="H188" s="5">
        <v>2016</v>
      </c>
      <c r="I188" s="5">
        <v>2606</v>
      </c>
    </row>
    <row r="189" spans="1:9" hidden="1" x14ac:dyDescent="0.85">
      <c r="A189" s="5" t="s">
        <v>247</v>
      </c>
      <c r="B189" s="5">
        <v>2012</v>
      </c>
      <c r="C189" s="5" t="s">
        <v>730</v>
      </c>
      <c r="D189" s="5" t="s">
        <v>713</v>
      </c>
      <c r="E189" s="5">
        <v>87</v>
      </c>
      <c r="F189" s="5" t="s">
        <v>727</v>
      </c>
      <c r="G189" s="5" t="s">
        <v>726</v>
      </c>
      <c r="H189" s="5">
        <v>2016</v>
      </c>
      <c r="I189" s="5">
        <v>2449</v>
      </c>
    </row>
    <row r="190" spans="1:9" hidden="1" x14ac:dyDescent="0.85">
      <c r="A190" s="5" t="s">
        <v>247</v>
      </c>
      <c r="B190" s="5">
        <v>2012</v>
      </c>
      <c r="C190" s="5" t="s">
        <v>730</v>
      </c>
      <c r="D190" s="5" t="s">
        <v>713</v>
      </c>
      <c r="E190" s="5">
        <v>88</v>
      </c>
      <c r="F190" s="5" t="s">
        <v>727</v>
      </c>
      <c r="G190" s="5" t="s">
        <v>726</v>
      </c>
      <c r="H190" s="5">
        <v>2016</v>
      </c>
      <c r="I190" s="5">
        <v>1446</v>
      </c>
    </row>
    <row r="191" spans="1:9" hidden="1" x14ac:dyDescent="0.85">
      <c r="A191" s="5" t="s">
        <v>247</v>
      </c>
      <c r="B191" s="5">
        <v>2012</v>
      </c>
      <c r="C191" s="5" t="s">
        <v>730</v>
      </c>
      <c r="D191" s="5" t="s">
        <v>713</v>
      </c>
      <c r="E191" s="5">
        <v>89</v>
      </c>
      <c r="F191" s="5" t="s">
        <v>727</v>
      </c>
      <c r="G191" s="5" t="s">
        <v>726</v>
      </c>
      <c r="H191" s="5">
        <v>2016</v>
      </c>
      <c r="I191" s="5">
        <v>987</v>
      </c>
    </row>
    <row r="192" spans="1:9" hidden="1" x14ac:dyDescent="0.85">
      <c r="A192" s="5" t="s">
        <v>247</v>
      </c>
      <c r="B192" s="5">
        <v>2012</v>
      </c>
      <c r="C192" s="5" t="s">
        <v>730</v>
      </c>
      <c r="D192" s="5" t="s">
        <v>713</v>
      </c>
      <c r="E192" s="5">
        <v>90</v>
      </c>
      <c r="F192" s="5" t="s">
        <v>727</v>
      </c>
      <c r="G192" s="5" t="s">
        <v>726</v>
      </c>
      <c r="H192" s="5">
        <v>2016</v>
      </c>
      <c r="I192" s="5">
        <v>1963</v>
      </c>
    </row>
    <row r="193" spans="1:9" hidden="1" x14ac:dyDescent="0.85">
      <c r="A193" s="5" t="s">
        <v>247</v>
      </c>
      <c r="B193" s="5">
        <v>2012</v>
      </c>
      <c r="C193" s="5" t="s">
        <v>730</v>
      </c>
      <c r="D193" s="5" t="s">
        <v>713</v>
      </c>
      <c r="E193" s="5">
        <v>91</v>
      </c>
      <c r="F193" s="5" t="s">
        <v>727</v>
      </c>
      <c r="G193" s="5" t="s">
        <v>726</v>
      </c>
      <c r="H193" s="5">
        <v>2016</v>
      </c>
      <c r="I193" s="5">
        <v>867</v>
      </c>
    </row>
    <row r="194" spans="1:9" hidden="1" x14ac:dyDescent="0.85">
      <c r="A194" s="5" t="s">
        <v>247</v>
      </c>
      <c r="B194" s="5">
        <v>2012</v>
      </c>
      <c r="C194" s="5" t="s">
        <v>730</v>
      </c>
      <c r="D194" s="5" t="s">
        <v>713</v>
      </c>
      <c r="E194" s="5">
        <v>92</v>
      </c>
      <c r="F194" s="5" t="s">
        <v>727</v>
      </c>
      <c r="G194" s="5" t="s">
        <v>726</v>
      </c>
      <c r="H194" s="5">
        <v>2016</v>
      </c>
      <c r="I194" s="5">
        <v>2321</v>
      </c>
    </row>
    <row r="195" spans="1:9" hidden="1" x14ac:dyDescent="0.85">
      <c r="A195" s="5" t="s">
        <v>247</v>
      </c>
      <c r="B195" s="5">
        <v>2012</v>
      </c>
      <c r="C195" s="5" t="s">
        <v>730</v>
      </c>
      <c r="D195" s="5" t="s">
        <v>713</v>
      </c>
      <c r="E195" s="5">
        <v>93</v>
      </c>
      <c r="F195" s="5" t="s">
        <v>727</v>
      </c>
      <c r="G195" s="5" t="s">
        <v>726</v>
      </c>
      <c r="H195" s="5">
        <v>2016</v>
      </c>
      <c r="I195" s="5">
        <v>443</v>
      </c>
    </row>
    <row r="196" spans="1:9" hidden="1" x14ac:dyDescent="0.85">
      <c r="A196" s="5" t="s">
        <v>247</v>
      </c>
      <c r="B196" s="5">
        <v>2012</v>
      </c>
      <c r="C196" s="5" t="s">
        <v>730</v>
      </c>
      <c r="D196" s="5" t="s">
        <v>713</v>
      </c>
      <c r="E196" s="5">
        <v>94</v>
      </c>
      <c r="F196" s="5" t="s">
        <v>727</v>
      </c>
      <c r="G196" s="5" t="s">
        <v>726</v>
      </c>
      <c r="H196" s="5">
        <v>2016</v>
      </c>
      <c r="I196" s="5">
        <v>450</v>
      </c>
    </row>
    <row r="197" spans="1:9" hidden="1" x14ac:dyDescent="0.85">
      <c r="A197" s="5" t="s">
        <v>247</v>
      </c>
      <c r="B197" s="5">
        <v>2012</v>
      </c>
      <c r="C197" s="5" t="s">
        <v>730</v>
      </c>
      <c r="D197" s="5" t="s">
        <v>713</v>
      </c>
      <c r="E197" s="5">
        <v>95</v>
      </c>
      <c r="F197" s="5" t="s">
        <v>727</v>
      </c>
      <c r="G197" s="5" t="s">
        <v>726</v>
      </c>
      <c r="H197" s="5">
        <v>2016</v>
      </c>
      <c r="I197" s="5">
        <v>401</v>
      </c>
    </row>
    <row r="198" spans="1:9" hidden="1" x14ac:dyDescent="0.85">
      <c r="A198" s="5" t="s">
        <v>247</v>
      </c>
      <c r="B198" s="5">
        <v>2012</v>
      </c>
      <c r="C198" s="5" t="s">
        <v>730</v>
      </c>
      <c r="D198" s="5" t="s">
        <v>713</v>
      </c>
      <c r="E198" s="5">
        <v>96</v>
      </c>
      <c r="F198" s="5" t="s">
        <v>727</v>
      </c>
      <c r="G198" s="5" t="s">
        <v>726</v>
      </c>
      <c r="H198" s="5">
        <v>2016</v>
      </c>
      <c r="I198" s="5">
        <v>470</v>
      </c>
    </row>
    <row r="199" spans="1:9" hidden="1" x14ac:dyDescent="0.85">
      <c r="A199" s="5" t="s">
        <v>247</v>
      </c>
      <c r="B199" s="5">
        <v>2012</v>
      </c>
      <c r="C199" s="5" t="s">
        <v>730</v>
      </c>
      <c r="D199" s="5" t="s">
        <v>713</v>
      </c>
      <c r="E199" s="5">
        <v>97</v>
      </c>
      <c r="F199" s="5" t="s">
        <v>727</v>
      </c>
      <c r="G199" s="5" t="s">
        <v>726</v>
      </c>
      <c r="H199" s="5">
        <v>2016</v>
      </c>
      <c r="I199" s="5">
        <v>319</v>
      </c>
    </row>
    <row r="200" spans="1:9" hidden="1" x14ac:dyDescent="0.85">
      <c r="A200" s="5" t="s">
        <v>247</v>
      </c>
      <c r="B200" s="5">
        <v>2012</v>
      </c>
      <c r="C200" s="5" t="s">
        <v>730</v>
      </c>
      <c r="D200" s="5" t="s">
        <v>713</v>
      </c>
      <c r="E200" s="5">
        <v>98</v>
      </c>
      <c r="F200" s="5" t="s">
        <v>727</v>
      </c>
      <c r="G200" s="5" t="s">
        <v>726</v>
      </c>
      <c r="H200" s="5">
        <v>2016</v>
      </c>
      <c r="I200" s="5">
        <v>327</v>
      </c>
    </row>
    <row r="201" spans="1:9" hidden="1" x14ac:dyDescent="0.85">
      <c r="A201" s="5" t="s">
        <v>247</v>
      </c>
      <c r="B201" s="5">
        <v>2012</v>
      </c>
      <c r="C201" s="5" t="s">
        <v>730</v>
      </c>
      <c r="D201" s="5" t="s">
        <v>713</v>
      </c>
      <c r="E201" s="5">
        <v>99</v>
      </c>
      <c r="F201" s="5" t="s">
        <v>727</v>
      </c>
      <c r="G201" s="5" t="s">
        <v>726</v>
      </c>
      <c r="H201" s="5">
        <v>2016</v>
      </c>
      <c r="I201" s="5">
        <v>154</v>
      </c>
    </row>
    <row r="202" spans="1:9" hidden="1" x14ac:dyDescent="0.85">
      <c r="A202" s="5" t="s">
        <v>247</v>
      </c>
      <c r="B202" s="5">
        <v>2012</v>
      </c>
      <c r="C202" s="5" t="s">
        <v>730</v>
      </c>
      <c r="D202" s="5" t="s">
        <v>712</v>
      </c>
      <c r="E202" s="5">
        <v>0</v>
      </c>
      <c r="F202" s="5" t="s">
        <v>727</v>
      </c>
      <c r="G202" s="5" t="s">
        <v>726</v>
      </c>
      <c r="H202" s="5">
        <v>2016</v>
      </c>
      <c r="I202" s="5">
        <v>129805</v>
      </c>
    </row>
    <row r="203" spans="1:9" hidden="1" x14ac:dyDescent="0.85">
      <c r="A203" s="5" t="s">
        <v>247</v>
      </c>
      <c r="B203" s="5">
        <v>2012</v>
      </c>
      <c r="C203" s="5" t="s">
        <v>730</v>
      </c>
      <c r="D203" s="5" t="s">
        <v>712</v>
      </c>
      <c r="E203" s="5">
        <v>1</v>
      </c>
      <c r="F203" s="5" t="s">
        <v>727</v>
      </c>
      <c r="G203" s="5" t="s">
        <v>726</v>
      </c>
      <c r="H203" s="5">
        <v>2016</v>
      </c>
      <c r="I203" s="5">
        <v>128619</v>
      </c>
    </row>
    <row r="204" spans="1:9" hidden="1" x14ac:dyDescent="0.85">
      <c r="A204" s="5" t="s">
        <v>247</v>
      </c>
      <c r="B204" s="5">
        <v>2012</v>
      </c>
      <c r="C204" s="5" t="s">
        <v>730</v>
      </c>
      <c r="D204" s="5" t="s">
        <v>712</v>
      </c>
      <c r="E204" s="5">
        <v>2</v>
      </c>
      <c r="F204" s="5" t="s">
        <v>727</v>
      </c>
      <c r="G204" s="5" t="s">
        <v>726</v>
      </c>
      <c r="H204" s="5">
        <v>2016</v>
      </c>
      <c r="I204" s="5">
        <v>120345</v>
      </c>
    </row>
    <row r="205" spans="1:9" hidden="1" x14ac:dyDescent="0.85">
      <c r="A205" s="5" t="s">
        <v>247</v>
      </c>
      <c r="B205" s="5">
        <v>2012</v>
      </c>
      <c r="C205" s="5" t="s">
        <v>730</v>
      </c>
      <c r="D205" s="5" t="s">
        <v>712</v>
      </c>
      <c r="E205" s="5">
        <v>3</v>
      </c>
      <c r="F205" s="5" t="s">
        <v>727</v>
      </c>
      <c r="G205" s="5" t="s">
        <v>726</v>
      </c>
      <c r="H205" s="5">
        <v>2016</v>
      </c>
      <c r="I205" s="5">
        <v>135380</v>
      </c>
    </row>
    <row r="206" spans="1:9" hidden="1" x14ac:dyDescent="0.85">
      <c r="A206" s="5" t="s">
        <v>247</v>
      </c>
      <c r="B206" s="5">
        <v>2012</v>
      </c>
      <c r="C206" s="5" t="s">
        <v>730</v>
      </c>
      <c r="D206" s="5" t="s">
        <v>712</v>
      </c>
      <c r="E206" s="5">
        <v>4</v>
      </c>
      <c r="F206" s="5" t="s">
        <v>727</v>
      </c>
      <c r="G206" s="5" t="s">
        <v>726</v>
      </c>
      <c r="H206" s="5">
        <v>2016</v>
      </c>
      <c r="I206" s="5">
        <v>140088</v>
      </c>
    </row>
    <row r="207" spans="1:9" hidden="1" x14ac:dyDescent="0.85">
      <c r="A207" s="5" t="s">
        <v>247</v>
      </c>
      <c r="B207" s="5">
        <v>2012</v>
      </c>
      <c r="C207" s="5" t="s">
        <v>730</v>
      </c>
      <c r="D207" s="5" t="s">
        <v>712</v>
      </c>
      <c r="E207" s="5">
        <v>5</v>
      </c>
      <c r="F207" s="5" t="s">
        <v>727</v>
      </c>
      <c r="G207" s="5" t="s">
        <v>726</v>
      </c>
      <c r="H207" s="5">
        <v>2016</v>
      </c>
      <c r="I207" s="5">
        <v>134316</v>
      </c>
    </row>
    <row r="208" spans="1:9" hidden="1" x14ac:dyDescent="0.85">
      <c r="A208" s="5" t="s">
        <v>247</v>
      </c>
      <c r="B208" s="5">
        <v>2012</v>
      </c>
      <c r="C208" s="5" t="s">
        <v>730</v>
      </c>
      <c r="D208" s="5" t="s">
        <v>712</v>
      </c>
      <c r="E208" s="5">
        <v>6</v>
      </c>
      <c r="F208" s="5" t="s">
        <v>727</v>
      </c>
      <c r="G208" s="5" t="s">
        <v>726</v>
      </c>
      <c r="H208" s="5">
        <v>2016</v>
      </c>
      <c r="I208" s="5">
        <v>141150</v>
      </c>
    </row>
    <row r="209" spans="1:9" hidden="1" x14ac:dyDescent="0.85">
      <c r="A209" s="5" t="s">
        <v>247</v>
      </c>
      <c r="B209" s="5">
        <v>2012</v>
      </c>
      <c r="C209" s="5" t="s">
        <v>730</v>
      </c>
      <c r="D209" s="5" t="s">
        <v>712</v>
      </c>
      <c r="E209" s="5">
        <v>7</v>
      </c>
      <c r="F209" s="5" t="s">
        <v>727</v>
      </c>
      <c r="G209" s="5" t="s">
        <v>726</v>
      </c>
      <c r="H209" s="5">
        <v>2016</v>
      </c>
      <c r="I209" s="5">
        <v>134667</v>
      </c>
    </row>
    <row r="210" spans="1:9" hidden="1" x14ac:dyDescent="0.85">
      <c r="A210" s="5" t="s">
        <v>247</v>
      </c>
      <c r="B210" s="5">
        <v>2012</v>
      </c>
      <c r="C210" s="5" t="s">
        <v>730</v>
      </c>
      <c r="D210" s="5" t="s">
        <v>712</v>
      </c>
      <c r="E210" s="5">
        <v>8</v>
      </c>
      <c r="F210" s="5" t="s">
        <v>727</v>
      </c>
      <c r="G210" s="5" t="s">
        <v>726</v>
      </c>
      <c r="H210" s="5">
        <v>2016</v>
      </c>
      <c r="I210" s="5">
        <v>124137</v>
      </c>
    </row>
    <row r="211" spans="1:9" hidden="1" x14ac:dyDescent="0.85">
      <c r="A211" s="5" t="s">
        <v>247</v>
      </c>
      <c r="B211" s="5">
        <v>2012</v>
      </c>
      <c r="C211" s="5" t="s">
        <v>730</v>
      </c>
      <c r="D211" s="5" t="s">
        <v>712</v>
      </c>
      <c r="E211" s="5">
        <v>9</v>
      </c>
      <c r="F211" s="5" t="s">
        <v>727</v>
      </c>
      <c r="G211" s="5" t="s">
        <v>726</v>
      </c>
      <c r="H211" s="5">
        <v>2016</v>
      </c>
      <c r="I211" s="5">
        <v>122114</v>
      </c>
    </row>
    <row r="212" spans="1:9" hidden="1" x14ac:dyDescent="0.85">
      <c r="A212" s="5" t="s">
        <v>247</v>
      </c>
      <c r="B212" s="5">
        <v>2012</v>
      </c>
      <c r="C212" s="5" t="s">
        <v>730</v>
      </c>
      <c r="D212" s="5" t="s">
        <v>712</v>
      </c>
      <c r="E212" s="5">
        <v>10</v>
      </c>
      <c r="F212" s="5" t="s">
        <v>727</v>
      </c>
      <c r="G212" s="5" t="s">
        <v>726</v>
      </c>
      <c r="H212" s="5">
        <v>2016</v>
      </c>
      <c r="I212" s="5">
        <v>125154</v>
      </c>
    </row>
    <row r="213" spans="1:9" hidden="1" x14ac:dyDescent="0.85">
      <c r="A213" s="5" t="s">
        <v>247</v>
      </c>
      <c r="B213" s="5">
        <v>2012</v>
      </c>
      <c r="C213" s="5" t="s">
        <v>730</v>
      </c>
      <c r="D213" s="5" t="s">
        <v>712</v>
      </c>
      <c r="E213" s="5">
        <v>11</v>
      </c>
      <c r="F213" s="5" t="s">
        <v>727</v>
      </c>
      <c r="G213" s="5" t="s">
        <v>726</v>
      </c>
      <c r="H213" s="5">
        <v>2016</v>
      </c>
      <c r="I213" s="5">
        <v>94256</v>
      </c>
    </row>
    <row r="214" spans="1:9" hidden="1" x14ac:dyDescent="0.85">
      <c r="A214" s="5" t="s">
        <v>247</v>
      </c>
      <c r="B214" s="5">
        <v>2012</v>
      </c>
      <c r="C214" s="5" t="s">
        <v>730</v>
      </c>
      <c r="D214" s="5" t="s">
        <v>712</v>
      </c>
      <c r="E214" s="5">
        <v>12</v>
      </c>
      <c r="F214" s="5" t="s">
        <v>727</v>
      </c>
      <c r="G214" s="5" t="s">
        <v>726</v>
      </c>
      <c r="H214" s="5">
        <v>2016</v>
      </c>
      <c r="I214" s="5">
        <v>133656</v>
      </c>
    </row>
    <row r="215" spans="1:9" hidden="1" x14ac:dyDescent="0.85">
      <c r="A215" s="5" t="s">
        <v>247</v>
      </c>
      <c r="B215" s="5">
        <v>2012</v>
      </c>
      <c r="C215" s="5" t="s">
        <v>730</v>
      </c>
      <c r="D215" s="5" t="s">
        <v>712</v>
      </c>
      <c r="E215" s="5">
        <v>13</v>
      </c>
      <c r="F215" s="5" t="s">
        <v>727</v>
      </c>
      <c r="G215" s="5" t="s">
        <v>726</v>
      </c>
      <c r="H215" s="5">
        <v>2016</v>
      </c>
      <c r="I215" s="5">
        <v>91919</v>
      </c>
    </row>
    <row r="216" spans="1:9" hidden="1" x14ac:dyDescent="0.85">
      <c r="A216" s="5" t="s">
        <v>247</v>
      </c>
      <c r="B216" s="5">
        <v>2012</v>
      </c>
      <c r="C216" s="5" t="s">
        <v>730</v>
      </c>
      <c r="D216" s="5" t="s">
        <v>712</v>
      </c>
      <c r="E216" s="5">
        <v>14</v>
      </c>
      <c r="F216" s="5" t="s">
        <v>727</v>
      </c>
      <c r="G216" s="5" t="s">
        <v>726</v>
      </c>
      <c r="H216" s="5">
        <v>2016</v>
      </c>
      <c r="I216" s="5">
        <v>91663</v>
      </c>
    </row>
    <row r="217" spans="1:9" hidden="1" x14ac:dyDescent="0.85">
      <c r="A217" s="5" t="s">
        <v>247</v>
      </c>
      <c r="B217" s="5">
        <v>2012</v>
      </c>
      <c r="C217" s="5" t="s">
        <v>730</v>
      </c>
      <c r="D217" s="5" t="s">
        <v>712</v>
      </c>
      <c r="E217" s="5">
        <v>15</v>
      </c>
      <c r="F217" s="5" t="s">
        <v>727</v>
      </c>
      <c r="G217" s="5" t="s">
        <v>726</v>
      </c>
      <c r="H217" s="5">
        <v>2016</v>
      </c>
      <c r="I217" s="5">
        <v>97871</v>
      </c>
    </row>
    <row r="218" spans="1:9" hidden="1" x14ac:dyDescent="0.85">
      <c r="A218" s="5" t="s">
        <v>247</v>
      </c>
      <c r="B218" s="5">
        <v>2012</v>
      </c>
      <c r="C218" s="5" t="s">
        <v>730</v>
      </c>
      <c r="D218" s="5" t="s">
        <v>712</v>
      </c>
      <c r="E218" s="5">
        <v>16</v>
      </c>
      <c r="F218" s="5" t="s">
        <v>727</v>
      </c>
      <c r="G218" s="5" t="s">
        <v>726</v>
      </c>
      <c r="H218" s="5">
        <v>2016</v>
      </c>
      <c r="I218" s="5">
        <v>105427</v>
      </c>
    </row>
    <row r="219" spans="1:9" hidden="1" x14ac:dyDescent="0.85">
      <c r="A219" s="5" t="s">
        <v>247</v>
      </c>
      <c r="B219" s="5">
        <v>2012</v>
      </c>
      <c r="C219" s="5" t="s">
        <v>730</v>
      </c>
      <c r="D219" s="5" t="s">
        <v>712</v>
      </c>
      <c r="E219" s="5">
        <v>17</v>
      </c>
      <c r="F219" s="5" t="s">
        <v>727</v>
      </c>
      <c r="G219" s="5" t="s">
        <v>726</v>
      </c>
      <c r="H219" s="5">
        <v>2016</v>
      </c>
      <c r="I219" s="5">
        <v>84198</v>
      </c>
    </row>
    <row r="220" spans="1:9" hidden="1" x14ac:dyDescent="0.85">
      <c r="A220" s="5" t="s">
        <v>247</v>
      </c>
      <c r="B220" s="5">
        <v>2012</v>
      </c>
      <c r="C220" s="5" t="s">
        <v>730</v>
      </c>
      <c r="D220" s="5" t="s">
        <v>712</v>
      </c>
      <c r="E220" s="5">
        <v>18</v>
      </c>
      <c r="F220" s="5" t="s">
        <v>727</v>
      </c>
      <c r="G220" s="5" t="s">
        <v>726</v>
      </c>
      <c r="H220" s="5">
        <v>2016</v>
      </c>
      <c r="I220" s="5">
        <v>98226</v>
      </c>
    </row>
    <row r="221" spans="1:9" hidden="1" x14ac:dyDescent="0.85">
      <c r="A221" s="5" t="s">
        <v>247</v>
      </c>
      <c r="B221" s="5">
        <v>2012</v>
      </c>
      <c r="C221" s="5" t="s">
        <v>730</v>
      </c>
      <c r="D221" s="5" t="s">
        <v>712</v>
      </c>
      <c r="E221" s="5">
        <v>19</v>
      </c>
      <c r="F221" s="5" t="s">
        <v>727</v>
      </c>
      <c r="G221" s="5" t="s">
        <v>726</v>
      </c>
      <c r="H221" s="5">
        <v>2016</v>
      </c>
      <c r="I221" s="5">
        <v>72061</v>
      </c>
    </row>
    <row r="222" spans="1:9" hidden="1" x14ac:dyDescent="0.85">
      <c r="A222" s="5" t="s">
        <v>247</v>
      </c>
      <c r="B222" s="5">
        <v>2012</v>
      </c>
      <c r="C222" s="5" t="s">
        <v>730</v>
      </c>
      <c r="D222" s="5" t="s">
        <v>712</v>
      </c>
      <c r="E222" s="5">
        <v>20</v>
      </c>
      <c r="F222" s="5" t="s">
        <v>727</v>
      </c>
      <c r="G222" s="5" t="s">
        <v>726</v>
      </c>
      <c r="H222" s="5">
        <v>2016</v>
      </c>
      <c r="I222" s="5">
        <v>86762</v>
      </c>
    </row>
    <row r="223" spans="1:9" hidden="1" x14ac:dyDescent="0.85">
      <c r="A223" s="5" t="s">
        <v>247</v>
      </c>
      <c r="B223" s="5">
        <v>2012</v>
      </c>
      <c r="C223" s="5" t="s">
        <v>730</v>
      </c>
      <c r="D223" s="5" t="s">
        <v>712</v>
      </c>
      <c r="E223" s="5">
        <v>21</v>
      </c>
      <c r="F223" s="5" t="s">
        <v>727</v>
      </c>
      <c r="G223" s="5" t="s">
        <v>726</v>
      </c>
      <c r="H223" s="5">
        <v>2016</v>
      </c>
      <c r="I223" s="5">
        <v>68929</v>
      </c>
    </row>
    <row r="224" spans="1:9" hidden="1" x14ac:dyDescent="0.85">
      <c r="A224" s="5" t="s">
        <v>247</v>
      </c>
      <c r="B224" s="5">
        <v>2012</v>
      </c>
      <c r="C224" s="5" t="s">
        <v>730</v>
      </c>
      <c r="D224" s="5" t="s">
        <v>712</v>
      </c>
      <c r="E224" s="5">
        <v>22</v>
      </c>
      <c r="F224" s="5" t="s">
        <v>727</v>
      </c>
      <c r="G224" s="5" t="s">
        <v>726</v>
      </c>
      <c r="H224" s="5">
        <v>2016</v>
      </c>
      <c r="I224" s="5">
        <v>82190</v>
      </c>
    </row>
    <row r="225" spans="1:9" hidden="1" x14ac:dyDescent="0.85">
      <c r="A225" s="5" t="s">
        <v>247</v>
      </c>
      <c r="B225" s="5">
        <v>2012</v>
      </c>
      <c r="C225" s="5" t="s">
        <v>730</v>
      </c>
      <c r="D225" s="5" t="s">
        <v>712</v>
      </c>
      <c r="E225" s="5">
        <v>23</v>
      </c>
      <c r="F225" s="5" t="s">
        <v>727</v>
      </c>
      <c r="G225" s="5" t="s">
        <v>726</v>
      </c>
      <c r="H225" s="5">
        <v>2016</v>
      </c>
      <c r="I225" s="5">
        <v>70119</v>
      </c>
    </row>
    <row r="226" spans="1:9" hidden="1" x14ac:dyDescent="0.85">
      <c r="A226" s="5" t="s">
        <v>247</v>
      </c>
      <c r="B226" s="5">
        <v>2012</v>
      </c>
      <c r="C226" s="5" t="s">
        <v>730</v>
      </c>
      <c r="D226" s="5" t="s">
        <v>712</v>
      </c>
      <c r="E226" s="5">
        <v>24</v>
      </c>
      <c r="F226" s="5" t="s">
        <v>727</v>
      </c>
      <c r="G226" s="5" t="s">
        <v>726</v>
      </c>
      <c r="H226" s="5">
        <v>2016</v>
      </c>
      <c r="I226" s="5">
        <v>75281</v>
      </c>
    </row>
    <row r="227" spans="1:9" hidden="1" x14ac:dyDescent="0.85">
      <c r="A227" s="5" t="s">
        <v>247</v>
      </c>
      <c r="B227" s="5">
        <v>2012</v>
      </c>
      <c r="C227" s="5" t="s">
        <v>730</v>
      </c>
      <c r="D227" s="5" t="s">
        <v>712</v>
      </c>
      <c r="E227" s="5">
        <v>25</v>
      </c>
      <c r="F227" s="5" t="s">
        <v>727</v>
      </c>
      <c r="G227" s="5" t="s">
        <v>726</v>
      </c>
      <c r="H227" s="5">
        <v>2016</v>
      </c>
      <c r="I227" s="5">
        <v>72234</v>
      </c>
    </row>
    <row r="228" spans="1:9" hidden="1" x14ac:dyDescent="0.85">
      <c r="A228" s="5" t="s">
        <v>247</v>
      </c>
      <c r="B228" s="5">
        <v>2012</v>
      </c>
      <c r="C228" s="5" t="s">
        <v>730</v>
      </c>
      <c r="D228" s="5" t="s">
        <v>712</v>
      </c>
      <c r="E228" s="5">
        <v>26</v>
      </c>
      <c r="F228" s="5" t="s">
        <v>727</v>
      </c>
      <c r="G228" s="5" t="s">
        <v>726</v>
      </c>
      <c r="H228" s="5">
        <v>2016</v>
      </c>
      <c r="I228" s="5">
        <v>67307</v>
      </c>
    </row>
    <row r="229" spans="1:9" hidden="1" x14ac:dyDescent="0.85">
      <c r="A229" s="5" t="s">
        <v>247</v>
      </c>
      <c r="B229" s="5">
        <v>2012</v>
      </c>
      <c r="C229" s="5" t="s">
        <v>730</v>
      </c>
      <c r="D229" s="5" t="s">
        <v>712</v>
      </c>
      <c r="E229" s="5">
        <v>27</v>
      </c>
      <c r="F229" s="5" t="s">
        <v>727</v>
      </c>
      <c r="G229" s="5" t="s">
        <v>726</v>
      </c>
      <c r="H229" s="5">
        <v>2016</v>
      </c>
      <c r="I229" s="5">
        <v>70216</v>
      </c>
    </row>
    <row r="230" spans="1:9" hidden="1" x14ac:dyDescent="0.85">
      <c r="A230" s="5" t="s">
        <v>247</v>
      </c>
      <c r="B230" s="5">
        <v>2012</v>
      </c>
      <c r="C230" s="5" t="s">
        <v>730</v>
      </c>
      <c r="D230" s="5" t="s">
        <v>712</v>
      </c>
      <c r="E230" s="5">
        <v>28</v>
      </c>
      <c r="F230" s="5" t="s">
        <v>727</v>
      </c>
      <c r="G230" s="5" t="s">
        <v>726</v>
      </c>
      <c r="H230" s="5">
        <v>2016</v>
      </c>
      <c r="I230" s="5">
        <v>70992</v>
      </c>
    </row>
    <row r="231" spans="1:9" hidden="1" x14ac:dyDescent="0.85">
      <c r="A231" s="5" t="s">
        <v>247</v>
      </c>
      <c r="B231" s="5">
        <v>2012</v>
      </c>
      <c r="C231" s="5" t="s">
        <v>730</v>
      </c>
      <c r="D231" s="5" t="s">
        <v>712</v>
      </c>
      <c r="E231" s="5">
        <v>29</v>
      </c>
      <c r="F231" s="5" t="s">
        <v>727</v>
      </c>
      <c r="G231" s="5" t="s">
        <v>726</v>
      </c>
      <c r="H231" s="5">
        <v>2016</v>
      </c>
      <c r="I231" s="5">
        <v>60162</v>
      </c>
    </row>
    <row r="232" spans="1:9" hidden="1" x14ac:dyDescent="0.85">
      <c r="A232" s="5" t="s">
        <v>247</v>
      </c>
      <c r="B232" s="5">
        <v>2012</v>
      </c>
      <c r="C232" s="5" t="s">
        <v>730</v>
      </c>
      <c r="D232" s="5" t="s">
        <v>712</v>
      </c>
      <c r="E232" s="5">
        <v>30</v>
      </c>
      <c r="F232" s="5" t="s">
        <v>727</v>
      </c>
      <c r="G232" s="5" t="s">
        <v>726</v>
      </c>
      <c r="H232" s="5">
        <v>2016</v>
      </c>
      <c r="I232" s="5">
        <v>78861</v>
      </c>
    </row>
    <row r="233" spans="1:9" hidden="1" x14ac:dyDescent="0.85">
      <c r="A233" s="5" t="s">
        <v>247</v>
      </c>
      <c r="B233" s="5">
        <v>2012</v>
      </c>
      <c r="C233" s="5" t="s">
        <v>730</v>
      </c>
      <c r="D233" s="5" t="s">
        <v>712</v>
      </c>
      <c r="E233" s="5">
        <v>31</v>
      </c>
      <c r="F233" s="5" t="s">
        <v>727</v>
      </c>
      <c r="G233" s="5" t="s">
        <v>726</v>
      </c>
      <c r="H233" s="5">
        <v>2016</v>
      </c>
      <c r="I233" s="5">
        <v>52944</v>
      </c>
    </row>
    <row r="234" spans="1:9" hidden="1" x14ac:dyDescent="0.85">
      <c r="A234" s="5" t="s">
        <v>247</v>
      </c>
      <c r="B234" s="5">
        <v>2012</v>
      </c>
      <c r="C234" s="5" t="s">
        <v>730</v>
      </c>
      <c r="D234" s="5" t="s">
        <v>712</v>
      </c>
      <c r="E234" s="5">
        <v>32</v>
      </c>
      <c r="F234" s="5" t="s">
        <v>727</v>
      </c>
      <c r="G234" s="5" t="s">
        <v>726</v>
      </c>
      <c r="H234" s="5">
        <v>2016</v>
      </c>
      <c r="I234" s="5">
        <v>61647</v>
      </c>
    </row>
    <row r="235" spans="1:9" hidden="1" x14ac:dyDescent="0.85">
      <c r="A235" s="5" t="s">
        <v>247</v>
      </c>
      <c r="B235" s="5">
        <v>2012</v>
      </c>
      <c r="C235" s="5" t="s">
        <v>730</v>
      </c>
      <c r="D235" s="5" t="s">
        <v>712</v>
      </c>
      <c r="E235" s="5">
        <v>33</v>
      </c>
      <c r="F235" s="5" t="s">
        <v>727</v>
      </c>
      <c r="G235" s="5" t="s">
        <v>726</v>
      </c>
      <c r="H235" s="5">
        <v>2016</v>
      </c>
      <c r="I235" s="5">
        <v>42962</v>
      </c>
    </row>
    <row r="236" spans="1:9" hidden="1" x14ac:dyDescent="0.85">
      <c r="A236" s="5" t="s">
        <v>247</v>
      </c>
      <c r="B236" s="5">
        <v>2012</v>
      </c>
      <c r="C236" s="5" t="s">
        <v>730</v>
      </c>
      <c r="D236" s="5" t="s">
        <v>712</v>
      </c>
      <c r="E236" s="5">
        <v>34</v>
      </c>
      <c r="F236" s="5" t="s">
        <v>727</v>
      </c>
      <c r="G236" s="5" t="s">
        <v>726</v>
      </c>
      <c r="H236" s="5">
        <v>2016</v>
      </c>
      <c r="I236" s="5">
        <v>42586</v>
      </c>
    </row>
    <row r="237" spans="1:9" hidden="1" x14ac:dyDescent="0.85">
      <c r="A237" s="5" t="s">
        <v>247</v>
      </c>
      <c r="B237" s="5">
        <v>2012</v>
      </c>
      <c r="C237" s="5" t="s">
        <v>730</v>
      </c>
      <c r="D237" s="5" t="s">
        <v>712</v>
      </c>
      <c r="E237" s="5">
        <v>35</v>
      </c>
      <c r="F237" s="5" t="s">
        <v>727</v>
      </c>
      <c r="G237" s="5" t="s">
        <v>726</v>
      </c>
      <c r="H237" s="5">
        <v>2016</v>
      </c>
      <c r="I237" s="5">
        <v>41948</v>
      </c>
    </row>
    <row r="238" spans="1:9" hidden="1" x14ac:dyDescent="0.85">
      <c r="A238" s="5" t="s">
        <v>247</v>
      </c>
      <c r="B238" s="5">
        <v>2012</v>
      </c>
      <c r="C238" s="5" t="s">
        <v>730</v>
      </c>
      <c r="D238" s="5" t="s">
        <v>712</v>
      </c>
      <c r="E238" s="5">
        <v>36</v>
      </c>
      <c r="F238" s="5" t="s">
        <v>727</v>
      </c>
      <c r="G238" s="5" t="s">
        <v>726</v>
      </c>
      <c r="H238" s="5">
        <v>2016</v>
      </c>
      <c r="I238" s="5">
        <v>33941</v>
      </c>
    </row>
    <row r="239" spans="1:9" hidden="1" x14ac:dyDescent="0.85">
      <c r="A239" s="5" t="s">
        <v>247</v>
      </c>
      <c r="B239" s="5">
        <v>2012</v>
      </c>
      <c r="C239" s="5" t="s">
        <v>730</v>
      </c>
      <c r="D239" s="5" t="s">
        <v>712</v>
      </c>
      <c r="E239" s="5">
        <v>37</v>
      </c>
      <c r="F239" s="5" t="s">
        <v>727</v>
      </c>
      <c r="G239" s="5" t="s">
        <v>726</v>
      </c>
      <c r="H239" s="5">
        <v>2016</v>
      </c>
      <c r="I239" s="5">
        <v>35682</v>
      </c>
    </row>
    <row r="240" spans="1:9" hidden="1" x14ac:dyDescent="0.85">
      <c r="A240" s="5" t="s">
        <v>247</v>
      </c>
      <c r="B240" s="5">
        <v>2012</v>
      </c>
      <c r="C240" s="5" t="s">
        <v>730</v>
      </c>
      <c r="D240" s="5" t="s">
        <v>712</v>
      </c>
      <c r="E240" s="5">
        <v>38</v>
      </c>
      <c r="F240" s="5" t="s">
        <v>727</v>
      </c>
      <c r="G240" s="5" t="s">
        <v>726</v>
      </c>
      <c r="H240" s="5">
        <v>2016</v>
      </c>
      <c r="I240" s="5">
        <v>35432</v>
      </c>
    </row>
    <row r="241" spans="1:9" hidden="1" x14ac:dyDescent="0.85">
      <c r="A241" s="5" t="s">
        <v>247</v>
      </c>
      <c r="B241" s="5">
        <v>2012</v>
      </c>
      <c r="C241" s="5" t="s">
        <v>730</v>
      </c>
      <c r="D241" s="5" t="s">
        <v>712</v>
      </c>
      <c r="E241" s="5">
        <v>39</v>
      </c>
      <c r="F241" s="5" t="s">
        <v>727</v>
      </c>
      <c r="G241" s="5" t="s">
        <v>726</v>
      </c>
      <c r="H241" s="5">
        <v>2016</v>
      </c>
      <c r="I241" s="5">
        <v>32316</v>
      </c>
    </row>
    <row r="242" spans="1:9" hidden="1" x14ac:dyDescent="0.85">
      <c r="A242" s="5" t="s">
        <v>247</v>
      </c>
      <c r="B242" s="5">
        <v>2012</v>
      </c>
      <c r="C242" s="5" t="s">
        <v>730</v>
      </c>
      <c r="D242" s="5" t="s">
        <v>712</v>
      </c>
      <c r="E242" s="5">
        <v>40</v>
      </c>
      <c r="F242" s="5" t="s">
        <v>727</v>
      </c>
      <c r="G242" s="5" t="s">
        <v>726</v>
      </c>
      <c r="H242" s="5">
        <v>2016</v>
      </c>
      <c r="I242" s="5">
        <v>37052</v>
      </c>
    </row>
    <row r="243" spans="1:9" hidden="1" x14ac:dyDescent="0.85">
      <c r="A243" s="5" t="s">
        <v>247</v>
      </c>
      <c r="B243" s="5">
        <v>2012</v>
      </c>
      <c r="C243" s="5" t="s">
        <v>730</v>
      </c>
      <c r="D243" s="5" t="s">
        <v>712</v>
      </c>
      <c r="E243" s="5">
        <v>41</v>
      </c>
      <c r="F243" s="5" t="s">
        <v>727</v>
      </c>
      <c r="G243" s="5" t="s">
        <v>726</v>
      </c>
      <c r="H243" s="5">
        <v>2016</v>
      </c>
      <c r="I243" s="5">
        <v>25989</v>
      </c>
    </row>
    <row r="244" spans="1:9" hidden="1" x14ac:dyDescent="0.85">
      <c r="A244" s="5" t="s">
        <v>247</v>
      </c>
      <c r="B244" s="5">
        <v>2012</v>
      </c>
      <c r="C244" s="5" t="s">
        <v>730</v>
      </c>
      <c r="D244" s="5" t="s">
        <v>712</v>
      </c>
      <c r="E244" s="5">
        <v>42</v>
      </c>
      <c r="F244" s="5" t="s">
        <v>727</v>
      </c>
      <c r="G244" s="5" t="s">
        <v>726</v>
      </c>
      <c r="H244" s="5">
        <v>2016</v>
      </c>
      <c r="I244" s="5">
        <v>33607</v>
      </c>
    </row>
    <row r="245" spans="1:9" hidden="1" x14ac:dyDescent="0.85">
      <c r="A245" s="5" t="s">
        <v>247</v>
      </c>
      <c r="B245" s="5">
        <v>2012</v>
      </c>
      <c r="C245" s="5" t="s">
        <v>730</v>
      </c>
      <c r="D245" s="5" t="s">
        <v>712</v>
      </c>
      <c r="E245" s="5">
        <v>43</v>
      </c>
      <c r="F245" s="5" t="s">
        <v>727</v>
      </c>
      <c r="G245" s="5" t="s">
        <v>726</v>
      </c>
      <c r="H245" s="5">
        <v>2016</v>
      </c>
      <c r="I245" s="5">
        <v>25644</v>
      </c>
    </row>
    <row r="246" spans="1:9" hidden="1" x14ac:dyDescent="0.85">
      <c r="A246" s="5" t="s">
        <v>247</v>
      </c>
      <c r="B246" s="5">
        <v>2012</v>
      </c>
      <c r="C246" s="5" t="s">
        <v>730</v>
      </c>
      <c r="D246" s="5" t="s">
        <v>712</v>
      </c>
      <c r="E246" s="5">
        <v>44</v>
      </c>
      <c r="F246" s="5" t="s">
        <v>727</v>
      </c>
      <c r="G246" s="5" t="s">
        <v>726</v>
      </c>
      <c r="H246" s="5">
        <v>2016</v>
      </c>
      <c r="I246" s="5">
        <v>28957</v>
      </c>
    </row>
    <row r="247" spans="1:9" hidden="1" x14ac:dyDescent="0.85">
      <c r="A247" s="5" t="s">
        <v>247</v>
      </c>
      <c r="B247" s="5">
        <v>2012</v>
      </c>
      <c r="C247" s="5" t="s">
        <v>730</v>
      </c>
      <c r="D247" s="5" t="s">
        <v>712</v>
      </c>
      <c r="E247" s="5">
        <v>45</v>
      </c>
      <c r="F247" s="5" t="s">
        <v>727</v>
      </c>
      <c r="G247" s="5" t="s">
        <v>726</v>
      </c>
      <c r="H247" s="5">
        <v>2016</v>
      </c>
      <c r="I247" s="5">
        <v>26064</v>
      </c>
    </row>
    <row r="248" spans="1:9" hidden="1" x14ac:dyDescent="0.85">
      <c r="A248" s="5" t="s">
        <v>247</v>
      </c>
      <c r="B248" s="5">
        <v>2012</v>
      </c>
      <c r="C248" s="5" t="s">
        <v>730</v>
      </c>
      <c r="D248" s="5" t="s">
        <v>712</v>
      </c>
      <c r="E248" s="5">
        <v>46</v>
      </c>
      <c r="F248" s="5" t="s">
        <v>727</v>
      </c>
      <c r="G248" s="5" t="s">
        <v>726</v>
      </c>
      <c r="H248" s="5">
        <v>2016</v>
      </c>
      <c r="I248" s="5">
        <v>24476</v>
      </c>
    </row>
    <row r="249" spans="1:9" hidden="1" x14ac:dyDescent="0.85">
      <c r="A249" s="5" t="s">
        <v>247</v>
      </c>
      <c r="B249" s="5">
        <v>2012</v>
      </c>
      <c r="C249" s="5" t="s">
        <v>730</v>
      </c>
      <c r="D249" s="5" t="s">
        <v>712</v>
      </c>
      <c r="E249" s="5">
        <v>47</v>
      </c>
      <c r="F249" s="5" t="s">
        <v>727</v>
      </c>
      <c r="G249" s="5" t="s">
        <v>726</v>
      </c>
      <c r="H249" s="5">
        <v>2016</v>
      </c>
      <c r="I249" s="5">
        <v>24321</v>
      </c>
    </row>
    <row r="250" spans="1:9" hidden="1" x14ac:dyDescent="0.85">
      <c r="A250" s="5" t="s">
        <v>247</v>
      </c>
      <c r="B250" s="5">
        <v>2012</v>
      </c>
      <c r="C250" s="5" t="s">
        <v>730</v>
      </c>
      <c r="D250" s="5" t="s">
        <v>712</v>
      </c>
      <c r="E250" s="5">
        <v>48</v>
      </c>
      <c r="F250" s="5" t="s">
        <v>727</v>
      </c>
      <c r="G250" s="5" t="s">
        <v>726</v>
      </c>
      <c r="H250" s="5">
        <v>2016</v>
      </c>
      <c r="I250" s="5">
        <v>27280</v>
      </c>
    </row>
    <row r="251" spans="1:9" hidden="1" x14ac:dyDescent="0.85">
      <c r="A251" s="5" t="s">
        <v>247</v>
      </c>
      <c r="B251" s="5">
        <v>2012</v>
      </c>
      <c r="C251" s="5" t="s">
        <v>730</v>
      </c>
      <c r="D251" s="5" t="s">
        <v>712</v>
      </c>
      <c r="E251" s="5">
        <v>49</v>
      </c>
      <c r="F251" s="5" t="s">
        <v>727</v>
      </c>
      <c r="G251" s="5" t="s">
        <v>726</v>
      </c>
      <c r="H251" s="5">
        <v>2016</v>
      </c>
      <c r="I251" s="5">
        <v>25580</v>
      </c>
    </row>
    <row r="252" spans="1:9" hidden="1" x14ac:dyDescent="0.85">
      <c r="A252" s="5" t="s">
        <v>247</v>
      </c>
      <c r="B252" s="5">
        <v>2012</v>
      </c>
      <c r="C252" s="5" t="s">
        <v>730</v>
      </c>
      <c r="D252" s="5" t="s">
        <v>712</v>
      </c>
      <c r="E252" s="5">
        <v>50</v>
      </c>
      <c r="F252" s="5" t="s">
        <v>727</v>
      </c>
      <c r="G252" s="5" t="s">
        <v>726</v>
      </c>
      <c r="H252" s="5">
        <v>2016</v>
      </c>
      <c r="I252" s="5">
        <v>32385</v>
      </c>
    </row>
    <row r="253" spans="1:9" hidden="1" x14ac:dyDescent="0.85">
      <c r="A253" s="5" t="s">
        <v>247</v>
      </c>
      <c r="B253" s="5">
        <v>2012</v>
      </c>
      <c r="C253" s="5" t="s">
        <v>730</v>
      </c>
      <c r="D253" s="5" t="s">
        <v>712</v>
      </c>
      <c r="E253" s="5">
        <v>51</v>
      </c>
      <c r="F253" s="5" t="s">
        <v>727</v>
      </c>
      <c r="G253" s="5" t="s">
        <v>726</v>
      </c>
      <c r="H253" s="5">
        <v>2016</v>
      </c>
      <c r="I253" s="5">
        <v>20570</v>
      </c>
    </row>
    <row r="254" spans="1:9" hidden="1" x14ac:dyDescent="0.85">
      <c r="A254" s="5" t="s">
        <v>247</v>
      </c>
      <c r="B254" s="5">
        <v>2012</v>
      </c>
      <c r="C254" s="5" t="s">
        <v>730</v>
      </c>
      <c r="D254" s="5" t="s">
        <v>712</v>
      </c>
      <c r="E254" s="5">
        <v>52</v>
      </c>
      <c r="F254" s="5" t="s">
        <v>727</v>
      </c>
      <c r="G254" s="5" t="s">
        <v>726</v>
      </c>
      <c r="H254" s="5">
        <v>2016</v>
      </c>
      <c r="I254" s="5">
        <v>27773</v>
      </c>
    </row>
    <row r="255" spans="1:9" hidden="1" x14ac:dyDescent="0.85">
      <c r="A255" s="5" t="s">
        <v>247</v>
      </c>
      <c r="B255" s="5">
        <v>2012</v>
      </c>
      <c r="C255" s="5" t="s">
        <v>730</v>
      </c>
      <c r="D255" s="5" t="s">
        <v>712</v>
      </c>
      <c r="E255" s="5">
        <v>53</v>
      </c>
      <c r="F255" s="5" t="s">
        <v>727</v>
      </c>
      <c r="G255" s="5" t="s">
        <v>726</v>
      </c>
      <c r="H255" s="5">
        <v>2016</v>
      </c>
      <c r="I255" s="5">
        <v>25348</v>
      </c>
    </row>
    <row r="256" spans="1:9" hidden="1" x14ac:dyDescent="0.85">
      <c r="A256" s="5" t="s">
        <v>247</v>
      </c>
      <c r="B256" s="5">
        <v>2012</v>
      </c>
      <c r="C256" s="5" t="s">
        <v>730</v>
      </c>
      <c r="D256" s="5" t="s">
        <v>712</v>
      </c>
      <c r="E256" s="5">
        <v>54</v>
      </c>
      <c r="F256" s="5" t="s">
        <v>727</v>
      </c>
      <c r="G256" s="5" t="s">
        <v>726</v>
      </c>
      <c r="H256" s="5">
        <v>2016</v>
      </c>
      <c r="I256" s="5">
        <v>23394</v>
      </c>
    </row>
    <row r="257" spans="1:9" hidden="1" x14ac:dyDescent="0.85">
      <c r="A257" s="5" t="s">
        <v>247</v>
      </c>
      <c r="B257" s="5">
        <v>2012</v>
      </c>
      <c r="C257" s="5" t="s">
        <v>730</v>
      </c>
      <c r="D257" s="5" t="s">
        <v>712</v>
      </c>
      <c r="E257" s="5">
        <v>55</v>
      </c>
      <c r="F257" s="5" t="s">
        <v>727</v>
      </c>
      <c r="G257" s="5" t="s">
        <v>726</v>
      </c>
      <c r="H257" s="5">
        <v>2016</v>
      </c>
      <c r="I257" s="5">
        <v>21298</v>
      </c>
    </row>
    <row r="258" spans="1:9" hidden="1" x14ac:dyDescent="0.85">
      <c r="A258" s="5" t="s">
        <v>247</v>
      </c>
      <c r="B258" s="5">
        <v>2012</v>
      </c>
      <c r="C258" s="5" t="s">
        <v>730</v>
      </c>
      <c r="D258" s="5" t="s">
        <v>712</v>
      </c>
      <c r="E258" s="5">
        <v>56</v>
      </c>
      <c r="F258" s="5" t="s">
        <v>727</v>
      </c>
      <c r="G258" s="5" t="s">
        <v>726</v>
      </c>
      <c r="H258" s="5">
        <v>2016</v>
      </c>
      <c r="I258" s="5">
        <v>20112</v>
      </c>
    </row>
    <row r="259" spans="1:9" hidden="1" x14ac:dyDescent="0.85">
      <c r="A259" s="5" t="s">
        <v>247</v>
      </c>
      <c r="B259" s="5">
        <v>2012</v>
      </c>
      <c r="C259" s="5" t="s">
        <v>730</v>
      </c>
      <c r="D259" s="5" t="s">
        <v>712</v>
      </c>
      <c r="E259" s="5">
        <v>57</v>
      </c>
      <c r="F259" s="5" t="s">
        <v>727</v>
      </c>
      <c r="G259" s="5" t="s">
        <v>726</v>
      </c>
      <c r="H259" s="5">
        <v>2016</v>
      </c>
      <c r="I259" s="5">
        <v>18861</v>
      </c>
    </row>
    <row r="260" spans="1:9" hidden="1" x14ac:dyDescent="0.85">
      <c r="A260" s="5" t="s">
        <v>247</v>
      </c>
      <c r="B260" s="5">
        <v>2012</v>
      </c>
      <c r="C260" s="5" t="s">
        <v>730</v>
      </c>
      <c r="D260" s="5" t="s">
        <v>712</v>
      </c>
      <c r="E260" s="5">
        <v>58</v>
      </c>
      <c r="F260" s="5" t="s">
        <v>727</v>
      </c>
      <c r="G260" s="5" t="s">
        <v>726</v>
      </c>
      <c r="H260" s="5">
        <v>2016</v>
      </c>
      <c r="I260" s="5">
        <v>17672</v>
      </c>
    </row>
    <row r="261" spans="1:9" hidden="1" x14ac:dyDescent="0.85">
      <c r="A261" s="5" t="s">
        <v>247</v>
      </c>
      <c r="B261" s="5">
        <v>2012</v>
      </c>
      <c r="C261" s="5" t="s">
        <v>730</v>
      </c>
      <c r="D261" s="5" t="s">
        <v>712</v>
      </c>
      <c r="E261" s="5">
        <v>59</v>
      </c>
      <c r="F261" s="5" t="s">
        <v>727</v>
      </c>
      <c r="G261" s="5" t="s">
        <v>726</v>
      </c>
      <c r="H261" s="5">
        <v>2016</v>
      </c>
      <c r="I261" s="5">
        <v>14889</v>
      </c>
    </row>
    <row r="262" spans="1:9" hidden="1" x14ac:dyDescent="0.85">
      <c r="A262" s="5" t="s">
        <v>247</v>
      </c>
      <c r="B262" s="5">
        <v>2012</v>
      </c>
      <c r="C262" s="5" t="s">
        <v>730</v>
      </c>
      <c r="D262" s="5" t="s">
        <v>712</v>
      </c>
      <c r="E262" s="5">
        <v>60</v>
      </c>
      <c r="F262" s="5" t="s">
        <v>727</v>
      </c>
      <c r="G262" s="5" t="s">
        <v>726</v>
      </c>
      <c r="H262" s="5">
        <v>2016</v>
      </c>
      <c r="I262" s="5">
        <v>20733</v>
      </c>
    </row>
    <row r="263" spans="1:9" hidden="1" x14ac:dyDescent="0.85">
      <c r="A263" s="5" t="s">
        <v>247</v>
      </c>
      <c r="B263" s="5">
        <v>2012</v>
      </c>
      <c r="C263" s="5" t="s">
        <v>730</v>
      </c>
      <c r="D263" s="5" t="s">
        <v>712</v>
      </c>
      <c r="E263" s="5">
        <v>61</v>
      </c>
      <c r="F263" s="5" t="s">
        <v>727</v>
      </c>
      <c r="G263" s="5" t="s">
        <v>726</v>
      </c>
      <c r="H263" s="5">
        <v>2016</v>
      </c>
      <c r="I263" s="5">
        <v>10272</v>
      </c>
    </row>
    <row r="264" spans="1:9" hidden="1" x14ac:dyDescent="0.85">
      <c r="A264" s="5" t="s">
        <v>247</v>
      </c>
      <c r="B264" s="5">
        <v>2012</v>
      </c>
      <c r="C264" s="5" t="s">
        <v>730</v>
      </c>
      <c r="D264" s="5" t="s">
        <v>712</v>
      </c>
      <c r="E264" s="5">
        <v>62</v>
      </c>
      <c r="F264" s="5" t="s">
        <v>727</v>
      </c>
      <c r="G264" s="5" t="s">
        <v>726</v>
      </c>
      <c r="H264" s="5">
        <v>2016</v>
      </c>
      <c r="I264" s="5">
        <v>15796</v>
      </c>
    </row>
    <row r="265" spans="1:9" hidden="1" x14ac:dyDescent="0.85">
      <c r="A265" s="5" t="s">
        <v>247</v>
      </c>
      <c r="B265" s="5">
        <v>2012</v>
      </c>
      <c r="C265" s="5" t="s">
        <v>730</v>
      </c>
      <c r="D265" s="5" t="s">
        <v>712</v>
      </c>
      <c r="E265" s="5">
        <v>63</v>
      </c>
      <c r="F265" s="5" t="s">
        <v>727</v>
      </c>
      <c r="G265" s="5" t="s">
        <v>726</v>
      </c>
      <c r="H265" s="5">
        <v>2016</v>
      </c>
      <c r="I265" s="5">
        <v>10059</v>
      </c>
    </row>
    <row r="266" spans="1:9" hidden="1" x14ac:dyDescent="0.85">
      <c r="A266" s="5" t="s">
        <v>247</v>
      </c>
      <c r="B266" s="5">
        <v>2012</v>
      </c>
      <c r="C266" s="5" t="s">
        <v>730</v>
      </c>
      <c r="D266" s="5" t="s">
        <v>712</v>
      </c>
      <c r="E266" s="5">
        <v>64</v>
      </c>
      <c r="F266" s="5" t="s">
        <v>727</v>
      </c>
      <c r="G266" s="5" t="s">
        <v>726</v>
      </c>
      <c r="H266" s="5">
        <v>2016</v>
      </c>
      <c r="I266" s="5">
        <v>10286</v>
      </c>
    </row>
    <row r="267" spans="1:9" hidden="1" x14ac:dyDescent="0.85">
      <c r="A267" s="5" t="s">
        <v>247</v>
      </c>
      <c r="B267" s="5">
        <v>2012</v>
      </c>
      <c r="C267" s="5" t="s">
        <v>730</v>
      </c>
      <c r="D267" s="5" t="s">
        <v>712</v>
      </c>
      <c r="E267" s="5">
        <v>65</v>
      </c>
      <c r="F267" s="5" t="s">
        <v>727</v>
      </c>
      <c r="G267" s="5" t="s">
        <v>726</v>
      </c>
      <c r="H267" s="5">
        <v>2016</v>
      </c>
      <c r="I267" s="5">
        <v>9310</v>
      </c>
    </row>
    <row r="268" spans="1:9" hidden="1" x14ac:dyDescent="0.85">
      <c r="A268" s="5" t="s">
        <v>247</v>
      </c>
      <c r="B268" s="5">
        <v>2012</v>
      </c>
      <c r="C268" s="5" t="s">
        <v>730</v>
      </c>
      <c r="D268" s="5" t="s">
        <v>712</v>
      </c>
      <c r="E268" s="5">
        <v>66</v>
      </c>
      <c r="F268" s="5" t="s">
        <v>727</v>
      </c>
      <c r="G268" s="5" t="s">
        <v>726</v>
      </c>
      <c r="H268" s="5">
        <v>2016</v>
      </c>
      <c r="I268" s="5">
        <v>7511</v>
      </c>
    </row>
    <row r="269" spans="1:9" hidden="1" x14ac:dyDescent="0.85">
      <c r="A269" s="5" t="s">
        <v>247</v>
      </c>
      <c r="B269" s="5">
        <v>2012</v>
      </c>
      <c r="C269" s="5" t="s">
        <v>730</v>
      </c>
      <c r="D269" s="5" t="s">
        <v>712</v>
      </c>
      <c r="E269" s="5">
        <v>67</v>
      </c>
      <c r="F269" s="5" t="s">
        <v>727</v>
      </c>
      <c r="G269" s="5" t="s">
        <v>726</v>
      </c>
      <c r="H269" s="5">
        <v>2016</v>
      </c>
      <c r="I269" s="5">
        <v>8026</v>
      </c>
    </row>
    <row r="270" spans="1:9" hidden="1" x14ac:dyDescent="0.85">
      <c r="A270" s="5" t="s">
        <v>247</v>
      </c>
      <c r="B270" s="5">
        <v>2012</v>
      </c>
      <c r="C270" s="5" t="s">
        <v>730</v>
      </c>
      <c r="D270" s="5" t="s">
        <v>712</v>
      </c>
      <c r="E270" s="5">
        <v>68</v>
      </c>
      <c r="F270" s="5" t="s">
        <v>727</v>
      </c>
      <c r="G270" s="5" t="s">
        <v>726</v>
      </c>
      <c r="H270" s="5">
        <v>2016</v>
      </c>
      <c r="I270" s="5">
        <v>6026</v>
      </c>
    </row>
    <row r="271" spans="1:9" hidden="1" x14ac:dyDescent="0.85">
      <c r="A271" s="5" t="s">
        <v>247</v>
      </c>
      <c r="B271" s="5">
        <v>2012</v>
      </c>
      <c r="C271" s="5" t="s">
        <v>730</v>
      </c>
      <c r="D271" s="5" t="s">
        <v>712</v>
      </c>
      <c r="E271" s="5">
        <v>69</v>
      </c>
      <c r="F271" s="5" t="s">
        <v>727</v>
      </c>
      <c r="G271" s="5" t="s">
        <v>726</v>
      </c>
      <c r="H271" s="5">
        <v>2016</v>
      </c>
      <c r="I271" s="5">
        <v>4639</v>
      </c>
    </row>
    <row r="272" spans="1:9" hidden="1" x14ac:dyDescent="0.85">
      <c r="A272" s="5" t="s">
        <v>247</v>
      </c>
      <c r="B272" s="5">
        <v>2012</v>
      </c>
      <c r="C272" s="5" t="s">
        <v>730</v>
      </c>
      <c r="D272" s="5" t="s">
        <v>712</v>
      </c>
      <c r="E272" s="5">
        <v>70</v>
      </c>
      <c r="F272" s="5" t="s">
        <v>727</v>
      </c>
      <c r="G272" s="5" t="s">
        <v>726</v>
      </c>
      <c r="H272" s="5">
        <v>2016</v>
      </c>
      <c r="I272" s="5">
        <v>9468</v>
      </c>
    </row>
    <row r="273" spans="1:9" hidden="1" x14ac:dyDescent="0.85">
      <c r="A273" s="5" t="s">
        <v>247</v>
      </c>
      <c r="B273" s="5">
        <v>2012</v>
      </c>
      <c r="C273" s="5" t="s">
        <v>730</v>
      </c>
      <c r="D273" s="5" t="s">
        <v>712</v>
      </c>
      <c r="E273" s="5">
        <v>71</v>
      </c>
      <c r="F273" s="5" t="s">
        <v>727</v>
      </c>
      <c r="G273" s="5" t="s">
        <v>726</v>
      </c>
      <c r="H273" s="5">
        <v>2016</v>
      </c>
      <c r="I273" s="5">
        <v>4152</v>
      </c>
    </row>
    <row r="274" spans="1:9" hidden="1" x14ac:dyDescent="0.85">
      <c r="A274" s="5" t="s">
        <v>247</v>
      </c>
      <c r="B274" s="5">
        <v>2012</v>
      </c>
      <c r="C274" s="5" t="s">
        <v>730</v>
      </c>
      <c r="D274" s="5" t="s">
        <v>712</v>
      </c>
      <c r="E274" s="5">
        <v>72</v>
      </c>
      <c r="F274" s="5" t="s">
        <v>727</v>
      </c>
      <c r="G274" s="5" t="s">
        <v>726</v>
      </c>
      <c r="H274" s="5">
        <v>2016</v>
      </c>
      <c r="I274" s="5">
        <v>8586</v>
      </c>
    </row>
    <row r="275" spans="1:9" hidden="1" x14ac:dyDescent="0.85">
      <c r="A275" s="5" t="s">
        <v>247</v>
      </c>
      <c r="B275" s="5">
        <v>2012</v>
      </c>
      <c r="C275" s="5" t="s">
        <v>730</v>
      </c>
      <c r="D275" s="5" t="s">
        <v>712</v>
      </c>
      <c r="E275" s="5">
        <v>73</v>
      </c>
      <c r="F275" s="5" t="s">
        <v>727</v>
      </c>
      <c r="G275" s="5" t="s">
        <v>726</v>
      </c>
      <c r="H275" s="5">
        <v>2016</v>
      </c>
      <c r="I275" s="5">
        <v>4562</v>
      </c>
    </row>
    <row r="276" spans="1:9" hidden="1" x14ac:dyDescent="0.85">
      <c r="A276" s="5" t="s">
        <v>247</v>
      </c>
      <c r="B276" s="5">
        <v>2012</v>
      </c>
      <c r="C276" s="5" t="s">
        <v>730</v>
      </c>
      <c r="D276" s="5" t="s">
        <v>712</v>
      </c>
      <c r="E276" s="5">
        <v>74</v>
      </c>
      <c r="F276" s="5" t="s">
        <v>727</v>
      </c>
      <c r="G276" s="5" t="s">
        <v>726</v>
      </c>
      <c r="H276" s="5">
        <v>2016</v>
      </c>
      <c r="I276" s="5">
        <v>4860</v>
      </c>
    </row>
    <row r="277" spans="1:9" hidden="1" x14ac:dyDescent="0.85">
      <c r="A277" s="5" t="s">
        <v>247</v>
      </c>
      <c r="B277" s="5">
        <v>2012</v>
      </c>
      <c r="C277" s="5" t="s">
        <v>730</v>
      </c>
      <c r="D277" s="5" t="s">
        <v>712</v>
      </c>
      <c r="E277" s="5">
        <v>75</v>
      </c>
      <c r="F277" s="5" t="s">
        <v>727</v>
      </c>
      <c r="G277" s="5" t="s">
        <v>726</v>
      </c>
      <c r="H277" s="5">
        <v>2016</v>
      </c>
      <c r="I277" s="5">
        <v>4774</v>
      </c>
    </row>
    <row r="278" spans="1:9" hidden="1" x14ac:dyDescent="0.85">
      <c r="A278" s="5" t="s">
        <v>247</v>
      </c>
      <c r="B278" s="5">
        <v>2012</v>
      </c>
      <c r="C278" s="5" t="s">
        <v>730</v>
      </c>
      <c r="D278" s="5" t="s">
        <v>712</v>
      </c>
      <c r="E278" s="5">
        <v>76</v>
      </c>
      <c r="F278" s="5" t="s">
        <v>727</v>
      </c>
      <c r="G278" s="5" t="s">
        <v>726</v>
      </c>
      <c r="H278" s="5">
        <v>2016</v>
      </c>
      <c r="I278" s="5">
        <v>4789</v>
      </c>
    </row>
    <row r="279" spans="1:9" hidden="1" x14ac:dyDescent="0.85">
      <c r="A279" s="5" t="s">
        <v>247</v>
      </c>
      <c r="B279" s="5">
        <v>2012</v>
      </c>
      <c r="C279" s="5" t="s">
        <v>730</v>
      </c>
      <c r="D279" s="5" t="s">
        <v>712</v>
      </c>
      <c r="E279" s="5">
        <v>77</v>
      </c>
      <c r="F279" s="5" t="s">
        <v>727</v>
      </c>
      <c r="G279" s="5" t="s">
        <v>726</v>
      </c>
      <c r="H279" s="5">
        <v>2016</v>
      </c>
      <c r="I279" s="5">
        <v>4721</v>
      </c>
    </row>
    <row r="280" spans="1:9" hidden="1" x14ac:dyDescent="0.85">
      <c r="A280" s="5" t="s">
        <v>247</v>
      </c>
      <c r="B280" s="5">
        <v>2012</v>
      </c>
      <c r="C280" s="5" t="s">
        <v>730</v>
      </c>
      <c r="D280" s="5" t="s">
        <v>712</v>
      </c>
      <c r="E280" s="5">
        <v>78</v>
      </c>
      <c r="F280" s="5" t="s">
        <v>727</v>
      </c>
      <c r="G280" s="5" t="s">
        <v>726</v>
      </c>
      <c r="H280" s="5">
        <v>2016</v>
      </c>
      <c r="I280" s="5">
        <v>3595</v>
      </c>
    </row>
    <row r="281" spans="1:9" hidden="1" x14ac:dyDescent="0.85">
      <c r="A281" s="5" t="s">
        <v>247</v>
      </c>
      <c r="B281" s="5">
        <v>2012</v>
      </c>
      <c r="C281" s="5" t="s">
        <v>730</v>
      </c>
      <c r="D281" s="5" t="s">
        <v>712</v>
      </c>
      <c r="E281" s="5">
        <v>79</v>
      </c>
      <c r="F281" s="5" t="s">
        <v>727</v>
      </c>
      <c r="G281" s="5" t="s">
        <v>726</v>
      </c>
      <c r="H281" s="5">
        <v>2016</v>
      </c>
      <c r="I281" s="5">
        <v>3174</v>
      </c>
    </row>
    <row r="282" spans="1:9" hidden="1" x14ac:dyDescent="0.85">
      <c r="A282" s="5" t="s">
        <v>247</v>
      </c>
      <c r="B282" s="5">
        <v>2012</v>
      </c>
      <c r="C282" s="5" t="s">
        <v>730</v>
      </c>
      <c r="D282" s="5" t="s">
        <v>712</v>
      </c>
      <c r="E282" s="5">
        <v>80</v>
      </c>
      <c r="F282" s="5" t="s">
        <v>727</v>
      </c>
      <c r="G282" s="5" t="s">
        <v>726</v>
      </c>
      <c r="H282" s="5">
        <v>2016</v>
      </c>
      <c r="I282" s="5">
        <v>4795</v>
      </c>
    </row>
    <row r="283" spans="1:9" hidden="1" x14ac:dyDescent="0.85">
      <c r="A283" s="5" t="s">
        <v>247</v>
      </c>
      <c r="B283" s="5">
        <v>2012</v>
      </c>
      <c r="C283" s="5" t="s">
        <v>730</v>
      </c>
      <c r="D283" s="5" t="s">
        <v>712</v>
      </c>
      <c r="E283" s="5">
        <v>81</v>
      </c>
      <c r="F283" s="5" t="s">
        <v>727</v>
      </c>
      <c r="G283" s="5" t="s">
        <v>726</v>
      </c>
      <c r="H283" s="5">
        <v>2016</v>
      </c>
      <c r="I283" s="5">
        <v>2819</v>
      </c>
    </row>
    <row r="284" spans="1:9" hidden="1" x14ac:dyDescent="0.85">
      <c r="A284" s="5" t="s">
        <v>247</v>
      </c>
      <c r="B284" s="5">
        <v>2012</v>
      </c>
      <c r="C284" s="5" t="s">
        <v>730</v>
      </c>
      <c r="D284" s="5" t="s">
        <v>712</v>
      </c>
      <c r="E284" s="5">
        <v>82</v>
      </c>
      <c r="F284" s="5" t="s">
        <v>727</v>
      </c>
      <c r="G284" s="5" t="s">
        <v>726</v>
      </c>
      <c r="H284" s="5">
        <v>2016</v>
      </c>
      <c r="I284" s="5">
        <v>5284</v>
      </c>
    </row>
    <row r="285" spans="1:9" hidden="1" x14ac:dyDescent="0.85">
      <c r="A285" s="5" t="s">
        <v>247</v>
      </c>
      <c r="B285" s="5">
        <v>2012</v>
      </c>
      <c r="C285" s="5" t="s">
        <v>730</v>
      </c>
      <c r="D285" s="5" t="s">
        <v>712</v>
      </c>
      <c r="E285" s="5">
        <v>83</v>
      </c>
      <c r="F285" s="5" t="s">
        <v>727</v>
      </c>
      <c r="G285" s="5" t="s">
        <v>726</v>
      </c>
      <c r="H285" s="5">
        <v>2016</v>
      </c>
      <c r="I285" s="5">
        <v>1709</v>
      </c>
    </row>
    <row r="286" spans="1:9" hidden="1" x14ac:dyDescent="0.85">
      <c r="A286" s="5" t="s">
        <v>247</v>
      </c>
      <c r="B286" s="5">
        <v>2012</v>
      </c>
      <c r="C286" s="5" t="s">
        <v>730</v>
      </c>
      <c r="D286" s="5" t="s">
        <v>712</v>
      </c>
      <c r="E286" s="5">
        <v>84</v>
      </c>
      <c r="F286" s="5" t="s">
        <v>727</v>
      </c>
      <c r="G286" s="5" t="s">
        <v>726</v>
      </c>
      <c r="H286" s="5">
        <v>2016</v>
      </c>
      <c r="I286" s="5">
        <v>1934</v>
      </c>
    </row>
    <row r="287" spans="1:9" hidden="1" x14ac:dyDescent="0.85">
      <c r="A287" s="5" t="s">
        <v>247</v>
      </c>
      <c r="B287" s="5">
        <v>2012</v>
      </c>
      <c r="C287" s="5" t="s">
        <v>730</v>
      </c>
      <c r="D287" s="5" t="s">
        <v>712</v>
      </c>
      <c r="E287" s="5">
        <v>85</v>
      </c>
      <c r="F287" s="5" t="s">
        <v>727</v>
      </c>
      <c r="G287" s="5" t="s">
        <v>726</v>
      </c>
      <c r="H287" s="5">
        <v>2016</v>
      </c>
      <c r="I287" s="5">
        <v>1526</v>
      </c>
    </row>
    <row r="288" spans="1:9" hidden="1" x14ac:dyDescent="0.85">
      <c r="A288" s="5" t="s">
        <v>247</v>
      </c>
      <c r="B288" s="5">
        <v>2012</v>
      </c>
      <c r="C288" s="5" t="s">
        <v>730</v>
      </c>
      <c r="D288" s="5" t="s">
        <v>712</v>
      </c>
      <c r="E288" s="5">
        <v>86</v>
      </c>
      <c r="F288" s="5" t="s">
        <v>727</v>
      </c>
      <c r="G288" s="5" t="s">
        <v>726</v>
      </c>
      <c r="H288" s="5">
        <v>2016</v>
      </c>
      <c r="I288" s="5">
        <v>1449</v>
      </c>
    </row>
    <row r="289" spans="1:9" hidden="1" x14ac:dyDescent="0.85">
      <c r="A289" s="5" t="s">
        <v>247</v>
      </c>
      <c r="B289" s="5">
        <v>2012</v>
      </c>
      <c r="C289" s="5" t="s">
        <v>730</v>
      </c>
      <c r="D289" s="5" t="s">
        <v>712</v>
      </c>
      <c r="E289" s="5">
        <v>87</v>
      </c>
      <c r="F289" s="5" t="s">
        <v>727</v>
      </c>
      <c r="G289" s="5" t="s">
        <v>726</v>
      </c>
      <c r="H289" s="5">
        <v>2016</v>
      </c>
      <c r="I289" s="5">
        <v>1679</v>
      </c>
    </row>
    <row r="290" spans="1:9" hidden="1" x14ac:dyDescent="0.85">
      <c r="A290" s="5" t="s">
        <v>247</v>
      </c>
      <c r="B290" s="5">
        <v>2012</v>
      </c>
      <c r="C290" s="5" t="s">
        <v>730</v>
      </c>
      <c r="D290" s="5" t="s">
        <v>712</v>
      </c>
      <c r="E290" s="5">
        <v>88</v>
      </c>
      <c r="F290" s="5" t="s">
        <v>727</v>
      </c>
      <c r="G290" s="5" t="s">
        <v>726</v>
      </c>
      <c r="H290" s="5">
        <v>2016</v>
      </c>
      <c r="I290" s="5">
        <v>1012</v>
      </c>
    </row>
    <row r="291" spans="1:9" hidden="1" x14ac:dyDescent="0.85">
      <c r="A291" s="5" t="s">
        <v>247</v>
      </c>
      <c r="B291" s="5">
        <v>2012</v>
      </c>
      <c r="C291" s="5" t="s">
        <v>730</v>
      </c>
      <c r="D291" s="5" t="s">
        <v>712</v>
      </c>
      <c r="E291" s="5">
        <v>89</v>
      </c>
      <c r="F291" s="5" t="s">
        <v>727</v>
      </c>
      <c r="G291" s="5" t="s">
        <v>726</v>
      </c>
      <c r="H291" s="5">
        <v>2016</v>
      </c>
      <c r="I291" s="5">
        <v>716</v>
      </c>
    </row>
    <row r="292" spans="1:9" hidden="1" x14ac:dyDescent="0.85">
      <c r="A292" s="5" t="s">
        <v>247</v>
      </c>
      <c r="B292" s="5">
        <v>2012</v>
      </c>
      <c r="C292" s="5" t="s">
        <v>730</v>
      </c>
      <c r="D292" s="5" t="s">
        <v>712</v>
      </c>
      <c r="E292" s="5">
        <v>90</v>
      </c>
      <c r="F292" s="5" t="s">
        <v>727</v>
      </c>
      <c r="G292" s="5" t="s">
        <v>726</v>
      </c>
      <c r="H292" s="5">
        <v>2016</v>
      </c>
      <c r="I292" s="5">
        <v>1263</v>
      </c>
    </row>
    <row r="293" spans="1:9" hidden="1" x14ac:dyDescent="0.85">
      <c r="A293" s="5" t="s">
        <v>247</v>
      </c>
      <c r="B293" s="5">
        <v>2012</v>
      </c>
      <c r="C293" s="5" t="s">
        <v>730</v>
      </c>
      <c r="D293" s="5" t="s">
        <v>712</v>
      </c>
      <c r="E293" s="5">
        <v>91</v>
      </c>
      <c r="F293" s="5" t="s">
        <v>727</v>
      </c>
      <c r="G293" s="5" t="s">
        <v>726</v>
      </c>
      <c r="H293" s="5">
        <v>2016</v>
      </c>
      <c r="I293" s="5">
        <v>666</v>
      </c>
    </row>
    <row r="294" spans="1:9" hidden="1" x14ac:dyDescent="0.85">
      <c r="A294" s="5" t="s">
        <v>247</v>
      </c>
      <c r="B294" s="5">
        <v>2012</v>
      </c>
      <c r="C294" s="5" t="s">
        <v>730</v>
      </c>
      <c r="D294" s="5" t="s">
        <v>712</v>
      </c>
      <c r="E294" s="5">
        <v>92</v>
      </c>
      <c r="F294" s="5" t="s">
        <v>727</v>
      </c>
      <c r="G294" s="5" t="s">
        <v>726</v>
      </c>
      <c r="H294" s="5">
        <v>2016</v>
      </c>
      <c r="I294" s="5">
        <v>1614</v>
      </c>
    </row>
    <row r="295" spans="1:9" hidden="1" x14ac:dyDescent="0.85">
      <c r="A295" s="5" t="s">
        <v>247</v>
      </c>
      <c r="B295" s="5">
        <v>2012</v>
      </c>
      <c r="C295" s="5" t="s">
        <v>730</v>
      </c>
      <c r="D295" s="5" t="s">
        <v>712</v>
      </c>
      <c r="E295" s="5">
        <v>93</v>
      </c>
      <c r="F295" s="5" t="s">
        <v>727</v>
      </c>
      <c r="G295" s="5" t="s">
        <v>726</v>
      </c>
      <c r="H295" s="5">
        <v>2016</v>
      </c>
      <c r="I295" s="5">
        <v>315</v>
      </c>
    </row>
    <row r="296" spans="1:9" hidden="1" x14ac:dyDescent="0.85">
      <c r="A296" s="5" t="s">
        <v>247</v>
      </c>
      <c r="B296" s="5">
        <v>2012</v>
      </c>
      <c r="C296" s="5" t="s">
        <v>730</v>
      </c>
      <c r="D296" s="5" t="s">
        <v>712</v>
      </c>
      <c r="E296" s="5">
        <v>94</v>
      </c>
      <c r="F296" s="5" t="s">
        <v>727</v>
      </c>
      <c r="G296" s="5" t="s">
        <v>726</v>
      </c>
      <c r="H296" s="5">
        <v>2016</v>
      </c>
      <c r="I296" s="5">
        <v>329</v>
      </c>
    </row>
    <row r="297" spans="1:9" hidden="1" x14ac:dyDescent="0.85">
      <c r="A297" s="5" t="s">
        <v>247</v>
      </c>
      <c r="B297" s="5">
        <v>2012</v>
      </c>
      <c r="C297" s="5" t="s">
        <v>730</v>
      </c>
      <c r="D297" s="5" t="s">
        <v>712</v>
      </c>
      <c r="E297" s="5">
        <v>95</v>
      </c>
      <c r="F297" s="5" t="s">
        <v>727</v>
      </c>
      <c r="G297" s="5" t="s">
        <v>726</v>
      </c>
      <c r="H297" s="5">
        <v>2016</v>
      </c>
      <c r="I297" s="5">
        <v>221</v>
      </c>
    </row>
    <row r="298" spans="1:9" hidden="1" x14ac:dyDescent="0.85">
      <c r="A298" s="5" t="s">
        <v>247</v>
      </c>
      <c r="B298" s="5">
        <v>2012</v>
      </c>
      <c r="C298" s="5" t="s">
        <v>730</v>
      </c>
      <c r="D298" s="5" t="s">
        <v>712</v>
      </c>
      <c r="E298" s="5">
        <v>96</v>
      </c>
      <c r="F298" s="5" t="s">
        <v>727</v>
      </c>
      <c r="G298" s="5" t="s">
        <v>726</v>
      </c>
      <c r="H298" s="5">
        <v>2016</v>
      </c>
      <c r="I298" s="5">
        <v>267</v>
      </c>
    </row>
    <row r="299" spans="1:9" hidden="1" x14ac:dyDescent="0.85">
      <c r="A299" s="5" t="s">
        <v>247</v>
      </c>
      <c r="B299" s="5">
        <v>2012</v>
      </c>
      <c r="C299" s="5" t="s">
        <v>730</v>
      </c>
      <c r="D299" s="5" t="s">
        <v>712</v>
      </c>
      <c r="E299" s="5">
        <v>97</v>
      </c>
      <c r="F299" s="5" t="s">
        <v>727</v>
      </c>
      <c r="G299" s="5" t="s">
        <v>726</v>
      </c>
      <c r="H299" s="5">
        <v>2016</v>
      </c>
      <c r="I299" s="5">
        <v>190</v>
      </c>
    </row>
    <row r="300" spans="1:9" hidden="1" x14ac:dyDescent="0.85">
      <c r="A300" s="5" t="s">
        <v>247</v>
      </c>
      <c r="B300" s="5">
        <v>2012</v>
      </c>
      <c r="C300" s="5" t="s">
        <v>730</v>
      </c>
      <c r="D300" s="5" t="s">
        <v>712</v>
      </c>
      <c r="E300" s="5">
        <v>98</v>
      </c>
      <c r="F300" s="5" t="s">
        <v>727</v>
      </c>
      <c r="G300" s="5" t="s">
        <v>726</v>
      </c>
      <c r="H300" s="5">
        <v>2016</v>
      </c>
      <c r="I300" s="5">
        <v>180</v>
      </c>
    </row>
    <row r="301" spans="1:9" hidden="1" x14ac:dyDescent="0.85">
      <c r="A301" s="5" t="s">
        <v>247</v>
      </c>
      <c r="B301" s="5">
        <v>2012</v>
      </c>
      <c r="C301" s="5" t="s">
        <v>730</v>
      </c>
      <c r="D301" s="5" t="s">
        <v>712</v>
      </c>
      <c r="E301" s="5">
        <v>99</v>
      </c>
      <c r="F301" s="5" t="s">
        <v>727</v>
      </c>
      <c r="G301" s="5" t="s">
        <v>726</v>
      </c>
      <c r="H301" s="5">
        <v>2016</v>
      </c>
      <c r="I301" s="5">
        <v>91</v>
      </c>
    </row>
    <row r="302" spans="1:9" x14ac:dyDescent="0.85">
      <c r="A302" s="5" t="s">
        <v>247</v>
      </c>
      <c r="B302" s="5">
        <v>2012</v>
      </c>
      <c r="C302" s="5" t="s">
        <v>729</v>
      </c>
      <c r="D302" s="5" t="s">
        <v>714</v>
      </c>
      <c r="E302" s="5">
        <v>0</v>
      </c>
      <c r="F302" s="5" t="s">
        <v>727</v>
      </c>
      <c r="G302" s="5" t="s">
        <v>726</v>
      </c>
      <c r="H302" s="5">
        <v>2016</v>
      </c>
      <c r="I302" s="5">
        <v>309557</v>
      </c>
    </row>
    <row r="303" spans="1:9" x14ac:dyDescent="0.85">
      <c r="A303" s="5" t="s">
        <v>247</v>
      </c>
      <c r="B303" s="5">
        <v>2012</v>
      </c>
      <c r="C303" s="5" t="s">
        <v>729</v>
      </c>
      <c r="D303" s="5" t="s">
        <v>714</v>
      </c>
      <c r="E303" s="5">
        <v>1</v>
      </c>
      <c r="F303" s="5" t="s">
        <v>727</v>
      </c>
      <c r="G303" s="5" t="s">
        <v>726</v>
      </c>
      <c r="H303" s="5">
        <v>2016</v>
      </c>
      <c r="I303" s="5">
        <v>303222</v>
      </c>
    </row>
    <row r="304" spans="1:9" x14ac:dyDescent="0.85">
      <c r="A304" s="5" t="s">
        <v>247</v>
      </c>
      <c r="B304" s="5">
        <v>2012</v>
      </c>
      <c r="C304" s="5" t="s">
        <v>729</v>
      </c>
      <c r="D304" s="5" t="s">
        <v>714</v>
      </c>
      <c r="E304" s="5">
        <v>2</v>
      </c>
      <c r="F304" s="5" t="s">
        <v>727</v>
      </c>
      <c r="G304" s="5" t="s">
        <v>726</v>
      </c>
      <c r="H304" s="5">
        <v>2016</v>
      </c>
      <c r="I304" s="5">
        <v>284884</v>
      </c>
    </row>
    <row r="305" spans="1:9" x14ac:dyDescent="0.85">
      <c r="A305" s="5" t="s">
        <v>247</v>
      </c>
      <c r="B305" s="5">
        <v>2012</v>
      </c>
      <c r="C305" s="5" t="s">
        <v>729</v>
      </c>
      <c r="D305" s="5" t="s">
        <v>714</v>
      </c>
      <c r="E305" s="5">
        <v>3</v>
      </c>
      <c r="F305" s="5" t="s">
        <v>727</v>
      </c>
      <c r="G305" s="5" t="s">
        <v>726</v>
      </c>
      <c r="H305" s="5">
        <v>2016</v>
      </c>
      <c r="I305" s="5">
        <v>316839</v>
      </c>
    </row>
    <row r="306" spans="1:9" x14ac:dyDescent="0.85">
      <c r="A306" s="5" t="s">
        <v>247</v>
      </c>
      <c r="B306" s="5">
        <v>2012</v>
      </c>
      <c r="C306" s="5" t="s">
        <v>729</v>
      </c>
      <c r="D306" s="5" t="s">
        <v>714</v>
      </c>
      <c r="E306" s="5">
        <v>4</v>
      </c>
      <c r="F306" s="5" t="s">
        <v>727</v>
      </c>
      <c r="G306" s="5" t="s">
        <v>726</v>
      </c>
      <c r="H306" s="5">
        <v>2016</v>
      </c>
      <c r="I306" s="5">
        <v>325525</v>
      </c>
    </row>
    <row r="307" spans="1:9" x14ac:dyDescent="0.85">
      <c r="A307" s="5" t="s">
        <v>247</v>
      </c>
      <c r="B307" s="5">
        <v>2012</v>
      </c>
      <c r="C307" s="5" t="s">
        <v>729</v>
      </c>
      <c r="D307" s="5" t="s">
        <v>714</v>
      </c>
      <c r="E307" s="5">
        <v>5</v>
      </c>
      <c r="F307" s="5" t="s">
        <v>727</v>
      </c>
      <c r="G307" s="5" t="s">
        <v>726</v>
      </c>
      <c r="H307" s="5">
        <v>2016</v>
      </c>
      <c r="I307" s="5">
        <v>311581</v>
      </c>
    </row>
    <row r="308" spans="1:9" x14ac:dyDescent="0.85">
      <c r="A308" s="5" t="s">
        <v>247</v>
      </c>
      <c r="B308" s="5">
        <v>2012</v>
      </c>
      <c r="C308" s="5" t="s">
        <v>729</v>
      </c>
      <c r="D308" s="5" t="s">
        <v>714</v>
      </c>
      <c r="E308" s="5">
        <v>6</v>
      </c>
      <c r="F308" s="5" t="s">
        <v>727</v>
      </c>
      <c r="G308" s="5" t="s">
        <v>726</v>
      </c>
      <c r="H308" s="5">
        <v>2016</v>
      </c>
      <c r="I308" s="5">
        <v>326912</v>
      </c>
    </row>
    <row r="309" spans="1:9" x14ac:dyDescent="0.85">
      <c r="A309" s="5" t="s">
        <v>247</v>
      </c>
      <c r="B309" s="5">
        <v>2012</v>
      </c>
      <c r="C309" s="5" t="s">
        <v>729</v>
      </c>
      <c r="D309" s="5" t="s">
        <v>714</v>
      </c>
      <c r="E309" s="5">
        <v>7</v>
      </c>
      <c r="F309" s="5" t="s">
        <v>727</v>
      </c>
      <c r="G309" s="5" t="s">
        <v>726</v>
      </c>
      <c r="H309" s="5">
        <v>2016</v>
      </c>
      <c r="I309" s="5">
        <v>310509</v>
      </c>
    </row>
    <row r="310" spans="1:9" x14ac:dyDescent="0.85">
      <c r="A310" s="5" t="s">
        <v>247</v>
      </c>
      <c r="B310" s="5">
        <v>2012</v>
      </c>
      <c r="C310" s="5" t="s">
        <v>729</v>
      </c>
      <c r="D310" s="5" t="s">
        <v>714</v>
      </c>
      <c r="E310" s="5">
        <v>8</v>
      </c>
      <c r="F310" s="5" t="s">
        <v>727</v>
      </c>
      <c r="G310" s="5" t="s">
        <v>726</v>
      </c>
      <c r="H310" s="5">
        <v>2016</v>
      </c>
      <c r="I310" s="5">
        <v>289357</v>
      </c>
    </row>
    <row r="311" spans="1:9" x14ac:dyDescent="0.85">
      <c r="A311" s="5" t="s">
        <v>247</v>
      </c>
      <c r="B311" s="5">
        <v>2012</v>
      </c>
      <c r="C311" s="5" t="s">
        <v>729</v>
      </c>
      <c r="D311" s="5" t="s">
        <v>714</v>
      </c>
      <c r="E311" s="5">
        <v>9</v>
      </c>
      <c r="F311" s="5" t="s">
        <v>727</v>
      </c>
      <c r="G311" s="5" t="s">
        <v>726</v>
      </c>
      <c r="H311" s="5">
        <v>2016</v>
      </c>
      <c r="I311" s="5">
        <v>284627</v>
      </c>
    </row>
    <row r="312" spans="1:9" x14ac:dyDescent="0.85">
      <c r="A312" s="5" t="s">
        <v>247</v>
      </c>
      <c r="B312" s="5">
        <v>2012</v>
      </c>
      <c r="C312" s="5" t="s">
        <v>729</v>
      </c>
      <c r="D312" s="5" t="s">
        <v>714</v>
      </c>
      <c r="E312" s="5">
        <v>10</v>
      </c>
      <c r="F312" s="5" t="s">
        <v>727</v>
      </c>
      <c r="G312" s="5" t="s">
        <v>726</v>
      </c>
      <c r="H312" s="5">
        <v>2016</v>
      </c>
      <c r="I312" s="5">
        <v>291856</v>
      </c>
    </row>
    <row r="313" spans="1:9" x14ac:dyDescent="0.85">
      <c r="A313" s="5" t="s">
        <v>247</v>
      </c>
      <c r="B313" s="5">
        <v>2012</v>
      </c>
      <c r="C313" s="5" t="s">
        <v>729</v>
      </c>
      <c r="D313" s="5" t="s">
        <v>714</v>
      </c>
      <c r="E313" s="5">
        <v>11</v>
      </c>
      <c r="F313" s="5" t="s">
        <v>727</v>
      </c>
      <c r="G313" s="5" t="s">
        <v>726</v>
      </c>
      <c r="H313" s="5">
        <v>2016</v>
      </c>
      <c r="I313" s="5">
        <v>223426</v>
      </c>
    </row>
    <row r="314" spans="1:9" x14ac:dyDescent="0.85">
      <c r="A314" s="5" t="s">
        <v>247</v>
      </c>
      <c r="B314" s="5">
        <v>2012</v>
      </c>
      <c r="C314" s="5" t="s">
        <v>729</v>
      </c>
      <c r="D314" s="5" t="s">
        <v>714</v>
      </c>
      <c r="E314" s="5">
        <v>12</v>
      </c>
      <c r="F314" s="5" t="s">
        <v>727</v>
      </c>
      <c r="G314" s="5" t="s">
        <v>726</v>
      </c>
      <c r="H314" s="5">
        <v>2016</v>
      </c>
      <c r="I314" s="5">
        <v>312684</v>
      </c>
    </row>
    <row r="315" spans="1:9" x14ac:dyDescent="0.85">
      <c r="A315" s="5" t="s">
        <v>247</v>
      </c>
      <c r="B315" s="5">
        <v>2012</v>
      </c>
      <c r="C315" s="5" t="s">
        <v>729</v>
      </c>
      <c r="D315" s="5" t="s">
        <v>714</v>
      </c>
      <c r="E315" s="5">
        <v>13</v>
      </c>
      <c r="F315" s="5" t="s">
        <v>727</v>
      </c>
      <c r="G315" s="5" t="s">
        <v>726</v>
      </c>
      <c r="H315" s="5">
        <v>2016</v>
      </c>
      <c r="I315" s="5">
        <v>217634</v>
      </c>
    </row>
    <row r="316" spans="1:9" x14ac:dyDescent="0.85">
      <c r="A316" s="5" t="s">
        <v>247</v>
      </c>
      <c r="B316" s="5">
        <v>2012</v>
      </c>
      <c r="C316" s="5" t="s">
        <v>729</v>
      </c>
      <c r="D316" s="5" t="s">
        <v>714</v>
      </c>
      <c r="E316" s="5">
        <v>14</v>
      </c>
      <c r="F316" s="5" t="s">
        <v>727</v>
      </c>
      <c r="G316" s="5" t="s">
        <v>726</v>
      </c>
      <c r="H316" s="5">
        <v>2016</v>
      </c>
      <c r="I316" s="5">
        <v>219470</v>
      </c>
    </row>
    <row r="317" spans="1:9" x14ac:dyDescent="0.85">
      <c r="A317" s="5" t="s">
        <v>247</v>
      </c>
      <c r="B317" s="5">
        <v>2012</v>
      </c>
      <c r="C317" s="5" t="s">
        <v>729</v>
      </c>
      <c r="D317" s="5" t="s">
        <v>714</v>
      </c>
      <c r="E317" s="5">
        <v>15</v>
      </c>
      <c r="F317" s="5" t="s">
        <v>727</v>
      </c>
      <c r="G317" s="5" t="s">
        <v>726</v>
      </c>
      <c r="H317" s="5">
        <v>2016</v>
      </c>
      <c r="I317" s="5">
        <v>233802</v>
      </c>
    </row>
    <row r="318" spans="1:9" x14ac:dyDescent="0.85">
      <c r="A318" s="5" t="s">
        <v>247</v>
      </c>
      <c r="B318" s="5">
        <v>2012</v>
      </c>
      <c r="C318" s="5" t="s">
        <v>729</v>
      </c>
      <c r="D318" s="5" t="s">
        <v>714</v>
      </c>
      <c r="E318" s="5">
        <v>16</v>
      </c>
      <c r="F318" s="5" t="s">
        <v>727</v>
      </c>
      <c r="G318" s="5" t="s">
        <v>726</v>
      </c>
      <c r="H318" s="5">
        <v>2016</v>
      </c>
      <c r="I318" s="5">
        <v>252180</v>
      </c>
    </row>
    <row r="319" spans="1:9" x14ac:dyDescent="0.85">
      <c r="A319" s="5" t="s">
        <v>247</v>
      </c>
      <c r="B319" s="5">
        <v>2012</v>
      </c>
      <c r="C319" s="5" t="s">
        <v>729</v>
      </c>
      <c r="D319" s="5" t="s">
        <v>714</v>
      </c>
      <c r="E319" s="5">
        <v>17</v>
      </c>
      <c r="F319" s="5" t="s">
        <v>727</v>
      </c>
      <c r="G319" s="5" t="s">
        <v>726</v>
      </c>
      <c r="H319" s="5">
        <v>2016</v>
      </c>
      <c r="I319" s="5">
        <v>201063</v>
      </c>
    </row>
    <row r="320" spans="1:9" x14ac:dyDescent="0.85">
      <c r="A320" s="5" t="s">
        <v>247</v>
      </c>
      <c r="B320" s="5">
        <v>2012</v>
      </c>
      <c r="C320" s="5" t="s">
        <v>729</v>
      </c>
      <c r="D320" s="5" t="s">
        <v>714</v>
      </c>
      <c r="E320" s="5">
        <v>18</v>
      </c>
      <c r="F320" s="5" t="s">
        <v>727</v>
      </c>
      <c r="G320" s="5" t="s">
        <v>726</v>
      </c>
      <c r="H320" s="5">
        <v>2016</v>
      </c>
      <c r="I320" s="5">
        <v>241622</v>
      </c>
    </row>
    <row r="321" spans="1:9" x14ac:dyDescent="0.85">
      <c r="A321" s="5" t="s">
        <v>247</v>
      </c>
      <c r="B321" s="5">
        <v>2012</v>
      </c>
      <c r="C321" s="5" t="s">
        <v>729</v>
      </c>
      <c r="D321" s="5" t="s">
        <v>714</v>
      </c>
      <c r="E321" s="5">
        <v>19</v>
      </c>
      <c r="F321" s="5" t="s">
        <v>727</v>
      </c>
      <c r="G321" s="5" t="s">
        <v>726</v>
      </c>
      <c r="H321" s="5">
        <v>2016</v>
      </c>
      <c r="I321" s="5">
        <v>184408</v>
      </c>
    </row>
    <row r="322" spans="1:9" x14ac:dyDescent="0.85">
      <c r="A322" s="5" t="s">
        <v>247</v>
      </c>
      <c r="B322" s="5">
        <v>2012</v>
      </c>
      <c r="C322" s="5" t="s">
        <v>729</v>
      </c>
      <c r="D322" s="5" t="s">
        <v>714</v>
      </c>
      <c r="E322" s="5">
        <v>20</v>
      </c>
      <c r="F322" s="5" t="s">
        <v>727</v>
      </c>
      <c r="G322" s="5" t="s">
        <v>726</v>
      </c>
      <c r="H322" s="5">
        <v>2016</v>
      </c>
      <c r="I322" s="5">
        <v>225915</v>
      </c>
    </row>
    <row r="323" spans="1:9" x14ac:dyDescent="0.85">
      <c r="A323" s="5" t="s">
        <v>247</v>
      </c>
      <c r="B323" s="5">
        <v>2012</v>
      </c>
      <c r="C323" s="5" t="s">
        <v>729</v>
      </c>
      <c r="D323" s="5" t="s">
        <v>714</v>
      </c>
      <c r="E323" s="5">
        <v>21</v>
      </c>
      <c r="F323" s="5" t="s">
        <v>727</v>
      </c>
      <c r="G323" s="5" t="s">
        <v>726</v>
      </c>
      <c r="H323" s="5">
        <v>2016</v>
      </c>
      <c r="I323" s="5">
        <v>185404</v>
      </c>
    </row>
    <row r="324" spans="1:9" x14ac:dyDescent="0.85">
      <c r="A324" s="5" t="s">
        <v>247</v>
      </c>
      <c r="B324" s="5">
        <v>2012</v>
      </c>
      <c r="C324" s="5" t="s">
        <v>729</v>
      </c>
      <c r="D324" s="5" t="s">
        <v>714</v>
      </c>
      <c r="E324" s="5">
        <v>22</v>
      </c>
      <c r="F324" s="5" t="s">
        <v>727</v>
      </c>
      <c r="G324" s="5" t="s">
        <v>726</v>
      </c>
      <c r="H324" s="5">
        <v>2016</v>
      </c>
      <c r="I324" s="5">
        <v>219505</v>
      </c>
    </row>
    <row r="325" spans="1:9" x14ac:dyDescent="0.85">
      <c r="A325" s="5" t="s">
        <v>247</v>
      </c>
      <c r="B325" s="5">
        <v>2012</v>
      </c>
      <c r="C325" s="5" t="s">
        <v>729</v>
      </c>
      <c r="D325" s="5" t="s">
        <v>714</v>
      </c>
      <c r="E325" s="5">
        <v>23</v>
      </c>
      <c r="F325" s="5" t="s">
        <v>727</v>
      </c>
      <c r="G325" s="5" t="s">
        <v>726</v>
      </c>
      <c r="H325" s="5">
        <v>2016</v>
      </c>
      <c r="I325" s="5">
        <v>192939</v>
      </c>
    </row>
    <row r="326" spans="1:9" x14ac:dyDescent="0.85">
      <c r="A326" s="5" t="s">
        <v>247</v>
      </c>
      <c r="B326" s="5">
        <v>2012</v>
      </c>
      <c r="C326" s="5" t="s">
        <v>729</v>
      </c>
      <c r="D326" s="5" t="s">
        <v>714</v>
      </c>
      <c r="E326" s="5">
        <v>24</v>
      </c>
      <c r="F326" s="5" t="s">
        <v>727</v>
      </c>
      <c r="G326" s="5" t="s">
        <v>726</v>
      </c>
      <c r="H326" s="5">
        <v>2016</v>
      </c>
      <c r="I326" s="5">
        <v>204622</v>
      </c>
    </row>
    <row r="327" spans="1:9" x14ac:dyDescent="0.85">
      <c r="A327" s="5" t="s">
        <v>247</v>
      </c>
      <c r="B327" s="5">
        <v>2012</v>
      </c>
      <c r="C327" s="5" t="s">
        <v>729</v>
      </c>
      <c r="D327" s="5" t="s">
        <v>714</v>
      </c>
      <c r="E327" s="5">
        <v>25</v>
      </c>
      <c r="F327" s="5" t="s">
        <v>727</v>
      </c>
      <c r="G327" s="5" t="s">
        <v>726</v>
      </c>
      <c r="H327" s="5">
        <v>2016</v>
      </c>
      <c r="I327" s="5">
        <v>195887</v>
      </c>
    </row>
    <row r="328" spans="1:9" x14ac:dyDescent="0.85">
      <c r="A328" s="5" t="s">
        <v>247</v>
      </c>
      <c r="B328" s="5">
        <v>2012</v>
      </c>
      <c r="C328" s="5" t="s">
        <v>729</v>
      </c>
      <c r="D328" s="5" t="s">
        <v>714</v>
      </c>
      <c r="E328" s="5">
        <v>26</v>
      </c>
      <c r="F328" s="5" t="s">
        <v>727</v>
      </c>
      <c r="G328" s="5" t="s">
        <v>726</v>
      </c>
      <c r="H328" s="5">
        <v>2016</v>
      </c>
      <c r="I328" s="5">
        <v>185874</v>
      </c>
    </row>
    <row r="329" spans="1:9" x14ac:dyDescent="0.85">
      <c r="A329" s="5" t="s">
        <v>247</v>
      </c>
      <c r="B329" s="5">
        <v>2012</v>
      </c>
      <c r="C329" s="5" t="s">
        <v>729</v>
      </c>
      <c r="D329" s="5" t="s">
        <v>714</v>
      </c>
      <c r="E329" s="5">
        <v>27</v>
      </c>
      <c r="F329" s="5" t="s">
        <v>727</v>
      </c>
      <c r="G329" s="5" t="s">
        <v>726</v>
      </c>
      <c r="H329" s="5">
        <v>2016</v>
      </c>
      <c r="I329" s="5">
        <v>190495</v>
      </c>
    </row>
    <row r="330" spans="1:9" x14ac:dyDescent="0.85">
      <c r="A330" s="5" t="s">
        <v>247</v>
      </c>
      <c r="B330" s="5">
        <v>2012</v>
      </c>
      <c r="C330" s="5" t="s">
        <v>729</v>
      </c>
      <c r="D330" s="5" t="s">
        <v>714</v>
      </c>
      <c r="E330" s="5">
        <v>28</v>
      </c>
      <c r="F330" s="5" t="s">
        <v>727</v>
      </c>
      <c r="G330" s="5" t="s">
        <v>726</v>
      </c>
      <c r="H330" s="5">
        <v>2016</v>
      </c>
      <c r="I330" s="5">
        <v>192181</v>
      </c>
    </row>
    <row r="331" spans="1:9" x14ac:dyDescent="0.85">
      <c r="A331" s="5" t="s">
        <v>247</v>
      </c>
      <c r="B331" s="5">
        <v>2012</v>
      </c>
      <c r="C331" s="5" t="s">
        <v>729</v>
      </c>
      <c r="D331" s="5" t="s">
        <v>714</v>
      </c>
      <c r="E331" s="5">
        <v>29</v>
      </c>
      <c r="F331" s="5" t="s">
        <v>727</v>
      </c>
      <c r="G331" s="5" t="s">
        <v>726</v>
      </c>
      <c r="H331" s="5">
        <v>2016</v>
      </c>
      <c r="I331" s="5">
        <v>163657</v>
      </c>
    </row>
    <row r="332" spans="1:9" x14ac:dyDescent="0.85">
      <c r="A332" s="5" t="s">
        <v>247</v>
      </c>
      <c r="B332" s="5">
        <v>2012</v>
      </c>
      <c r="C332" s="5" t="s">
        <v>729</v>
      </c>
      <c r="D332" s="5" t="s">
        <v>714</v>
      </c>
      <c r="E332" s="5">
        <v>30</v>
      </c>
      <c r="F332" s="5" t="s">
        <v>727</v>
      </c>
      <c r="G332" s="5" t="s">
        <v>726</v>
      </c>
      <c r="H332" s="5">
        <v>2016</v>
      </c>
      <c r="I332" s="5">
        <v>211590</v>
      </c>
    </row>
    <row r="333" spans="1:9" x14ac:dyDescent="0.85">
      <c r="A333" s="5" t="s">
        <v>247</v>
      </c>
      <c r="B333" s="5">
        <v>2012</v>
      </c>
      <c r="C333" s="5" t="s">
        <v>729</v>
      </c>
      <c r="D333" s="5" t="s">
        <v>714</v>
      </c>
      <c r="E333" s="5">
        <v>31</v>
      </c>
      <c r="F333" s="5" t="s">
        <v>727</v>
      </c>
      <c r="G333" s="5" t="s">
        <v>726</v>
      </c>
      <c r="H333" s="5">
        <v>2016</v>
      </c>
      <c r="I333" s="5">
        <v>141281</v>
      </c>
    </row>
    <row r="334" spans="1:9" x14ac:dyDescent="0.85">
      <c r="A334" s="5" t="s">
        <v>247</v>
      </c>
      <c r="B334" s="5">
        <v>2012</v>
      </c>
      <c r="C334" s="5" t="s">
        <v>729</v>
      </c>
      <c r="D334" s="5" t="s">
        <v>714</v>
      </c>
      <c r="E334" s="5">
        <v>32</v>
      </c>
      <c r="F334" s="5" t="s">
        <v>727</v>
      </c>
      <c r="G334" s="5" t="s">
        <v>726</v>
      </c>
      <c r="H334" s="5">
        <v>2016</v>
      </c>
      <c r="I334" s="5">
        <v>163921</v>
      </c>
    </row>
    <row r="335" spans="1:9" x14ac:dyDescent="0.85">
      <c r="A335" s="5" t="s">
        <v>247</v>
      </c>
      <c r="B335" s="5">
        <v>2012</v>
      </c>
      <c r="C335" s="5" t="s">
        <v>729</v>
      </c>
      <c r="D335" s="5" t="s">
        <v>714</v>
      </c>
      <c r="E335" s="5">
        <v>33</v>
      </c>
      <c r="F335" s="5" t="s">
        <v>727</v>
      </c>
      <c r="G335" s="5" t="s">
        <v>726</v>
      </c>
      <c r="H335" s="5">
        <v>2016</v>
      </c>
      <c r="I335" s="5">
        <v>121050</v>
      </c>
    </row>
    <row r="336" spans="1:9" x14ac:dyDescent="0.85">
      <c r="A336" s="5" t="s">
        <v>247</v>
      </c>
      <c r="B336" s="5">
        <v>2012</v>
      </c>
      <c r="C336" s="5" t="s">
        <v>729</v>
      </c>
      <c r="D336" s="5" t="s">
        <v>714</v>
      </c>
      <c r="E336" s="5">
        <v>34</v>
      </c>
      <c r="F336" s="5" t="s">
        <v>727</v>
      </c>
      <c r="G336" s="5" t="s">
        <v>726</v>
      </c>
      <c r="H336" s="5">
        <v>2016</v>
      </c>
      <c r="I336" s="5">
        <v>123042</v>
      </c>
    </row>
    <row r="337" spans="1:9" x14ac:dyDescent="0.85">
      <c r="A337" s="5" t="s">
        <v>247</v>
      </c>
      <c r="B337" s="5">
        <v>2012</v>
      </c>
      <c r="C337" s="5" t="s">
        <v>729</v>
      </c>
      <c r="D337" s="5" t="s">
        <v>714</v>
      </c>
      <c r="E337" s="5">
        <v>35</v>
      </c>
      <c r="F337" s="5" t="s">
        <v>727</v>
      </c>
      <c r="G337" s="5" t="s">
        <v>726</v>
      </c>
      <c r="H337" s="5">
        <v>2016</v>
      </c>
      <c r="I337" s="5">
        <v>116869</v>
      </c>
    </row>
    <row r="338" spans="1:9" x14ac:dyDescent="0.85">
      <c r="A338" s="5" t="s">
        <v>247</v>
      </c>
      <c r="B338" s="5">
        <v>2012</v>
      </c>
      <c r="C338" s="5" t="s">
        <v>729</v>
      </c>
      <c r="D338" s="5" t="s">
        <v>714</v>
      </c>
      <c r="E338" s="5">
        <v>36</v>
      </c>
      <c r="F338" s="5" t="s">
        <v>727</v>
      </c>
      <c r="G338" s="5" t="s">
        <v>726</v>
      </c>
      <c r="H338" s="5">
        <v>2016</v>
      </c>
      <c r="I338" s="5">
        <v>98155</v>
      </c>
    </row>
    <row r="339" spans="1:9" x14ac:dyDescent="0.85">
      <c r="A339" s="5" t="s">
        <v>247</v>
      </c>
      <c r="B339" s="5">
        <v>2012</v>
      </c>
      <c r="C339" s="5" t="s">
        <v>729</v>
      </c>
      <c r="D339" s="5" t="s">
        <v>714</v>
      </c>
      <c r="E339" s="5">
        <v>37</v>
      </c>
      <c r="F339" s="5" t="s">
        <v>727</v>
      </c>
      <c r="G339" s="5" t="s">
        <v>726</v>
      </c>
      <c r="H339" s="5">
        <v>2016</v>
      </c>
      <c r="I339" s="5">
        <v>101284</v>
      </c>
    </row>
    <row r="340" spans="1:9" x14ac:dyDescent="0.85">
      <c r="A340" s="5" t="s">
        <v>247</v>
      </c>
      <c r="B340" s="5">
        <v>2012</v>
      </c>
      <c r="C340" s="5" t="s">
        <v>729</v>
      </c>
      <c r="D340" s="5" t="s">
        <v>714</v>
      </c>
      <c r="E340" s="5">
        <v>38</v>
      </c>
      <c r="F340" s="5" t="s">
        <v>727</v>
      </c>
      <c r="G340" s="5" t="s">
        <v>726</v>
      </c>
      <c r="H340" s="5">
        <v>2016</v>
      </c>
      <c r="I340" s="5">
        <v>101400</v>
      </c>
    </row>
    <row r="341" spans="1:9" x14ac:dyDescent="0.85">
      <c r="A341" s="5" t="s">
        <v>247</v>
      </c>
      <c r="B341" s="5">
        <v>2012</v>
      </c>
      <c r="C341" s="5" t="s">
        <v>729</v>
      </c>
      <c r="D341" s="5" t="s">
        <v>714</v>
      </c>
      <c r="E341" s="5">
        <v>39</v>
      </c>
      <c r="F341" s="5" t="s">
        <v>727</v>
      </c>
      <c r="G341" s="5" t="s">
        <v>726</v>
      </c>
      <c r="H341" s="5">
        <v>2016</v>
      </c>
      <c r="I341" s="5">
        <v>91958</v>
      </c>
    </row>
    <row r="342" spans="1:9" x14ac:dyDescent="0.85">
      <c r="A342" s="5" t="s">
        <v>247</v>
      </c>
      <c r="B342" s="5">
        <v>2012</v>
      </c>
      <c r="C342" s="5" t="s">
        <v>729</v>
      </c>
      <c r="D342" s="5" t="s">
        <v>714</v>
      </c>
      <c r="E342" s="5">
        <v>40</v>
      </c>
      <c r="F342" s="5" t="s">
        <v>727</v>
      </c>
      <c r="G342" s="5" t="s">
        <v>726</v>
      </c>
      <c r="H342" s="5">
        <v>2016</v>
      </c>
      <c r="I342" s="5">
        <v>103595</v>
      </c>
    </row>
    <row r="343" spans="1:9" x14ac:dyDescent="0.85">
      <c r="A343" s="5" t="s">
        <v>247</v>
      </c>
      <c r="B343" s="5">
        <v>2012</v>
      </c>
      <c r="C343" s="5" t="s">
        <v>729</v>
      </c>
      <c r="D343" s="5" t="s">
        <v>714</v>
      </c>
      <c r="E343" s="5">
        <v>41</v>
      </c>
      <c r="F343" s="5" t="s">
        <v>727</v>
      </c>
      <c r="G343" s="5" t="s">
        <v>726</v>
      </c>
      <c r="H343" s="5">
        <v>2016</v>
      </c>
      <c r="I343" s="5">
        <v>71917</v>
      </c>
    </row>
    <row r="344" spans="1:9" x14ac:dyDescent="0.85">
      <c r="A344" s="5" t="s">
        <v>247</v>
      </c>
      <c r="B344" s="5">
        <v>2012</v>
      </c>
      <c r="C344" s="5" t="s">
        <v>729</v>
      </c>
      <c r="D344" s="5" t="s">
        <v>714</v>
      </c>
      <c r="E344" s="5">
        <v>42</v>
      </c>
      <c r="F344" s="5" t="s">
        <v>727</v>
      </c>
      <c r="G344" s="5" t="s">
        <v>726</v>
      </c>
      <c r="H344" s="5">
        <v>2016</v>
      </c>
      <c r="I344" s="5">
        <v>91337</v>
      </c>
    </row>
    <row r="345" spans="1:9" x14ac:dyDescent="0.85">
      <c r="A345" s="5" t="s">
        <v>247</v>
      </c>
      <c r="B345" s="5">
        <v>2012</v>
      </c>
      <c r="C345" s="5" t="s">
        <v>729</v>
      </c>
      <c r="D345" s="5" t="s">
        <v>714</v>
      </c>
      <c r="E345" s="5">
        <v>43</v>
      </c>
      <c r="F345" s="5" t="s">
        <v>727</v>
      </c>
      <c r="G345" s="5" t="s">
        <v>726</v>
      </c>
      <c r="H345" s="5">
        <v>2016</v>
      </c>
      <c r="I345" s="5">
        <v>70836</v>
      </c>
    </row>
    <row r="346" spans="1:9" x14ac:dyDescent="0.85">
      <c r="A346" s="5" t="s">
        <v>247</v>
      </c>
      <c r="B346" s="5">
        <v>2012</v>
      </c>
      <c r="C346" s="5" t="s">
        <v>729</v>
      </c>
      <c r="D346" s="5" t="s">
        <v>714</v>
      </c>
      <c r="E346" s="5">
        <v>44</v>
      </c>
      <c r="F346" s="5" t="s">
        <v>727</v>
      </c>
      <c r="G346" s="5" t="s">
        <v>726</v>
      </c>
      <c r="H346" s="5">
        <v>2016</v>
      </c>
      <c r="I346" s="5">
        <v>77875</v>
      </c>
    </row>
    <row r="347" spans="1:9" x14ac:dyDescent="0.85">
      <c r="A347" s="5" t="s">
        <v>247</v>
      </c>
      <c r="B347" s="5">
        <v>2012</v>
      </c>
      <c r="C347" s="5" t="s">
        <v>729</v>
      </c>
      <c r="D347" s="5" t="s">
        <v>714</v>
      </c>
      <c r="E347" s="5">
        <v>45</v>
      </c>
      <c r="F347" s="5" t="s">
        <v>727</v>
      </c>
      <c r="G347" s="5" t="s">
        <v>726</v>
      </c>
      <c r="H347" s="5">
        <v>2016</v>
      </c>
      <c r="I347" s="5">
        <v>70473</v>
      </c>
    </row>
    <row r="348" spans="1:9" x14ac:dyDescent="0.85">
      <c r="A348" s="5" t="s">
        <v>247</v>
      </c>
      <c r="B348" s="5">
        <v>2012</v>
      </c>
      <c r="C348" s="5" t="s">
        <v>729</v>
      </c>
      <c r="D348" s="5" t="s">
        <v>714</v>
      </c>
      <c r="E348" s="5">
        <v>46</v>
      </c>
      <c r="F348" s="5" t="s">
        <v>727</v>
      </c>
      <c r="G348" s="5" t="s">
        <v>726</v>
      </c>
      <c r="H348" s="5">
        <v>2016</v>
      </c>
      <c r="I348" s="5">
        <v>65844</v>
      </c>
    </row>
    <row r="349" spans="1:9" x14ac:dyDescent="0.85">
      <c r="A349" s="5" t="s">
        <v>247</v>
      </c>
      <c r="B349" s="5">
        <v>2012</v>
      </c>
      <c r="C349" s="5" t="s">
        <v>729</v>
      </c>
      <c r="D349" s="5" t="s">
        <v>714</v>
      </c>
      <c r="E349" s="5">
        <v>47</v>
      </c>
      <c r="F349" s="5" t="s">
        <v>727</v>
      </c>
      <c r="G349" s="5" t="s">
        <v>726</v>
      </c>
      <c r="H349" s="5">
        <v>2016</v>
      </c>
      <c r="I349" s="5">
        <v>64206</v>
      </c>
    </row>
    <row r="350" spans="1:9" x14ac:dyDescent="0.85">
      <c r="A350" s="5" t="s">
        <v>247</v>
      </c>
      <c r="B350" s="5">
        <v>2012</v>
      </c>
      <c r="C350" s="5" t="s">
        <v>729</v>
      </c>
      <c r="D350" s="5" t="s">
        <v>714</v>
      </c>
      <c r="E350" s="5">
        <v>48</v>
      </c>
      <c r="F350" s="5" t="s">
        <v>727</v>
      </c>
      <c r="G350" s="5" t="s">
        <v>726</v>
      </c>
      <c r="H350" s="5">
        <v>2016</v>
      </c>
      <c r="I350" s="5">
        <v>72450</v>
      </c>
    </row>
    <row r="351" spans="1:9" x14ac:dyDescent="0.85">
      <c r="A351" s="5" t="s">
        <v>247</v>
      </c>
      <c r="B351" s="5">
        <v>2012</v>
      </c>
      <c r="C351" s="5" t="s">
        <v>729</v>
      </c>
      <c r="D351" s="5" t="s">
        <v>714</v>
      </c>
      <c r="E351" s="5">
        <v>49</v>
      </c>
      <c r="F351" s="5" t="s">
        <v>727</v>
      </c>
      <c r="G351" s="5" t="s">
        <v>726</v>
      </c>
      <c r="H351" s="5">
        <v>2016</v>
      </c>
      <c r="I351" s="5">
        <v>67883</v>
      </c>
    </row>
    <row r="352" spans="1:9" x14ac:dyDescent="0.85">
      <c r="A352" s="5" t="s">
        <v>247</v>
      </c>
      <c r="B352" s="5">
        <v>2012</v>
      </c>
      <c r="C352" s="5" t="s">
        <v>729</v>
      </c>
      <c r="D352" s="5" t="s">
        <v>714</v>
      </c>
      <c r="E352" s="5">
        <v>50</v>
      </c>
      <c r="F352" s="5" t="s">
        <v>727</v>
      </c>
      <c r="G352" s="5" t="s">
        <v>726</v>
      </c>
      <c r="H352" s="5">
        <v>2016</v>
      </c>
      <c r="I352" s="5">
        <v>86188</v>
      </c>
    </row>
    <row r="353" spans="1:9" x14ac:dyDescent="0.85">
      <c r="A353" s="5" t="s">
        <v>247</v>
      </c>
      <c r="B353" s="5">
        <v>2012</v>
      </c>
      <c r="C353" s="5" t="s">
        <v>729</v>
      </c>
      <c r="D353" s="5" t="s">
        <v>714</v>
      </c>
      <c r="E353" s="5">
        <v>51</v>
      </c>
      <c r="F353" s="5" t="s">
        <v>727</v>
      </c>
      <c r="G353" s="5" t="s">
        <v>726</v>
      </c>
      <c r="H353" s="5">
        <v>2016</v>
      </c>
      <c r="I353" s="5">
        <v>53460</v>
      </c>
    </row>
    <row r="354" spans="1:9" x14ac:dyDescent="0.85">
      <c r="A354" s="5" t="s">
        <v>247</v>
      </c>
      <c r="B354" s="5">
        <v>2012</v>
      </c>
      <c r="C354" s="5" t="s">
        <v>729</v>
      </c>
      <c r="D354" s="5" t="s">
        <v>714</v>
      </c>
      <c r="E354" s="5">
        <v>52</v>
      </c>
      <c r="F354" s="5" t="s">
        <v>727</v>
      </c>
      <c r="G354" s="5" t="s">
        <v>726</v>
      </c>
      <c r="H354" s="5">
        <v>2016</v>
      </c>
      <c r="I354" s="5">
        <v>72521</v>
      </c>
    </row>
    <row r="355" spans="1:9" x14ac:dyDescent="0.85">
      <c r="A355" s="5" t="s">
        <v>247</v>
      </c>
      <c r="B355" s="5">
        <v>2012</v>
      </c>
      <c r="C355" s="5" t="s">
        <v>729</v>
      </c>
      <c r="D355" s="5" t="s">
        <v>714</v>
      </c>
      <c r="E355" s="5">
        <v>53</v>
      </c>
      <c r="F355" s="5" t="s">
        <v>727</v>
      </c>
      <c r="G355" s="5" t="s">
        <v>726</v>
      </c>
      <c r="H355" s="5">
        <v>2016</v>
      </c>
      <c r="I355" s="5">
        <v>66478</v>
      </c>
    </row>
    <row r="356" spans="1:9" x14ac:dyDescent="0.85">
      <c r="A356" s="5" t="s">
        <v>247</v>
      </c>
      <c r="B356" s="5">
        <v>2012</v>
      </c>
      <c r="C356" s="5" t="s">
        <v>729</v>
      </c>
      <c r="D356" s="5" t="s">
        <v>714</v>
      </c>
      <c r="E356" s="5">
        <v>54</v>
      </c>
      <c r="F356" s="5" t="s">
        <v>727</v>
      </c>
      <c r="G356" s="5" t="s">
        <v>726</v>
      </c>
      <c r="H356" s="5">
        <v>2016</v>
      </c>
      <c r="I356" s="5">
        <v>59662</v>
      </c>
    </row>
    <row r="357" spans="1:9" x14ac:dyDescent="0.85">
      <c r="A357" s="5" t="s">
        <v>247</v>
      </c>
      <c r="B357" s="5">
        <v>2012</v>
      </c>
      <c r="C357" s="5" t="s">
        <v>729</v>
      </c>
      <c r="D357" s="5" t="s">
        <v>714</v>
      </c>
      <c r="E357" s="5">
        <v>55</v>
      </c>
      <c r="F357" s="5" t="s">
        <v>727</v>
      </c>
      <c r="G357" s="5" t="s">
        <v>726</v>
      </c>
      <c r="H357" s="5">
        <v>2016</v>
      </c>
      <c r="I357" s="5">
        <v>53979</v>
      </c>
    </row>
    <row r="358" spans="1:9" x14ac:dyDescent="0.85">
      <c r="A358" s="5" t="s">
        <v>247</v>
      </c>
      <c r="B358" s="5">
        <v>2012</v>
      </c>
      <c r="C358" s="5" t="s">
        <v>729</v>
      </c>
      <c r="D358" s="5" t="s">
        <v>714</v>
      </c>
      <c r="E358" s="5">
        <v>56</v>
      </c>
      <c r="F358" s="5" t="s">
        <v>727</v>
      </c>
      <c r="G358" s="5" t="s">
        <v>726</v>
      </c>
      <c r="H358" s="5">
        <v>2016</v>
      </c>
      <c r="I358" s="5">
        <v>53140</v>
      </c>
    </row>
    <row r="359" spans="1:9" x14ac:dyDescent="0.85">
      <c r="A359" s="5" t="s">
        <v>247</v>
      </c>
      <c r="B359" s="5">
        <v>2012</v>
      </c>
      <c r="C359" s="5" t="s">
        <v>729</v>
      </c>
      <c r="D359" s="5" t="s">
        <v>714</v>
      </c>
      <c r="E359" s="5">
        <v>57</v>
      </c>
      <c r="F359" s="5" t="s">
        <v>727</v>
      </c>
      <c r="G359" s="5" t="s">
        <v>726</v>
      </c>
      <c r="H359" s="5">
        <v>2016</v>
      </c>
      <c r="I359" s="5">
        <v>48435</v>
      </c>
    </row>
    <row r="360" spans="1:9" x14ac:dyDescent="0.85">
      <c r="A360" s="5" t="s">
        <v>247</v>
      </c>
      <c r="B360" s="5">
        <v>2012</v>
      </c>
      <c r="C360" s="5" t="s">
        <v>729</v>
      </c>
      <c r="D360" s="5" t="s">
        <v>714</v>
      </c>
      <c r="E360" s="5">
        <v>58</v>
      </c>
      <c r="F360" s="5" t="s">
        <v>727</v>
      </c>
      <c r="G360" s="5" t="s">
        <v>726</v>
      </c>
      <c r="H360" s="5">
        <v>2016</v>
      </c>
      <c r="I360" s="5">
        <v>45961</v>
      </c>
    </row>
    <row r="361" spans="1:9" x14ac:dyDescent="0.85">
      <c r="A361" s="5" t="s">
        <v>247</v>
      </c>
      <c r="B361" s="5">
        <v>2012</v>
      </c>
      <c r="C361" s="5" t="s">
        <v>729</v>
      </c>
      <c r="D361" s="5" t="s">
        <v>714</v>
      </c>
      <c r="E361" s="5">
        <v>59</v>
      </c>
      <c r="F361" s="5" t="s">
        <v>727</v>
      </c>
      <c r="G361" s="5" t="s">
        <v>726</v>
      </c>
      <c r="H361" s="5">
        <v>2016</v>
      </c>
      <c r="I361" s="5">
        <v>39808</v>
      </c>
    </row>
    <row r="362" spans="1:9" x14ac:dyDescent="0.85">
      <c r="A362" s="5" t="s">
        <v>247</v>
      </c>
      <c r="B362" s="5">
        <v>2012</v>
      </c>
      <c r="C362" s="5" t="s">
        <v>729</v>
      </c>
      <c r="D362" s="5" t="s">
        <v>714</v>
      </c>
      <c r="E362" s="5">
        <v>60</v>
      </c>
      <c r="F362" s="5" t="s">
        <v>727</v>
      </c>
      <c r="G362" s="5" t="s">
        <v>726</v>
      </c>
      <c r="H362" s="5">
        <v>2016</v>
      </c>
      <c r="I362" s="5">
        <v>54904</v>
      </c>
    </row>
    <row r="363" spans="1:9" x14ac:dyDescent="0.85">
      <c r="A363" s="5" t="s">
        <v>247</v>
      </c>
      <c r="B363" s="5">
        <v>2012</v>
      </c>
      <c r="C363" s="5" t="s">
        <v>729</v>
      </c>
      <c r="D363" s="5" t="s">
        <v>714</v>
      </c>
      <c r="E363" s="5">
        <v>61</v>
      </c>
      <c r="F363" s="5" t="s">
        <v>727</v>
      </c>
      <c r="G363" s="5" t="s">
        <v>726</v>
      </c>
      <c r="H363" s="5">
        <v>2016</v>
      </c>
      <c r="I363" s="5">
        <v>27911</v>
      </c>
    </row>
    <row r="364" spans="1:9" x14ac:dyDescent="0.85">
      <c r="A364" s="5" t="s">
        <v>247</v>
      </c>
      <c r="B364" s="5">
        <v>2012</v>
      </c>
      <c r="C364" s="5" t="s">
        <v>729</v>
      </c>
      <c r="D364" s="5" t="s">
        <v>714</v>
      </c>
      <c r="E364" s="5">
        <v>62</v>
      </c>
      <c r="F364" s="5" t="s">
        <v>727</v>
      </c>
      <c r="G364" s="5" t="s">
        <v>726</v>
      </c>
      <c r="H364" s="5">
        <v>2016</v>
      </c>
      <c r="I364" s="5">
        <v>40238</v>
      </c>
    </row>
    <row r="365" spans="1:9" x14ac:dyDescent="0.85">
      <c r="A365" s="5" t="s">
        <v>247</v>
      </c>
      <c r="B365" s="5">
        <v>2012</v>
      </c>
      <c r="C365" s="5" t="s">
        <v>729</v>
      </c>
      <c r="D365" s="5" t="s">
        <v>714</v>
      </c>
      <c r="E365" s="5">
        <v>63</v>
      </c>
      <c r="F365" s="5" t="s">
        <v>727</v>
      </c>
      <c r="G365" s="5" t="s">
        <v>726</v>
      </c>
      <c r="H365" s="5">
        <v>2016</v>
      </c>
      <c r="I365" s="5">
        <v>26212</v>
      </c>
    </row>
    <row r="366" spans="1:9" x14ac:dyDescent="0.85">
      <c r="A366" s="5" t="s">
        <v>247</v>
      </c>
      <c r="B366" s="5">
        <v>2012</v>
      </c>
      <c r="C366" s="5" t="s">
        <v>729</v>
      </c>
      <c r="D366" s="5" t="s">
        <v>714</v>
      </c>
      <c r="E366" s="5">
        <v>64</v>
      </c>
      <c r="F366" s="5" t="s">
        <v>727</v>
      </c>
      <c r="G366" s="5" t="s">
        <v>726</v>
      </c>
      <c r="H366" s="5">
        <v>2016</v>
      </c>
      <c r="I366" s="5">
        <v>27084</v>
      </c>
    </row>
    <row r="367" spans="1:9" x14ac:dyDescent="0.85">
      <c r="A367" s="5" t="s">
        <v>247</v>
      </c>
      <c r="B367" s="5">
        <v>2012</v>
      </c>
      <c r="C367" s="5" t="s">
        <v>729</v>
      </c>
      <c r="D367" s="5" t="s">
        <v>714</v>
      </c>
      <c r="E367" s="5">
        <v>65</v>
      </c>
      <c r="F367" s="5" t="s">
        <v>727</v>
      </c>
      <c r="G367" s="5" t="s">
        <v>726</v>
      </c>
      <c r="H367" s="5">
        <v>2016</v>
      </c>
      <c r="I367" s="5">
        <v>24626</v>
      </c>
    </row>
    <row r="368" spans="1:9" x14ac:dyDescent="0.85">
      <c r="A368" s="5" t="s">
        <v>247</v>
      </c>
      <c r="B368" s="5">
        <v>2012</v>
      </c>
      <c r="C368" s="5" t="s">
        <v>729</v>
      </c>
      <c r="D368" s="5" t="s">
        <v>714</v>
      </c>
      <c r="E368" s="5">
        <v>66</v>
      </c>
      <c r="F368" s="5" t="s">
        <v>727</v>
      </c>
      <c r="G368" s="5" t="s">
        <v>726</v>
      </c>
      <c r="H368" s="5">
        <v>2016</v>
      </c>
      <c r="I368" s="5">
        <v>21860</v>
      </c>
    </row>
    <row r="369" spans="1:9" x14ac:dyDescent="0.85">
      <c r="A369" s="5" t="s">
        <v>247</v>
      </c>
      <c r="B369" s="5">
        <v>2012</v>
      </c>
      <c r="C369" s="5" t="s">
        <v>729</v>
      </c>
      <c r="D369" s="5" t="s">
        <v>714</v>
      </c>
      <c r="E369" s="5">
        <v>67</v>
      </c>
      <c r="F369" s="5" t="s">
        <v>727</v>
      </c>
      <c r="G369" s="5" t="s">
        <v>726</v>
      </c>
      <c r="H369" s="5">
        <v>2016</v>
      </c>
      <c r="I369" s="5">
        <v>23686</v>
      </c>
    </row>
    <row r="370" spans="1:9" x14ac:dyDescent="0.85">
      <c r="A370" s="5" t="s">
        <v>247</v>
      </c>
      <c r="B370" s="5">
        <v>2012</v>
      </c>
      <c r="C370" s="5" t="s">
        <v>729</v>
      </c>
      <c r="D370" s="5" t="s">
        <v>714</v>
      </c>
      <c r="E370" s="5">
        <v>68</v>
      </c>
      <c r="F370" s="5" t="s">
        <v>727</v>
      </c>
      <c r="G370" s="5" t="s">
        <v>726</v>
      </c>
      <c r="H370" s="5">
        <v>2016</v>
      </c>
      <c r="I370" s="5">
        <v>18507</v>
      </c>
    </row>
    <row r="371" spans="1:9" x14ac:dyDescent="0.85">
      <c r="A371" s="5" t="s">
        <v>247</v>
      </c>
      <c r="B371" s="5">
        <v>2012</v>
      </c>
      <c r="C371" s="5" t="s">
        <v>729</v>
      </c>
      <c r="D371" s="5" t="s">
        <v>714</v>
      </c>
      <c r="E371" s="5">
        <v>69</v>
      </c>
      <c r="F371" s="5" t="s">
        <v>727</v>
      </c>
      <c r="G371" s="5" t="s">
        <v>726</v>
      </c>
      <c r="H371" s="5">
        <v>2016</v>
      </c>
      <c r="I371" s="5">
        <v>13864</v>
      </c>
    </row>
    <row r="372" spans="1:9" x14ac:dyDescent="0.85">
      <c r="A372" s="5" t="s">
        <v>247</v>
      </c>
      <c r="B372" s="5">
        <v>2012</v>
      </c>
      <c r="C372" s="5" t="s">
        <v>729</v>
      </c>
      <c r="D372" s="5" t="s">
        <v>714</v>
      </c>
      <c r="E372" s="5">
        <v>70</v>
      </c>
      <c r="F372" s="5" t="s">
        <v>727</v>
      </c>
      <c r="G372" s="5" t="s">
        <v>726</v>
      </c>
      <c r="H372" s="5">
        <v>2016</v>
      </c>
      <c r="I372" s="5">
        <v>28475</v>
      </c>
    </row>
    <row r="373" spans="1:9" x14ac:dyDescent="0.85">
      <c r="A373" s="5" t="s">
        <v>247</v>
      </c>
      <c r="B373" s="5">
        <v>2012</v>
      </c>
      <c r="C373" s="5" t="s">
        <v>729</v>
      </c>
      <c r="D373" s="5" t="s">
        <v>714</v>
      </c>
      <c r="E373" s="5">
        <v>71</v>
      </c>
      <c r="F373" s="5" t="s">
        <v>727</v>
      </c>
      <c r="G373" s="5" t="s">
        <v>726</v>
      </c>
      <c r="H373" s="5">
        <v>2016</v>
      </c>
      <c r="I373" s="5">
        <v>12599</v>
      </c>
    </row>
    <row r="374" spans="1:9" x14ac:dyDescent="0.85">
      <c r="A374" s="5" t="s">
        <v>247</v>
      </c>
      <c r="B374" s="5">
        <v>2012</v>
      </c>
      <c r="C374" s="5" t="s">
        <v>729</v>
      </c>
      <c r="D374" s="5" t="s">
        <v>714</v>
      </c>
      <c r="E374" s="5">
        <v>72</v>
      </c>
      <c r="F374" s="5" t="s">
        <v>727</v>
      </c>
      <c r="G374" s="5" t="s">
        <v>726</v>
      </c>
      <c r="H374" s="5">
        <v>2016</v>
      </c>
      <c r="I374" s="5">
        <v>24957</v>
      </c>
    </row>
    <row r="375" spans="1:9" x14ac:dyDescent="0.85">
      <c r="A375" s="5" t="s">
        <v>247</v>
      </c>
      <c r="B375" s="5">
        <v>2012</v>
      </c>
      <c r="C375" s="5" t="s">
        <v>729</v>
      </c>
      <c r="D375" s="5" t="s">
        <v>714</v>
      </c>
      <c r="E375" s="5">
        <v>73</v>
      </c>
      <c r="F375" s="5" t="s">
        <v>727</v>
      </c>
      <c r="G375" s="5" t="s">
        <v>726</v>
      </c>
      <c r="H375" s="5">
        <v>2016</v>
      </c>
      <c r="I375" s="5">
        <v>12719</v>
      </c>
    </row>
    <row r="376" spans="1:9" x14ac:dyDescent="0.85">
      <c r="A376" s="5" t="s">
        <v>247</v>
      </c>
      <c r="B376" s="5">
        <v>2012</v>
      </c>
      <c r="C376" s="5" t="s">
        <v>729</v>
      </c>
      <c r="D376" s="5" t="s">
        <v>714</v>
      </c>
      <c r="E376" s="5">
        <v>74</v>
      </c>
      <c r="F376" s="5" t="s">
        <v>727</v>
      </c>
      <c r="G376" s="5" t="s">
        <v>726</v>
      </c>
      <c r="H376" s="5">
        <v>2016</v>
      </c>
      <c r="I376" s="5">
        <v>13535</v>
      </c>
    </row>
    <row r="377" spans="1:9" x14ac:dyDescent="0.85">
      <c r="A377" s="5" t="s">
        <v>247</v>
      </c>
      <c r="B377" s="5">
        <v>2012</v>
      </c>
      <c r="C377" s="5" t="s">
        <v>729</v>
      </c>
      <c r="D377" s="5" t="s">
        <v>714</v>
      </c>
      <c r="E377" s="5">
        <v>75</v>
      </c>
      <c r="F377" s="5" t="s">
        <v>727</v>
      </c>
      <c r="G377" s="5" t="s">
        <v>726</v>
      </c>
      <c r="H377" s="5">
        <v>2016</v>
      </c>
      <c r="I377" s="5">
        <v>13673</v>
      </c>
    </row>
    <row r="378" spans="1:9" x14ac:dyDescent="0.85">
      <c r="A378" s="5" t="s">
        <v>247</v>
      </c>
      <c r="B378" s="5">
        <v>2012</v>
      </c>
      <c r="C378" s="5" t="s">
        <v>729</v>
      </c>
      <c r="D378" s="5" t="s">
        <v>714</v>
      </c>
      <c r="E378" s="5">
        <v>76</v>
      </c>
      <c r="F378" s="5" t="s">
        <v>727</v>
      </c>
      <c r="G378" s="5" t="s">
        <v>726</v>
      </c>
      <c r="H378" s="5">
        <v>2016</v>
      </c>
      <c r="I378" s="5">
        <v>15086</v>
      </c>
    </row>
    <row r="379" spans="1:9" x14ac:dyDescent="0.85">
      <c r="A379" s="5" t="s">
        <v>247</v>
      </c>
      <c r="B379" s="5">
        <v>2012</v>
      </c>
      <c r="C379" s="5" t="s">
        <v>729</v>
      </c>
      <c r="D379" s="5" t="s">
        <v>714</v>
      </c>
      <c r="E379" s="5">
        <v>77</v>
      </c>
      <c r="F379" s="5" t="s">
        <v>727</v>
      </c>
      <c r="G379" s="5" t="s">
        <v>726</v>
      </c>
      <c r="H379" s="5">
        <v>2016</v>
      </c>
      <c r="I379" s="5">
        <v>13063</v>
      </c>
    </row>
    <row r="380" spans="1:9" x14ac:dyDescent="0.85">
      <c r="A380" s="5" t="s">
        <v>247</v>
      </c>
      <c r="B380" s="5">
        <v>2012</v>
      </c>
      <c r="C380" s="5" t="s">
        <v>729</v>
      </c>
      <c r="D380" s="5" t="s">
        <v>714</v>
      </c>
      <c r="E380" s="5">
        <v>78</v>
      </c>
      <c r="F380" s="5" t="s">
        <v>727</v>
      </c>
      <c r="G380" s="5" t="s">
        <v>726</v>
      </c>
      <c r="H380" s="5">
        <v>2016</v>
      </c>
      <c r="I380" s="5">
        <v>9954</v>
      </c>
    </row>
    <row r="381" spans="1:9" x14ac:dyDescent="0.85">
      <c r="A381" s="5" t="s">
        <v>247</v>
      </c>
      <c r="B381" s="5">
        <v>2012</v>
      </c>
      <c r="C381" s="5" t="s">
        <v>729</v>
      </c>
      <c r="D381" s="5" t="s">
        <v>714</v>
      </c>
      <c r="E381" s="5">
        <v>79</v>
      </c>
      <c r="F381" s="5" t="s">
        <v>727</v>
      </c>
      <c r="G381" s="5" t="s">
        <v>726</v>
      </c>
      <c r="H381" s="5">
        <v>2016</v>
      </c>
      <c r="I381" s="5">
        <v>8452</v>
      </c>
    </row>
    <row r="382" spans="1:9" x14ac:dyDescent="0.85">
      <c r="A382" s="5" t="s">
        <v>247</v>
      </c>
      <c r="B382" s="5">
        <v>2012</v>
      </c>
      <c r="C382" s="5" t="s">
        <v>729</v>
      </c>
      <c r="D382" s="5" t="s">
        <v>714</v>
      </c>
      <c r="E382" s="5">
        <v>80</v>
      </c>
      <c r="F382" s="5" t="s">
        <v>727</v>
      </c>
      <c r="G382" s="5" t="s">
        <v>726</v>
      </c>
      <c r="H382" s="5">
        <v>2016</v>
      </c>
      <c r="I382" s="5">
        <v>13661</v>
      </c>
    </row>
    <row r="383" spans="1:9" x14ac:dyDescent="0.85">
      <c r="A383" s="5" t="s">
        <v>247</v>
      </c>
      <c r="B383" s="5">
        <v>2012</v>
      </c>
      <c r="C383" s="5" t="s">
        <v>729</v>
      </c>
      <c r="D383" s="5" t="s">
        <v>714</v>
      </c>
      <c r="E383" s="5">
        <v>81</v>
      </c>
      <c r="F383" s="5" t="s">
        <v>727</v>
      </c>
      <c r="G383" s="5" t="s">
        <v>726</v>
      </c>
      <c r="H383" s="5">
        <v>2016</v>
      </c>
      <c r="I383" s="5">
        <v>7347</v>
      </c>
    </row>
    <row r="384" spans="1:9" x14ac:dyDescent="0.85">
      <c r="A384" s="5" t="s">
        <v>247</v>
      </c>
      <c r="B384" s="5">
        <v>2012</v>
      </c>
      <c r="C384" s="5" t="s">
        <v>729</v>
      </c>
      <c r="D384" s="5" t="s">
        <v>714</v>
      </c>
      <c r="E384" s="5">
        <v>82</v>
      </c>
      <c r="F384" s="5" t="s">
        <v>727</v>
      </c>
      <c r="G384" s="5" t="s">
        <v>726</v>
      </c>
      <c r="H384" s="5">
        <v>2016</v>
      </c>
      <c r="I384" s="5">
        <v>14717</v>
      </c>
    </row>
    <row r="385" spans="1:9" x14ac:dyDescent="0.85">
      <c r="A385" s="5" t="s">
        <v>247</v>
      </c>
      <c r="B385" s="5">
        <v>2012</v>
      </c>
      <c r="C385" s="5" t="s">
        <v>729</v>
      </c>
      <c r="D385" s="5" t="s">
        <v>714</v>
      </c>
      <c r="E385" s="5">
        <v>83</v>
      </c>
      <c r="F385" s="5" t="s">
        <v>727</v>
      </c>
      <c r="G385" s="5" t="s">
        <v>726</v>
      </c>
      <c r="H385" s="5">
        <v>2016</v>
      </c>
      <c r="I385" s="5">
        <v>4287</v>
      </c>
    </row>
    <row r="386" spans="1:9" x14ac:dyDescent="0.85">
      <c r="A386" s="5" t="s">
        <v>247</v>
      </c>
      <c r="B386" s="5">
        <v>2012</v>
      </c>
      <c r="C386" s="5" t="s">
        <v>729</v>
      </c>
      <c r="D386" s="5" t="s">
        <v>714</v>
      </c>
      <c r="E386" s="5">
        <v>84</v>
      </c>
      <c r="F386" s="5" t="s">
        <v>727</v>
      </c>
      <c r="G386" s="5" t="s">
        <v>726</v>
      </c>
      <c r="H386" s="5">
        <v>2016</v>
      </c>
      <c r="I386" s="5">
        <v>5002</v>
      </c>
    </row>
    <row r="387" spans="1:9" x14ac:dyDescent="0.85">
      <c r="A387" s="5" t="s">
        <v>247</v>
      </c>
      <c r="B387" s="5">
        <v>2012</v>
      </c>
      <c r="C387" s="5" t="s">
        <v>729</v>
      </c>
      <c r="D387" s="5" t="s">
        <v>714</v>
      </c>
      <c r="E387" s="5">
        <v>85</v>
      </c>
      <c r="F387" s="5" t="s">
        <v>727</v>
      </c>
      <c r="G387" s="5" t="s">
        <v>726</v>
      </c>
      <c r="H387" s="5">
        <v>2016</v>
      </c>
      <c r="I387" s="5">
        <v>4637</v>
      </c>
    </row>
    <row r="388" spans="1:9" x14ac:dyDescent="0.85">
      <c r="A388" s="5" t="s">
        <v>247</v>
      </c>
      <c r="B388" s="5">
        <v>2012</v>
      </c>
      <c r="C388" s="5" t="s">
        <v>729</v>
      </c>
      <c r="D388" s="5" t="s">
        <v>714</v>
      </c>
      <c r="E388" s="5">
        <v>86</v>
      </c>
      <c r="F388" s="5" t="s">
        <v>727</v>
      </c>
      <c r="G388" s="5" t="s">
        <v>726</v>
      </c>
      <c r="H388" s="5">
        <v>2016</v>
      </c>
      <c r="I388" s="5">
        <v>4499</v>
      </c>
    </row>
    <row r="389" spans="1:9" x14ac:dyDescent="0.85">
      <c r="A389" s="5" t="s">
        <v>247</v>
      </c>
      <c r="B389" s="5">
        <v>2012</v>
      </c>
      <c r="C389" s="5" t="s">
        <v>729</v>
      </c>
      <c r="D389" s="5" t="s">
        <v>714</v>
      </c>
      <c r="E389" s="5">
        <v>87</v>
      </c>
      <c r="F389" s="5" t="s">
        <v>727</v>
      </c>
      <c r="G389" s="5" t="s">
        <v>726</v>
      </c>
      <c r="H389" s="5">
        <v>2016</v>
      </c>
      <c r="I389" s="5">
        <v>4556</v>
      </c>
    </row>
    <row r="390" spans="1:9" x14ac:dyDescent="0.85">
      <c r="A390" s="5" t="s">
        <v>247</v>
      </c>
      <c r="B390" s="5">
        <v>2012</v>
      </c>
      <c r="C390" s="5" t="s">
        <v>729</v>
      </c>
      <c r="D390" s="5" t="s">
        <v>714</v>
      </c>
      <c r="E390" s="5">
        <v>88</v>
      </c>
      <c r="F390" s="5" t="s">
        <v>727</v>
      </c>
      <c r="G390" s="5" t="s">
        <v>726</v>
      </c>
      <c r="H390" s="5">
        <v>2016</v>
      </c>
      <c r="I390" s="5">
        <v>2762</v>
      </c>
    </row>
    <row r="391" spans="1:9" x14ac:dyDescent="0.85">
      <c r="A391" s="5" t="s">
        <v>247</v>
      </c>
      <c r="B391" s="5">
        <v>2012</v>
      </c>
      <c r="C391" s="5" t="s">
        <v>729</v>
      </c>
      <c r="D391" s="5" t="s">
        <v>714</v>
      </c>
      <c r="E391" s="5">
        <v>89</v>
      </c>
      <c r="F391" s="5" t="s">
        <v>727</v>
      </c>
      <c r="G391" s="5" t="s">
        <v>726</v>
      </c>
      <c r="H391" s="5">
        <v>2016</v>
      </c>
      <c r="I391" s="5">
        <v>1888</v>
      </c>
    </row>
    <row r="392" spans="1:9" x14ac:dyDescent="0.85">
      <c r="A392" s="5" t="s">
        <v>247</v>
      </c>
      <c r="B392" s="5">
        <v>2012</v>
      </c>
      <c r="C392" s="5" t="s">
        <v>729</v>
      </c>
      <c r="D392" s="5" t="s">
        <v>714</v>
      </c>
      <c r="E392" s="5">
        <v>90</v>
      </c>
      <c r="F392" s="5" t="s">
        <v>727</v>
      </c>
      <c r="G392" s="5" t="s">
        <v>726</v>
      </c>
      <c r="H392" s="5">
        <v>2016</v>
      </c>
      <c r="I392" s="5">
        <v>3622</v>
      </c>
    </row>
    <row r="393" spans="1:9" x14ac:dyDescent="0.85">
      <c r="A393" s="5" t="s">
        <v>247</v>
      </c>
      <c r="B393" s="5">
        <v>2012</v>
      </c>
      <c r="C393" s="5" t="s">
        <v>729</v>
      </c>
      <c r="D393" s="5" t="s">
        <v>714</v>
      </c>
      <c r="E393" s="5">
        <v>91</v>
      </c>
      <c r="F393" s="5" t="s">
        <v>727</v>
      </c>
      <c r="G393" s="5" t="s">
        <v>726</v>
      </c>
      <c r="H393" s="5">
        <v>2016</v>
      </c>
      <c r="I393" s="5">
        <v>1708</v>
      </c>
    </row>
    <row r="394" spans="1:9" x14ac:dyDescent="0.85">
      <c r="A394" s="5" t="s">
        <v>247</v>
      </c>
      <c r="B394" s="5">
        <v>2012</v>
      </c>
      <c r="C394" s="5" t="s">
        <v>729</v>
      </c>
      <c r="D394" s="5" t="s">
        <v>714</v>
      </c>
      <c r="E394" s="5">
        <v>92</v>
      </c>
      <c r="F394" s="5" t="s">
        <v>727</v>
      </c>
      <c r="G394" s="5" t="s">
        <v>726</v>
      </c>
      <c r="H394" s="5">
        <v>2016</v>
      </c>
      <c r="I394" s="5">
        <v>4369</v>
      </c>
    </row>
    <row r="395" spans="1:9" x14ac:dyDescent="0.85">
      <c r="A395" s="5" t="s">
        <v>247</v>
      </c>
      <c r="B395" s="5">
        <v>2012</v>
      </c>
      <c r="C395" s="5" t="s">
        <v>729</v>
      </c>
      <c r="D395" s="5" t="s">
        <v>714</v>
      </c>
      <c r="E395" s="5">
        <v>93</v>
      </c>
      <c r="F395" s="5" t="s">
        <v>727</v>
      </c>
      <c r="G395" s="5" t="s">
        <v>726</v>
      </c>
      <c r="H395" s="5">
        <v>2016</v>
      </c>
      <c r="I395" s="5">
        <v>845</v>
      </c>
    </row>
    <row r="396" spans="1:9" x14ac:dyDescent="0.85">
      <c r="A396" s="5" t="s">
        <v>247</v>
      </c>
      <c r="B396" s="5">
        <v>2012</v>
      </c>
      <c r="C396" s="5" t="s">
        <v>729</v>
      </c>
      <c r="D396" s="5" t="s">
        <v>714</v>
      </c>
      <c r="E396" s="5">
        <v>94</v>
      </c>
      <c r="F396" s="5" t="s">
        <v>727</v>
      </c>
      <c r="G396" s="5" t="s">
        <v>726</v>
      </c>
      <c r="H396" s="5">
        <v>2016</v>
      </c>
      <c r="I396" s="5">
        <v>885</v>
      </c>
    </row>
    <row r="397" spans="1:9" x14ac:dyDescent="0.85">
      <c r="A397" s="5" t="s">
        <v>247</v>
      </c>
      <c r="B397" s="5">
        <v>2012</v>
      </c>
      <c r="C397" s="5" t="s">
        <v>729</v>
      </c>
      <c r="D397" s="5" t="s">
        <v>714</v>
      </c>
      <c r="E397" s="5">
        <v>95</v>
      </c>
      <c r="F397" s="5" t="s">
        <v>727</v>
      </c>
      <c r="G397" s="5" t="s">
        <v>726</v>
      </c>
      <c r="H397" s="5">
        <v>2016</v>
      </c>
      <c r="I397" s="5">
        <v>696</v>
      </c>
    </row>
    <row r="398" spans="1:9" x14ac:dyDescent="0.85">
      <c r="A398" s="5" t="s">
        <v>247</v>
      </c>
      <c r="B398" s="5">
        <v>2012</v>
      </c>
      <c r="C398" s="5" t="s">
        <v>729</v>
      </c>
      <c r="D398" s="5" t="s">
        <v>714</v>
      </c>
      <c r="E398" s="5">
        <v>96</v>
      </c>
      <c r="F398" s="5" t="s">
        <v>727</v>
      </c>
      <c r="G398" s="5" t="s">
        <v>726</v>
      </c>
      <c r="H398" s="5">
        <v>2016</v>
      </c>
      <c r="I398" s="5">
        <v>847</v>
      </c>
    </row>
    <row r="399" spans="1:9" x14ac:dyDescent="0.85">
      <c r="A399" s="5" t="s">
        <v>247</v>
      </c>
      <c r="B399" s="5">
        <v>2012</v>
      </c>
      <c r="C399" s="5" t="s">
        <v>729</v>
      </c>
      <c r="D399" s="5" t="s">
        <v>714</v>
      </c>
      <c r="E399" s="5">
        <v>97</v>
      </c>
      <c r="F399" s="5" t="s">
        <v>727</v>
      </c>
      <c r="G399" s="5" t="s">
        <v>726</v>
      </c>
      <c r="H399" s="5">
        <v>2016</v>
      </c>
      <c r="I399" s="5">
        <v>566</v>
      </c>
    </row>
    <row r="400" spans="1:9" x14ac:dyDescent="0.85">
      <c r="A400" s="5" t="s">
        <v>247</v>
      </c>
      <c r="B400" s="5">
        <v>2012</v>
      </c>
      <c r="C400" s="5" t="s">
        <v>729</v>
      </c>
      <c r="D400" s="5" t="s">
        <v>714</v>
      </c>
      <c r="E400" s="5">
        <v>98</v>
      </c>
      <c r="F400" s="5" t="s">
        <v>727</v>
      </c>
      <c r="G400" s="5" t="s">
        <v>726</v>
      </c>
      <c r="H400" s="5">
        <v>2016</v>
      </c>
      <c r="I400" s="5">
        <v>584</v>
      </c>
    </row>
    <row r="401" spans="1:9" x14ac:dyDescent="0.85">
      <c r="A401" s="5" t="s">
        <v>247</v>
      </c>
      <c r="B401" s="5">
        <v>2012</v>
      </c>
      <c r="C401" s="5" t="s">
        <v>729</v>
      </c>
      <c r="D401" s="5" t="s">
        <v>714</v>
      </c>
      <c r="E401" s="5">
        <v>99</v>
      </c>
      <c r="F401" s="5" t="s">
        <v>727</v>
      </c>
      <c r="G401" s="5" t="s">
        <v>726</v>
      </c>
      <c r="H401" s="5">
        <v>2016</v>
      </c>
      <c r="I401" s="5">
        <v>279</v>
      </c>
    </row>
    <row r="402" spans="1:9" x14ac:dyDescent="0.85">
      <c r="A402" s="5" t="s">
        <v>247</v>
      </c>
      <c r="B402" s="5">
        <v>2012</v>
      </c>
      <c r="C402" s="5" t="s">
        <v>729</v>
      </c>
      <c r="D402" s="5" t="s">
        <v>713</v>
      </c>
      <c r="E402" s="5">
        <v>0</v>
      </c>
      <c r="F402" s="5" t="s">
        <v>727</v>
      </c>
      <c r="G402" s="5" t="s">
        <v>726</v>
      </c>
      <c r="H402" s="5">
        <v>2016</v>
      </c>
      <c r="I402" s="5">
        <v>154825</v>
      </c>
    </row>
    <row r="403" spans="1:9" x14ac:dyDescent="0.85">
      <c r="A403" s="5" t="s">
        <v>247</v>
      </c>
      <c r="B403" s="5">
        <v>2012</v>
      </c>
      <c r="C403" s="5" t="s">
        <v>729</v>
      </c>
      <c r="D403" s="5" t="s">
        <v>713</v>
      </c>
      <c r="E403" s="5">
        <v>1</v>
      </c>
      <c r="F403" s="5" t="s">
        <v>727</v>
      </c>
      <c r="G403" s="5" t="s">
        <v>726</v>
      </c>
      <c r="H403" s="5">
        <v>2016</v>
      </c>
      <c r="I403" s="5">
        <v>151496</v>
      </c>
    </row>
    <row r="404" spans="1:9" x14ac:dyDescent="0.85">
      <c r="A404" s="5" t="s">
        <v>247</v>
      </c>
      <c r="B404" s="5">
        <v>2012</v>
      </c>
      <c r="C404" s="5" t="s">
        <v>729</v>
      </c>
      <c r="D404" s="5" t="s">
        <v>713</v>
      </c>
      <c r="E404" s="5">
        <v>2</v>
      </c>
      <c r="F404" s="5" t="s">
        <v>727</v>
      </c>
      <c r="G404" s="5" t="s">
        <v>726</v>
      </c>
      <c r="H404" s="5">
        <v>2016</v>
      </c>
      <c r="I404" s="5">
        <v>143190</v>
      </c>
    </row>
    <row r="405" spans="1:9" x14ac:dyDescent="0.85">
      <c r="A405" s="5" t="s">
        <v>247</v>
      </c>
      <c r="B405" s="5">
        <v>2012</v>
      </c>
      <c r="C405" s="5" t="s">
        <v>729</v>
      </c>
      <c r="D405" s="5" t="s">
        <v>713</v>
      </c>
      <c r="E405" s="5">
        <v>3</v>
      </c>
      <c r="F405" s="5" t="s">
        <v>727</v>
      </c>
      <c r="G405" s="5" t="s">
        <v>726</v>
      </c>
      <c r="H405" s="5">
        <v>2016</v>
      </c>
      <c r="I405" s="5">
        <v>159157</v>
      </c>
    </row>
    <row r="406" spans="1:9" x14ac:dyDescent="0.85">
      <c r="A406" s="5" t="s">
        <v>247</v>
      </c>
      <c r="B406" s="5">
        <v>2012</v>
      </c>
      <c r="C406" s="5" t="s">
        <v>729</v>
      </c>
      <c r="D406" s="5" t="s">
        <v>713</v>
      </c>
      <c r="E406" s="5">
        <v>4</v>
      </c>
      <c r="F406" s="5" t="s">
        <v>727</v>
      </c>
      <c r="G406" s="5" t="s">
        <v>726</v>
      </c>
      <c r="H406" s="5">
        <v>2016</v>
      </c>
      <c r="I406" s="5">
        <v>163310</v>
      </c>
    </row>
    <row r="407" spans="1:9" x14ac:dyDescent="0.85">
      <c r="A407" s="5" t="s">
        <v>247</v>
      </c>
      <c r="B407" s="5">
        <v>2012</v>
      </c>
      <c r="C407" s="5" t="s">
        <v>729</v>
      </c>
      <c r="D407" s="5" t="s">
        <v>713</v>
      </c>
      <c r="E407" s="5">
        <v>5</v>
      </c>
      <c r="F407" s="5" t="s">
        <v>727</v>
      </c>
      <c r="G407" s="5" t="s">
        <v>726</v>
      </c>
      <c r="H407" s="5">
        <v>2016</v>
      </c>
      <c r="I407" s="5">
        <v>155765</v>
      </c>
    </row>
    <row r="408" spans="1:9" x14ac:dyDescent="0.85">
      <c r="A408" s="5" t="s">
        <v>247</v>
      </c>
      <c r="B408" s="5">
        <v>2012</v>
      </c>
      <c r="C408" s="5" t="s">
        <v>729</v>
      </c>
      <c r="D408" s="5" t="s">
        <v>713</v>
      </c>
      <c r="E408" s="5">
        <v>6</v>
      </c>
      <c r="F408" s="5" t="s">
        <v>727</v>
      </c>
      <c r="G408" s="5" t="s">
        <v>726</v>
      </c>
      <c r="H408" s="5">
        <v>2016</v>
      </c>
      <c r="I408" s="5">
        <v>164630</v>
      </c>
    </row>
    <row r="409" spans="1:9" x14ac:dyDescent="0.85">
      <c r="A409" s="5" t="s">
        <v>247</v>
      </c>
      <c r="B409" s="5">
        <v>2012</v>
      </c>
      <c r="C409" s="5" t="s">
        <v>729</v>
      </c>
      <c r="D409" s="5" t="s">
        <v>713</v>
      </c>
      <c r="E409" s="5">
        <v>7</v>
      </c>
      <c r="F409" s="5" t="s">
        <v>727</v>
      </c>
      <c r="G409" s="5" t="s">
        <v>726</v>
      </c>
      <c r="H409" s="5">
        <v>2016</v>
      </c>
      <c r="I409" s="5">
        <v>155597</v>
      </c>
    </row>
    <row r="410" spans="1:9" x14ac:dyDescent="0.85">
      <c r="A410" s="5" t="s">
        <v>247</v>
      </c>
      <c r="B410" s="5">
        <v>2012</v>
      </c>
      <c r="C410" s="5" t="s">
        <v>729</v>
      </c>
      <c r="D410" s="5" t="s">
        <v>713</v>
      </c>
      <c r="E410" s="5">
        <v>8</v>
      </c>
      <c r="F410" s="5" t="s">
        <v>727</v>
      </c>
      <c r="G410" s="5" t="s">
        <v>726</v>
      </c>
      <c r="H410" s="5">
        <v>2016</v>
      </c>
      <c r="I410" s="5">
        <v>145925</v>
      </c>
    </row>
    <row r="411" spans="1:9" x14ac:dyDescent="0.85">
      <c r="A411" s="5" t="s">
        <v>247</v>
      </c>
      <c r="B411" s="5">
        <v>2012</v>
      </c>
      <c r="C411" s="5" t="s">
        <v>729</v>
      </c>
      <c r="D411" s="5" t="s">
        <v>713</v>
      </c>
      <c r="E411" s="5">
        <v>9</v>
      </c>
      <c r="F411" s="5" t="s">
        <v>727</v>
      </c>
      <c r="G411" s="5" t="s">
        <v>726</v>
      </c>
      <c r="H411" s="5">
        <v>2016</v>
      </c>
      <c r="I411" s="5">
        <v>143648</v>
      </c>
    </row>
    <row r="412" spans="1:9" x14ac:dyDescent="0.85">
      <c r="A412" s="5" t="s">
        <v>247</v>
      </c>
      <c r="B412" s="5">
        <v>2012</v>
      </c>
      <c r="C412" s="5" t="s">
        <v>729</v>
      </c>
      <c r="D412" s="5" t="s">
        <v>713</v>
      </c>
      <c r="E412" s="5">
        <v>10</v>
      </c>
      <c r="F412" s="5" t="s">
        <v>727</v>
      </c>
      <c r="G412" s="5" t="s">
        <v>726</v>
      </c>
      <c r="H412" s="5">
        <v>2016</v>
      </c>
      <c r="I412" s="5">
        <v>147619</v>
      </c>
    </row>
    <row r="413" spans="1:9" x14ac:dyDescent="0.85">
      <c r="A413" s="5" t="s">
        <v>247</v>
      </c>
      <c r="B413" s="5">
        <v>2012</v>
      </c>
      <c r="C413" s="5" t="s">
        <v>729</v>
      </c>
      <c r="D413" s="5" t="s">
        <v>713</v>
      </c>
      <c r="E413" s="5">
        <v>11</v>
      </c>
      <c r="F413" s="5" t="s">
        <v>727</v>
      </c>
      <c r="G413" s="5" t="s">
        <v>726</v>
      </c>
      <c r="H413" s="5">
        <v>2016</v>
      </c>
      <c r="I413" s="5">
        <v>113202</v>
      </c>
    </row>
    <row r="414" spans="1:9" x14ac:dyDescent="0.85">
      <c r="A414" s="5" t="s">
        <v>247</v>
      </c>
      <c r="B414" s="5">
        <v>2012</v>
      </c>
      <c r="C414" s="5" t="s">
        <v>729</v>
      </c>
      <c r="D414" s="5" t="s">
        <v>713</v>
      </c>
      <c r="E414" s="5">
        <v>12</v>
      </c>
      <c r="F414" s="5" t="s">
        <v>727</v>
      </c>
      <c r="G414" s="5" t="s">
        <v>726</v>
      </c>
      <c r="H414" s="5">
        <v>2016</v>
      </c>
      <c r="I414" s="5">
        <v>158517</v>
      </c>
    </row>
    <row r="415" spans="1:9" x14ac:dyDescent="0.85">
      <c r="A415" s="5" t="s">
        <v>247</v>
      </c>
      <c r="B415" s="5">
        <v>2012</v>
      </c>
      <c r="C415" s="5" t="s">
        <v>729</v>
      </c>
      <c r="D415" s="5" t="s">
        <v>713</v>
      </c>
      <c r="E415" s="5">
        <v>13</v>
      </c>
      <c r="F415" s="5" t="s">
        <v>727</v>
      </c>
      <c r="G415" s="5" t="s">
        <v>726</v>
      </c>
      <c r="H415" s="5">
        <v>2016</v>
      </c>
      <c r="I415" s="5">
        <v>110257</v>
      </c>
    </row>
    <row r="416" spans="1:9" x14ac:dyDescent="0.85">
      <c r="A416" s="5" t="s">
        <v>247</v>
      </c>
      <c r="B416" s="5">
        <v>2012</v>
      </c>
      <c r="C416" s="5" t="s">
        <v>729</v>
      </c>
      <c r="D416" s="5" t="s">
        <v>713</v>
      </c>
      <c r="E416" s="5">
        <v>14</v>
      </c>
      <c r="F416" s="5" t="s">
        <v>727</v>
      </c>
      <c r="G416" s="5" t="s">
        <v>726</v>
      </c>
      <c r="H416" s="5">
        <v>2016</v>
      </c>
      <c r="I416" s="5">
        <v>112035</v>
      </c>
    </row>
    <row r="417" spans="1:9" x14ac:dyDescent="0.85">
      <c r="A417" s="5" t="s">
        <v>247</v>
      </c>
      <c r="B417" s="5">
        <v>2012</v>
      </c>
      <c r="C417" s="5" t="s">
        <v>729</v>
      </c>
      <c r="D417" s="5" t="s">
        <v>713</v>
      </c>
      <c r="E417" s="5">
        <v>15</v>
      </c>
      <c r="F417" s="5" t="s">
        <v>727</v>
      </c>
      <c r="G417" s="5" t="s">
        <v>726</v>
      </c>
      <c r="H417" s="5">
        <v>2016</v>
      </c>
      <c r="I417" s="5">
        <v>119641</v>
      </c>
    </row>
    <row r="418" spans="1:9" x14ac:dyDescent="0.85">
      <c r="A418" s="5" t="s">
        <v>247</v>
      </c>
      <c r="B418" s="5">
        <v>2012</v>
      </c>
      <c r="C418" s="5" t="s">
        <v>729</v>
      </c>
      <c r="D418" s="5" t="s">
        <v>713</v>
      </c>
      <c r="E418" s="5">
        <v>16</v>
      </c>
      <c r="F418" s="5" t="s">
        <v>727</v>
      </c>
      <c r="G418" s="5" t="s">
        <v>726</v>
      </c>
      <c r="H418" s="5">
        <v>2016</v>
      </c>
      <c r="I418" s="5">
        <v>128765</v>
      </c>
    </row>
    <row r="419" spans="1:9" x14ac:dyDescent="0.85">
      <c r="A419" s="5" t="s">
        <v>247</v>
      </c>
      <c r="B419" s="5">
        <v>2012</v>
      </c>
      <c r="C419" s="5" t="s">
        <v>729</v>
      </c>
      <c r="D419" s="5" t="s">
        <v>713</v>
      </c>
      <c r="E419" s="5">
        <v>17</v>
      </c>
      <c r="F419" s="5" t="s">
        <v>727</v>
      </c>
      <c r="G419" s="5" t="s">
        <v>726</v>
      </c>
      <c r="H419" s="5">
        <v>2016</v>
      </c>
      <c r="I419" s="5">
        <v>100833</v>
      </c>
    </row>
    <row r="420" spans="1:9" x14ac:dyDescent="0.85">
      <c r="A420" s="5" t="s">
        <v>247</v>
      </c>
      <c r="B420" s="5">
        <v>2012</v>
      </c>
      <c r="C420" s="5" t="s">
        <v>729</v>
      </c>
      <c r="D420" s="5" t="s">
        <v>713</v>
      </c>
      <c r="E420" s="5">
        <v>18</v>
      </c>
      <c r="F420" s="5" t="s">
        <v>727</v>
      </c>
      <c r="G420" s="5" t="s">
        <v>726</v>
      </c>
      <c r="H420" s="5">
        <v>2016</v>
      </c>
      <c r="I420" s="5">
        <v>122415</v>
      </c>
    </row>
    <row r="421" spans="1:9" x14ac:dyDescent="0.85">
      <c r="A421" s="5" t="s">
        <v>247</v>
      </c>
      <c r="B421" s="5">
        <v>2012</v>
      </c>
      <c r="C421" s="5" t="s">
        <v>729</v>
      </c>
      <c r="D421" s="5" t="s">
        <v>713</v>
      </c>
      <c r="E421" s="5">
        <v>19</v>
      </c>
      <c r="F421" s="5" t="s">
        <v>727</v>
      </c>
      <c r="G421" s="5" t="s">
        <v>726</v>
      </c>
      <c r="H421" s="5">
        <v>2016</v>
      </c>
      <c r="I421" s="5">
        <v>94558</v>
      </c>
    </row>
    <row r="422" spans="1:9" x14ac:dyDescent="0.85">
      <c r="A422" s="5" t="s">
        <v>247</v>
      </c>
      <c r="B422" s="5">
        <v>2012</v>
      </c>
      <c r="C422" s="5" t="s">
        <v>729</v>
      </c>
      <c r="D422" s="5" t="s">
        <v>713</v>
      </c>
      <c r="E422" s="5">
        <v>20</v>
      </c>
      <c r="F422" s="5" t="s">
        <v>727</v>
      </c>
      <c r="G422" s="5" t="s">
        <v>726</v>
      </c>
      <c r="H422" s="5">
        <v>2016</v>
      </c>
      <c r="I422" s="5">
        <v>116825</v>
      </c>
    </row>
    <row r="423" spans="1:9" x14ac:dyDescent="0.85">
      <c r="A423" s="5" t="s">
        <v>247</v>
      </c>
      <c r="B423" s="5">
        <v>2012</v>
      </c>
      <c r="C423" s="5" t="s">
        <v>729</v>
      </c>
      <c r="D423" s="5" t="s">
        <v>713</v>
      </c>
      <c r="E423" s="5">
        <v>21</v>
      </c>
      <c r="F423" s="5" t="s">
        <v>727</v>
      </c>
      <c r="G423" s="5" t="s">
        <v>726</v>
      </c>
      <c r="H423" s="5">
        <v>2016</v>
      </c>
      <c r="I423" s="5">
        <v>96635</v>
      </c>
    </row>
    <row r="424" spans="1:9" x14ac:dyDescent="0.85">
      <c r="A424" s="5" t="s">
        <v>247</v>
      </c>
      <c r="B424" s="5">
        <v>2012</v>
      </c>
      <c r="C424" s="5" t="s">
        <v>729</v>
      </c>
      <c r="D424" s="5" t="s">
        <v>713</v>
      </c>
      <c r="E424" s="5">
        <v>22</v>
      </c>
      <c r="F424" s="5" t="s">
        <v>727</v>
      </c>
      <c r="G424" s="5" t="s">
        <v>726</v>
      </c>
      <c r="H424" s="5">
        <v>2016</v>
      </c>
      <c r="I424" s="5">
        <v>112078</v>
      </c>
    </row>
    <row r="425" spans="1:9" x14ac:dyDescent="0.85">
      <c r="A425" s="5" t="s">
        <v>247</v>
      </c>
      <c r="B425" s="5">
        <v>2012</v>
      </c>
      <c r="C425" s="5" t="s">
        <v>729</v>
      </c>
      <c r="D425" s="5" t="s">
        <v>713</v>
      </c>
      <c r="E425" s="5">
        <v>23</v>
      </c>
      <c r="F425" s="5" t="s">
        <v>727</v>
      </c>
      <c r="G425" s="5" t="s">
        <v>726</v>
      </c>
      <c r="H425" s="5">
        <v>2016</v>
      </c>
      <c r="I425" s="5">
        <v>99191</v>
      </c>
    </row>
    <row r="426" spans="1:9" x14ac:dyDescent="0.85">
      <c r="A426" s="5" t="s">
        <v>247</v>
      </c>
      <c r="B426" s="5">
        <v>2012</v>
      </c>
      <c r="C426" s="5" t="s">
        <v>729</v>
      </c>
      <c r="D426" s="5" t="s">
        <v>713</v>
      </c>
      <c r="E426" s="5">
        <v>24</v>
      </c>
      <c r="F426" s="5" t="s">
        <v>727</v>
      </c>
      <c r="G426" s="5" t="s">
        <v>726</v>
      </c>
      <c r="H426" s="5">
        <v>2016</v>
      </c>
      <c r="I426" s="5">
        <v>104240</v>
      </c>
    </row>
    <row r="427" spans="1:9" x14ac:dyDescent="0.85">
      <c r="A427" s="5" t="s">
        <v>247</v>
      </c>
      <c r="B427" s="5">
        <v>2012</v>
      </c>
      <c r="C427" s="5" t="s">
        <v>729</v>
      </c>
      <c r="D427" s="5" t="s">
        <v>713</v>
      </c>
      <c r="E427" s="5">
        <v>25</v>
      </c>
      <c r="F427" s="5" t="s">
        <v>727</v>
      </c>
      <c r="G427" s="5" t="s">
        <v>726</v>
      </c>
      <c r="H427" s="5">
        <v>2016</v>
      </c>
      <c r="I427" s="5">
        <v>99164</v>
      </c>
    </row>
    <row r="428" spans="1:9" x14ac:dyDescent="0.85">
      <c r="A428" s="5" t="s">
        <v>247</v>
      </c>
      <c r="B428" s="5">
        <v>2012</v>
      </c>
      <c r="C428" s="5" t="s">
        <v>729</v>
      </c>
      <c r="D428" s="5" t="s">
        <v>713</v>
      </c>
      <c r="E428" s="5">
        <v>26</v>
      </c>
      <c r="F428" s="5" t="s">
        <v>727</v>
      </c>
      <c r="G428" s="5" t="s">
        <v>726</v>
      </c>
      <c r="H428" s="5">
        <v>2016</v>
      </c>
      <c r="I428" s="5">
        <v>95381</v>
      </c>
    </row>
    <row r="429" spans="1:9" x14ac:dyDescent="0.85">
      <c r="A429" s="5" t="s">
        <v>247</v>
      </c>
      <c r="B429" s="5">
        <v>2012</v>
      </c>
      <c r="C429" s="5" t="s">
        <v>729</v>
      </c>
      <c r="D429" s="5" t="s">
        <v>713</v>
      </c>
      <c r="E429" s="5">
        <v>27</v>
      </c>
      <c r="F429" s="5" t="s">
        <v>727</v>
      </c>
      <c r="G429" s="5" t="s">
        <v>726</v>
      </c>
      <c r="H429" s="5">
        <v>2016</v>
      </c>
      <c r="I429" s="5">
        <v>96042</v>
      </c>
    </row>
    <row r="430" spans="1:9" x14ac:dyDescent="0.85">
      <c r="A430" s="5" t="s">
        <v>247</v>
      </c>
      <c r="B430" s="5">
        <v>2012</v>
      </c>
      <c r="C430" s="5" t="s">
        <v>729</v>
      </c>
      <c r="D430" s="5" t="s">
        <v>713</v>
      </c>
      <c r="E430" s="5">
        <v>28</v>
      </c>
      <c r="F430" s="5" t="s">
        <v>727</v>
      </c>
      <c r="G430" s="5" t="s">
        <v>726</v>
      </c>
      <c r="H430" s="5">
        <v>2016</v>
      </c>
      <c r="I430" s="5">
        <v>97536</v>
      </c>
    </row>
    <row r="431" spans="1:9" x14ac:dyDescent="0.85">
      <c r="A431" s="5" t="s">
        <v>247</v>
      </c>
      <c r="B431" s="5">
        <v>2012</v>
      </c>
      <c r="C431" s="5" t="s">
        <v>729</v>
      </c>
      <c r="D431" s="5" t="s">
        <v>713</v>
      </c>
      <c r="E431" s="5">
        <v>29</v>
      </c>
      <c r="F431" s="5" t="s">
        <v>727</v>
      </c>
      <c r="G431" s="5" t="s">
        <v>726</v>
      </c>
      <c r="H431" s="5">
        <v>2016</v>
      </c>
      <c r="I431" s="5">
        <v>83329</v>
      </c>
    </row>
    <row r="432" spans="1:9" x14ac:dyDescent="0.85">
      <c r="A432" s="5" t="s">
        <v>247</v>
      </c>
      <c r="B432" s="5">
        <v>2012</v>
      </c>
      <c r="C432" s="5" t="s">
        <v>729</v>
      </c>
      <c r="D432" s="5" t="s">
        <v>713</v>
      </c>
      <c r="E432" s="5">
        <v>30</v>
      </c>
      <c r="F432" s="5" t="s">
        <v>727</v>
      </c>
      <c r="G432" s="5" t="s">
        <v>726</v>
      </c>
      <c r="H432" s="5">
        <v>2016</v>
      </c>
      <c r="I432" s="5">
        <v>107513</v>
      </c>
    </row>
    <row r="433" spans="1:9" x14ac:dyDescent="0.85">
      <c r="A433" s="5" t="s">
        <v>247</v>
      </c>
      <c r="B433" s="5">
        <v>2012</v>
      </c>
      <c r="C433" s="5" t="s">
        <v>729</v>
      </c>
      <c r="D433" s="5" t="s">
        <v>713</v>
      </c>
      <c r="E433" s="5">
        <v>31</v>
      </c>
      <c r="F433" s="5" t="s">
        <v>727</v>
      </c>
      <c r="G433" s="5" t="s">
        <v>726</v>
      </c>
      <c r="H433" s="5">
        <v>2016</v>
      </c>
      <c r="I433" s="5">
        <v>71905</v>
      </c>
    </row>
    <row r="434" spans="1:9" x14ac:dyDescent="0.85">
      <c r="A434" s="5" t="s">
        <v>247</v>
      </c>
      <c r="B434" s="5">
        <v>2012</v>
      </c>
      <c r="C434" s="5" t="s">
        <v>729</v>
      </c>
      <c r="D434" s="5" t="s">
        <v>713</v>
      </c>
      <c r="E434" s="5">
        <v>32</v>
      </c>
      <c r="F434" s="5" t="s">
        <v>727</v>
      </c>
      <c r="G434" s="5" t="s">
        <v>726</v>
      </c>
      <c r="H434" s="5">
        <v>2016</v>
      </c>
      <c r="I434" s="5">
        <v>82443</v>
      </c>
    </row>
    <row r="435" spans="1:9" x14ac:dyDescent="0.85">
      <c r="A435" s="5" t="s">
        <v>247</v>
      </c>
      <c r="B435" s="5">
        <v>2012</v>
      </c>
      <c r="C435" s="5" t="s">
        <v>729</v>
      </c>
      <c r="D435" s="5" t="s">
        <v>713</v>
      </c>
      <c r="E435" s="5">
        <v>33</v>
      </c>
      <c r="F435" s="5" t="s">
        <v>727</v>
      </c>
      <c r="G435" s="5" t="s">
        <v>726</v>
      </c>
      <c r="H435" s="5">
        <v>2016</v>
      </c>
      <c r="I435" s="5">
        <v>63717</v>
      </c>
    </row>
    <row r="436" spans="1:9" x14ac:dyDescent="0.85">
      <c r="A436" s="5" t="s">
        <v>247</v>
      </c>
      <c r="B436" s="5">
        <v>2012</v>
      </c>
      <c r="C436" s="5" t="s">
        <v>729</v>
      </c>
      <c r="D436" s="5" t="s">
        <v>713</v>
      </c>
      <c r="E436" s="5">
        <v>34</v>
      </c>
      <c r="F436" s="5" t="s">
        <v>727</v>
      </c>
      <c r="G436" s="5" t="s">
        <v>726</v>
      </c>
      <c r="H436" s="5">
        <v>2016</v>
      </c>
      <c r="I436" s="5">
        <v>67389</v>
      </c>
    </row>
    <row r="437" spans="1:9" x14ac:dyDescent="0.85">
      <c r="A437" s="5" t="s">
        <v>247</v>
      </c>
      <c r="B437" s="5">
        <v>2012</v>
      </c>
      <c r="C437" s="5" t="s">
        <v>729</v>
      </c>
      <c r="D437" s="5" t="s">
        <v>713</v>
      </c>
      <c r="E437" s="5">
        <v>35</v>
      </c>
      <c r="F437" s="5" t="s">
        <v>727</v>
      </c>
      <c r="G437" s="5" t="s">
        <v>726</v>
      </c>
      <c r="H437" s="5">
        <v>2016</v>
      </c>
      <c r="I437" s="5">
        <v>62012</v>
      </c>
    </row>
    <row r="438" spans="1:9" x14ac:dyDescent="0.85">
      <c r="A438" s="5" t="s">
        <v>247</v>
      </c>
      <c r="B438" s="5">
        <v>2012</v>
      </c>
      <c r="C438" s="5" t="s">
        <v>729</v>
      </c>
      <c r="D438" s="5" t="s">
        <v>713</v>
      </c>
      <c r="E438" s="5">
        <v>36</v>
      </c>
      <c r="F438" s="5" t="s">
        <v>727</v>
      </c>
      <c r="G438" s="5" t="s">
        <v>726</v>
      </c>
      <c r="H438" s="5">
        <v>2016</v>
      </c>
      <c r="I438" s="5">
        <v>53801</v>
      </c>
    </row>
    <row r="439" spans="1:9" x14ac:dyDescent="0.85">
      <c r="A439" s="5" t="s">
        <v>247</v>
      </c>
      <c r="B439" s="5">
        <v>2012</v>
      </c>
      <c r="C439" s="5" t="s">
        <v>729</v>
      </c>
      <c r="D439" s="5" t="s">
        <v>713</v>
      </c>
      <c r="E439" s="5">
        <v>37</v>
      </c>
      <c r="F439" s="5" t="s">
        <v>727</v>
      </c>
      <c r="G439" s="5" t="s">
        <v>726</v>
      </c>
      <c r="H439" s="5">
        <v>2016</v>
      </c>
      <c r="I439" s="5">
        <v>54774</v>
      </c>
    </row>
    <row r="440" spans="1:9" x14ac:dyDescent="0.85">
      <c r="A440" s="5" t="s">
        <v>247</v>
      </c>
      <c r="B440" s="5">
        <v>2012</v>
      </c>
      <c r="C440" s="5" t="s">
        <v>729</v>
      </c>
      <c r="D440" s="5" t="s">
        <v>713</v>
      </c>
      <c r="E440" s="5">
        <v>38</v>
      </c>
      <c r="F440" s="5" t="s">
        <v>727</v>
      </c>
      <c r="G440" s="5" t="s">
        <v>726</v>
      </c>
      <c r="H440" s="5">
        <v>2016</v>
      </c>
      <c r="I440" s="5">
        <v>55751</v>
      </c>
    </row>
    <row r="441" spans="1:9" x14ac:dyDescent="0.85">
      <c r="A441" s="5" t="s">
        <v>247</v>
      </c>
      <c r="B441" s="5">
        <v>2012</v>
      </c>
      <c r="C441" s="5" t="s">
        <v>729</v>
      </c>
      <c r="D441" s="5" t="s">
        <v>713</v>
      </c>
      <c r="E441" s="5">
        <v>39</v>
      </c>
      <c r="F441" s="5" t="s">
        <v>727</v>
      </c>
      <c r="G441" s="5" t="s">
        <v>726</v>
      </c>
      <c r="H441" s="5">
        <v>2016</v>
      </c>
      <c r="I441" s="5">
        <v>50506</v>
      </c>
    </row>
    <row r="442" spans="1:9" x14ac:dyDescent="0.85">
      <c r="A442" s="5" t="s">
        <v>247</v>
      </c>
      <c r="B442" s="5">
        <v>2012</v>
      </c>
      <c r="C442" s="5" t="s">
        <v>729</v>
      </c>
      <c r="D442" s="5" t="s">
        <v>713</v>
      </c>
      <c r="E442" s="5">
        <v>40</v>
      </c>
      <c r="F442" s="5" t="s">
        <v>727</v>
      </c>
      <c r="G442" s="5" t="s">
        <v>726</v>
      </c>
      <c r="H442" s="5">
        <v>2016</v>
      </c>
      <c r="I442" s="5">
        <v>56321</v>
      </c>
    </row>
    <row r="443" spans="1:9" x14ac:dyDescent="0.85">
      <c r="A443" s="5" t="s">
        <v>247</v>
      </c>
      <c r="B443" s="5">
        <v>2012</v>
      </c>
      <c r="C443" s="5" t="s">
        <v>729</v>
      </c>
      <c r="D443" s="5" t="s">
        <v>713</v>
      </c>
      <c r="E443" s="5">
        <v>41</v>
      </c>
      <c r="F443" s="5" t="s">
        <v>727</v>
      </c>
      <c r="G443" s="5" t="s">
        <v>726</v>
      </c>
      <c r="H443" s="5">
        <v>2016</v>
      </c>
      <c r="I443" s="5">
        <v>39184</v>
      </c>
    </row>
    <row r="444" spans="1:9" x14ac:dyDescent="0.85">
      <c r="A444" s="5" t="s">
        <v>247</v>
      </c>
      <c r="B444" s="5">
        <v>2012</v>
      </c>
      <c r="C444" s="5" t="s">
        <v>729</v>
      </c>
      <c r="D444" s="5" t="s">
        <v>713</v>
      </c>
      <c r="E444" s="5">
        <v>42</v>
      </c>
      <c r="F444" s="5" t="s">
        <v>727</v>
      </c>
      <c r="G444" s="5" t="s">
        <v>726</v>
      </c>
      <c r="H444" s="5">
        <v>2016</v>
      </c>
      <c r="I444" s="5">
        <v>48912</v>
      </c>
    </row>
    <row r="445" spans="1:9" x14ac:dyDescent="0.85">
      <c r="A445" s="5" t="s">
        <v>247</v>
      </c>
      <c r="B445" s="5">
        <v>2012</v>
      </c>
      <c r="C445" s="5" t="s">
        <v>729</v>
      </c>
      <c r="D445" s="5" t="s">
        <v>713</v>
      </c>
      <c r="E445" s="5">
        <v>43</v>
      </c>
      <c r="F445" s="5" t="s">
        <v>727</v>
      </c>
      <c r="G445" s="5" t="s">
        <v>726</v>
      </c>
      <c r="H445" s="5">
        <v>2016</v>
      </c>
      <c r="I445" s="5">
        <v>38453</v>
      </c>
    </row>
    <row r="446" spans="1:9" x14ac:dyDescent="0.85">
      <c r="A446" s="5" t="s">
        <v>247</v>
      </c>
      <c r="B446" s="5">
        <v>2012</v>
      </c>
      <c r="C446" s="5" t="s">
        <v>729</v>
      </c>
      <c r="D446" s="5" t="s">
        <v>713</v>
      </c>
      <c r="E446" s="5">
        <v>44</v>
      </c>
      <c r="F446" s="5" t="s">
        <v>727</v>
      </c>
      <c r="G446" s="5" t="s">
        <v>726</v>
      </c>
      <c r="H446" s="5">
        <v>2016</v>
      </c>
      <c r="I446" s="5">
        <v>41814</v>
      </c>
    </row>
    <row r="447" spans="1:9" x14ac:dyDescent="0.85">
      <c r="A447" s="5" t="s">
        <v>247</v>
      </c>
      <c r="B447" s="5">
        <v>2012</v>
      </c>
      <c r="C447" s="5" t="s">
        <v>729</v>
      </c>
      <c r="D447" s="5" t="s">
        <v>713</v>
      </c>
      <c r="E447" s="5">
        <v>45</v>
      </c>
      <c r="F447" s="5" t="s">
        <v>727</v>
      </c>
      <c r="G447" s="5" t="s">
        <v>726</v>
      </c>
      <c r="H447" s="5">
        <v>2016</v>
      </c>
      <c r="I447" s="5">
        <v>38178</v>
      </c>
    </row>
    <row r="448" spans="1:9" x14ac:dyDescent="0.85">
      <c r="A448" s="5" t="s">
        <v>247</v>
      </c>
      <c r="B448" s="5">
        <v>2012</v>
      </c>
      <c r="C448" s="5" t="s">
        <v>729</v>
      </c>
      <c r="D448" s="5" t="s">
        <v>713</v>
      </c>
      <c r="E448" s="5">
        <v>46</v>
      </c>
      <c r="F448" s="5" t="s">
        <v>727</v>
      </c>
      <c r="G448" s="5" t="s">
        <v>726</v>
      </c>
      <c r="H448" s="5">
        <v>2016</v>
      </c>
      <c r="I448" s="5">
        <v>35753</v>
      </c>
    </row>
    <row r="449" spans="1:9" x14ac:dyDescent="0.85">
      <c r="A449" s="5" t="s">
        <v>247</v>
      </c>
      <c r="B449" s="5">
        <v>2012</v>
      </c>
      <c r="C449" s="5" t="s">
        <v>729</v>
      </c>
      <c r="D449" s="5" t="s">
        <v>713</v>
      </c>
      <c r="E449" s="5">
        <v>47</v>
      </c>
      <c r="F449" s="5" t="s">
        <v>727</v>
      </c>
      <c r="G449" s="5" t="s">
        <v>726</v>
      </c>
      <c r="H449" s="5">
        <v>2016</v>
      </c>
      <c r="I449" s="5">
        <v>34371</v>
      </c>
    </row>
    <row r="450" spans="1:9" x14ac:dyDescent="0.85">
      <c r="A450" s="5" t="s">
        <v>247</v>
      </c>
      <c r="B450" s="5">
        <v>2012</v>
      </c>
      <c r="C450" s="5" t="s">
        <v>729</v>
      </c>
      <c r="D450" s="5" t="s">
        <v>713</v>
      </c>
      <c r="E450" s="5">
        <v>48</v>
      </c>
      <c r="F450" s="5" t="s">
        <v>727</v>
      </c>
      <c r="G450" s="5" t="s">
        <v>726</v>
      </c>
      <c r="H450" s="5">
        <v>2016</v>
      </c>
      <c r="I450" s="5">
        <v>39594</v>
      </c>
    </row>
    <row r="451" spans="1:9" x14ac:dyDescent="0.85">
      <c r="A451" s="5" t="s">
        <v>247</v>
      </c>
      <c r="B451" s="5">
        <v>2012</v>
      </c>
      <c r="C451" s="5" t="s">
        <v>729</v>
      </c>
      <c r="D451" s="5" t="s">
        <v>713</v>
      </c>
      <c r="E451" s="5">
        <v>49</v>
      </c>
      <c r="F451" s="5" t="s">
        <v>727</v>
      </c>
      <c r="G451" s="5" t="s">
        <v>726</v>
      </c>
      <c r="H451" s="5">
        <v>2016</v>
      </c>
      <c r="I451" s="5">
        <v>37403</v>
      </c>
    </row>
    <row r="452" spans="1:9" x14ac:dyDescent="0.85">
      <c r="A452" s="5" t="s">
        <v>247</v>
      </c>
      <c r="B452" s="5">
        <v>2012</v>
      </c>
      <c r="C452" s="5" t="s">
        <v>729</v>
      </c>
      <c r="D452" s="5" t="s">
        <v>713</v>
      </c>
      <c r="E452" s="5">
        <v>50</v>
      </c>
      <c r="F452" s="5" t="s">
        <v>727</v>
      </c>
      <c r="G452" s="5" t="s">
        <v>726</v>
      </c>
      <c r="H452" s="5">
        <v>2016</v>
      </c>
      <c r="I452" s="5">
        <v>47922</v>
      </c>
    </row>
    <row r="453" spans="1:9" x14ac:dyDescent="0.85">
      <c r="A453" s="5" t="s">
        <v>247</v>
      </c>
      <c r="B453" s="5">
        <v>2012</v>
      </c>
      <c r="C453" s="5" t="s">
        <v>729</v>
      </c>
      <c r="D453" s="5" t="s">
        <v>713</v>
      </c>
      <c r="E453" s="5">
        <v>51</v>
      </c>
      <c r="F453" s="5" t="s">
        <v>727</v>
      </c>
      <c r="G453" s="5" t="s">
        <v>726</v>
      </c>
      <c r="H453" s="5">
        <v>2016</v>
      </c>
      <c r="I453" s="5">
        <v>29353</v>
      </c>
    </row>
    <row r="454" spans="1:9" x14ac:dyDescent="0.85">
      <c r="A454" s="5" t="s">
        <v>247</v>
      </c>
      <c r="B454" s="5">
        <v>2012</v>
      </c>
      <c r="C454" s="5" t="s">
        <v>729</v>
      </c>
      <c r="D454" s="5" t="s">
        <v>713</v>
      </c>
      <c r="E454" s="5">
        <v>52</v>
      </c>
      <c r="F454" s="5" t="s">
        <v>727</v>
      </c>
      <c r="G454" s="5" t="s">
        <v>726</v>
      </c>
      <c r="H454" s="5">
        <v>2016</v>
      </c>
      <c r="I454" s="5">
        <v>39836</v>
      </c>
    </row>
    <row r="455" spans="1:9" x14ac:dyDescent="0.85">
      <c r="A455" s="5" t="s">
        <v>247</v>
      </c>
      <c r="B455" s="5">
        <v>2012</v>
      </c>
      <c r="C455" s="5" t="s">
        <v>729</v>
      </c>
      <c r="D455" s="5" t="s">
        <v>713</v>
      </c>
      <c r="E455" s="5">
        <v>53</v>
      </c>
      <c r="F455" s="5" t="s">
        <v>727</v>
      </c>
      <c r="G455" s="5" t="s">
        <v>726</v>
      </c>
      <c r="H455" s="5">
        <v>2016</v>
      </c>
      <c r="I455" s="5">
        <v>36949</v>
      </c>
    </row>
    <row r="456" spans="1:9" x14ac:dyDescent="0.85">
      <c r="A456" s="5" t="s">
        <v>247</v>
      </c>
      <c r="B456" s="5">
        <v>2012</v>
      </c>
      <c r="C456" s="5" t="s">
        <v>729</v>
      </c>
      <c r="D456" s="5" t="s">
        <v>713</v>
      </c>
      <c r="E456" s="5">
        <v>54</v>
      </c>
      <c r="F456" s="5" t="s">
        <v>727</v>
      </c>
      <c r="G456" s="5" t="s">
        <v>726</v>
      </c>
      <c r="H456" s="5">
        <v>2016</v>
      </c>
      <c r="I456" s="5">
        <v>32452</v>
      </c>
    </row>
    <row r="457" spans="1:9" x14ac:dyDescent="0.85">
      <c r="A457" s="5" t="s">
        <v>247</v>
      </c>
      <c r="B457" s="5">
        <v>2012</v>
      </c>
      <c r="C457" s="5" t="s">
        <v>729</v>
      </c>
      <c r="D457" s="5" t="s">
        <v>713</v>
      </c>
      <c r="E457" s="5">
        <v>55</v>
      </c>
      <c r="F457" s="5" t="s">
        <v>727</v>
      </c>
      <c r="G457" s="5" t="s">
        <v>726</v>
      </c>
      <c r="H457" s="5">
        <v>2016</v>
      </c>
      <c r="I457" s="5">
        <v>29355</v>
      </c>
    </row>
    <row r="458" spans="1:9" x14ac:dyDescent="0.85">
      <c r="A458" s="5" t="s">
        <v>247</v>
      </c>
      <c r="B458" s="5">
        <v>2012</v>
      </c>
      <c r="C458" s="5" t="s">
        <v>729</v>
      </c>
      <c r="D458" s="5" t="s">
        <v>713</v>
      </c>
      <c r="E458" s="5">
        <v>56</v>
      </c>
      <c r="F458" s="5" t="s">
        <v>727</v>
      </c>
      <c r="G458" s="5" t="s">
        <v>726</v>
      </c>
      <c r="H458" s="5">
        <v>2016</v>
      </c>
      <c r="I458" s="5">
        <v>29997</v>
      </c>
    </row>
    <row r="459" spans="1:9" x14ac:dyDescent="0.85">
      <c r="A459" s="5" t="s">
        <v>247</v>
      </c>
      <c r="B459" s="5">
        <v>2012</v>
      </c>
      <c r="C459" s="5" t="s">
        <v>729</v>
      </c>
      <c r="D459" s="5" t="s">
        <v>713</v>
      </c>
      <c r="E459" s="5">
        <v>57</v>
      </c>
      <c r="F459" s="5" t="s">
        <v>727</v>
      </c>
      <c r="G459" s="5" t="s">
        <v>726</v>
      </c>
      <c r="H459" s="5">
        <v>2016</v>
      </c>
      <c r="I459" s="5">
        <v>26804</v>
      </c>
    </row>
    <row r="460" spans="1:9" x14ac:dyDescent="0.85">
      <c r="A460" s="5" t="s">
        <v>247</v>
      </c>
      <c r="B460" s="5">
        <v>2012</v>
      </c>
      <c r="C460" s="5" t="s">
        <v>729</v>
      </c>
      <c r="D460" s="5" t="s">
        <v>713</v>
      </c>
      <c r="E460" s="5">
        <v>58</v>
      </c>
      <c r="F460" s="5" t="s">
        <v>727</v>
      </c>
      <c r="G460" s="5" t="s">
        <v>726</v>
      </c>
      <c r="H460" s="5">
        <v>2016</v>
      </c>
      <c r="I460" s="5">
        <v>25633</v>
      </c>
    </row>
    <row r="461" spans="1:9" x14ac:dyDescent="0.85">
      <c r="A461" s="5" t="s">
        <v>247</v>
      </c>
      <c r="B461" s="5">
        <v>2012</v>
      </c>
      <c r="C461" s="5" t="s">
        <v>729</v>
      </c>
      <c r="D461" s="5" t="s">
        <v>713</v>
      </c>
      <c r="E461" s="5">
        <v>59</v>
      </c>
      <c r="F461" s="5" t="s">
        <v>727</v>
      </c>
      <c r="G461" s="5" t="s">
        <v>726</v>
      </c>
      <c r="H461" s="5">
        <v>2016</v>
      </c>
      <c r="I461" s="5">
        <v>22705</v>
      </c>
    </row>
    <row r="462" spans="1:9" x14ac:dyDescent="0.85">
      <c r="A462" s="5" t="s">
        <v>247</v>
      </c>
      <c r="B462" s="5">
        <v>2012</v>
      </c>
      <c r="C462" s="5" t="s">
        <v>729</v>
      </c>
      <c r="D462" s="5" t="s">
        <v>713</v>
      </c>
      <c r="E462" s="5">
        <v>60</v>
      </c>
      <c r="F462" s="5" t="s">
        <v>727</v>
      </c>
      <c r="G462" s="5" t="s">
        <v>726</v>
      </c>
      <c r="H462" s="5">
        <v>2016</v>
      </c>
      <c r="I462" s="5">
        <v>31196</v>
      </c>
    </row>
    <row r="463" spans="1:9" x14ac:dyDescent="0.85">
      <c r="A463" s="5" t="s">
        <v>247</v>
      </c>
      <c r="B463" s="5">
        <v>2012</v>
      </c>
      <c r="C463" s="5" t="s">
        <v>729</v>
      </c>
      <c r="D463" s="5" t="s">
        <v>713</v>
      </c>
      <c r="E463" s="5">
        <v>61</v>
      </c>
      <c r="F463" s="5" t="s">
        <v>727</v>
      </c>
      <c r="G463" s="5" t="s">
        <v>726</v>
      </c>
      <c r="H463" s="5">
        <v>2016</v>
      </c>
      <c r="I463" s="5">
        <v>16215</v>
      </c>
    </row>
    <row r="464" spans="1:9" x14ac:dyDescent="0.85">
      <c r="A464" s="5" t="s">
        <v>247</v>
      </c>
      <c r="B464" s="5">
        <v>2012</v>
      </c>
      <c r="C464" s="5" t="s">
        <v>729</v>
      </c>
      <c r="D464" s="5" t="s">
        <v>713</v>
      </c>
      <c r="E464" s="5">
        <v>62</v>
      </c>
      <c r="F464" s="5" t="s">
        <v>727</v>
      </c>
      <c r="G464" s="5" t="s">
        <v>726</v>
      </c>
      <c r="H464" s="5">
        <v>2016</v>
      </c>
      <c r="I464" s="5">
        <v>22267</v>
      </c>
    </row>
    <row r="465" spans="1:9" x14ac:dyDescent="0.85">
      <c r="A465" s="5" t="s">
        <v>247</v>
      </c>
      <c r="B465" s="5">
        <v>2012</v>
      </c>
      <c r="C465" s="5" t="s">
        <v>729</v>
      </c>
      <c r="D465" s="5" t="s">
        <v>713</v>
      </c>
      <c r="E465" s="5">
        <v>63</v>
      </c>
      <c r="F465" s="5" t="s">
        <v>727</v>
      </c>
      <c r="G465" s="5" t="s">
        <v>726</v>
      </c>
      <c r="H465" s="5">
        <v>2016</v>
      </c>
      <c r="I465" s="5">
        <v>14781</v>
      </c>
    </row>
    <row r="466" spans="1:9" x14ac:dyDescent="0.85">
      <c r="A466" s="5" t="s">
        <v>247</v>
      </c>
      <c r="B466" s="5">
        <v>2012</v>
      </c>
      <c r="C466" s="5" t="s">
        <v>729</v>
      </c>
      <c r="D466" s="5" t="s">
        <v>713</v>
      </c>
      <c r="E466" s="5">
        <v>64</v>
      </c>
      <c r="F466" s="5" t="s">
        <v>727</v>
      </c>
      <c r="G466" s="5" t="s">
        <v>726</v>
      </c>
      <c r="H466" s="5">
        <v>2016</v>
      </c>
      <c r="I466" s="5">
        <v>15401</v>
      </c>
    </row>
    <row r="467" spans="1:9" x14ac:dyDescent="0.85">
      <c r="A467" s="5" t="s">
        <v>247</v>
      </c>
      <c r="B467" s="5">
        <v>2012</v>
      </c>
      <c r="C467" s="5" t="s">
        <v>729</v>
      </c>
      <c r="D467" s="5" t="s">
        <v>713</v>
      </c>
      <c r="E467" s="5">
        <v>65</v>
      </c>
      <c r="F467" s="5" t="s">
        <v>727</v>
      </c>
      <c r="G467" s="5" t="s">
        <v>726</v>
      </c>
      <c r="H467" s="5">
        <v>2016</v>
      </c>
      <c r="I467" s="5">
        <v>14072</v>
      </c>
    </row>
    <row r="468" spans="1:9" x14ac:dyDescent="0.85">
      <c r="A468" s="5" t="s">
        <v>247</v>
      </c>
      <c r="B468" s="5">
        <v>2012</v>
      </c>
      <c r="C468" s="5" t="s">
        <v>729</v>
      </c>
      <c r="D468" s="5" t="s">
        <v>713</v>
      </c>
      <c r="E468" s="5">
        <v>66</v>
      </c>
      <c r="F468" s="5" t="s">
        <v>727</v>
      </c>
      <c r="G468" s="5" t="s">
        <v>726</v>
      </c>
      <c r="H468" s="5">
        <v>2016</v>
      </c>
      <c r="I468" s="5">
        <v>13405</v>
      </c>
    </row>
    <row r="469" spans="1:9" x14ac:dyDescent="0.85">
      <c r="A469" s="5" t="s">
        <v>247</v>
      </c>
      <c r="B469" s="5">
        <v>2012</v>
      </c>
      <c r="C469" s="5" t="s">
        <v>729</v>
      </c>
      <c r="D469" s="5" t="s">
        <v>713</v>
      </c>
      <c r="E469" s="5">
        <v>67</v>
      </c>
      <c r="F469" s="5" t="s">
        <v>727</v>
      </c>
      <c r="G469" s="5" t="s">
        <v>726</v>
      </c>
      <c r="H469" s="5">
        <v>2016</v>
      </c>
      <c r="I469" s="5">
        <v>14614</v>
      </c>
    </row>
    <row r="470" spans="1:9" x14ac:dyDescent="0.85">
      <c r="A470" s="5" t="s">
        <v>247</v>
      </c>
      <c r="B470" s="5">
        <v>2012</v>
      </c>
      <c r="C470" s="5" t="s">
        <v>729</v>
      </c>
      <c r="D470" s="5" t="s">
        <v>713</v>
      </c>
      <c r="E470" s="5">
        <v>68</v>
      </c>
      <c r="F470" s="5" t="s">
        <v>727</v>
      </c>
      <c r="G470" s="5" t="s">
        <v>726</v>
      </c>
      <c r="H470" s="5">
        <v>2016</v>
      </c>
      <c r="I470" s="5">
        <v>11700</v>
      </c>
    </row>
    <row r="471" spans="1:9" x14ac:dyDescent="0.85">
      <c r="A471" s="5" t="s">
        <v>247</v>
      </c>
      <c r="B471" s="5">
        <v>2012</v>
      </c>
      <c r="C471" s="5" t="s">
        <v>729</v>
      </c>
      <c r="D471" s="5" t="s">
        <v>713</v>
      </c>
      <c r="E471" s="5">
        <v>69</v>
      </c>
      <c r="F471" s="5" t="s">
        <v>727</v>
      </c>
      <c r="G471" s="5" t="s">
        <v>726</v>
      </c>
      <c r="H471" s="5">
        <v>2016</v>
      </c>
      <c r="I471" s="5">
        <v>8576</v>
      </c>
    </row>
    <row r="472" spans="1:9" x14ac:dyDescent="0.85">
      <c r="A472" s="5" t="s">
        <v>247</v>
      </c>
      <c r="B472" s="5">
        <v>2012</v>
      </c>
      <c r="C472" s="5" t="s">
        <v>729</v>
      </c>
      <c r="D472" s="5" t="s">
        <v>713</v>
      </c>
      <c r="E472" s="5">
        <v>70</v>
      </c>
      <c r="F472" s="5" t="s">
        <v>727</v>
      </c>
      <c r="G472" s="5" t="s">
        <v>726</v>
      </c>
      <c r="H472" s="5">
        <v>2016</v>
      </c>
      <c r="I472" s="5">
        <v>17869</v>
      </c>
    </row>
    <row r="473" spans="1:9" x14ac:dyDescent="0.85">
      <c r="A473" s="5" t="s">
        <v>247</v>
      </c>
      <c r="B473" s="5">
        <v>2012</v>
      </c>
      <c r="C473" s="5" t="s">
        <v>729</v>
      </c>
      <c r="D473" s="5" t="s">
        <v>713</v>
      </c>
      <c r="E473" s="5">
        <v>71</v>
      </c>
      <c r="F473" s="5" t="s">
        <v>727</v>
      </c>
      <c r="G473" s="5" t="s">
        <v>726</v>
      </c>
      <c r="H473" s="5">
        <v>2016</v>
      </c>
      <c r="I473" s="5">
        <v>7960</v>
      </c>
    </row>
    <row r="474" spans="1:9" x14ac:dyDescent="0.85">
      <c r="A474" s="5" t="s">
        <v>247</v>
      </c>
      <c r="B474" s="5">
        <v>2012</v>
      </c>
      <c r="C474" s="5" t="s">
        <v>729</v>
      </c>
      <c r="D474" s="5" t="s">
        <v>713</v>
      </c>
      <c r="E474" s="5">
        <v>72</v>
      </c>
      <c r="F474" s="5" t="s">
        <v>727</v>
      </c>
      <c r="G474" s="5" t="s">
        <v>726</v>
      </c>
      <c r="H474" s="5">
        <v>2016</v>
      </c>
      <c r="I474" s="5">
        <v>15408</v>
      </c>
    </row>
    <row r="475" spans="1:9" x14ac:dyDescent="0.85">
      <c r="A475" s="5" t="s">
        <v>247</v>
      </c>
      <c r="B475" s="5">
        <v>2012</v>
      </c>
      <c r="C475" s="5" t="s">
        <v>729</v>
      </c>
      <c r="D475" s="5" t="s">
        <v>713</v>
      </c>
      <c r="E475" s="5">
        <v>73</v>
      </c>
      <c r="F475" s="5" t="s">
        <v>727</v>
      </c>
      <c r="G475" s="5" t="s">
        <v>726</v>
      </c>
      <c r="H475" s="5">
        <v>2016</v>
      </c>
      <c r="I475" s="5">
        <v>7579</v>
      </c>
    </row>
    <row r="476" spans="1:9" x14ac:dyDescent="0.85">
      <c r="A476" s="5" t="s">
        <v>247</v>
      </c>
      <c r="B476" s="5">
        <v>2012</v>
      </c>
      <c r="C476" s="5" t="s">
        <v>729</v>
      </c>
      <c r="D476" s="5" t="s">
        <v>713</v>
      </c>
      <c r="E476" s="5">
        <v>74</v>
      </c>
      <c r="F476" s="5" t="s">
        <v>727</v>
      </c>
      <c r="G476" s="5" t="s">
        <v>726</v>
      </c>
      <c r="H476" s="5">
        <v>2016</v>
      </c>
      <c r="I476" s="5">
        <v>8118</v>
      </c>
    </row>
    <row r="477" spans="1:9" x14ac:dyDescent="0.85">
      <c r="A477" s="5" t="s">
        <v>247</v>
      </c>
      <c r="B477" s="5">
        <v>2012</v>
      </c>
      <c r="C477" s="5" t="s">
        <v>729</v>
      </c>
      <c r="D477" s="5" t="s">
        <v>713</v>
      </c>
      <c r="E477" s="5">
        <v>75</v>
      </c>
      <c r="F477" s="5" t="s">
        <v>727</v>
      </c>
      <c r="G477" s="5" t="s">
        <v>726</v>
      </c>
      <c r="H477" s="5">
        <v>2016</v>
      </c>
      <c r="I477" s="5">
        <v>8357</v>
      </c>
    </row>
    <row r="478" spans="1:9" x14ac:dyDescent="0.85">
      <c r="A478" s="5" t="s">
        <v>247</v>
      </c>
      <c r="B478" s="5">
        <v>2012</v>
      </c>
      <c r="C478" s="5" t="s">
        <v>729</v>
      </c>
      <c r="D478" s="5" t="s">
        <v>713</v>
      </c>
      <c r="E478" s="5">
        <v>76</v>
      </c>
      <c r="F478" s="5" t="s">
        <v>727</v>
      </c>
      <c r="G478" s="5" t="s">
        <v>726</v>
      </c>
      <c r="H478" s="5">
        <v>2016</v>
      </c>
      <c r="I478" s="5">
        <v>9758</v>
      </c>
    </row>
    <row r="479" spans="1:9" x14ac:dyDescent="0.85">
      <c r="A479" s="5" t="s">
        <v>247</v>
      </c>
      <c r="B479" s="5">
        <v>2012</v>
      </c>
      <c r="C479" s="5" t="s">
        <v>729</v>
      </c>
      <c r="D479" s="5" t="s">
        <v>713</v>
      </c>
      <c r="E479" s="5">
        <v>77</v>
      </c>
      <c r="F479" s="5" t="s">
        <v>727</v>
      </c>
      <c r="G479" s="5" t="s">
        <v>726</v>
      </c>
      <c r="H479" s="5">
        <v>2016</v>
      </c>
      <c r="I479" s="5">
        <v>7805</v>
      </c>
    </row>
    <row r="480" spans="1:9" x14ac:dyDescent="0.85">
      <c r="A480" s="5" t="s">
        <v>247</v>
      </c>
      <c r="B480" s="5">
        <v>2012</v>
      </c>
      <c r="C480" s="5" t="s">
        <v>729</v>
      </c>
      <c r="D480" s="5" t="s">
        <v>713</v>
      </c>
      <c r="E480" s="5">
        <v>78</v>
      </c>
      <c r="F480" s="5" t="s">
        <v>727</v>
      </c>
      <c r="G480" s="5" t="s">
        <v>726</v>
      </c>
      <c r="H480" s="5">
        <v>2016</v>
      </c>
      <c r="I480" s="5">
        <v>5931</v>
      </c>
    </row>
    <row r="481" spans="1:9" x14ac:dyDescent="0.85">
      <c r="A481" s="5" t="s">
        <v>247</v>
      </c>
      <c r="B481" s="5">
        <v>2012</v>
      </c>
      <c r="C481" s="5" t="s">
        <v>729</v>
      </c>
      <c r="D481" s="5" t="s">
        <v>713</v>
      </c>
      <c r="E481" s="5">
        <v>79</v>
      </c>
      <c r="F481" s="5" t="s">
        <v>727</v>
      </c>
      <c r="G481" s="5" t="s">
        <v>726</v>
      </c>
      <c r="H481" s="5">
        <v>2016</v>
      </c>
      <c r="I481" s="5">
        <v>4907</v>
      </c>
    </row>
    <row r="482" spans="1:9" x14ac:dyDescent="0.85">
      <c r="A482" s="5" t="s">
        <v>247</v>
      </c>
      <c r="B482" s="5">
        <v>2012</v>
      </c>
      <c r="C482" s="5" t="s">
        <v>729</v>
      </c>
      <c r="D482" s="5" t="s">
        <v>713</v>
      </c>
      <c r="E482" s="5">
        <v>80</v>
      </c>
      <c r="F482" s="5" t="s">
        <v>727</v>
      </c>
      <c r="G482" s="5" t="s">
        <v>726</v>
      </c>
      <c r="H482" s="5">
        <v>2016</v>
      </c>
      <c r="I482" s="5">
        <v>8393</v>
      </c>
    </row>
    <row r="483" spans="1:9" x14ac:dyDescent="0.85">
      <c r="A483" s="5" t="s">
        <v>247</v>
      </c>
      <c r="B483" s="5">
        <v>2012</v>
      </c>
      <c r="C483" s="5" t="s">
        <v>729</v>
      </c>
      <c r="D483" s="5" t="s">
        <v>713</v>
      </c>
      <c r="E483" s="5">
        <v>81</v>
      </c>
      <c r="F483" s="5" t="s">
        <v>727</v>
      </c>
      <c r="G483" s="5" t="s">
        <v>726</v>
      </c>
      <c r="H483" s="5">
        <v>2016</v>
      </c>
      <c r="I483" s="5">
        <v>4239</v>
      </c>
    </row>
    <row r="484" spans="1:9" x14ac:dyDescent="0.85">
      <c r="A484" s="5" t="s">
        <v>247</v>
      </c>
      <c r="B484" s="5">
        <v>2012</v>
      </c>
      <c r="C484" s="5" t="s">
        <v>729</v>
      </c>
      <c r="D484" s="5" t="s">
        <v>713</v>
      </c>
      <c r="E484" s="5">
        <v>82</v>
      </c>
      <c r="F484" s="5" t="s">
        <v>727</v>
      </c>
      <c r="G484" s="5" t="s">
        <v>726</v>
      </c>
      <c r="H484" s="5">
        <v>2016</v>
      </c>
      <c r="I484" s="5">
        <v>8943</v>
      </c>
    </row>
    <row r="485" spans="1:9" x14ac:dyDescent="0.85">
      <c r="A485" s="5" t="s">
        <v>247</v>
      </c>
      <c r="B485" s="5">
        <v>2012</v>
      </c>
      <c r="C485" s="5" t="s">
        <v>729</v>
      </c>
      <c r="D485" s="5" t="s">
        <v>713</v>
      </c>
      <c r="E485" s="5">
        <v>83</v>
      </c>
      <c r="F485" s="5" t="s">
        <v>727</v>
      </c>
      <c r="G485" s="5" t="s">
        <v>726</v>
      </c>
      <c r="H485" s="5">
        <v>2016</v>
      </c>
      <c r="I485" s="5">
        <v>2412</v>
      </c>
    </row>
    <row r="486" spans="1:9" x14ac:dyDescent="0.85">
      <c r="A486" s="5" t="s">
        <v>247</v>
      </c>
      <c r="B486" s="5">
        <v>2012</v>
      </c>
      <c r="C486" s="5" t="s">
        <v>729</v>
      </c>
      <c r="D486" s="5" t="s">
        <v>713</v>
      </c>
      <c r="E486" s="5">
        <v>84</v>
      </c>
      <c r="F486" s="5" t="s">
        <v>727</v>
      </c>
      <c r="G486" s="5" t="s">
        <v>726</v>
      </c>
      <c r="H486" s="5">
        <v>2016</v>
      </c>
      <c r="I486" s="5">
        <v>2860</v>
      </c>
    </row>
    <row r="487" spans="1:9" x14ac:dyDescent="0.85">
      <c r="A487" s="5" t="s">
        <v>247</v>
      </c>
      <c r="B487" s="5">
        <v>2012</v>
      </c>
      <c r="C487" s="5" t="s">
        <v>729</v>
      </c>
      <c r="D487" s="5" t="s">
        <v>713</v>
      </c>
      <c r="E487" s="5">
        <v>85</v>
      </c>
      <c r="F487" s="5" t="s">
        <v>727</v>
      </c>
      <c r="G487" s="5" t="s">
        <v>726</v>
      </c>
      <c r="H487" s="5">
        <v>2016</v>
      </c>
      <c r="I487" s="5">
        <v>2942</v>
      </c>
    </row>
    <row r="488" spans="1:9" x14ac:dyDescent="0.85">
      <c r="A488" s="5" t="s">
        <v>247</v>
      </c>
      <c r="B488" s="5">
        <v>2012</v>
      </c>
      <c r="C488" s="5" t="s">
        <v>729</v>
      </c>
      <c r="D488" s="5" t="s">
        <v>713</v>
      </c>
      <c r="E488" s="5">
        <v>86</v>
      </c>
      <c r="F488" s="5" t="s">
        <v>727</v>
      </c>
      <c r="G488" s="5" t="s">
        <v>726</v>
      </c>
      <c r="H488" s="5">
        <v>2016</v>
      </c>
      <c r="I488" s="5">
        <v>2920</v>
      </c>
    </row>
    <row r="489" spans="1:9" x14ac:dyDescent="0.85">
      <c r="A489" s="5" t="s">
        <v>247</v>
      </c>
      <c r="B489" s="5">
        <v>2012</v>
      </c>
      <c r="C489" s="5" t="s">
        <v>729</v>
      </c>
      <c r="D489" s="5" t="s">
        <v>713</v>
      </c>
      <c r="E489" s="5">
        <v>87</v>
      </c>
      <c r="F489" s="5" t="s">
        <v>727</v>
      </c>
      <c r="G489" s="5" t="s">
        <v>726</v>
      </c>
      <c r="H489" s="5">
        <v>2016</v>
      </c>
      <c r="I489" s="5">
        <v>2715</v>
      </c>
    </row>
    <row r="490" spans="1:9" x14ac:dyDescent="0.85">
      <c r="A490" s="5" t="s">
        <v>247</v>
      </c>
      <c r="B490" s="5">
        <v>2012</v>
      </c>
      <c r="C490" s="5" t="s">
        <v>729</v>
      </c>
      <c r="D490" s="5" t="s">
        <v>713</v>
      </c>
      <c r="E490" s="5">
        <v>88</v>
      </c>
      <c r="F490" s="5" t="s">
        <v>727</v>
      </c>
      <c r="G490" s="5" t="s">
        <v>726</v>
      </c>
      <c r="H490" s="5">
        <v>2016</v>
      </c>
      <c r="I490" s="5">
        <v>1644</v>
      </c>
    </row>
    <row r="491" spans="1:9" x14ac:dyDescent="0.85">
      <c r="A491" s="5" t="s">
        <v>247</v>
      </c>
      <c r="B491" s="5">
        <v>2012</v>
      </c>
      <c r="C491" s="5" t="s">
        <v>729</v>
      </c>
      <c r="D491" s="5" t="s">
        <v>713</v>
      </c>
      <c r="E491" s="5">
        <v>89</v>
      </c>
      <c r="F491" s="5" t="s">
        <v>727</v>
      </c>
      <c r="G491" s="5" t="s">
        <v>726</v>
      </c>
      <c r="H491" s="5">
        <v>2016</v>
      </c>
      <c r="I491" s="5">
        <v>1108</v>
      </c>
    </row>
    <row r="492" spans="1:9" x14ac:dyDescent="0.85">
      <c r="A492" s="5" t="s">
        <v>247</v>
      </c>
      <c r="B492" s="5">
        <v>2012</v>
      </c>
      <c r="C492" s="5" t="s">
        <v>729</v>
      </c>
      <c r="D492" s="5" t="s">
        <v>713</v>
      </c>
      <c r="E492" s="5">
        <v>90</v>
      </c>
      <c r="F492" s="5" t="s">
        <v>727</v>
      </c>
      <c r="G492" s="5" t="s">
        <v>726</v>
      </c>
      <c r="H492" s="5">
        <v>2016</v>
      </c>
      <c r="I492" s="5">
        <v>2236</v>
      </c>
    </row>
    <row r="493" spans="1:9" x14ac:dyDescent="0.85">
      <c r="A493" s="5" t="s">
        <v>247</v>
      </c>
      <c r="B493" s="5">
        <v>2012</v>
      </c>
      <c r="C493" s="5" t="s">
        <v>729</v>
      </c>
      <c r="D493" s="5" t="s">
        <v>713</v>
      </c>
      <c r="E493" s="5">
        <v>91</v>
      </c>
      <c r="F493" s="5" t="s">
        <v>727</v>
      </c>
      <c r="G493" s="5" t="s">
        <v>726</v>
      </c>
      <c r="H493" s="5">
        <v>2016</v>
      </c>
      <c r="I493" s="5">
        <v>973</v>
      </c>
    </row>
    <row r="494" spans="1:9" x14ac:dyDescent="0.85">
      <c r="A494" s="5" t="s">
        <v>247</v>
      </c>
      <c r="B494" s="5">
        <v>2012</v>
      </c>
      <c r="C494" s="5" t="s">
        <v>729</v>
      </c>
      <c r="D494" s="5" t="s">
        <v>713</v>
      </c>
      <c r="E494" s="5">
        <v>92</v>
      </c>
      <c r="F494" s="5" t="s">
        <v>727</v>
      </c>
      <c r="G494" s="5" t="s">
        <v>726</v>
      </c>
      <c r="H494" s="5">
        <v>2016</v>
      </c>
      <c r="I494" s="5">
        <v>2619</v>
      </c>
    </row>
    <row r="495" spans="1:9" x14ac:dyDescent="0.85">
      <c r="A495" s="5" t="s">
        <v>247</v>
      </c>
      <c r="B495" s="5">
        <v>2012</v>
      </c>
      <c r="C495" s="5" t="s">
        <v>729</v>
      </c>
      <c r="D495" s="5" t="s">
        <v>713</v>
      </c>
      <c r="E495" s="5">
        <v>93</v>
      </c>
      <c r="F495" s="5" t="s">
        <v>727</v>
      </c>
      <c r="G495" s="5" t="s">
        <v>726</v>
      </c>
      <c r="H495" s="5">
        <v>2016</v>
      </c>
      <c r="I495" s="5">
        <v>498</v>
      </c>
    </row>
    <row r="496" spans="1:9" x14ac:dyDescent="0.85">
      <c r="A496" s="5" t="s">
        <v>247</v>
      </c>
      <c r="B496" s="5">
        <v>2012</v>
      </c>
      <c r="C496" s="5" t="s">
        <v>729</v>
      </c>
      <c r="D496" s="5" t="s">
        <v>713</v>
      </c>
      <c r="E496" s="5">
        <v>94</v>
      </c>
      <c r="F496" s="5" t="s">
        <v>727</v>
      </c>
      <c r="G496" s="5" t="s">
        <v>726</v>
      </c>
      <c r="H496" s="5">
        <v>2016</v>
      </c>
      <c r="I496" s="5">
        <v>521</v>
      </c>
    </row>
    <row r="497" spans="1:9" x14ac:dyDescent="0.85">
      <c r="A497" s="5" t="s">
        <v>247</v>
      </c>
      <c r="B497" s="5">
        <v>2012</v>
      </c>
      <c r="C497" s="5" t="s">
        <v>729</v>
      </c>
      <c r="D497" s="5" t="s">
        <v>713</v>
      </c>
      <c r="E497" s="5">
        <v>95</v>
      </c>
      <c r="F497" s="5" t="s">
        <v>727</v>
      </c>
      <c r="G497" s="5" t="s">
        <v>726</v>
      </c>
      <c r="H497" s="5">
        <v>2016</v>
      </c>
      <c r="I497" s="5">
        <v>459</v>
      </c>
    </row>
    <row r="498" spans="1:9" x14ac:dyDescent="0.85">
      <c r="A498" s="5" t="s">
        <v>247</v>
      </c>
      <c r="B498" s="5">
        <v>2012</v>
      </c>
      <c r="C498" s="5" t="s">
        <v>729</v>
      </c>
      <c r="D498" s="5" t="s">
        <v>713</v>
      </c>
      <c r="E498" s="5">
        <v>96</v>
      </c>
      <c r="F498" s="5" t="s">
        <v>727</v>
      </c>
      <c r="G498" s="5" t="s">
        <v>726</v>
      </c>
      <c r="H498" s="5">
        <v>2016</v>
      </c>
      <c r="I498" s="5">
        <v>551</v>
      </c>
    </row>
    <row r="499" spans="1:9" x14ac:dyDescent="0.85">
      <c r="A499" s="5" t="s">
        <v>247</v>
      </c>
      <c r="B499" s="5">
        <v>2012</v>
      </c>
      <c r="C499" s="5" t="s">
        <v>729</v>
      </c>
      <c r="D499" s="5" t="s">
        <v>713</v>
      </c>
      <c r="E499" s="5">
        <v>97</v>
      </c>
      <c r="F499" s="5" t="s">
        <v>727</v>
      </c>
      <c r="G499" s="5" t="s">
        <v>726</v>
      </c>
      <c r="H499" s="5">
        <v>2016</v>
      </c>
      <c r="I499" s="5">
        <v>359</v>
      </c>
    </row>
    <row r="500" spans="1:9" x14ac:dyDescent="0.85">
      <c r="A500" s="5" t="s">
        <v>247</v>
      </c>
      <c r="B500" s="5">
        <v>2012</v>
      </c>
      <c r="C500" s="5" t="s">
        <v>729</v>
      </c>
      <c r="D500" s="5" t="s">
        <v>713</v>
      </c>
      <c r="E500" s="5">
        <v>98</v>
      </c>
      <c r="F500" s="5" t="s">
        <v>727</v>
      </c>
      <c r="G500" s="5" t="s">
        <v>726</v>
      </c>
      <c r="H500" s="5">
        <v>2016</v>
      </c>
      <c r="I500" s="5">
        <v>383</v>
      </c>
    </row>
    <row r="501" spans="1:9" x14ac:dyDescent="0.85">
      <c r="A501" s="5" t="s">
        <v>247</v>
      </c>
      <c r="B501" s="5">
        <v>2012</v>
      </c>
      <c r="C501" s="5" t="s">
        <v>729</v>
      </c>
      <c r="D501" s="5" t="s">
        <v>713</v>
      </c>
      <c r="E501" s="5">
        <v>99</v>
      </c>
      <c r="F501" s="5" t="s">
        <v>727</v>
      </c>
      <c r="G501" s="5" t="s">
        <v>726</v>
      </c>
      <c r="H501" s="5">
        <v>2016</v>
      </c>
      <c r="I501" s="5">
        <v>181</v>
      </c>
    </row>
    <row r="502" spans="1:9" x14ac:dyDescent="0.85">
      <c r="A502" s="5" t="s">
        <v>247</v>
      </c>
      <c r="B502" s="5">
        <v>2012</v>
      </c>
      <c r="C502" s="5" t="s">
        <v>729</v>
      </c>
      <c r="D502" s="5" t="s">
        <v>712</v>
      </c>
      <c r="E502" s="5">
        <v>0</v>
      </c>
      <c r="F502" s="5" t="s">
        <v>727</v>
      </c>
      <c r="G502" s="5" t="s">
        <v>726</v>
      </c>
      <c r="H502" s="5">
        <v>2016</v>
      </c>
      <c r="I502" s="5">
        <v>154732</v>
      </c>
    </row>
    <row r="503" spans="1:9" x14ac:dyDescent="0.85">
      <c r="A503" s="5" t="s">
        <v>247</v>
      </c>
      <c r="B503" s="5">
        <v>2012</v>
      </c>
      <c r="C503" s="5" t="s">
        <v>729</v>
      </c>
      <c r="D503" s="5" t="s">
        <v>712</v>
      </c>
      <c r="E503" s="5">
        <v>1</v>
      </c>
      <c r="F503" s="5" t="s">
        <v>727</v>
      </c>
      <c r="G503" s="5" t="s">
        <v>726</v>
      </c>
      <c r="H503" s="5">
        <v>2016</v>
      </c>
      <c r="I503" s="5">
        <v>151726</v>
      </c>
    </row>
    <row r="504" spans="1:9" x14ac:dyDescent="0.85">
      <c r="A504" s="5" t="s">
        <v>247</v>
      </c>
      <c r="B504" s="5">
        <v>2012</v>
      </c>
      <c r="C504" s="5" t="s">
        <v>729</v>
      </c>
      <c r="D504" s="5" t="s">
        <v>712</v>
      </c>
      <c r="E504" s="5">
        <v>2</v>
      </c>
      <c r="F504" s="5" t="s">
        <v>727</v>
      </c>
      <c r="G504" s="5" t="s">
        <v>726</v>
      </c>
      <c r="H504" s="5">
        <v>2016</v>
      </c>
      <c r="I504" s="5">
        <v>141694</v>
      </c>
    </row>
    <row r="505" spans="1:9" x14ac:dyDescent="0.85">
      <c r="A505" s="5" t="s">
        <v>247</v>
      </c>
      <c r="B505" s="5">
        <v>2012</v>
      </c>
      <c r="C505" s="5" t="s">
        <v>729</v>
      </c>
      <c r="D505" s="5" t="s">
        <v>712</v>
      </c>
      <c r="E505" s="5">
        <v>3</v>
      </c>
      <c r="F505" s="5" t="s">
        <v>727</v>
      </c>
      <c r="G505" s="5" t="s">
        <v>726</v>
      </c>
      <c r="H505" s="5">
        <v>2016</v>
      </c>
      <c r="I505" s="5">
        <v>157682</v>
      </c>
    </row>
    <row r="506" spans="1:9" x14ac:dyDescent="0.85">
      <c r="A506" s="5" t="s">
        <v>247</v>
      </c>
      <c r="B506" s="5">
        <v>2012</v>
      </c>
      <c r="C506" s="5" t="s">
        <v>729</v>
      </c>
      <c r="D506" s="5" t="s">
        <v>712</v>
      </c>
      <c r="E506" s="5">
        <v>4</v>
      </c>
      <c r="F506" s="5" t="s">
        <v>727</v>
      </c>
      <c r="G506" s="5" t="s">
        <v>726</v>
      </c>
      <c r="H506" s="5">
        <v>2016</v>
      </c>
      <c r="I506" s="5">
        <v>162215</v>
      </c>
    </row>
    <row r="507" spans="1:9" x14ac:dyDescent="0.85">
      <c r="A507" s="5" t="s">
        <v>247</v>
      </c>
      <c r="B507" s="5">
        <v>2012</v>
      </c>
      <c r="C507" s="5" t="s">
        <v>729</v>
      </c>
      <c r="D507" s="5" t="s">
        <v>712</v>
      </c>
      <c r="E507" s="5">
        <v>5</v>
      </c>
      <c r="F507" s="5" t="s">
        <v>727</v>
      </c>
      <c r="G507" s="5" t="s">
        <v>726</v>
      </c>
      <c r="H507" s="5">
        <v>2016</v>
      </c>
      <c r="I507" s="5">
        <v>155816</v>
      </c>
    </row>
    <row r="508" spans="1:9" x14ac:dyDescent="0.85">
      <c r="A508" s="5" t="s">
        <v>247</v>
      </c>
      <c r="B508" s="5">
        <v>2012</v>
      </c>
      <c r="C508" s="5" t="s">
        <v>729</v>
      </c>
      <c r="D508" s="5" t="s">
        <v>712</v>
      </c>
      <c r="E508" s="5">
        <v>6</v>
      </c>
      <c r="F508" s="5" t="s">
        <v>727</v>
      </c>
      <c r="G508" s="5" t="s">
        <v>726</v>
      </c>
      <c r="H508" s="5">
        <v>2016</v>
      </c>
      <c r="I508" s="5">
        <v>162282</v>
      </c>
    </row>
    <row r="509" spans="1:9" x14ac:dyDescent="0.85">
      <c r="A509" s="5" t="s">
        <v>247</v>
      </c>
      <c r="B509" s="5">
        <v>2012</v>
      </c>
      <c r="C509" s="5" t="s">
        <v>729</v>
      </c>
      <c r="D509" s="5" t="s">
        <v>712</v>
      </c>
      <c r="E509" s="5">
        <v>7</v>
      </c>
      <c r="F509" s="5" t="s">
        <v>727</v>
      </c>
      <c r="G509" s="5" t="s">
        <v>726</v>
      </c>
      <c r="H509" s="5">
        <v>2016</v>
      </c>
      <c r="I509" s="5">
        <v>154912</v>
      </c>
    </row>
    <row r="510" spans="1:9" x14ac:dyDescent="0.85">
      <c r="A510" s="5" t="s">
        <v>247</v>
      </c>
      <c r="B510" s="5">
        <v>2012</v>
      </c>
      <c r="C510" s="5" t="s">
        <v>729</v>
      </c>
      <c r="D510" s="5" t="s">
        <v>712</v>
      </c>
      <c r="E510" s="5">
        <v>8</v>
      </c>
      <c r="F510" s="5" t="s">
        <v>727</v>
      </c>
      <c r="G510" s="5" t="s">
        <v>726</v>
      </c>
      <c r="H510" s="5">
        <v>2016</v>
      </c>
      <c r="I510" s="5">
        <v>143432</v>
      </c>
    </row>
    <row r="511" spans="1:9" x14ac:dyDescent="0.85">
      <c r="A511" s="5" t="s">
        <v>247</v>
      </c>
      <c r="B511" s="5">
        <v>2012</v>
      </c>
      <c r="C511" s="5" t="s">
        <v>729</v>
      </c>
      <c r="D511" s="5" t="s">
        <v>712</v>
      </c>
      <c r="E511" s="5">
        <v>9</v>
      </c>
      <c r="F511" s="5" t="s">
        <v>727</v>
      </c>
      <c r="G511" s="5" t="s">
        <v>726</v>
      </c>
      <c r="H511" s="5">
        <v>2016</v>
      </c>
      <c r="I511" s="5">
        <v>140979</v>
      </c>
    </row>
    <row r="512" spans="1:9" x14ac:dyDescent="0.85">
      <c r="A512" s="5" t="s">
        <v>247</v>
      </c>
      <c r="B512" s="5">
        <v>2012</v>
      </c>
      <c r="C512" s="5" t="s">
        <v>729</v>
      </c>
      <c r="D512" s="5" t="s">
        <v>712</v>
      </c>
      <c r="E512" s="5">
        <v>10</v>
      </c>
      <c r="F512" s="5" t="s">
        <v>727</v>
      </c>
      <c r="G512" s="5" t="s">
        <v>726</v>
      </c>
      <c r="H512" s="5">
        <v>2016</v>
      </c>
      <c r="I512" s="5">
        <v>144237</v>
      </c>
    </row>
    <row r="513" spans="1:9" x14ac:dyDescent="0.85">
      <c r="A513" s="5" t="s">
        <v>247</v>
      </c>
      <c r="B513" s="5">
        <v>2012</v>
      </c>
      <c r="C513" s="5" t="s">
        <v>729</v>
      </c>
      <c r="D513" s="5" t="s">
        <v>712</v>
      </c>
      <c r="E513" s="5">
        <v>11</v>
      </c>
      <c r="F513" s="5" t="s">
        <v>727</v>
      </c>
      <c r="G513" s="5" t="s">
        <v>726</v>
      </c>
      <c r="H513" s="5">
        <v>2016</v>
      </c>
      <c r="I513" s="5">
        <v>110224</v>
      </c>
    </row>
    <row r="514" spans="1:9" x14ac:dyDescent="0.85">
      <c r="A514" s="5" t="s">
        <v>247</v>
      </c>
      <c r="B514" s="5">
        <v>2012</v>
      </c>
      <c r="C514" s="5" t="s">
        <v>729</v>
      </c>
      <c r="D514" s="5" t="s">
        <v>712</v>
      </c>
      <c r="E514" s="5">
        <v>12</v>
      </c>
      <c r="F514" s="5" t="s">
        <v>727</v>
      </c>
      <c r="G514" s="5" t="s">
        <v>726</v>
      </c>
      <c r="H514" s="5">
        <v>2016</v>
      </c>
      <c r="I514" s="5">
        <v>154167</v>
      </c>
    </row>
    <row r="515" spans="1:9" x14ac:dyDescent="0.85">
      <c r="A515" s="5" t="s">
        <v>247</v>
      </c>
      <c r="B515" s="5">
        <v>2012</v>
      </c>
      <c r="C515" s="5" t="s">
        <v>729</v>
      </c>
      <c r="D515" s="5" t="s">
        <v>712</v>
      </c>
      <c r="E515" s="5">
        <v>13</v>
      </c>
      <c r="F515" s="5" t="s">
        <v>727</v>
      </c>
      <c r="G515" s="5" t="s">
        <v>726</v>
      </c>
      <c r="H515" s="5">
        <v>2016</v>
      </c>
      <c r="I515" s="5">
        <v>107377</v>
      </c>
    </row>
    <row r="516" spans="1:9" x14ac:dyDescent="0.85">
      <c r="A516" s="5" t="s">
        <v>247</v>
      </c>
      <c r="B516" s="5">
        <v>2012</v>
      </c>
      <c r="C516" s="5" t="s">
        <v>729</v>
      </c>
      <c r="D516" s="5" t="s">
        <v>712</v>
      </c>
      <c r="E516" s="5">
        <v>14</v>
      </c>
      <c r="F516" s="5" t="s">
        <v>727</v>
      </c>
      <c r="G516" s="5" t="s">
        <v>726</v>
      </c>
      <c r="H516" s="5">
        <v>2016</v>
      </c>
      <c r="I516" s="5">
        <v>107435</v>
      </c>
    </row>
    <row r="517" spans="1:9" x14ac:dyDescent="0.85">
      <c r="A517" s="5" t="s">
        <v>247</v>
      </c>
      <c r="B517" s="5">
        <v>2012</v>
      </c>
      <c r="C517" s="5" t="s">
        <v>729</v>
      </c>
      <c r="D517" s="5" t="s">
        <v>712</v>
      </c>
      <c r="E517" s="5">
        <v>15</v>
      </c>
      <c r="F517" s="5" t="s">
        <v>727</v>
      </c>
      <c r="G517" s="5" t="s">
        <v>726</v>
      </c>
      <c r="H517" s="5">
        <v>2016</v>
      </c>
      <c r="I517" s="5">
        <v>114161</v>
      </c>
    </row>
    <row r="518" spans="1:9" x14ac:dyDescent="0.85">
      <c r="A518" s="5" t="s">
        <v>247</v>
      </c>
      <c r="B518" s="5">
        <v>2012</v>
      </c>
      <c r="C518" s="5" t="s">
        <v>729</v>
      </c>
      <c r="D518" s="5" t="s">
        <v>712</v>
      </c>
      <c r="E518" s="5">
        <v>16</v>
      </c>
      <c r="F518" s="5" t="s">
        <v>727</v>
      </c>
      <c r="G518" s="5" t="s">
        <v>726</v>
      </c>
      <c r="H518" s="5">
        <v>2016</v>
      </c>
      <c r="I518" s="5">
        <v>123415</v>
      </c>
    </row>
    <row r="519" spans="1:9" x14ac:dyDescent="0.85">
      <c r="A519" s="5" t="s">
        <v>247</v>
      </c>
      <c r="B519" s="5">
        <v>2012</v>
      </c>
      <c r="C519" s="5" t="s">
        <v>729</v>
      </c>
      <c r="D519" s="5" t="s">
        <v>712</v>
      </c>
      <c r="E519" s="5">
        <v>17</v>
      </c>
      <c r="F519" s="5" t="s">
        <v>727</v>
      </c>
      <c r="G519" s="5" t="s">
        <v>726</v>
      </c>
      <c r="H519" s="5">
        <v>2016</v>
      </c>
      <c r="I519" s="5">
        <v>100230</v>
      </c>
    </row>
    <row r="520" spans="1:9" x14ac:dyDescent="0.85">
      <c r="A520" s="5" t="s">
        <v>247</v>
      </c>
      <c r="B520" s="5">
        <v>2012</v>
      </c>
      <c r="C520" s="5" t="s">
        <v>729</v>
      </c>
      <c r="D520" s="5" t="s">
        <v>712</v>
      </c>
      <c r="E520" s="5">
        <v>18</v>
      </c>
      <c r="F520" s="5" t="s">
        <v>727</v>
      </c>
      <c r="G520" s="5" t="s">
        <v>726</v>
      </c>
      <c r="H520" s="5">
        <v>2016</v>
      </c>
      <c r="I520" s="5">
        <v>119207</v>
      </c>
    </row>
    <row r="521" spans="1:9" x14ac:dyDescent="0.85">
      <c r="A521" s="5" t="s">
        <v>247</v>
      </c>
      <c r="B521" s="5">
        <v>2012</v>
      </c>
      <c r="C521" s="5" t="s">
        <v>729</v>
      </c>
      <c r="D521" s="5" t="s">
        <v>712</v>
      </c>
      <c r="E521" s="5">
        <v>19</v>
      </c>
      <c r="F521" s="5" t="s">
        <v>727</v>
      </c>
      <c r="G521" s="5" t="s">
        <v>726</v>
      </c>
      <c r="H521" s="5">
        <v>2016</v>
      </c>
      <c r="I521" s="5">
        <v>89850</v>
      </c>
    </row>
    <row r="522" spans="1:9" x14ac:dyDescent="0.85">
      <c r="A522" s="5" t="s">
        <v>247</v>
      </c>
      <c r="B522" s="5">
        <v>2012</v>
      </c>
      <c r="C522" s="5" t="s">
        <v>729</v>
      </c>
      <c r="D522" s="5" t="s">
        <v>712</v>
      </c>
      <c r="E522" s="5">
        <v>20</v>
      </c>
      <c r="F522" s="5" t="s">
        <v>727</v>
      </c>
      <c r="G522" s="5" t="s">
        <v>726</v>
      </c>
      <c r="H522" s="5">
        <v>2016</v>
      </c>
      <c r="I522" s="5">
        <v>109090</v>
      </c>
    </row>
    <row r="523" spans="1:9" x14ac:dyDescent="0.85">
      <c r="A523" s="5" t="s">
        <v>247</v>
      </c>
      <c r="B523" s="5">
        <v>2012</v>
      </c>
      <c r="C523" s="5" t="s">
        <v>729</v>
      </c>
      <c r="D523" s="5" t="s">
        <v>712</v>
      </c>
      <c r="E523" s="5">
        <v>21</v>
      </c>
      <c r="F523" s="5" t="s">
        <v>727</v>
      </c>
      <c r="G523" s="5" t="s">
        <v>726</v>
      </c>
      <c r="H523" s="5">
        <v>2016</v>
      </c>
      <c r="I523" s="5">
        <v>88769</v>
      </c>
    </row>
    <row r="524" spans="1:9" x14ac:dyDescent="0.85">
      <c r="A524" s="5" t="s">
        <v>247</v>
      </c>
      <c r="B524" s="5">
        <v>2012</v>
      </c>
      <c r="C524" s="5" t="s">
        <v>729</v>
      </c>
      <c r="D524" s="5" t="s">
        <v>712</v>
      </c>
      <c r="E524" s="5">
        <v>22</v>
      </c>
      <c r="F524" s="5" t="s">
        <v>727</v>
      </c>
      <c r="G524" s="5" t="s">
        <v>726</v>
      </c>
      <c r="H524" s="5">
        <v>2016</v>
      </c>
      <c r="I524" s="5">
        <v>107427</v>
      </c>
    </row>
    <row r="525" spans="1:9" x14ac:dyDescent="0.85">
      <c r="A525" s="5" t="s">
        <v>247</v>
      </c>
      <c r="B525" s="5">
        <v>2012</v>
      </c>
      <c r="C525" s="5" t="s">
        <v>729</v>
      </c>
      <c r="D525" s="5" t="s">
        <v>712</v>
      </c>
      <c r="E525" s="5">
        <v>23</v>
      </c>
      <c r="F525" s="5" t="s">
        <v>727</v>
      </c>
      <c r="G525" s="5" t="s">
        <v>726</v>
      </c>
      <c r="H525" s="5">
        <v>2016</v>
      </c>
      <c r="I525" s="5">
        <v>93748</v>
      </c>
    </row>
    <row r="526" spans="1:9" x14ac:dyDescent="0.85">
      <c r="A526" s="5" t="s">
        <v>247</v>
      </c>
      <c r="B526" s="5">
        <v>2012</v>
      </c>
      <c r="C526" s="5" t="s">
        <v>729</v>
      </c>
      <c r="D526" s="5" t="s">
        <v>712</v>
      </c>
      <c r="E526" s="5">
        <v>24</v>
      </c>
      <c r="F526" s="5" t="s">
        <v>727</v>
      </c>
      <c r="G526" s="5" t="s">
        <v>726</v>
      </c>
      <c r="H526" s="5">
        <v>2016</v>
      </c>
      <c r="I526" s="5">
        <v>100382</v>
      </c>
    </row>
    <row r="527" spans="1:9" x14ac:dyDescent="0.85">
      <c r="A527" s="5" t="s">
        <v>247</v>
      </c>
      <c r="B527" s="5">
        <v>2012</v>
      </c>
      <c r="C527" s="5" t="s">
        <v>729</v>
      </c>
      <c r="D527" s="5" t="s">
        <v>712</v>
      </c>
      <c r="E527" s="5">
        <v>25</v>
      </c>
      <c r="F527" s="5" t="s">
        <v>727</v>
      </c>
      <c r="G527" s="5" t="s">
        <v>726</v>
      </c>
      <c r="H527" s="5">
        <v>2016</v>
      </c>
      <c r="I527" s="5">
        <v>96723</v>
      </c>
    </row>
    <row r="528" spans="1:9" x14ac:dyDescent="0.85">
      <c r="A528" s="5" t="s">
        <v>247</v>
      </c>
      <c r="B528" s="5">
        <v>2012</v>
      </c>
      <c r="C528" s="5" t="s">
        <v>729</v>
      </c>
      <c r="D528" s="5" t="s">
        <v>712</v>
      </c>
      <c r="E528" s="5">
        <v>26</v>
      </c>
      <c r="F528" s="5" t="s">
        <v>727</v>
      </c>
      <c r="G528" s="5" t="s">
        <v>726</v>
      </c>
      <c r="H528" s="5">
        <v>2016</v>
      </c>
      <c r="I528" s="5">
        <v>90493</v>
      </c>
    </row>
    <row r="529" spans="1:9" x14ac:dyDescent="0.85">
      <c r="A529" s="5" t="s">
        <v>247</v>
      </c>
      <c r="B529" s="5">
        <v>2012</v>
      </c>
      <c r="C529" s="5" t="s">
        <v>729</v>
      </c>
      <c r="D529" s="5" t="s">
        <v>712</v>
      </c>
      <c r="E529" s="5">
        <v>27</v>
      </c>
      <c r="F529" s="5" t="s">
        <v>727</v>
      </c>
      <c r="G529" s="5" t="s">
        <v>726</v>
      </c>
      <c r="H529" s="5">
        <v>2016</v>
      </c>
      <c r="I529" s="5">
        <v>94453</v>
      </c>
    </row>
    <row r="530" spans="1:9" x14ac:dyDescent="0.85">
      <c r="A530" s="5" t="s">
        <v>247</v>
      </c>
      <c r="B530" s="5">
        <v>2012</v>
      </c>
      <c r="C530" s="5" t="s">
        <v>729</v>
      </c>
      <c r="D530" s="5" t="s">
        <v>712</v>
      </c>
      <c r="E530" s="5">
        <v>28</v>
      </c>
      <c r="F530" s="5" t="s">
        <v>727</v>
      </c>
      <c r="G530" s="5" t="s">
        <v>726</v>
      </c>
      <c r="H530" s="5">
        <v>2016</v>
      </c>
      <c r="I530" s="5">
        <v>94645</v>
      </c>
    </row>
    <row r="531" spans="1:9" x14ac:dyDescent="0.85">
      <c r="A531" s="5" t="s">
        <v>247</v>
      </c>
      <c r="B531" s="5">
        <v>2012</v>
      </c>
      <c r="C531" s="5" t="s">
        <v>729</v>
      </c>
      <c r="D531" s="5" t="s">
        <v>712</v>
      </c>
      <c r="E531" s="5">
        <v>29</v>
      </c>
      <c r="F531" s="5" t="s">
        <v>727</v>
      </c>
      <c r="G531" s="5" t="s">
        <v>726</v>
      </c>
      <c r="H531" s="5">
        <v>2016</v>
      </c>
      <c r="I531" s="5">
        <v>80328</v>
      </c>
    </row>
    <row r="532" spans="1:9" x14ac:dyDescent="0.85">
      <c r="A532" s="5" t="s">
        <v>247</v>
      </c>
      <c r="B532" s="5">
        <v>2012</v>
      </c>
      <c r="C532" s="5" t="s">
        <v>729</v>
      </c>
      <c r="D532" s="5" t="s">
        <v>712</v>
      </c>
      <c r="E532" s="5">
        <v>30</v>
      </c>
      <c r="F532" s="5" t="s">
        <v>727</v>
      </c>
      <c r="G532" s="5" t="s">
        <v>726</v>
      </c>
      <c r="H532" s="5">
        <v>2016</v>
      </c>
      <c r="I532" s="5">
        <v>104077</v>
      </c>
    </row>
    <row r="533" spans="1:9" x14ac:dyDescent="0.85">
      <c r="A533" s="5" t="s">
        <v>247</v>
      </c>
      <c r="B533" s="5">
        <v>2012</v>
      </c>
      <c r="C533" s="5" t="s">
        <v>729</v>
      </c>
      <c r="D533" s="5" t="s">
        <v>712</v>
      </c>
      <c r="E533" s="5">
        <v>31</v>
      </c>
      <c r="F533" s="5" t="s">
        <v>727</v>
      </c>
      <c r="G533" s="5" t="s">
        <v>726</v>
      </c>
      <c r="H533" s="5">
        <v>2016</v>
      </c>
      <c r="I533" s="5">
        <v>69376</v>
      </c>
    </row>
    <row r="534" spans="1:9" x14ac:dyDescent="0.85">
      <c r="A534" s="5" t="s">
        <v>247</v>
      </c>
      <c r="B534" s="5">
        <v>2012</v>
      </c>
      <c r="C534" s="5" t="s">
        <v>729</v>
      </c>
      <c r="D534" s="5" t="s">
        <v>712</v>
      </c>
      <c r="E534" s="5">
        <v>32</v>
      </c>
      <c r="F534" s="5" t="s">
        <v>727</v>
      </c>
      <c r="G534" s="5" t="s">
        <v>726</v>
      </c>
      <c r="H534" s="5">
        <v>2016</v>
      </c>
      <c r="I534" s="5">
        <v>81478</v>
      </c>
    </row>
    <row r="535" spans="1:9" x14ac:dyDescent="0.85">
      <c r="A535" s="5" t="s">
        <v>247</v>
      </c>
      <c r="B535" s="5">
        <v>2012</v>
      </c>
      <c r="C535" s="5" t="s">
        <v>729</v>
      </c>
      <c r="D535" s="5" t="s">
        <v>712</v>
      </c>
      <c r="E535" s="5">
        <v>33</v>
      </c>
      <c r="F535" s="5" t="s">
        <v>727</v>
      </c>
      <c r="G535" s="5" t="s">
        <v>726</v>
      </c>
      <c r="H535" s="5">
        <v>2016</v>
      </c>
      <c r="I535" s="5">
        <v>57333</v>
      </c>
    </row>
    <row r="536" spans="1:9" x14ac:dyDescent="0.85">
      <c r="A536" s="5" t="s">
        <v>247</v>
      </c>
      <c r="B536" s="5">
        <v>2012</v>
      </c>
      <c r="C536" s="5" t="s">
        <v>729</v>
      </c>
      <c r="D536" s="5" t="s">
        <v>712</v>
      </c>
      <c r="E536" s="5">
        <v>34</v>
      </c>
      <c r="F536" s="5" t="s">
        <v>727</v>
      </c>
      <c r="G536" s="5" t="s">
        <v>726</v>
      </c>
      <c r="H536" s="5">
        <v>2016</v>
      </c>
      <c r="I536" s="5">
        <v>55653</v>
      </c>
    </row>
    <row r="537" spans="1:9" x14ac:dyDescent="0.85">
      <c r="A537" s="5" t="s">
        <v>247</v>
      </c>
      <c r="B537" s="5">
        <v>2012</v>
      </c>
      <c r="C537" s="5" t="s">
        <v>729</v>
      </c>
      <c r="D537" s="5" t="s">
        <v>712</v>
      </c>
      <c r="E537" s="5">
        <v>35</v>
      </c>
      <c r="F537" s="5" t="s">
        <v>727</v>
      </c>
      <c r="G537" s="5" t="s">
        <v>726</v>
      </c>
      <c r="H537" s="5">
        <v>2016</v>
      </c>
      <c r="I537" s="5">
        <v>54857</v>
      </c>
    </row>
    <row r="538" spans="1:9" x14ac:dyDescent="0.85">
      <c r="A538" s="5" t="s">
        <v>247</v>
      </c>
      <c r="B538" s="5">
        <v>2012</v>
      </c>
      <c r="C538" s="5" t="s">
        <v>729</v>
      </c>
      <c r="D538" s="5" t="s">
        <v>712</v>
      </c>
      <c r="E538" s="5">
        <v>36</v>
      </c>
      <c r="F538" s="5" t="s">
        <v>727</v>
      </c>
      <c r="G538" s="5" t="s">
        <v>726</v>
      </c>
      <c r="H538" s="5">
        <v>2016</v>
      </c>
      <c r="I538" s="5">
        <v>44354</v>
      </c>
    </row>
    <row r="539" spans="1:9" x14ac:dyDescent="0.85">
      <c r="A539" s="5" t="s">
        <v>247</v>
      </c>
      <c r="B539" s="5">
        <v>2012</v>
      </c>
      <c r="C539" s="5" t="s">
        <v>729</v>
      </c>
      <c r="D539" s="5" t="s">
        <v>712</v>
      </c>
      <c r="E539" s="5">
        <v>37</v>
      </c>
      <c r="F539" s="5" t="s">
        <v>727</v>
      </c>
      <c r="G539" s="5" t="s">
        <v>726</v>
      </c>
      <c r="H539" s="5">
        <v>2016</v>
      </c>
      <c r="I539" s="5">
        <v>46510</v>
      </c>
    </row>
    <row r="540" spans="1:9" x14ac:dyDescent="0.85">
      <c r="A540" s="5" t="s">
        <v>247</v>
      </c>
      <c r="B540" s="5">
        <v>2012</v>
      </c>
      <c r="C540" s="5" t="s">
        <v>729</v>
      </c>
      <c r="D540" s="5" t="s">
        <v>712</v>
      </c>
      <c r="E540" s="5">
        <v>38</v>
      </c>
      <c r="F540" s="5" t="s">
        <v>727</v>
      </c>
      <c r="G540" s="5" t="s">
        <v>726</v>
      </c>
      <c r="H540" s="5">
        <v>2016</v>
      </c>
      <c r="I540" s="5">
        <v>45649</v>
      </c>
    </row>
    <row r="541" spans="1:9" x14ac:dyDescent="0.85">
      <c r="A541" s="5" t="s">
        <v>247</v>
      </c>
      <c r="B541" s="5">
        <v>2012</v>
      </c>
      <c r="C541" s="5" t="s">
        <v>729</v>
      </c>
      <c r="D541" s="5" t="s">
        <v>712</v>
      </c>
      <c r="E541" s="5">
        <v>39</v>
      </c>
      <c r="F541" s="5" t="s">
        <v>727</v>
      </c>
      <c r="G541" s="5" t="s">
        <v>726</v>
      </c>
      <c r="H541" s="5">
        <v>2016</v>
      </c>
      <c r="I541" s="5">
        <v>41452</v>
      </c>
    </row>
    <row r="542" spans="1:9" x14ac:dyDescent="0.85">
      <c r="A542" s="5" t="s">
        <v>247</v>
      </c>
      <c r="B542" s="5">
        <v>2012</v>
      </c>
      <c r="C542" s="5" t="s">
        <v>729</v>
      </c>
      <c r="D542" s="5" t="s">
        <v>712</v>
      </c>
      <c r="E542" s="5">
        <v>40</v>
      </c>
      <c r="F542" s="5" t="s">
        <v>727</v>
      </c>
      <c r="G542" s="5" t="s">
        <v>726</v>
      </c>
      <c r="H542" s="5">
        <v>2016</v>
      </c>
      <c r="I542" s="5">
        <v>47274</v>
      </c>
    </row>
    <row r="543" spans="1:9" x14ac:dyDescent="0.85">
      <c r="A543" s="5" t="s">
        <v>247</v>
      </c>
      <c r="B543" s="5">
        <v>2012</v>
      </c>
      <c r="C543" s="5" t="s">
        <v>729</v>
      </c>
      <c r="D543" s="5" t="s">
        <v>712</v>
      </c>
      <c r="E543" s="5">
        <v>41</v>
      </c>
      <c r="F543" s="5" t="s">
        <v>727</v>
      </c>
      <c r="G543" s="5" t="s">
        <v>726</v>
      </c>
      <c r="H543" s="5">
        <v>2016</v>
      </c>
      <c r="I543" s="5">
        <v>32733</v>
      </c>
    </row>
    <row r="544" spans="1:9" x14ac:dyDescent="0.85">
      <c r="A544" s="5" t="s">
        <v>247</v>
      </c>
      <c r="B544" s="5">
        <v>2012</v>
      </c>
      <c r="C544" s="5" t="s">
        <v>729</v>
      </c>
      <c r="D544" s="5" t="s">
        <v>712</v>
      </c>
      <c r="E544" s="5">
        <v>42</v>
      </c>
      <c r="F544" s="5" t="s">
        <v>727</v>
      </c>
      <c r="G544" s="5" t="s">
        <v>726</v>
      </c>
      <c r="H544" s="5">
        <v>2016</v>
      </c>
      <c r="I544" s="5">
        <v>42425</v>
      </c>
    </row>
    <row r="545" spans="1:9" x14ac:dyDescent="0.85">
      <c r="A545" s="5" t="s">
        <v>247</v>
      </c>
      <c r="B545" s="5">
        <v>2012</v>
      </c>
      <c r="C545" s="5" t="s">
        <v>729</v>
      </c>
      <c r="D545" s="5" t="s">
        <v>712</v>
      </c>
      <c r="E545" s="5">
        <v>43</v>
      </c>
      <c r="F545" s="5" t="s">
        <v>727</v>
      </c>
      <c r="G545" s="5" t="s">
        <v>726</v>
      </c>
      <c r="H545" s="5">
        <v>2016</v>
      </c>
      <c r="I545" s="5">
        <v>32383</v>
      </c>
    </row>
    <row r="546" spans="1:9" x14ac:dyDescent="0.85">
      <c r="A546" s="5" t="s">
        <v>247</v>
      </c>
      <c r="B546" s="5">
        <v>2012</v>
      </c>
      <c r="C546" s="5" t="s">
        <v>729</v>
      </c>
      <c r="D546" s="5" t="s">
        <v>712</v>
      </c>
      <c r="E546" s="5">
        <v>44</v>
      </c>
      <c r="F546" s="5" t="s">
        <v>727</v>
      </c>
      <c r="G546" s="5" t="s">
        <v>726</v>
      </c>
      <c r="H546" s="5">
        <v>2016</v>
      </c>
      <c r="I546" s="5">
        <v>36061</v>
      </c>
    </row>
    <row r="547" spans="1:9" x14ac:dyDescent="0.85">
      <c r="A547" s="5" t="s">
        <v>247</v>
      </c>
      <c r="B547" s="5">
        <v>2012</v>
      </c>
      <c r="C547" s="5" t="s">
        <v>729</v>
      </c>
      <c r="D547" s="5" t="s">
        <v>712</v>
      </c>
      <c r="E547" s="5">
        <v>45</v>
      </c>
      <c r="F547" s="5" t="s">
        <v>727</v>
      </c>
      <c r="G547" s="5" t="s">
        <v>726</v>
      </c>
      <c r="H547" s="5">
        <v>2016</v>
      </c>
      <c r="I547" s="5">
        <v>32295</v>
      </c>
    </row>
    <row r="548" spans="1:9" x14ac:dyDescent="0.85">
      <c r="A548" s="5" t="s">
        <v>247</v>
      </c>
      <c r="B548" s="5">
        <v>2012</v>
      </c>
      <c r="C548" s="5" t="s">
        <v>729</v>
      </c>
      <c r="D548" s="5" t="s">
        <v>712</v>
      </c>
      <c r="E548" s="5">
        <v>46</v>
      </c>
      <c r="F548" s="5" t="s">
        <v>727</v>
      </c>
      <c r="G548" s="5" t="s">
        <v>726</v>
      </c>
      <c r="H548" s="5">
        <v>2016</v>
      </c>
      <c r="I548" s="5">
        <v>30091</v>
      </c>
    </row>
    <row r="549" spans="1:9" x14ac:dyDescent="0.85">
      <c r="A549" s="5" t="s">
        <v>247</v>
      </c>
      <c r="B549" s="5">
        <v>2012</v>
      </c>
      <c r="C549" s="5" t="s">
        <v>729</v>
      </c>
      <c r="D549" s="5" t="s">
        <v>712</v>
      </c>
      <c r="E549" s="5">
        <v>47</v>
      </c>
      <c r="F549" s="5" t="s">
        <v>727</v>
      </c>
      <c r="G549" s="5" t="s">
        <v>726</v>
      </c>
      <c r="H549" s="5">
        <v>2016</v>
      </c>
      <c r="I549" s="5">
        <v>29835</v>
      </c>
    </row>
    <row r="550" spans="1:9" x14ac:dyDescent="0.85">
      <c r="A550" s="5" t="s">
        <v>247</v>
      </c>
      <c r="B550" s="5">
        <v>2012</v>
      </c>
      <c r="C550" s="5" t="s">
        <v>729</v>
      </c>
      <c r="D550" s="5" t="s">
        <v>712</v>
      </c>
      <c r="E550" s="5">
        <v>48</v>
      </c>
      <c r="F550" s="5" t="s">
        <v>727</v>
      </c>
      <c r="G550" s="5" t="s">
        <v>726</v>
      </c>
      <c r="H550" s="5">
        <v>2016</v>
      </c>
      <c r="I550" s="5">
        <v>32856</v>
      </c>
    </row>
    <row r="551" spans="1:9" x14ac:dyDescent="0.85">
      <c r="A551" s="5" t="s">
        <v>247</v>
      </c>
      <c r="B551" s="5">
        <v>2012</v>
      </c>
      <c r="C551" s="5" t="s">
        <v>729</v>
      </c>
      <c r="D551" s="5" t="s">
        <v>712</v>
      </c>
      <c r="E551" s="5">
        <v>49</v>
      </c>
      <c r="F551" s="5" t="s">
        <v>727</v>
      </c>
      <c r="G551" s="5" t="s">
        <v>726</v>
      </c>
      <c r="H551" s="5">
        <v>2016</v>
      </c>
      <c r="I551" s="5">
        <v>30480</v>
      </c>
    </row>
    <row r="552" spans="1:9" x14ac:dyDescent="0.85">
      <c r="A552" s="5" t="s">
        <v>247</v>
      </c>
      <c r="B552" s="5">
        <v>2012</v>
      </c>
      <c r="C552" s="5" t="s">
        <v>729</v>
      </c>
      <c r="D552" s="5" t="s">
        <v>712</v>
      </c>
      <c r="E552" s="5">
        <v>50</v>
      </c>
      <c r="F552" s="5" t="s">
        <v>727</v>
      </c>
      <c r="G552" s="5" t="s">
        <v>726</v>
      </c>
      <c r="H552" s="5">
        <v>2016</v>
      </c>
      <c r="I552" s="5">
        <v>38266</v>
      </c>
    </row>
    <row r="553" spans="1:9" x14ac:dyDescent="0.85">
      <c r="A553" s="5" t="s">
        <v>247</v>
      </c>
      <c r="B553" s="5">
        <v>2012</v>
      </c>
      <c r="C553" s="5" t="s">
        <v>729</v>
      </c>
      <c r="D553" s="5" t="s">
        <v>712</v>
      </c>
      <c r="E553" s="5">
        <v>51</v>
      </c>
      <c r="F553" s="5" t="s">
        <v>727</v>
      </c>
      <c r="G553" s="5" t="s">
        <v>726</v>
      </c>
      <c r="H553" s="5">
        <v>2016</v>
      </c>
      <c r="I553" s="5">
        <v>24107</v>
      </c>
    </row>
    <row r="554" spans="1:9" x14ac:dyDescent="0.85">
      <c r="A554" s="5" t="s">
        <v>247</v>
      </c>
      <c r="B554" s="5">
        <v>2012</v>
      </c>
      <c r="C554" s="5" t="s">
        <v>729</v>
      </c>
      <c r="D554" s="5" t="s">
        <v>712</v>
      </c>
      <c r="E554" s="5">
        <v>52</v>
      </c>
      <c r="F554" s="5" t="s">
        <v>727</v>
      </c>
      <c r="G554" s="5" t="s">
        <v>726</v>
      </c>
      <c r="H554" s="5">
        <v>2016</v>
      </c>
      <c r="I554" s="5">
        <v>32685</v>
      </c>
    </row>
    <row r="555" spans="1:9" x14ac:dyDescent="0.85">
      <c r="A555" s="5" t="s">
        <v>247</v>
      </c>
      <c r="B555" s="5">
        <v>2012</v>
      </c>
      <c r="C555" s="5" t="s">
        <v>729</v>
      </c>
      <c r="D555" s="5" t="s">
        <v>712</v>
      </c>
      <c r="E555" s="5">
        <v>53</v>
      </c>
      <c r="F555" s="5" t="s">
        <v>727</v>
      </c>
      <c r="G555" s="5" t="s">
        <v>726</v>
      </c>
      <c r="H555" s="5">
        <v>2016</v>
      </c>
      <c r="I555" s="5">
        <v>29529</v>
      </c>
    </row>
    <row r="556" spans="1:9" x14ac:dyDescent="0.85">
      <c r="A556" s="5" t="s">
        <v>247</v>
      </c>
      <c r="B556" s="5">
        <v>2012</v>
      </c>
      <c r="C556" s="5" t="s">
        <v>729</v>
      </c>
      <c r="D556" s="5" t="s">
        <v>712</v>
      </c>
      <c r="E556" s="5">
        <v>54</v>
      </c>
      <c r="F556" s="5" t="s">
        <v>727</v>
      </c>
      <c r="G556" s="5" t="s">
        <v>726</v>
      </c>
      <c r="H556" s="5">
        <v>2016</v>
      </c>
      <c r="I556" s="5">
        <v>27210</v>
      </c>
    </row>
    <row r="557" spans="1:9" x14ac:dyDescent="0.85">
      <c r="A557" s="5" t="s">
        <v>247</v>
      </c>
      <c r="B557" s="5">
        <v>2012</v>
      </c>
      <c r="C557" s="5" t="s">
        <v>729</v>
      </c>
      <c r="D557" s="5" t="s">
        <v>712</v>
      </c>
      <c r="E557" s="5">
        <v>55</v>
      </c>
      <c r="F557" s="5" t="s">
        <v>727</v>
      </c>
      <c r="G557" s="5" t="s">
        <v>726</v>
      </c>
      <c r="H557" s="5">
        <v>2016</v>
      </c>
      <c r="I557" s="5">
        <v>24624</v>
      </c>
    </row>
    <row r="558" spans="1:9" x14ac:dyDescent="0.85">
      <c r="A558" s="5" t="s">
        <v>247</v>
      </c>
      <c r="B558" s="5">
        <v>2012</v>
      </c>
      <c r="C558" s="5" t="s">
        <v>729</v>
      </c>
      <c r="D558" s="5" t="s">
        <v>712</v>
      </c>
      <c r="E558" s="5">
        <v>56</v>
      </c>
      <c r="F558" s="5" t="s">
        <v>727</v>
      </c>
      <c r="G558" s="5" t="s">
        <v>726</v>
      </c>
      <c r="H558" s="5">
        <v>2016</v>
      </c>
      <c r="I558" s="5">
        <v>23143</v>
      </c>
    </row>
    <row r="559" spans="1:9" x14ac:dyDescent="0.85">
      <c r="A559" s="5" t="s">
        <v>247</v>
      </c>
      <c r="B559" s="5">
        <v>2012</v>
      </c>
      <c r="C559" s="5" t="s">
        <v>729</v>
      </c>
      <c r="D559" s="5" t="s">
        <v>712</v>
      </c>
      <c r="E559" s="5">
        <v>57</v>
      </c>
      <c r="F559" s="5" t="s">
        <v>727</v>
      </c>
      <c r="G559" s="5" t="s">
        <v>726</v>
      </c>
      <c r="H559" s="5">
        <v>2016</v>
      </c>
      <c r="I559" s="5">
        <v>21631</v>
      </c>
    </row>
    <row r="560" spans="1:9" x14ac:dyDescent="0.85">
      <c r="A560" s="5" t="s">
        <v>247</v>
      </c>
      <c r="B560" s="5">
        <v>2012</v>
      </c>
      <c r="C560" s="5" t="s">
        <v>729</v>
      </c>
      <c r="D560" s="5" t="s">
        <v>712</v>
      </c>
      <c r="E560" s="5">
        <v>58</v>
      </c>
      <c r="F560" s="5" t="s">
        <v>727</v>
      </c>
      <c r="G560" s="5" t="s">
        <v>726</v>
      </c>
      <c r="H560" s="5">
        <v>2016</v>
      </c>
      <c r="I560" s="5">
        <v>20328</v>
      </c>
    </row>
    <row r="561" spans="1:9" x14ac:dyDescent="0.85">
      <c r="A561" s="5" t="s">
        <v>247</v>
      </c>
      <c r="B561" s="5">
        <v>2012</v>
      </c>
      <c r="C561" s="5" t="s">
        <v>729</v>
      </c>
      <c r="D561" s="5" t="s">
        <v>712</v>
      </c>
      <c r="E561" s="5">
        <v>59</v>
      </c>
      <c r="F561" s="5" t="s">
        <v>727</v>
      </c>
      <c r="G561" s="5" t="s">
        <v>726</v>
      </c>
      <c r="H561" s="5">
        <v>2016</v>
      </c>
      <c r="I561" s="5">
        <v>17103</v>
      </c>
    </row>
    <row r="562" spans="1:9" x14ac:dyDescent="0.85">
      <c r="A562" s="5" t="s">
        <v>247</v>
      </c>
      <c r="B562" s="5">
        <v>2012</v>
      </c>
      <c r="C562" s="5" t="s">
        <v>729</v>
      </c>
      <c r="D562" s="5" t="s">
        <v>712</v>
      </c>
      <c r="E562" s="5">
        <v>60</v>
      </c>
      <c r="F562" s="5" t="s">
        <v>727</v>
      </c>
      <c r="G562" s="5" t="s">
        <v>726</v>
      </c>
      <c r="H562" s="5">
        <v>2016</v>
      </c>
      <c r="I562" s="5">
        <v>23708</v>
      </c>
    </row>
    <row r="563" spans="1:9" x14ac:dyDescent="0.85">
      <c r="A563" s="5" t="s">
        <v>247</v>
      </c>
      <c r="B563" s="5">
        <v>2012</v>
      </c>
      <c r="C563" s="5" t="s">
        <v>729</v>
      </c>
      <c r="D563" s="5" t="s">
        <v>712</v>
      </c>
      <c r="E563" s="5">
        <v>61</v>
      </c>
      <c r="F563" s="5" t="s">
        <v>727</v>
      </c>
      <c r="G563" s="5" t="s">
        <v>726</v>
      </c>
      <c r="H563" s="5">
        <v>2016</v>
      </c>
      <c r="I563" s="5">
        <v>11696</v>
      </c>
    </row>
    <row r="564" spans="1:9" x14ac:dyDescent="0.85">
      <c r="A564" s="5" t="s">
        <v>247</v>
      </c>
      <c r="B564" s="5">
        <v>2012</v>
      </c>
      <c r="C564" s="5" t="s">
        <v>729</v>
      </c>
      <c r="D564" s="5" t="s">
        <v>712</v>
      </c>
      <c r="E564" s="5">
        <v>62</v>
      </c>
      <c r="F564" s="5" t="s">
        <v>727</v>
      </c>
      <c r="G564" s="5" t="s">
        <v>726</v>
      </c>
      <c r="H564" s="5">
        <v>2016</v>
      </c>
      <c r="I564" s="5">
        <v>17971</v>
      </c>
    </row>
    <row r="565" spans="1:9" x14ac:dyDescent="0.85">
      <c r="A565" s="5" t="s">
        <v>247</v>
      </c>
      <c r="B565" s="5">
        <v>2012</v>
      </c>
      <c r="C565" s="5" t="s">
        <v>729</v>
      </c>
      <c r="D565" s="5" t="s">
        <v>712</v>
      </c>
      <c r="E565" s="5">
        <v>63</v>
      </c>
      <c r="F565" s="5" t="s">
        <v>727</v>
      </c>
      <c r="G565" s="5" t="s">
        <v>726</v>
      </c>
      <c r="H565" s="5">
        <v>2016</v>
      </c>
      <c r="I565" s="5">
        <v>11431</v>
      </c>
    </row>
    <row r="566" spans="1:9" x14ac:dyDescent="0.85">
      <c r="A566" s="5" t="s">
        <v>247</v>
      </c>
      <c r="B566" s="5">
        <v>2012</v>
      </c>
      <c r="C566" s="5" t="s">
        <v>729</v>
      </c>
      <c r="D566" s="5" t="s">
        <v>712</v>
      </c>
      <c r="E566" s="5">
        <v>64</v>
      </c>
      <c r="F566" s="5" t="s">
        <v>727</v>
      </c>
      <c r="G566" s="5" t="s">
        <v>726</v>
      </c>
      <c r="H566" s="5">
        <v>2016</v>
      </c>
      <c r="I566" s="5">
        <v>11683</v>
      </c>
    </row>
    <row r="567" spans="1:9" x14ac:dyDescent="0.85">
      <c r="A567" s="5" t="s">
        <v>247</v>
      </c>
      <c r="B567" s="5">
        <v>2012</v>
      </c>
      <c r="C567" s="5" t="s">
        <v>729</v>
      </c>
      <c r="D567" s="5" t="s">
        <v>712</v>
      </c>
      <c r="E567" s="5">
        <v>65</v>
      </c>
      <c r="F567" s="5" t="s">
        <v>727</v>
      </c>
      <c r="G567" s="5" t="s">
        <v>726</v>
      </c>
      <c r="H567" s="5">
        <v>2016</v>
      </c>
      <c r="I567" s="5">
        <v>10554</v>
      </c>
    </row>
    <row r="568" spans="1:9" x14ac:dyDescent="0.85">
      <c r="A568" s="5" t="s">
        <v>247</v>
      </c>
      <c r="B568" s="5">
        <v>2012</v>
      </c>
      <c r="C568" s="5" t="s">
        <v>729</v>
      </c>
      <c r="D568" s="5" t="s">
        <v>712</v>
      </c>
      <c r="E568" s="5">
        <v>66</v>
      </c>
      <c r="F568" s="5" t="s">
        <v>727</v>
      </c>
      <c r="G568" s="5" t="s">
        <v>726</v>
      </c>
      <c r="H568" s="5">
        <v>2016</v>
      </c>
      <c r="I568" s="5">
        <v>8455</v>
      </c>
    </row>
    <row r="569" spans="1:9" x14ac:dyDescent="0.85">
      <c r="A569" s="5" t="s">
        <v>247</v>
      </c>
      <c r="B569" s="5">
        <v>2012</v>
      </c>
      <c r="C569" s="5" t="s">
        <v>729</v>
      </c>
      <c r="D569" s="5" t="s">
        <v>712</v>
      </c>
      <c r="E569" s="5">
        <v>67</v>
      </c>
      <c r="F569" s="5" t="s">
        <v>727</v>
      </c>
      <c r="G569" s="5" t="s">
        <v>726</v>
      </c>
      <c r="H569" s="5">
        <v>2016</v>
      </c>
      <c r="I569" s="5">
        <v>9072</v>
      </c>
    </row>
    <row r="570" spans="1:9" x14ac:dyDescent="0.85">
      <c r="A570" s="5" t="s">
        <v>247</v>
      </c>
      <c r="B570" s="5">
        <v>2012</v>
      </c>
      <c r="C570" s="5" t="s">
        <v>729</v>
      </c>
      <c r="D570" s="5" t="s">
        <v>712</v>
      </c>
      <c r="E570" s="5">
        <v>68</v>
      </c>
      <c r="F570" s="5" t="s">
        <v>727</v>
      </c>
      <c r="G570" s="5" t="s">
        <v>726</v>
      </c>
      <c r="H570" s="5">
        <v>2016</v>
      </c>
      <c r="I570" s="5">
        <v>6807</v>
      </c>
    </row>
    <row r="571" spans="1:9" x14ac:dyDescent="0.85">
      <c r="A571" s="5" t="s">
        <v>247</v>
      </c>
      <c r="B571" s="5">
        <v>2012</v>
      </c>
      <c r="C571" s="5" t="s">
        <v>729</v>
      </c>
      <c r="D571" s="5" t="s">
        <v>712</v>
      </c>
      <c r="E571" s="5">
        <v>69</v>
      </c>
      <c r="F571" s="5" t="s">
        <v>727</v>
      </c>
      <c r="G571" s="5" t="s">
        <v>726</v>
      </c>
      <c r="H571" s="5">
        <v>2016</v>
      </c>
      <c r="I571" s="5">
        <v>5288</v>
      </c>
    </row>
    <row r="572" spans="1:9" x14ac:dyDescent="0.85">
      <c r="A572" s="5" t="s">
        <v>247</v>
      </c>
      <c r="B572" s="5">
        <v>2012</v>
      </c>
      <c r="C572" s="5" t="s">
        <v>729</v>
      </c>
      <c r="D572" s="5" t="s">
        <v>712</v>
      </c>
      <c r="E572" s="5">
        <v>70</v>
      </c>
      <c r="F572" s="5" t="s">
        <v>727</v>
      </c>
      <c r="G572" s="5" t="s">
        <v>726</v>
      </c>
      <c r="H572" s="5">
        <v>2016</v>
      </c>
      <c r="I572" s="5">
        <v>10606</v>
      </c>
    </row>
    <row r="573" spans="1:9" x14ac:dyDescent="0.85">
      <c r="A573" s="5" t="s">
        <v>247</v>
      </c>
      <c r="B573" s="5">
        <v>2012</v>
      </c>
      <c r="C573" s="5" t="s">
        <v>729</v>
      </c>
      <c r="D573" s="5" t="s">
        <v>712</v>
      </c>
      <c r="E573" s="5">
        <v>71</v>
      </c>
      <c r="F573" s="5" t="s">
        <v>727</v>
      </c>
      <c r="G573" s="5" t="s">
        <v>726</v>
      </c>
      <c r="H573" s="5">
        <v>2016</v>
      </c>
      <c r="I573" s="5">
        <v>4639</v>
      </c>
    </row>
    <row r="574" spans="1:9" x14ac:dyDescent="0.85">
      <c r="A574" s="5" t="s">
        <v>247</v>
      </c>
      <c r="B574" s="5">
        <v>2012</v>
      </c>
      <c r="C574" s="5" t="s">
        <v>729</v>
      </c>
      <c r="D574" s="5" t="s">
        <v>712</v>
      </c>
      <c r="E574" s="5">
        <v>72</v>
      </c>
      <c r="F574" s="5" t="s">
        <v>727</v>
      </c>
      <c r="G574" s="5" t="s">
        <v>726</v>
      </c>
      <c r="H574" s="5">
        <v>2016</v>
      </c>
      <c r="I574" s="5">
        <v>9549</v>
      </c>
    </row>
    <row r="575" spans="1:9" x14ac:dyDescent="0.85">
      <c r="A575" s="5" t="s">
        <v>247</v>
      </c>
      <c r="B575" s="5">
        <v>2012</v>
      </c>
      <c r="C575" s="5" t="s">
        <v>729</v>
      </c>
      <c r="D575" s="5" t="s">
        <v>712</v>
      </c>
      <c r="E575" s="5">
        <v>73</v>
      </c>
      <c r="F575" s="5" t="s">
        <v>727</v>
      </c>
      <c r="G575" s="5" t="s">
        <v>726</v>
      </c>
      <c r="H575" s="5">
        <v>2016</v>
      </c>
      <c r="I575" s="5">
        <v>5140</v>
      </c>
    </row>
    <row r="576" spans="1:9" x14ac:dyDescent="0.85">
      <c r="A576" s="5" t="s">
        <v>247</v>
      </c>
      <c r="B576" s="5">
        <v>2012</v>
      </c>
      <c r="C576" s="5" t="s">
        <v>729</v>
      </c>
      <c r="D576" s="5" t="s">
        <v>712</v>
      </c>
      <c r="E576" s="5">
        <v>74</v>
      </c>
      <c r="F576" s="5" t="s">
        <v>727</v>
      </c>
      <c r="G576" s="5" t="s">
        <v>726</v>
      </c>
      <c r="H576" s="5">
        <v>2016</v>
      </c>
      <c r="I576" s="5">
        <v>5417</v>
      </c>
    </row>
    <row r="577" spans="1:9" x14ac:dyDescent="0.85">
      <c r="A577" s="5" t="s">
        <v>247</v>
      </c>
      <c r="B577" s="5">
        <v>2012</v>
      </c>
      <c r="C577" s="5" t="s">
        <v>729</v>
      </c>
      <c r="D577" s="5" t="s">
        <v>712</v>
      </c>
      <c r="E577" s="5">
        <v>75</v>
      </c>
      <c r="F577" s="5" t="s">
        <v>727</v>
      </c>
      <c r="G577" s="5" t="s">
        <v>726</v>
      </c>
      <c r="H577" s="5">
        <v>2016</v>
      </c>
      <c r="I577" s="5">
        <v>5316</v>
      </c>
    </row>
    <row r="578" spans="1:9" x14ac:dyDescent="0.85">
      <c r="A578" s="5" t="s">
        <v>247</v>
      </c>
      <c r="B578" s="5">
        <v>2012</v>
      </c>
      <c r="C578" s="5" t="s">
        <v>729</v>
      </c>
      <c r="D578" s="5" t="s">
        <v>712</v>
      </c>
      <c r="E578" s="5">
        <v>76</v>
      </c>
      <c r="F578" s="5" t="s">
        <v>727</v>
      </c>
      <c r="G578" s="5" t="s">
        <v>726</v>
      </c>
      <c r="H578" s="5">
        <v>2016</v>
      </c>
      <c r="I578" s="5">
        <v>5328</v>
      </c>
    </row>
    <row r="579" spans="1:9" x14ac:dyDescent="0.85">
      <c r="A579" s="5" t="s">
        <v>247</v>
      </c>
      <c r="B579" s="5">
        <v>2012</v>
      </c>
      <c r="C579" s="5" t="s">
        <v>729</v>
      </c>
      <c r="D579" s="5" t="s">
        <v>712</v>
      </c>
      <c r="E579" s="5">
        <v>77</v>
      </c>
      <c r="F579" s="5" t="s">
        <v>727</v>
      </c>
      <c r="G579" s="5" t="s">
        <v>726</v>
      </c>
      <c r="H579" s="5">
        <v>2016</v>
      </c>
      <c r="I579" s="5">
        <v>5258</v>
      </c>
    </row>
    <row r="580" spans="1:9" x14ac:dyDescent="0.85">
      <c r="A580" s="5" t="s">
        <v>247</v>
      </c>
      <c r="B580" s="5">
        <v>2012</v>
      </c>
      <c r="C580" s="5" t="s">
        <v>729</v>
      </c>
      <c r="D580" s="5" t="s">
        <v>712</v>
      </c>
      <c r="E580" s="5">
        <v>78</v>
      </c>
      <c r="F580" s="5" t="s">
        <v>727</v>
      </c>
      <c r="G580" s="5" t="s">
        <v>726</v>
      </c>
      <c r="H580" s="5">
        <v>2016</v>
      </c>
      <c r="I580" s="5">
        <v>4023</v>
      </c>
    </row>
    <row r="581" spans="1:9" x14ac:dyDescent="0.85">
      <c r="A581" s="5" t="s">
        <v>247</v>
      </c>
      <c r="B581" s="5">
        <v>2012</v>
      </c>
      <c r="C581" s="5" t="s">
        <v>729</v>
      </c>
      <c r="D581" s="5" t="s">
        <v>712</v>
      </c>
      <c r="E581" s="5">
        <v>79</v>
      </c>
      <c r="F581" s="5" t="s">
        <v>727</v>
      </c>
      <c r="G581" s="5" t="s">
        <v>726</v>
      </c>
      <c r="H581" s="5">
        <v>2016</v>
      </c>
      <c r="I581" s="5">
        <v>3545</v>
      </c>
    </row>
    <row r="582" spans="1:9" x14ac:dyDescent="0.85">
      <c r="A582" s="5" t="s">
        <v>247</v>
      </c>
      <c r="B582" s="5">
        <v>2012</v>
      </c>
      <c r="C582" s="5" t="s">
        <v>729</v>
      </c>
      <c r="D582" s="5" t="s">
        <v>712</v>
      </c>
      <c r="E582" s="5">
        <v>80</v>
      </c>
      <c r="F582" s="5" t="s">
        <v>727</v>
      </c>
      <c r="G582" s="5" t="s">
        <v>726</v>
      </c>
      <c r="H582" s="5">
        <v>2016</v>
      </c>
      <c r="I582" s="5">
        <v>5268</v>
      </c>
    </row>
    <row r="583" spans="1:9" x14ac:dyDescent="0.85">
      <c r="A583" s="5" t="s">
        <v>247</v>
      </c>
      <c r="B583" s="5">
        <v>2012</v>
      </c>
      <c r="C583" s="5" t="s">
        <v>729</v>
      </c>
      <c r="D583" s="5" t="s">
        <v>712</v>
      </c>
      <c r="E583" s="5">
        <v>81</v>
      </c>
      <c r="F583" s="5" t="s">
        <v>727</v>
      </c>
      <c r="G583" s="5" t="s">
        <v>726</v>
      </c>
      <c r="H583" s="5">
        <v>2016</v>
      </c>
      <c r="I583" s="5">
        <v>3108</v>
      </c>
    </row>
    <row r="584" spans="1:9" x14ac:dyDescent="0.85">
      <c r="A584" s="5" t="s">
        <v>247</v>
      </c>
      <c r="B584" s="5">
        <v>2012</v>
      </c>
      <c r="C584" s="5" t="s">
        <v>729</v>
      </c>
      <c r="D584" s="5" t="s">
        <v>712</v>
      </c>
      <c r="E584" s="5">
        <v>82</v>
      </c>
      <c r="F584" s="5" t="s">
        <v>727</v>
      </c>
      <c r="G584" s="5" t="s">
        <v>726</v>
      </c>
      <c r="H584" s="5">
        <v>2016</v>
      </c>
      <c r="I584" s="5">
        <v>5774</v>
      </c>
    </row>
    <row r="585" spans="1:9" x14ac:dyDescent="0.85">
      <c r="A585" s="5" t="s">
        <v>247</v>
      </c>
      <c r="B585" s="5">
        <v>2012</v>
      </c>
      <c r="C585" s="5" t="s">
        <v>729</v>
      </c>
      <c r="D585" s="5" t="s">
        <v>712</v>
      </c>
      <c r="E585" s="5">
        <v>83</v>
      </c>
      <c r="F585" s="5" t="s">
        <v>727</v>
      </c>
      <c r="G585" s="5" t="s">
        <v>726</v>
      </c>
      <c r="H585" s="5">
        <v>2016</v>
      </c>
      <c r="I585" s="5">
        <v>1875</v>
      </c>
    </row>
    <row r="586" spans="1:9" x14ac:dyDescent="0.85">
      <c r="A586" s="5" t="s">
        <v>247</v>
      </c>
      <c r="B586" s="5">
        <v>2012</v>
      </c>
      <c r="C586" s="5" t="s">
        <v>729</v>
      </c>
      <c r="D586" s="5" t="s">
        <v>712</v>
      </c>
      <c r="E586" s="5">
        <v>84</v>
      </c>
      <c r="F586" s="5" t="s">
        <v>727</v>
      </c>
      <c r="G586" s="5" t="s">
        <v>726</v>
      </c>
      <c r="H586" s="5">
        <v>2016</v>
      </c>
      <c r="I586" s="5">
        <v>2142</v>
      </c>
    </row>
    <row r="587" spans="1:9" x14ac:dyDescent="0.85">
      <c r="A587" s="5" t="s">
        <v>247</v>
      </c>
      <c r="B587" s="5">
        <v>2012</v>
      </c>
      <c r="C587" s="5" t="s">
        <v>729</v>
      </c>
      <c r="D587" s="5" t="s">
        <v>712</v>
      </c>
      <c r="E587" s="5">
        <v>85</v>
      </c>
      <c r="F587" s="5" t="s">
        <v>727</v>
      </c>
      <c r="G587" s="5" t="s">
        <v>726</v>
      </c>
      <c r="H587" s="5">
        <v>2016</v>
      </c>
      <c r="I587" s="5">
        <v>1695</v>
      </c>
    </row>
    <row r="588" spans="1:9" x14ac:dyDescent="0.85">
      <c r="A588" s="5" t="s">
        <v>247</v>
      </c>
      <c r="B588" s="5">
        <v>2012</v>
      </c>
      <c r="C588" s="5" t="s">
        <v>729</v>
      </c>
      <c r="D588" s="5" t="s">
        <v>712</v>
      </c>
      <c r="E588" s="5">
        <v>86</v>
      </c>
      <c r="F588" s="5" t="s">
        <v>727</v>
      </c>
      <c r="G588" s="5" t="s">
        <v>726</v>
      </c>
      <c r="H588" s="5">
        <v>2016</v>
      </c>
      <c r="I588" s="5">
        <v>1579</v>
      </c>
    </row>
    <row r="589" spans="1:9" x14ac:dyDescent="0.85">
      <c r="A589" s="5" t="s">
        <v>247</v>
      </c>
      <c r="B589" s="5">
        <v>2012</v>
      </c>
      <c r="C589" s="5" t="s">
        <v>729</v>
      </c>
      <c r="D589" s="5" t="s">
        <v>712</v>
      </c>
      <c r="E589" s="5">
        <v>87</v>
      </c>
      <c r="F589" s="5" t="s">
        <v>727</v>
      </c>
      <c r="G589" s="5" t="s">
        <v>726</v>
      </c>
      <c r="H589" s="5">
        <v>2016</v>
      </c>
      <c r="I589" s="5">
        <v>1841</v>
      </c>
    </row>
    <row r="590" spans="1:9" x14ac:dyDescent="0.85">
      <c r="A590" s="5" t="s">
        <v>247</v>
      </c>
      <c r="B590" s="5">
        <v>2012</v>
      </c>
      <c r="C590" s="5" t="s">
        <v>729</v>
      </c>
      <c r="D590" s="5" t="s">
        <v>712</v>
      </c>
      <c r="E590" s="5">
        <v>88</v>
      </c>
      <c r="F590" s="5" t="s">
        <v>727</v>
      </c>
      <c r="G590" s="5" t="s">
        <v>726</v>
      </c>
      <c r="H590" s="5">
        <v>2016</v>
      </c>
      <c r="I590" s="5">
        <v>1118</v>
      </c>
    </row>
    <row r="591" spans="1:9" x14ac:dyDescent="0.85">
      <c r="A591" s="5" t="s">
        <v>247</v>
      </c>
      <c r="B591" s="5">
        <v>2012</v>
      </c>
      <c r="C591" s="5" t="s">
        <v>729</v>
      </c>
      <c r="D591" s="5" t="s">
        <v>712</v>
      </c>
      <c r="E591" s="5">
        <v>89</v>
      </c>
      <c r="F591" s="5" t="s">
        <v>727</v>
      </c>
      <c r="G591" s="5" t="s">
        <v>726</v>
      </c>
      <c r="H591" s="5">
        <v>2016</v>
      </c>
      <c r="I591" s="5">
        <v>780</v>
      </c>
    </row>
    <row r="592" spans="1:9" x14ac:dyDescent="0.85">
      <c r="A592" s="5" t="s">
        <v>247</v>
      </c>
      <c r="B592" s="5">
        <v>2012</v>
      </c>
      <c r="C592" s="5" t="s">
        <v>729</v>
      </c>
      <c r="D592" s="5" t="s">
        <v>712</v>
      </c>
      <c r="E592" s="5">
        <v>90</v>
      </c>
      <c r="F592" s="5" t="s">
        <v>727</v>
      </c>
      <c r="G592" s="5" t="s">
        <v>726</v>
      </c>
      <c r="H592" s="5">
        <v>2016</v>
      </c>
      <c r="I592" s="5">
        <v>1386</v>
      </c>
    </row>
    <row r="593" spans="1:9" x14ac:dyDescent="0.85">
      <c r="A593" s="5" t="s">
        <v>247</v>
      </c>
      <c r="B593" s="5">
        <v>2012</v>
      </c>
      <c r="C593" s="5" t="s">
        <v>729</v>
      </c>
      <c r="D593" s="5" t="s">
        <v>712</v>
      </c>
      <c r="E593" s="5">
        <v>91</v>
      </c>
      <c r="F593" s="5" t="s">
        <v>727</v>
      </c>
      <c r="G593" s="5" t="s">
        <v>726</v>
      </c>
      <c r="H593" s="5">
        <v>2016</v>
      </c>
      <c r="I593" s="5">
        <v>735</v>
      </c>
    </row>
    <row r="594" spans="1:9" x14ac:dyDescent="0.85">
      <c r="A594" s="5" t="s">
        <v>247</v>
      </c>
      <c r="B594" s="5">
        <v>2012</v>
      </c>
      <c r="C594" s="5" t="s">
        <v>729</v>
      </c>
      <c r="D594" s="5" t="s">
        <v>712</v>
      </c>
      <c r="E594" s="5">
        <v>92</v>
      </c>
      <c r="F594" s="5" t="s">
        <v>727</v>
      </c>
      <c r="G594" s="5" t="s">
        <v>726</v>
      </c>
      <c r="H594" s="5">
        <v>2016</v>
      </c>
      <c r="I594" s="5">
        <v>1750</v>
      </c>
    </row>
    <row r="595" spans="1:9" x14ac:dyDescent="0.85">
      <c r="A595" s="5" t="s">
        <v>247</v>
      </c>
      <c r="B595" s="5">
        <v>2012</v>
      </c>
      <c r="C595" s="5" t="s">
        <v>729</v>
      </c>
      <c r="D595" s="5" t="s">
        <v>712</v>
      </c>
      <c r="E595" s="5">
        <v>93</v>
      </c>
      <c r="F595" s="5" t="s">
        <v>727</v>
      </c>
      <c r="G595" s="5" t="s">
        <v>726</v>
      </c>
      <c r="H595" s="5">
        <v>2016</v>
      </c>
      <c r="I595" s="5">
        <v>347</v>
      </c>
    </row>
    <row r="596" spans="1:9" x14ac:dyDescent="0.85">
      <c r="A596" s="5" t="s">
        <v>247</v>
      </c>
      <c r="B596" s="5">
        <v>2012</v>
      </c>
      <c r="C596" s="5" t="s">
        <v>729</v>
      </c>
      <c r="D596" s="5" t="s">
        <v>712</v>
      </c>
      <c r="E596" s="5">
        <v>94</v>
      </c>
      <c r="F596" s="5" t="s">
        <v>727</v>
      </c>
      <c r="G596" s="5" t="s">
        <v>726</v>
      </c>
      <c r="H596" s="5">
        <v>2016</v>
      </c>
      <c r="I596" s="5">
        <v>364</v>
      </c>
    </row>
    <row r="597" spans="1:9" x14ac:dyDescent="0.85">
      <c r="A597" s="5" t="s">
        <v>247</v>
      </c>
      <c r="B597" s="5">
        <v>2012</v>
      </c>
      <c r="C597" s="5" t="s">
        <v>729</v>
      </c>
      <c r="D597" s="5" t="s">
        <v>712</v>
      </c>
      <c r="E597" s="5">
        <v>95</v>
      </c>
      <c r="F597" s="5" t="s">
        <v>727</v>
      </c>
      <c r="G597" s="5" t="s">
        <v>726</v>
      </c>
      <c r="H597" s="5">
        <v>2016</v>
      </c>
      <c r="I597" s="5">
        <v>237</v>
      </c>
    </row>
    <row r="598" spans="1:9" x14ac:dyDescent="0.85">
      <c r="A598" s="5" t="s">
        <v>247</v>
      </c>
      <c r="B598" s="5">
        <v>2012</v>
      </c>
      <c r="C598" s="5" t="s">
        <v>729</v>
      </c>
      <c r="D598" s="5" t="s">
        <v>712</v>
      </c>
      <c r="E598" s="5">
        <v>96</v>
      </c>
      <c r="F598" s="5" t="s">
        <v>727</v>
      </c>
      <c r="G598" s="5" t="s">
        <v>726</v>
      </c>
      <c r="H598" s="5">
        <v>2016</v>
      </c>
      <c r="I598" s="5">
        <v>296</v>
      </c>
    </row>
    <row r="599" spans="1:9" x14ac:dyDescent="0.85">
      <c r="A599" s="5" t="s">
        <v>247</v>
      </c>
      <c r="B599" s="5">
        <v>2012</v>
      </c>
      <c r="C599" s="5" t="s">
        <v>729</v>
      </c>
      <c r="D599" s="5" t="s">
        <v>712</v>
      </c>
      <c r="E599" s="5">
        <v>97</v>
      </c>
      <c r="F599" s="5" t="s">
        <v>727</v>
      </c>
      <c r="G599" s="5" t="s">
        <v>726</v>
      </c>
      <c r="H599" s="5">
        <v>2016</v>
      </c>
      <c r="I599" s="5">
        <v>207</v>
      </c>
    </row>
    <row r="600" spans="1:9" x14ac:dyDescent="0.85">
      <c r="A600" s="5" t="s">
        <v>247</v>
      </c>
      <c r="B600" s="5">
        <v>2012</v>
      </c>
      <c r="C600" s="5" t="s">
        <v>729</v>
      </c>
      <c r="D600" s="5" t="s">
        <v>712</v>
      </c>
      <c r="E600" s="5">
        <v>98</v>
      </c>
      <c r="F600" s="5" t="s">
        <v>727</v>
      </c>
      <c r="G600" s="5" t="s">
        <v>726</v>
      </c>
      <c r="H600" s="5">
        <v>2016</v>
      </c>
      <c r="I600" s="5">
        <v>201</v>
      </c>
    </row>
    <row r="601" spans="1:9" x14ac:dyDescent="0.85">
      <c r="A601" s="5" t="s">
        <v>247</v>
      </c>
      <c r="B601" s="5">
        <v>2012</v>
      </c>
      <c r="C601" s="5" t="s">
        <v>729</v>
      </c>
      <c r="D601" s="5" t="s">
        <v>712</v>
      </c>
      <c r="E601" s="5">
        <v>99</v>
      </c>
      <c r="F601" s="5" t="s">
        <v>727</v>
      </c>
      <c r="G601" s="5" t="s">
        <v>726</v>
      </c>
      <c r="H601" s="5">
        <v>2016</v>
      </c>
      <c r="I601" s="5">
        <v>98</v>
      </c>
    </row>
    <row r="602" spans="1:9" hidden="1" x14ac:dyDescent="0.85">
      <c r="A602" s="5" t="s">
        <v>247</v>
      </c>
      <c r="B602" s="5">
        <v>2012</v>
      </c>
      <c r="C602" s="5" t="s">
        <v>728</v>
      </c>
      <c r="D602" s="5" t="s">
        <v>714</v>
      </c>
      <c r="E602" s="5">
        <v>0</v>
      </c>
      <c r="F602" s="5" t="s">
        <v>727</v>
      </c>
      <c r="G602" s="5" t="s">
        <v>726</v>
      </c>
      <c r="H602" s="5">
        <v>2016</v>
      </c>
      <c r="I602" s="5">
        <v>49236</v>
      </c>
    </row>
    <row r="603" spans="1:9" hidden="1" x14ac:dyDescent="0.85">
      <c r="A603" s="5" t="s">
        <v>247</v>
      </c>
      <c r="B603" s="5">
        <v>2012</v>
      </c>
      <c r="C603" s="5" t="s">
        <v>728</v>
      </c>
      <c r="D603" s="5" t="s">
        <v>714</v>
      </c>
      <c r="E603" s="5">
        <v>1</v>
      </c>
      <c r="F603" s="5" t="s">
        <v>727</v>
      </c>
      <c r="G603" s="5" t="s">
        <v>726</v>
      </c>
      <c r="H603" s="5">
        <v>2016</v>
      </c>
      <c r="I603" s="5">
        <v>46291</v>
      </c>
    </row>
    <row r="604" spans="1:9" hidden="1" x14ac:dyDescent="0.85">
      <c r="A604" s="5" t="s">
        <v>247</v>
      </c>
      <c r="B604" s="5">
        <v>2012</v>
      </c>
      <c r="C604" s="5" t="s">
        <v>728</v>
      </c>
      <c r="D604" s="5" t="s">
        <v>714</v>
      </c>
      <c r="E604" s="5">
        <v>2</v>
      </c>
      <c r="F604" s="5" t="s">
        <v>727</v>
      </c>
      <c r="G604" s="5" t="s">
        <v>726</v>
      </c>
      <c r="H604" s="5">
        <v>2016</v>
      </c>
      <c r="I604" s="5">
        <v>42810</v>
      </c>
    </row>
    <row r="605" spans="1:9" hidden="1" x14ac:dyDescent="0.85">
      <c r="A605" s="5" t="s">
        <v>247</v>
      </c>
      <c r="B605" s="5">
        <v>2012</v>
      </c>
      <c r="C605" s="5" t="s">
        <v>728</v>
      </c>
      <c r="D605" s="5" t="s">
        <v>714</v>
      </c>
      <c r="E605" s="5">
        <v>3</v>
      </c>
      <c r="F605" s="5" t="s">
        <v>727</v>
      </c>
      <c r="G605" s="5" t="s">
        <v>726</v>
      </c>
      <c r="H605" s="5">
        <v>2016</v>
      </c>
      <c r="I605" s="5">
        <v>44635</v>
      </c>
    </row>
    <row r="606" spans="1:9" hidden="1" x14ac:dyDescent="0.85">
      <c r="A606" s="5" t="s">
        <v>247</v>
      </c>
      <c r="B606" s="5">
        <v>2012</v>
      </c>
      <c r="C606" s="5" t="s">
        <v>728</v>
      </c>
      <c r="D606" s="5" t="s">
        <v>714</v>
      </c>
      <c r="E606" s="5">
        <v>4</v>
      </c>
      <c r="F606" s="5" t="s">
        <v>727</v>
      </c>
      <c r="G606" s="5" t="s">
        <v>726</v>
      </c>
      <c r="H606" s="5">
        <v>2016</v>
      </c>
      <c r="I606" s="5">
        <v>44332</v>
      </c>
    </row>
    <row r="607" spans="1:9" hidden="1" x14ac:dyDescent="0.85">
      <c r="A607" s="5" t="s">
        <v>247</v>
      </c>
      <c r="B607" s="5">
        <v>2012</v>
      </c>
      <c r="C607" s="5" t="s">
        <v>728</v>
      </c>
      <c r="D607" s="5" t="s">
        <v>714</v>
      </c>
      <c r="E607" s="5">
        <v>5</v>
      </c>
      <c r="F607" s="5" t="s">
        <v>727</v>
      </c>
      <c r="G607" s="5" t="s">
        <v>726</v>
      </c>
      <c r="H607" s="5">
        <v>2016</v>
      </c>
      <c r="I607" s="5">
        <v>42570</v>
      </c>
    </row>
    <row r="608" spans="1:9" hidden="1" x14ac:dyDescent="0.85">
      <c r="A608" s="5" t="s">
        <v>247</v>
      </c>
      <c r="B608" s="5">
        <v>2012</v>
      </c>
      <c r="C608" s="5" t="s">
        <v>728</v>
      </c>
      <c r="D608" s="5" t="s">
        <v>714</v>
      </c>
      <c r="E608" s="5">
        <v>6</v>
      </c>
      <c r="F608" s="5" t="s">
        <v>727</v>
      </c>
      <c r="G608" s="5" t="s">
        <v>726</v>
      </c>
      <c r="H608" s="5">
        <v>2016</v>
      </c>
      <c r="I608" s="5">
        <v>42390</v>
      </c>
    </row>
    <row r="609" spans="1:9" hidden="1" x14ac:dyDescent="0.85">
      <c r="A609" s="5" t="s">
        <v>247</v>
      </c>
      <c r="B609" s="5">
        <v>2012</v>
      </c>
      <c r="C609" s="5" t="s">
        <v>728</v>
      </c>
      <c r="D609" s="5" t="s">
        <v>714</v>
      </c>
      <c r="E609" s="5">
        <v>7</v>
      </c>
      <c r="F609" s="5" t="s">
        <v>727</v>
      </c>
      <c r="G609" s="5" t="s">
        <v>726</v>
      </c>
      <c r="H609" s="5">
        <v>2016</v>
      </c>
      <c r="I609" s="5">
        <v>40442</v>
      </c>
    </row>
    <row r="610" spans="1:9" hidden="1" x14ac:dyDescent="0.85">
      <c r="A610" s="5" t="s">
        <v>247</v>
      </c>
      <c r="B610" s="5">
        <v>2012</v>
      </c>
      <c r="C610" s="5" t="s">
        <v>728</v>
      </c>
      <c r="D610" s="5" t="s">
        <v>714</v>
      </c>
      <c r="E610" s="5">
        <v>8</v>
      </c>
      <c r="F610" s="5" t="s">
        <v>727</v>
      </c>
      <c r="G610" s="5" t="s">
        <v>726</v>
      </c>
      <c r="H610" s="5">
        <v>2016</v>
      </c>
      <c r="I610" s="5">
        <v>38582</v>
      </c>
    </row>
    <row r="611" spans="1:9" hidden="1" x14ac:dyDescent="0.85">
      <c r="A611" s="5" t="s">
        <v>247</v>
      </c>
      <c r="B611" s="5">
        <v>2012</v>
      </c>
      <c r="C611" s="5" t="s">
        <v>728</v>
      </c>
      <c r="D611" s="5" t="s">
        <v>714</v>
      </c>
      <c r="E611" s="5">
        <v>9</v>
      </c>
      <c r="F611" s="5" t="s">
        <v>727</v>
      </c>
      <c r="G611" s="5" t="s">
        <v>726</v>
      </c>
      <c r="H611" s="5">
        <v>2016</v>
      </c>
      <c r="I611" s="5">
        <v>37885</v>
      </c>
    </row>
    <row r="612" spans="1:9" hidden="1" x14ac:dyDescent="0.85">
      <c r="A612" s="5" t="s">
        <v>247</v>
      </c>
      <c r="B612" s="5">
        <v>2012</v>
      </c>
      <c r="C612" s="5" t="s">
        <v>728</v>
      </c>
      <c r="D612" s="5" t="s">
        <v>714</v>
      </c>
      <c r="E612" s="5">
        <v>10</v>
      </c>
      <c r="F612" s="5" t="s">
        <v>727</v>
      </c>
      <c r="G612" s="5" t="s">
        <v>726</v>
      </c>
      <c r="H612" s="5">
        <v>2016</v>
      </c>
      <c r="I612" s="5">
        <v>38223</v>
      </c>
    </row>
    <row r="613" spans="1:9" hidden="1" x14ac:dyDescent="0.85">
      <c r="A613" s="5" t="s">
        <v>247</v>
      </c>
      <c r="B613" s="5">
        <v>2012</v>
      </c>
      <c r="C613" s="5" t="s">
        <v>728</v>
      </c>
      <c r="D613" s="5" t="s">
        <v>714</v>
      </c>
      <c r="E613" s="5">
        <v>11</v>
      </c>
      <c r="F613" s="5" t="s">
        <v>727</v>
      </c>
      <c r="G613" s="5" t="s">
        <v>726</v>
      </c>
      <c r="H613" s="5">
        <v>2016</v>
      </c>
      <c r="I613" s="5">
        <v>32297</v>
      </c>
    </row>
    <row r="614" spans="1:9" hidden="1" x14ac:dyDescent="0.85">
      <c r="A614" s="5" t="s">
        <v>247</v>
      </c>
      <c r="B614" s="5">
        <v>2012</v>
      </c>
      <c r="C614" s="5" t="s">
        <v>728</v>
      </c>
      <c r="D614" s="5" t="s">
        <v>714</v>
      </c>
      <c r="E614" s="5">
        <v>12</v>
      </c>
      <c r="F614" s="5" t="s">
        <v>727</v>
      </c>
      <c r="G614" s="5" t="s">
        <v>726</v>
      </c>
      <c r="H614" s="5">
        <v>2016</v>
      </c>
      <c r="I614" s="5">
        <v>41589</v>
      </c>
    </row>
    <row r="615" spans="1:9" hidden="1" x14ac:dyDescent="0.85">
      <c r="A615" s="5" t="s">
        <v>247</v>
      </c>
      <c r="B615" s="5">
        <v>2012</v>
      </c>
      <c r="C615" s="5" t="s">
        <v>728</v>
      </c>
      <c r="D615" s="5" t="s">
        <v>714</v>
      </c>
      <c r="E615" s="5">
        <v>13</v>
      </c>
      <c r="F615" s="5" t="s">
        <v>727</v>
      </c>
      <c r="G615" s="5" t="s">
        <v>726</v>
      </c>
      <c r="H615" s="5">
        <v>2016</v>
      </c>
      <c r="I615" s="5">
        <v>31817</v>
      </c>
    </row>
    <row r="616" spans="1:9" hidden="1" x14ac:dyDescent="0.85">
      <c r="A616" s="5" t="s">
        <v>247</v>
      </c>
      <c r="B616" s="5">
        <v>2012</v>
      </c>
      <c r="C616" s="5" t="s">
        <v>728</v>
      </c>
      <c r="D616" s="5" t="s">
        <v>714</v>
      </c>
      <c r="E616" s="5">
        <v>14</v>
      </c>
      <c r="F616" s="5" t="s">
        <v>727</v>
      </c>
      <c r="G616" s="5" t="s">
        <v>726</v>
      </c>
      <c r="H616" s="5">
        <v>2016</v>
      </c>
      <c r="I616" s="5">
        <v>33489</v>
      </c>
    </row>
    <row r="617" spans="1:9" hidden="1" x14ac:dyDescent="0.85">
      <c r="A617" s="5" t="s">
        <v>247</v>
      </c>
      <c r="B617" s="5">
        <v>2012</v>
      </c>
      <c r="C617" s="5" t="s">
        <v>728</v>
      </c>
      <c r="D617" s="5" t="s">
        <v>714</v>
      </c>
      <c r="E617" s="5">
        <v>15</v>
      </c>
      <c r="F617" s="5" t="s">
        <v>727</v>
      </c>
      <c r="G617" s="5" t="s">
        <v>726</v>
      </c>
      <c r="H617" s="5">
        <v>2016</v>
      </c>
      <c r="I617" s="5">
        <v>35946</v>
      </c>
    </row>
    <row r="618" spans="1:9" hidden="1" x14ac:dyDescent="0.85">
      <c r="A618" s="5" t="s">
        <v>247</v>
      </c>
      <c r="B618" s="5">
        <v>2012</v>
      </c>
      <c r="C618" s="5" t="s">
        <v>728</v>
      </c>
      <c r="D618" s="5" t="s">
        <v>714</v>
      </c>
      <c r="E618" s="5">
        <v>16</v>
      </c>
      <c r="F618" s="5" t="s">
        <v>727</v>
      </c>
      <c r="G618" s="5" t="s">
        <v>726</v>
      </c>
      <c r="H618" s="5">
        <v>2016</v>
      </c>
      <c r="I618" s="5">
        <v>39293</v>
      </c>
    </row>
    <row r="619" spans="1:9" hidden="1" x14ac:dyDescent="0.85">
      <c r="A619" s="5" t="s">
        <v>247</v>
      </c>
      <c r="B619" s="5">
        <v>2012</v>
      </c>
      <c r="C619" s="5" t="s">
        <v>728</v>
      </c>
      <c r="D619" s="5" t="s">
        <v>714</v>
      </c>
      <c r="E619" s="5">
        <v>17</v>
      </c>
      <c r="F619" s="5" t="s">
        <v>727</v>
      </c>
      <c r="G619" s="5" t="s">
        <v>726</v>
      </c>
      <c r="H619" s="5">
        <v>2016</v>
      </c>
      <c r="I619" s="5">
        <v>34246</v>
      </c>
    </row>
    <row r="620" spans="1:9" hidden="1" x14ac:dyDescent="0.85">
      <c r="A620" s="5" t="s">
        <v>247</v>
      </c>
      <c r="B620" s="5">
        <v>2012</v>
      </c>
      <c r="C620" s="5" t="s">
        <v>728</v>
      </c>
      <c r="D620" s="5" t="s">
        <v>714</v>
      </c>
      <c r="E620" s="5">
        <v>18</v>
      </c>
      <c r="F620" s="5" t="s">
        <v>727</v>
      </c>
      <c r="G620" s="5" t="s">
        <v>726</v>
      </c>
      <c r="H620" s="5">
        <v>2016</v>
      </c>
      <c r="I620" s="5">
        <v>45088</v>
      </c>
    </row>
    <row r="621" spans="1:9" hidden="1" x14ac:dyDescent="0.85">
      <c r="A621" s="5" t="s">
        <v>247</v>
      </c>
      <c r="B621" s="5">
        <v>2012</v>
      </c>
      <c r="C621" s="5" t="s">
        <v>728</v>
      </c>
      <c r="D621" s="5" t="s">
        <v>714</v>
      </c>
      <c r="E621" s="5">
        <v>19</v>
      </c>
      <c r="F621" s="5" t="s">
        <v>727</v>
      </c>
      <c r="G621" s="5" t="s">
        <v>726</v>
      </c>
      <c r="H621" s="5">
        <v>2016</v>
      </c>
      <c r="I621" s="5">
        <v>36710</v>
      </c>
    </row>
    <row r="622" spans="1:9" hidden="1" x14ac:dyDescent="0.85">
      <c r="A622" s="5" t="s">
        <v>247</v>
      </c>
      <c r="B622" s="5">
        <v>2012</v>
      </c>
      <c r="C622" s="5" t="s">
        <v>728</v>
      </c>
      <c r="D622" s="5" t="s">
        <v>714</v>
      </c>
      <c r="E622" s="5">
        <v>20</v>
      </c>
      <c r="F622" s="5" t="s">
        <v>727</v>
      </c>
      <c r="G622" s="5" t="s">
        <v>726</v>
      </c>
      <c r="H622" s="5">
        <v>2016</v>
      </c>
      <c r="I622" s="5">
        <v>45409</v>
      </c>
    </row>
    <row r="623" spans="1:9" hidden="1" x14ac:dyDescent="0.85">
      <c r="A623" s="5" t="s">
        <v>247</v>
      </c>
      <c r="B623" s="5">
        <v>2012</v>
      </c>
      <c r="C623" s="5" t="s">
        <v>728</v>
      </c>
      <c r="D623" s="5" t="s">
        <v>714</v>
      </c>
      <c r="E623" s="5">
        <v>21</v>
      </c>
      <c r="F623" s="5" t="s">
        <v>727</v>
      </c>
      <c r="G623" s="5" t="s">
        <v>726</v>
      </c>
      <c r="H623" s="5">
        <v>2016</v>
      </c>
      <c r="I623" s="5">
        <v>39683</v>
      </c>
    </row>
    <row r="624" spans="1:9" hidden="1" x14ac:dyDescent="0.85">
      <c r="A624" s="5" t="s">
        <v>247</v>
      </c>
      <c r="B624" s="5">
        <v>2012</v>
      </c>
      <c r="C624" s="5" t="s">
        <v>728</v>
      </c>
      <c r="D624" s="5" t="s">
        <v>714</v>
      </c>
      <c r="E624" s="5">
        <v>22</v>
      </c>
      <c r="F624" s="5" t="s">
        <v>727</v>
      </c>
      <c r="G624" s="5" t="s">
        <v>726</v>
      </c>
      <c r="H624" s="5">
        <v>2016</v>
      </c>
      <c r="I624" s="5">
        <v>48530</v>
      </c>
    </row>
    <row r="625" spans="1:9" hidden="1" x14ac:dyDescent="0.85">
      <c r="A625" s="5" t="s">
        <v>247</v>
      </c>
      <c r="B625" s="5">
        <v>2012</v>
      </c>
      <c r="C625" s="5" t="s">
        <v>728</v>
      </c>
      <c r="D625" s="5" t="s">
        <v>714</v>
      </c>
      <c r="E625" s="5">
        <v>23</v>
      </c>
      <c r="F625" s="5" t="s">
        <v>727</v>
      </c>
      <c r="G625" s="5" t="s">
        <v>726</v>
      </c>
      <c r="H625" s="5">
        <v>2016</v>
      </c>
      <c r="I625" s="5">
        <v>45480</v>
      </c>
    </row>
    <row r="626" spans="1:9" hidden="1" x14ac:dyDescent="0.85">
      <c r="A626" s="5" t="s">
        <v>247</v>
      </c>
      <c r="B626" s="5">
        <v>2012</v>
      </c>
      <c r="C626" s="5" t="s">
        <v>728</v>
      </c>
      <c r="D626" s="5" t="s">
        <v>714</v>
      </c>
      <c r="E626" s="5">
        <v>24</v>
      </c>
      <c r="F626" s="5" t="s">
        <v>727</v>
      </c>
      <c r="G626" s="5" t="s">
        <v>726</v>
      </c>
      <c r="H626" s="5">
        <v>2016</v>
      </c>
      <c r="I626" s="5">
        <v>47301</v>
      </c>
    </row>
    <row r="627" spans="1:9" hidden="1" x14ac:dyDescent="0.85">
      <c r="A627" s="5" t="s">
        <v>247</v>
      </c>
      <c r="B627" s="5">
        <v>2012</v>
      </c>
      <c r="C627" s="5" t="s">
        <v>728</v>
      </c>
      <c r="D627" s="5" t="s">
        <v>714</v>
      </c>
      <c r="E627" s="5">
        <v>25</v>
      </c>
      <c r="F627" s="5" t="s">
        <v>727</v>
      </c>
      <c r="G627" s="5" t="s">
        <v>726</v>
      </c>
      <c r="H627" s="5">
        <v>2016</v>
      </c>
      <c r="I627" s="5">
        <v>45478</v>
      </c>
    </row>
    <row r="628" spans="1:9" hidden="1" x14ac:dyDescent="0.85">
      <c r="A628" s="5" t="s">
        <v>247</v>
      </c>
      <c r="B628" s="5">
        <v>2012</v>
      </c>
      <c r="C628" s="5" t="s">
        <v>728</v>
      </c>
      <c r="D628" s="5" t="s">
        <v>714</v>
      </c>
      <c r="E628" s="5">
        <v>26</v>
      </c>
      <c r="F628" s="5" t="s">
        <v>727</v>
      </c>
      <c r="G628" s="5" t="s">
        <v>726</v>
      </c>
      <c r="H628" s="5">
        <v>2016</v>
      </c>
      <c r="I628" s="5">
        <v>42806</v>
      </c>
    </row>
    <row r="629" spans="1:9" hidden="1" x14ac:dyDescent="0.85">
      <c r="A629" s="5" t="s">
        <v>247</v>
      </c>
      <c r="B629" s="5">
        <v>2012</v>
      </c>
      <c r="C629" s="5" t="s">
        <v>728</v>
      </c>
      <c r="D629" s="5" t="s">
        <v>714</v>
      </c>
      <c r="E629" s="5">
        <v>27</v>
      </c>
      <c r="F629" s="5" t="s">
        <v>727</v>
      </c>
      <c r="G629" s="5" t="s">
        <v>726</v>
      </c>
      <c r="H629" s="5">
        <v>2016</v>
      </c>
      <c r="I629" s="5">
        <v>43520</v>
      </c>
    </row>
    <row r="630" spans="1:9" hidden="1" x14ac:dyDescent="0.85">
      <c r="A630" s="5" t="s">
        <v>247</v>
      </c>
      <c r="B630" s="5">
        <v>2012</v>
      </c>
      <c r="C630" s="5" t="s">
        <v>728</v>
      </c>
      <c r="D630" s="5" t="s">
        <v>714</v>
      </c>
      <c r="E630" s="5">
        <v>28</v>
      </c>
      <c r="F630" s="5" t="s">
        <v>727</v>
      </c>
      <c r="G630" s="5" t="s">
        <v>726</v>
      </c>
      <c r="H630" s="5">
        <v>2016</v>
      </c>
      <c r="I630" s="5">
        <v>42813</v>
      </c>
    </row>
    <row r="631" spans="1:9" hidden="1" x14ac:dyDescent="0.85">
      <c r="A631" s="5" t="s">
        <v>247</v>
      </c>
      <c r="B631" s="5">
        <v>2012</v>
      </c>
      <c r="C631" s="5" t="s">
        <v>728</v>
      </c>
      <c r="D631" s="5" t="s">
        <v>714</v>
      </c>
      <c r="E631" s="5">
        <v>29</v>
      </c>
      <c r="F631" s="5" t="s">
        <v>727</v>
      </c>
      <c r="G631" s="5" t="s">
        <v>726</v>
      </c>
      <c r="H631" s="5">
        <v>2016</v>
      </c>
      <c r="I631" s="5">
        <v>36362</v>
      </c>
    </row>
    <row r="632" spans="1:9" hidden="1" x14ac:dyDescent="0.85">
      <c r="A632" s="5" t="s">
        <v>247</v>
      </c>
      <c r="B632" s="5">
        <v>2012</v>
      </c>
      <c r="C632" s="5" t="s">
        <v>728</v>
      </c>
      <c r="D632" s="5" t="s">
        <v>714</v>
      </c>
      <c r="E632" s="5">
        <v>30</v>
      </c>
      <c r="F632" s="5" t="s">
        <v>727</v>
      </c>
      <c r="G632" s="5" t="s">
        <v>726</v>
      </c>
      <c r="H632" s="5">
        <v>2016</v>
      </c>
      <c r="I632" s="5">
        <v>44669</v>
      </c>
    </row>
    <row r="633" spans="1:9" hidden="1" x14ac:dyDescent="0.85">
      <c r="A633" s="5" t="s">
        <v>247</v>
      </c>
      <c r="B633" s="5">
        <v>2012</v>
      </c>
      <c r="C633" s="5" t="s">
        <v>728</v>
      </c>
      <c r="D633" s="5" t="s">
        <v>714</v>
      </c>
      <c r="E633" s="5">
        <v>31</v>
      </c>
      <c r="F633" s="5" t="s">
        <v>727</v>
      </c>
      <c r="G633" s="5" t="s">
        <v>726</v>
      </c>
      <c r="H633" s="5">
        <v>2016</v>
      </c>
      <c r="I633" s="5">
        <v>29069</v>
      </c>
    </row>
    <row r="634" spans="1:9" hidden="1" x14ac:dyDescent="0.85">
      <c r="A634" s="5" t="s">
        <v>247</v>
      </c>
      <c r="B634" s="5">
        <v>2012</v>
      </c>
      <c r="C634" s="5" t="s">
        <v>728</v>
      </c>
      <c r="D634" s="5" t="s">
        <v>714</v>
      </c>
      <c r="E634" s="5">
        <v>32</v>
      </c>
      <c r="F634" s="5" t="s">
        <v>727</v>
      </c>
      <c r="G634" s="5" t="s">
        <v>726</v>
      </c>
      <c r="H634" s="5">
        <v>2016</v>
      </c>
      <c r="I634" s="5">
        <v>35177</v>
      </c>
    </row>
    <row r="635" spans="1:9" hidden="1" x14ac:dyDescent="0.85">
      <c r="A635" s="5" t="s">
        <v>247</v>
      </c>
      <c r="B635" s="5">
        <v>2012</v>
      </c>
      <c r="C635" s="5" t="s">
        <v>728</v>
      </c>
      <c r="D635" s="5" t="s">
        <v>714</v>
      </c>
      <c r="E635" s="5">
        <v>33</v>
      </c>
      <c r="F635" s="5" t="s">
        <v>727</v>
      </c>
      <c r="G635" s="5" t="s">
        <v>726</v>
      </c>
      <c r="H635" s="5">
        <v>2016</v>
      </c>
      <c r="I635" s="5">
        <v>26333</v>
      </c>
    </row>
    <row r="636" spans="1:9" hidden="1" x14ac:dyDescent="0.85">
      <c r="A636" s="5" t="s">
        <v>247</v>
      </c>
      <c r="B636" s="5">
        <v>2012</v>
      </c>
      <c r="C636" s="5" t="s">
        <v>728</v>
      </c>
      <c r="D636" s="5" t="s">
        <v>714</v>
      </c>
      <c r="E636" s="5">
        <v>34</v>
      </c>
      <c r="F636" s="5" t="s">
        <v>727</v>
      </c>
      <c r="G636" s="5" t="s">
        <v>726</v>
      </c>
      <c r="H636" s="5">
        <v>2016</v>
      </c>
      <c r="I636" s="5">
        <v>24706</v>
      </c>
    </row>
    <row r="637" spans="1:9" hidden="1" x14ac:dyDescent="0.85">
      <c r="A637" s="5" t="s">
        <v>247</v>
      </c>
      <c r="B637" s="5">
        <v>2012</v>
      </c>
      <c r="C637" s="5" t="s">
        <v>728</v>
      </c>
      <c r="D637" s="5" t="s">
        <v>714</v>
      </c>
      <c r="E637" s="5">
        <v>35</v>
      </c>
      <c r="F637" s="5" t="s">
        <v>727</v>
      </c>
      <c r="G637" s="5" t="s">
        <v>726</v>
      </c>
      <c r="H637" s="5">
        <v>2016</v>
      </c>
      <c r="I637" s="5">
        <v>23468</v>
      </c>
    </row>
    <row r="638" spans="1:9" hidden="1" x14ac:dyDescent="0.85">
      <c r="A638" s="5" t="s">
        <v>247</v>
      </c>
      <c r="B638" s="5">
        <v>2012</v>
      </c>
      <c r="C638" s="5" t="s">
        <v>728</v>
      </c>
      <c r="D638" s="5" t="s">
        <v>714</v>
      </c>
      <c r="E638" s="5">
        <v>36</v>
      </c>
      <c r="F638" s="5" t="s">
        <v>727</v>
      </c>
      <c r="G638" s="5" t="s">
        <v>726</v>
      </c>
      <c r="H638" s="5">
        <v>2016</v>
      </c>
      <c r="I638" s="5">
        <v>19559</v>
      </c>
    </row>
    <row r="639" spans="1:9" hidden="1" x14ac:dyDescent="0.85">
      <c r="A639" s="5" t="s">
        <v>247</v>
      </c>
      <c r="B639" s="5">
        <v>2012</v>
      </c>
      <c r="C639" s="5" t="s">
        <v>728</v>
      </c>
      <c r="D639" s="5" t="s">
        <v>714</v>
      </c>
      <c r="E639" s="5">
        <v>37</v>
      </c>
      <c r="F639" s="5" t="s">
        <v>727</v>
      </c>
      <c r="G639" s="5" t="s">
        <v>726</v>
      </c>
      <c r="H639" s="5">
        <v>2016</v>
      </c>
      <c r="I639" s="5">
        <v>19993</v>
      </c>
    </row>
    <row r="640" spans="1:9" hidden="1" x14ac:dyDescent="0.85">
      <c r="A640" s="5" t="s">
        <v>247</v>
      </c>
      <c r="B640" s="5">
        <v>2012</v>
      </c>
      <c r="C640" s="5" t="s">
        <v>728</v>
      </c>
      <c r="D640" s="5" t="s">
        <v>714</v>
      </c>
      <c r="E640" s="5">
        <v>38</v>
      </c>
      <c r="F640" s="5" t="s">
        <v>727</v>
      </c>
      <c r="G640" s="5" t="s">
        <v>726</v>
      </c>
      <c r="H640" s="5">
        <v>2016</v>
      </c>
      <c r="I640" s="5">
        <v>19145</v>
      </c>
    </row>
    <row r="641" spans="1:9" hidden="1" x14ac:dyDescent="0.85">
      <c r="A641" s="5" t="s">
        <v>247</v>
      </c>
      <c r="B641" s="5">
        <v>2012</v>
      </c>
      <c r="C641" s="5" t="s">
        <v>728</v>
      </c>
      <c r="D641" s="5" t="s">
        <v>714</v>
      </c>
      <c r="E641" s="5">
        <v>39</v>
      </c>
      <c r="F641" s="5" t="s">
        <v>727</v>
      </c>
      <c r="G641" s="5" t="s">
        <v>726</v>
      </c>
      <c r="H641" s="5">
        <v>2016</v>
      </c>
      <c r="I641" s="5">
        <v>17164</v>
      </c>
    </row>
    <row r="642" spans="1:9" hidden="1" x14ac:dyDescent="0.85">
      <c r="A642" s="5" t="s">
        <v>247</v>
      </c>
      <c r="B642" s="5">
        <v>2012</v>
      </c>
      <c r="C642" s="5" t="s">
        <v>728</v>
      </c>
      <c r="D642" s="5" t="s">
        <v>714</v>
      </c>
      <c r="E642" s="5">
        <v>40</v>
      </c>
      <c r="F642" s="5" t="s">
        <v>727</v>
      </c>
      <c r="G642" s="5" t="s">
        <v>726</v>
      </c>
      <c r="H642" s="5">
        <v>2016</v>
      </c>
      <c r="I642" s="5">
        <v>18518</v>
      </c>
    </row>
    <row r="643" spans="1:9" hidden="1" x14ac:dyDescent="0.85">
      <c r="A643" s="5" t="s">
        <v>247</v>
      </c>
      <c r="B643" s="5">
        <v>2012</v>
      </c>
      <c r="C643" s="5" t="s">
        <v>728</v>
      </c>
      <c r="D643" s="5" t="s">
        <v>714</v>
      </c>
      <c r="E643" s="5">
        <v>41</v>
      </c>
      <c r="F643" s="5" t="s">
        <v>727</v>
      </c>
      <c r="G643" s="5" t="s">
        <v>726</v>
      </c>
      <c r="H643" s="5">
        <v>2016</v>
      </c>
      <c r="I643" s="5">
        <v>12229</v>
      </c>
    </row>
    <row r="644" spans="1:9" hidden="1" x14ac:dyDescent="0.85">
      <c r="A644" s="5" t="s">
        <v>247</v>
      </c>
      <c r="B644" s="5">
        <v>2012</v>
      </c>
      <c r="C644" s="5" t="s">
        <v>728</v>
      </c>
      <c r="D644" s="5" t="s">
        <v>714</v>
      </c>
      <c r="E644" s="5">
        <v>42</v>
      </c>
      <c r="F644" s="5" t="s">
        <v>727</v>
      </c>
      <c r="G644" s="5" t="s">
        <v>726</v>
      </c>
      <c r="H644" s="5">
        <v>2016</v>
      </c>
      <c r="I644" s="5">
        <v>15783</v>
      </c>
    </row>
    <row r="645" spans="1:9" hidden="1" x14ac:dyDescent="0.85">
      <c r="A645" s="5" t="s">
        <v>247</v>
      </c>
      <c r="B645" s="5">
        <v>2012</v>
      </c>
      <c r="C645" s="5" t="s">
        <v>728</v>
      </c>
      <c r="D645" s="5" t="s">
        <v>714</v>
      </c>
      <c r="E645" s="5">
        <v>43</v>
      </c>
      <c r="F645" s="5" t="s">
        <v>727</v>
      </c>
      <c r="G645" s="5" t="s">
        <v>726</v>
      </c>
      <c r="H645" s="5">
        <v>2016</v>
      </c>
      <c r="I645" s="5">
        <v>12326</v>
      </c>
    </row>
    <row r="646" spans="1:9" hidden="1" x14ac:dyDescent="0.85">
      <c r="A646" s="5" t="s">
        <v>247</v>
      </c>
      <c r="B646" s="5">
        <v>2012</v>
      </c>
      <c r="C646" s="5" t="s">
        <v>728</v>
      </c>
      <c r="D646" s="5" t="s">
        <v>714</v>
      </c>
      <c r="E646" s="5">
        <v>44</v>
      </c>
      <c r="F646" s="5" t="s">
        <v>727</v>
      </c>
      <c r="G646" s="5" t="s">
        <v>726</v>
      </c>
      <c r="H646" s="5">
        <v>2016</v>
      </c>
      <c r="I646" s="5">
        <v>12834</v>
      </c>
    </row>
    <row r="647" spans="1:9" hidden="1" x14ac:dyDescent="0.85">
      <c r="A647" s="5" t="s">
        <v>247</v>
      </c>
      <c r="B647" s="5">
        <v>2012</v>
      </c>
      <c r="C647" s="5" t="s">
        <v>728</v>
      </c>
      <c r="D647" s="5" t="s">
        <v>714</v>
      </c>
      <c r="E647" s="5">
        <v>45</v>
      </c>
      <c r="F647" s="5" t="s">
        <v>727</v>
      </c>
      <c r="G647" s="5" t="s">
        <v>726</v>
      </c>
      <c r="H647" s="5">
        <v>2016</v>
      </c>
      <c r="I647" s="5">
        <v>11073</v>
      </c>
    </row>
    <row r="648" spans="1:9" hidden="1" x14ac:dyDescent="0.85">
      <c r="A648" s="5" t="s">
        <v>247</v>
      </c>
      <c r="B648" s="5">
        <v>2012</v>
      </c>
      <c r="C648" s="5" t="s">
        <v>728</v>
      </c>
      <c r="D648" s="5" t="s">
        <v>714</v>
      </c>
      <c r="E648" s="5">
        <v>46</v>
      </c>
      <c r="F648" s="5" t="s">
        <v>727</v>
      </c>
      <c r="G648" s="5" t="s">
        <v>726</v>
      </c>
      <c r="H648" s="5">
        <v>2016</v>
      </c>
      <c r="I648" s="5">
        <v>10147</v>
      </c>
    </row>
    <row r="649" spans="1:9" hidden="1" x14ac:dyDescent="0.85">
      <c r="A649" s="5" t="s">
        <v>247</v>
      </c>
      <c r="B649" s="5">
        <v>2012</v>
      </c>
      <c r="C649" s="5" t="s">
        <v>728</v>
      </c>
      <c r="D649" s="5" t="s">
        <v>714</v>
      </c>
      <c r="E649" s="5">
        <v>47</v>
      </c>
      <c r="F649" s="5" t="s">
        <v>727</v>
      </c>
      <c r="G649" s="5" t="s">
        <v>726</v>
      </c>
      <c r="H649" s="5">
        <v>2016</v>
      </c>
      <c r="I649" s="5">
        <v>10039</v>
      </c>
    </row>
    <row r="650" spans="1:9" hidden="1" x14ac:dyDescent="0.85">
      <c r="A650" s="5" t="s">
        <v>247</v>
      </c>
      <c r="B650" s="5">
        <v>2012</v>
      </c>
      <c r="C650" s="5" t="s">
        <v>728</v>
      </c>
      <c r="D650" s="5" t="s">
        <v>714</v>
      </c>
      <c r="E650" s="5">
        <v>48</v>
      </c>
      <c r="F650" s="5" t="s">
        <v>727</v>
      </c>
      <c r="G650" s="5" t="s">
        <v>726</v>
      </c>
      <c r="H650" s="5">
        <v>2016</v>
      </c>
      <c r="I650" s="5">
        <v>10231</v>
      </c>
    </row>
    <row r="651" spans="1:9" hidden="1" x14ac:dyDescent="0.85">
      <c r="A651" s="5" t="s">
        <v>247</v>
      </c>
      <c r="B651" s="5">
        <v>2012</v>
      </c>
      <c r="C651" s="5" t="s">
        <v>728</v>
      </c>
      <c r="D651" s="5" t="s">
        <v>714</v>
      </c>
      <c r="E651" s="5">
        <v>49</v>
      </c>
      <c r="F651" s="5" t="s">
        <v>727</v>
      </c>
      <c r="G651" s="5" t="s">
        <v>726</v>
      </c>
      <c r="H651" s="5">
        <v>2016</v>
      </c>
      <c r="I651" s="5">
        <v>8954</v>
      </c>
    </row>
    <row r="652" spans="1:9" hidden="1" x14ac:dyDescent="0.85">
      <c r="A652" s="5" t="s">
        <v>247</v>
      </c>
      <c r="B652" s="5">
        <v>2012</v>
      </c>
      <c r="C652" s="5" t="s">
        <v>728</v>
      </c>
      <c r="D652" s="5" t="s">
        <v>714</v>
      </c>
      <c r="E652" s="5">
        <v>50</v>
      </c>
      <c r="F652" s="5" t="s">
        <v>727</v>
      </c>
      <c r="G652" s="5" t="s">
        <v>726</v>
      </c>
      <c r="H652" s="5">
        <v>2016</v>
      </c>
      <c r="I652" s="5">
        <v>10798</v>
      </c>
    </row>
    <row r="653" spans="1:9" hidden="1" x14ac:dyDescent="0.85">
      <c r="A653" s="5" t="s">
        <v>247</v>
      </c>
      <c r="B653" s="5">
        <v>2012</v>
      </c>
      <c r="C653" s="5" t="s">
        <v>728</v>
      </c>
      <c r="D653" s="5" t="s">
        <v>714</v>
      </c>
      <c r="E653" s="5">
        <v>51</v>
      </c>
      <c r="F653" s="5" t="s">
        <v>727</v>
      </c>
      <c r="G653" s="5" t="s">
        <v>726</v>
      </c>
      <c r="H653" s="5">
        <v>2016</v>
      </c>
      <c r="I653" s="5">
        <v>6505</v>
      </c>
    </row>
    <row r="654" spans="1:9" hidden="1" x14ac:dyDescent="0.85">
      <c r="A654" s="5" t="s">
        <v>247</v>
      </c>
      <c r="B654" s="5">
        <v>2012</v>
      </c>
      <c r="C654" s="5" t="s">
        <v>728</v>
      </c>
      <c r="D654" s="5" t="s">
        <v>714</v>
      </c>
      <c r="E654" s="5">
        <v>52</v>
      </c>
      <c r="F654" s="5" t="s">
        <v>727</v>
      </c>
      <c r="G654" s="5" t="s">
        <v>726</v>
      </c>
      <c r="H654" s="5">
        <v>2016</v>
      </c>
      <c r="I654" s="5">
        <v>9012</v>
      </c>
    </row>
    <row r="655" spans="1:9" hidden="1" x14ac:dyDescent="0.85">
      <c r="A655" s="5" t="s">
        <v>247</v>
      </c>
      <c r="B655" s="5">
        <v>2012</v>
      </c>
      <c r="C655" s="5" t="s">
        <v>728</v>
      </c>
      <c r="D655" s="5" t="s">
        <v>714</v>
      </c>
      <c r="E655" s="5">
        <v>53</v>
      </c>
      <c r="F655" s="5" t="s">
        <v>727</v>
      </c>
      <c r="G655" s="5" t="s">
        <v>726</v>
      </c>
      <c r="H655" s="5">
        <v>2016</v>
      </c>
      <c r="I655" s="5">
        <v>8018</v>
      </c>
    </row>
    <row r="656" spans="1:9" hidden="1" x14ac:dyDescent="0.85">
      <c r="A656" s="5" t="s">
        <v>247</v>
      </c>
      <c r="B656" s="5">
        <v>2012</v>
      </c>
      <c r="C656" s="5" t="s">
        <v>728</v>
      </c>
      <c r="D656" s="5" t="s">
        <v>714</v>
      </c>
      <c r="E656" s="5">
        <v>54</v>
      </c>
      <c r="F656" s="5" t="s">
        <v>727</v>
      </c>
      <c r="G656" s="5" t="s">
        <v>726</v>
      </c>
      <c r="H656" s="5">
        <v>2016</v>
      </c>
      <c r="I656" s="5">
        <v>7078</v>
      </c>
    </row>
    <row r="657" spans="1:9" hidden="1" x14ac:dyDescent="0.85">
      <c r="A657" s="5" t="s">
        <v>247</v>
      </c>
      <c r="B657" s="5">
        <v>2012</v>
      </c>
      <c r="C657" s="5" t="s">
        <v>728</v>
      </c>
      <c r="D657" s="5" t="s">
        <v>714</v>
      </c>
      <c r="E657" s="5">
        <v>55</v>
      </c>
      <c r="F657" s="5" t="s">
        <v>727</v>
      </c>
      <c r="G657" s="5" t="s">
        <v>726</v>
      </c>
      <c r="H657" s="5">
        <v>2016</v>
      </c>
      <c r="I657" s="5">
        <v>6229</v>
      </c>
    </row>
    <row r="658" spans="1:9" hidden="1" x14ac:dyDescent="0.85">
      <c r="A658" s="5" t="s">
        <v>247</v>
      </c>
      <c r="B658" s="5">
        <v>2012</v>
      </c>
      <c r="C658" s="5" t="s">
        <v>728</v>
      </c>
      <c r="D658" s="5" t="s">
        <v>714</v>
      </c>
      <c r="E658" s="5">
        <v>56</v>
      </c>
      <c r="F658" s="5" t="s">
        <v>727</v>
      </c>
      <c r="G658" s="5" t="s">
        <v>726</v>
      </c>
      <c r="H658" s="5">
        <v>2016</v>
      </c>
      <c r="I658" s="5">
        <v>5942</v>
      </c>
    </row>
    <row r="659" spans="1:9" hidden="1" x14ac:dyDescent="0.85">
      <c r="A659" s="5" t="s">
        <v>247</v>
      </c>
      <c r="B659" s="5">
        <v>2012</v>
      </c>
      <c r="C659" s="5" t="s">
        <v>728</v>
      </c>
      <c r="D659" s="5" t="s">
        <v>714</v>
      </c>
      <c r="E659" s="5">
        <v>57</v>
      </c>
      <c r="F659" s="5" t="s">
        <v>727</v>
      </c>
      <c r="G659" s="5" t="s">
        <v>726</v>
      </c>
      <c r="H659" s="5">
        <v>2016</v>
      </c>
      <c r="I659" s="5">
        <v>5237</v>
      </c>
    </row>
    <row r="660" spans="1:9" hidden="1" x14ac:dyDescent="0.85">
      <c r="A660" s="5" t="s">
        <v>247</v>
      </c>
      <c r="B660" s="5">
        <v>2012</v>
      </c>
      <c r="C660" s="5" t="s">
        <v>728</v>
      </c>
      <c r="D660" s="5" t="s">
        <v>714</v>
      </c>
      <c r="E660" s="5">
        <v>58</v>
      </c>
      <c r="F660" s="5" t="s">
        <v>727</v>
      </c>
      <c r="G660" s="5" t="s">
        <v>726</v>
      </c>
      <c r="H660" s="5">
        <v>2016</v>
      </c>
      <c r="I660" s="5">
        <v>5080</v>
      </c>
    </row>
    <row r="661" spans="1:9" hidden="1" x14ac:dyDescent="0.85">
      <c r="A661" s="5" t="s">
        <v>247</v>
      </c>
      <c r="B661" s="5">
        <v>2012</v>
      </c>
      <c r="C661" s="5" t="s">
        <v>728</v>
      </c>
      <c r="D661" s="5" t="s">
        <v>714</v>
      </c>
      <c r="E661" s="5">
        <v>59</v>
      </c>
      <c r="F661" s="5" t="s">
        <v>727</v>
      </c>
      <c r="G661" s="5" t="s">
        <v>726</v>
      </c>
      <c r="H661" s="5">
        <v>2016</v>
      </c>
      <c r="I661" s="5">
        <v>4316</v>
      </c>
    </row>
    <row r="662" spans="1:9" hidden="1" x14ac:dyDescent="0.85">
      <c r="A662" s="5" t="s">
        <v>247</v>
      </c>
      <c r="B662" s="5">
        <v>2012</v>
      </c>
      <c r="C662" s="5" t="s">
        <v>728</v>
      </c>
      <c r="D662" s="5" t="s">
        <v>714</v>
      </c>
      <c r="E662" s="5">
        <v>60</v>
      </c>
      <c r="F662" s="5" t="s">
        <v>727</v>
      </c>
      <c r="G662" s="5" t="s">
        <v>726</v>
      </c>
      <c r="H662" s="5">
        <v>2016</v>
      </c>
      <c r="I662" s="5">
        <v>5802</v>
      </c>
    </row>
    <row r="663" spans="1:9" hidden="1" x14ac:dyDescent="0.85">
      <c r="A663" s="5" t="s">
        <v>247</v>
      </c>
      <c r="B663" s="5">
        <v>2012</v>
      </c>
      <c r="C663" s="5" t="s">
        <v>728</v>
      </c>
      <c r="D663" s="5" t="s">
        <v>714</v>
      </c>
      <c r="E663" s="5">
        <v>61</v>
      </c>
      <c r="F663" s="5" t="s">
        <v>727</v>
      </c>
      <c r="G663" s="5" t="s">
        <v>726</v>
      </c>
      <c r="H663" s="5">
        <v>2016</v>
      </c>
      <c r="I663" s="5">
        <v>2872</v>
      </c>
    </row>
    <row r="664" spans="1:9" hidden="1" x14ac:dyDescent="0.85">
      <c r="A664" s="5" t="s">
        <v>247</v>
      </c>
      <c r="B664" s="5">
        <v>2012</v>
      </c>
      <c r="C664" s="5" t="s">
        <v>728</v>
      </c>
      <c r="D664" s="5" t="s">
        <v>714</v>
      </c>
      <c r="E664" s="5">
        <v>62</v>
      </c>
      <c r="F664" s="5" t="s">
        <v>727</v>
      </c>
      <c r="G664" s="5" t="s">
        <v>726</v>
      </c>
      <c r="H664" s="5">
        <v>2016</v>
      </c>
      <c r="I664" s="5">
        <v>4174</v>
      </c>
    </row>
    <row r="665" spans="1:9" hidden="1" x14ac:dyDescent="0.85">
      <c r="A665" s="5" t="s">
        <v>247</v>
      </c>
      <c r="B665" s="5">
        <v>2012</v>
      </c>
      <c r="C665" s="5" t="s">
        <v>728</v>
      </c>
      <c r="D665" s="5" t="s">
        <v>714</v>
      </c>
      <c r="E665" s="5">
        <v>63</v>
      </c>
      <c r="F665" s="5" t="s">
        <v>727</v>
      </c>
      <c r="G665" s="5" t="s">
        <v>726</v>
      </c>
      <c r="H665" s="5">
        <v>2016</v>
      </c>
      <c r="I665" s="5">
        <v>2836</v>
      </c>
    </row>
    <row r="666" spans="1:9" hidden="1" x14ac:dyDescent="0.85">
      <c r="A666" s="5" t="s">
        <v>247</v>
      </c>
      <c r="B666" s="5">
        <v>2012</v>
      </c>
      <c r="C666" s="5" t="s">
        <v>728</v>
      </c>
      <c r="D666" s="5" t="s">
        <v>714</v>
      </c>
      <c r="E666" s="5">
        <v>64</v>
      </c>
      <c r="F666" s="5" t="s">
        <v>727</v>
      </c>
      <c r="G666" s="5" t="s">
        <v>726</v>
      </c>
      <c r="H666" s="5">
        <v>2016</v>
      </c>
      <c r="I666" s="5">
        <v>2964</v>
      </c>
    </row>
    <row r="667" spans="1:9" hidden="1" x14ac:dyDescent="0.85">
      <c r="A667" s="5" t="s">
        <v>247</v>
      </c>
      <c r="B667" s="5">
        <v>2012</v>
      </c>
      <c r="C667" s="5" t="s">
        <v>728</v>
      </c>
      <c r="D667" s="5" t="s">
        <v>714</v>
      </c>
      <c r="E667" s="5">
        <v>65</v>
      </c>
      <c r="F667" s="5" t="s">
        <v>727</v>
      </c>
      <c r="G667" s="5" t="s">
        <v>726</v>
      </c>
      <c r="H667" s="5">
        <v>2016</v>
      </c>
      <c r="I667" s="5">
        <v>2605</v>
      </c>
    </row>
    <row r="668" spans="1:9" hidden="1" x14ac:dyDescent="0.85">
      <c r="A668" s="5" t="s">
        <v>247</v>
      </c>
      <c r="B668" s="5">
        <v>2012</v>
      </c>
      <c r="C668" s="5" t="s">
        <v>728</v>
      </c>
      <c r="D668" s="5" t="s">
        <v>714</v>
      </c>
      <c r="E668" s="5">
        <v>66</v>
      </c>
      <c r="F668" s="5" t="s">
        <v>727</v>
      </c>
      <c r="G668" s="5" t="s">
        <v>726</v>
      </c>
      <c r="H668" s="5">
        <v>2016</v>
      </c>
      <c r="I668" s="5">
        <v>2301</v>
      </c>
    </row>
    <row r="669" spans="1:9" hidden="1" x14ac:dyDescent="0.85">
      <c r="A669" s="5" t="s">
        <v>247</v>
      </c>
      <c r="B669" s="5">
        <v>2012</v>
      </c>
      <c r="C669" s="5" t="s">
        <v>728</v>
      </c>
      <c r="D669" s="5" t="s">
        <v>714</v>
      </c>
      <c r="E669" s="5">
        <v>67</v>
      </c>
      <c r="F669" s="5" t="s">
        <v>727</v>
      </c>
      <c r="G669" s="5" t="s">
        <v>726</v>
      </c>
      <c r="H669" s="5">
        <v>2016</v>
      </c>
      <c r="I669" s="5">
        <v>2479</v>
      </c>
    </row>
    <row r="670" spans="1:9" hidden="1" x14ac:dyDescent="0.85">
      <c r="A670" s="5" t="s">
        <v>247</v>
      </c>
      <c r="B670" s="5">
        <v>2012</v>
      </c>
      <c r="C670" s="5" t="s">
        <v>728</v>
      </c>
      <c r="D670" s="5" t="s">
        <v>714</v>
      </c>
      <c r="E670" s="5">
        <v>68</v>
      </c>
      <c r="F670" s="5" t="s">
        <v>727</v>
      </c>
      <c r="G670" s="5" t="s">
        <v>726</v>
      </c>
      <c r="H670" s="5">
        <v>2016</v>
      </c>
      <c r="I670" s="5">
        <v>1955</v>
      </c>
    </row>
    <row r="671" spans="1:9" hidden="1" x14ac:dyDescent="0.85">
      <c r="A671" s="5" t="s">
        <v>247</v>
      </c>
      <c r="B671" s="5">
        <v>2012</v>
      </c>
      <c r="C671" s="5" t="s">
        <v>728</v>
      </c>
      <c r="D671" s="5" t="s">
        <v>714</v>
      </c>
      <c r="E671" s="5">
        <v>69</v>
      </c>
      <c r="F671" s="5" t="s">
        <v>727</v>
      </c>
      <c r="G671" s="5" t="s">
        <v>726</v>
      </c>
      <c r="H671" s="5">
        <v>2016</v>
      </c>
      <c r="I671" s="5">
        <v>1465</v>
      </c>
    </row>
    <row r="672" spans="1:9" hidden="1" x14ac:dyDescent="0.85">
      <c r="A672" s="5" t="s">
        <v>247</v>
      </c>
      <c r="B672" s="5">
        <v>2012</v>
      </c>
      <c r="C672" s="5" t="s">
        <v>728</v>
      </c>
      <c r="D672" s="5" t="s">
        <v>714</v>
      </c>
      <c r="E672" s="5">
        <v>70</v>
      </c>
      <c r="F672" s="5" t="s">
        <v>727</v>
      </c>
      <c r="G672" s="5" t="s">
        <v>726</v>
      </c>
      <c r="H672" s="5">
        <v>2016</v>
      </c>
      <c r="I672" s="5">
        <v>2911</v>
      </c>
    </row>
    <row r="673" spans="1:9" hidden="1" x14ac:dyDescent="0.85">
      <c r="A673" s="5" t="s">
        <v>247</v>
      </c>
      <c r="B673" s="5">
        <v>2012</v>
      </c>
      <c r="C673" s="5" t="s">
        <v>728</v>
      </c>
      <c r="D673" s="5" t="s">
        <v>714</v>
      </c>
      <c r="E673" s="5">
        <v>71</v>
      </c>
      <c r="F673" s="5" t="s">
        <v>727</v>
      </c>
      <c r="G673" s="5" t="s">
        <v>726</v>
      </c>
      <c r="H673" s="5">
        <v>2016</v>
      </c>
      <c r="I673" s="5">
        <v>1222</v>
      </c>
    </row>
    <row r="674" spans="1:9" hidden="1" x14ac:dyDescent="0.85">
      <c r="A674" s="5" t="s">
        <v>247</v>
      </c>
      <c r="B674" s="5">
        <v>2012</v>
      </c>
      <c r="C674" s="5" t="s">
        <v>728</v>
      </c>
      <c r="D674" s="5" t="s">
        <v>714</v>
      </c>
      <c r="E674" s="5">
        <v>72</v>
      </c>
      <c r="F674" s="5" t="s">
        <v>727</v>
      </c>
      <c r="G674" s="5" t="s">
        <v>726</v>
      </c>
      <c r="H674" s="5">
        <v>2016</v>
      </c>
      <c r="I674" s="5">
        <v>2306</v>
      </c>
    </row>
    <row r="675" spans="1:9" hidden="1" x14ac:dyDescent="0.85">
      <c r="A675" s="5" t="s">
        <v>247</v>
      </c>
      <c r="B675" s="5">
        <v>2012</v>
      </c>
      <c r="C675" s="5" t="s">
        <v>728</v>
      </c>
      <c r="D675" s="5" t="s">
        <v>714</v>
      </c>
      <c r="E675" s="5">
        <v>73</v>
      </c>
      <c r="F675" s="5" t="s">
        <v>727</v>
      </c>
      <c r="G675" s="5" t="s">
        <v>726</v>
      </c>
      <c r="H675" s="5">
        <v>2016</v>
      </c>
      <c r="I675" s="5">
        <v>1338</v>
      </c>
    </row>
    <row r="676" spans="1:9" hidden="1" x14ac:dyDescent="0.85">
      <c r="A676" s="5" t="s">
        <v>247</v>
      </c>
      <c r="B676" s="5">
        <v>2012</v>
      </c>
      <c r="C676" s="5" t="s">
        <v>728</v>
      </c>
      <c r="D676" s="5" t="s">
        <v>714</v>
      </c>
      <c r="E676" s="5">
        <v>74</v>
      </c>
      <c r="F676" s="5" t="s">
        <v>727</v>
      </c>
      <c r="G676" s="5" t="s">
        <v>726</v>
      </c>
      <c r="H676" s="5">
        <v>2016</v>
      </c>
      <c r="I676" s="5">
        <v>1360</v>
      </c>
    </row>
    <row r="677" spans="1:9" hidden="1" x14ac:dyDescent="0.85">
      <c r="A677" s="5" t="s">
        <v>247</v>
      </c>
      <c r="B677" s="5">
        <v>2012</v>
      </c>
      <c r="C677" s="5" t="s">
        <v>728</v>
      </c>
      <c r="D677" s="5" t="s">
        <v>714</v>
      </c>
      <c r="E677" s="5">
        <v>75</v>
      </c>
      <c r="F677" s="5" t="s">
        <v>727</v>
      </c>
      <c r="G677" s="5" t="s">
        <v>726</v>
      </c>
      <c r="H677" s="5">
        <v>2016</v>
      </c>
      <c r="I677" s="5">
        <v>1439</v>
      </c>
    </row>
    <row r="678" spans="1:9" hidden="1" x14ac:dyDescent="0.85">
      <c r="A678" s="5" t="s">
        <v>247</v>
      </c>
      <c r="B678" s="5">
        <v>2012</v>
      </c>
      <c r="C678" s="5" t="s">
        <v>728</v>
      </c>
      <c r="D678" s="5" t="s">
        <v>714</v>
      </c>
      <c r="E678" s="5">
        <v>76</v>
      </c>
      <c r="F678" s="5" t="s">
        <v>727</v>
      </c>
      <c r="G678" s="5" t="s">
        <v>726</v>
      </c>
      <c r="H678" s="5">
        <v>2016</v>
      </c>
      <c r="I678" s="5">
        <v>1505</v>
      </c>
    </row>
    <row r="679" spans="1:9" hidden="1" x14ac:dyDescent="0.85">
      <c r="A679" s="5" t="s">
        <v>247</v>
      </c>
      <c r="B679" s="5">
        <v>2012</v>
      </c>
      <c r="C679" s="5" t="s">
        <v>728</v>
      </c>
      <c r="D679" s="5" t="s">
        <v>714</v>
      </c>
      <c r="E679" s="5">
        <v>77</v>
      </c>
      <c r="F679" s="5" t="s">
        <v>727</v>
      </c>
      <c r="G679" s="5" t="s">
        <v>726</v>
      </c>
      <c r="H679" s="5">
        <v>2016</v>
      </c>
      <c r="I679" s="5">
        <v>1319</v>
      </c>
    </row>
    <row r="680" spans="1:9" hidden="1" x14ac:dyDescent="0.85">
      <c r="A680" s="5" t="s">
        <v>247</v>
      </c>
      <c r="B680" s="5">
        <v>2012</v>
      </c>
      <c r="C680" s="5" t="s">
        <v>728</v>
      </c>
      <c r="D680" s="5" t="s">
        <v>714</v>
      </c>
      <c r="E680" s="5">
        <v>78</v>
      </c>
      <c r="F680" s="5" t="s">
        <v>727</v>
      </c>
      <c r="G680" s="5" t="s">
        <v>726</v>
      </c>
      <c r="H680" s="5">
        <v>2016</v>
      </c>
      <c r="I680" s="5">
        <v>982</v>
      </c>
    </row>
    <row r="681" spans="1:9" hidden="1" x14ac:dyDescent="0.85">
      <c r="A681" s="5" t="s">
        <v>247</v>
      </c>
      <c r="B681" s="5">
        <v>2012</v>
      </c>
      <c r="C681" s="5" t="s">
        <v>728</v>
      </c>
      <c r="D681" s="5" t="s">
        <v>714</v>
      </c>
      <c r="E681" s="5">
        <v>79</v>
      </c>
      <c r="F681" s="5" t="s">
        <v>727</v>
      </c>
      <c r="G681" s="5" t="s">
        <v>726</v>
      </c>
      <c r="H681" s="5">
        <v>2016</v>
      </c>
      <c r="I681" s="5">
        <v>889</v>
      </c>
    </row>
    <row r="682" spans="1:9" hidden="1" x14ac:dyDescent="0.85">
      <c r="A682" s="5" t="s">
        <v>247</v>
      </c>
      <c r="B682" s="5">
        <v>2012</v>
      </c>
      <c r="C682" s="5" t="s">
        <v>728</v>
      </c>
      <c r="D682" s="5" t="s">
        <v>714</v>
      </c>
      <c r="E682" s="5">
        <v>80</v>
      </c>
      <c r="F682" s="5" t="s">
        <v>727</v>
      </c>
      <c r="G682" s="5" t="s">
        <v>726</v>
      </c>
      <c r="H682" s="5">
        <v>2016</v>
      </c>
      <c r="I682" s="5">
        <v>1368</v>
      </c>
    </row>
    <row r="683" spans="1:9" hidden="1" x14ac:dyDescent="0.85">
      <c r="A683" s="5" t="s">
        <v>247</v>
      </c>
      <c r="B683" s="5">
        <v>2012</v>
      </c>
      <c r="C683" s="5" t="s">
        <v>728</v>
      </c>
      <c r="D683" s="5" t="s">
        <v>714</v>
      </c>
      <c r="E683" s="5">
        <v>81</v>
      </c>
      <c r="F683" s="5" t="s">
        <v>727</v>
      </c>
      <c r="G683" s="5" t="s">
        <v>726</v>
      </c>
      <c r="H683" s="5">
        <v>2016</v>
      </c>
      <c r="I683" s="5">
        <v>700</v>
      </c>
    </row>
    <row r="684" spans="1:9" hidden="1" x14ac:dyDescent="0.85">
      <c r="A684" s="5" t="s">
        <v>247</v>
      </c>
      <c r="B684" s="5">
        <v>2012</v>
      </c>
      <c r="C684" s="5" t="s">
        <v>728</v>
      </c>
      <c r="D684" s="5" t="s">
        <v>714</v>
      </c>
      <c r="E684" s="5">
        <v>82</v>
      </c>
      <c r="F684" s="5" t="s">
        <v>727</v>
      </c>
      <c r="G684" s="5" t="s">
        <v>726</v>
      </c>
      <c r="H684" s="5">
        <v>2016</v>
      </c>
      <c r="I684" s="5">
        <v>1329</v>
      </c>
    </row>
    <row r="685" spans="1:9" hidden="1" x14ac:dyDescent="0.85">
      <c r="A685" s="5" t="s">
        <v>247</v>
      </c>
      <c r="B685" s="5">
        <v>2012</v>
      </c>
      <c r="C685" s="5" t="s">
        <v>728</v>
      </c>
      <c r="D685" s="5" t="s">
        <v>714</v>
      </c>
      <c r="E685" s="5">
        <v>83</v>
      </c>
      <c r="F685" s="5" t="s">
        <v>727</v>
      </c>
      <c r="G685" s="5" t="s">
        <v>726</v>
      </c>
      <c r="H685" s="5">
        <v>2016</v>
      </c>
      <c r="I685" s="5">
        <v>440</v>
      </c>
    </row>
    <row r="686" spans="1:9" hidden="1" x14ac:dyDescent="0.85">
      <c r="A686" s="5" t="s">
        <v>247</v>
      </c>
      <c r="B686" s="5">
        <v>2012</v>
      </c>
      <c r="C686" s="5" t="s">
        <v>728</v>
      </c>
      <c r="D686" s="5" t="s">
        <v>714</v>
      </c>
      <c r="E686" s="5">
        <v>84</v>
      </c>
      <c r="F686" s="5" t="s">
        <v>727</v>
      </c>
      <c r="G686" s="5" t="s">
        <v>726</v>
      </c>
      <c r="H686" s="5">
        <v>2016</v>
      </c>
      <c r="I686" s="5">
        <v>512</v>
      </c>
    </row>
    <row r="687" spans="1:9" hidden="1" x14ac:dyDescent="0.85">
      <c r="A687" s="5" t="s">
        <v>247</v>
      </c>
      <c r="B687" s="5">
        <v>2012</v>
      </c>
      <c r="C687" s="5" t="s">
        <v>728</v>
      </c>
      <c r="D687" s="5" t="s">
        <v>714</v>
      </c>
      <c r="E687" s="5">
        <v>85</v>
      </c>
      <c r="F687" s="5" t="s">
        <v>727</v>
      </c>
      <c r="G687" s="5" t="s">
        <v>726</v>
      </c>
      <c r="H687" s="5">
        <v>2016</v>
      </c>
      <c r="I687" s="5">
        <v>483</v>
      </c>
    </row>
    <row r="688" spans="1:9" hidden="1" x14ac:dyDescent="0.85">
      <c r="A688" s="5" t="s">
        <v>247</v>
      </c>
      <c r="B688" s="5">
        <v>2012</v>
      </c>
      <c r="C688" s="5" t="s">
        <v>728</v>
      </c>
      <c r="D688" s="5" t="s">
        <v>714</v>
      </c>
      <c r="E688" s="5">
        <v>86</v>
      </c>
      <c r="F688" s="5" t="s">
        <v>727</v>
      </c>
      <c r="G688" s="5" t="s">
        <v>726</v>
      </c>
      <c r="H688" s="5">
        <v>2016</v>
      </c>
      <c r="I688" s="5">
        <v>444</v>
      </c>
    </row>
    <row r="689" spans="1:9" hidden="1" x14ac:dyDescent="0.85">
      <c r="A689" s="5" t="s">
        <v>247</v>
      </c>
      <c r="B689" s="5">
        <v>2012</v>
      </c>
      <c r="C689" s="5" t="s">
        <v>728</v>
      </c>
      <c r="D689" s="5" t="s">
        <v>714</v>
      </c>
      <c r="E689" s="5">
        <v>87</v>
      </c>
      <c r="F689" s="5" t="s">
        <v>727</v>
      </c>
      <c r="G689" s="5" t="s">
        <v>726</v>
      </c>
      <c r="H689" s="5">
        <v>2016</v>
      </c>
      <c r="I689" s="5">
        <v>428</v>
      </c>
    </row>
    <row r="690" spans="1:9" hidden="1" x14ac:dyDescent="0.85">
      <c r="A690" s="5" t="s">
        <v>247</v>
      </c>
      <c r="B690" s="5">
        <v>2012</v>
      </c>
      <c r="C690" s="5" t="s">
        <v>728</v>
      </c>
      <c r="D690" s="5" t="s">
        <v>714</v>
      </c>
      <c r="E690" s="5">
        <v>88</v>
      </c>
      <c r="F690" s="5" t="s">
        <v>727</v>
      </c>
      <c r="G690" s="5" t="s">
        <v>726</v>
      </c>
      <c r="H690" s="5">
        <v>2016</v>
      </c>
      <c r="I690" s="5">
        <v>304</v>
      </c>
    </row>
    <row r="691" spans="1:9" hidden="1" x14ac:dyDescent="0.85">
      <c r="A691" s="5" t="s">
        <v>247</v>
      </c>
      <c r="B691" s="5">
        <v>2012</v>
      </c>
      <c r="C691" s="5" t="s">
        <v>728</v>
      </c>
      <c r="D691" s="5" t="s">
        <v>714</v>
      </c>
      <c r="E691" s="5">
        <v>89</v>
      </c>
      <c r="F691" s="5" t="s">
        <v>727</v>
      </c>
      <c r="G691" s="5" t="s">
        <v>726</v>
      </c>
      <c r="H691" s="5">
        <v>2016</v>
      </c>
      <c r="I691" s="5">
        <v>185</v>
      </c>
    </row>
    <row r="692" spans="1:9" hidden="1" x14ac:dyDescent="0.85">
      <c r="A692" s="5" t="s">
        <v>247</v>
      </c>
      <c r="B692" s="5">
        <v>2012</v>
      </c>
      <c r="C692" s="5" t="s">
        <v>728</v>
      </c>
      <c r="D692" s="5" t="s">
        <v>714</v>
      </c>
      <c r="E692" s="5">
        <v>90</v>
      </c>
      <c r="F692" s="5" t="s">
        <v>727</v>
      </c>
      <c r="G692" s="5" t="s">
        <v>726</v>
      </c>
      <c r="H692" s="5">
        <v>2016</v>
      </c>
      <c r="I692" s="5">
        <v>396</v>
      </c>
    </row>
    <row r="693" spans="1:9" hidden="1" x14ac:dyDescent="0.85">
      <c r="A693" s="5" t="s">
        <v>247</v>
      </c>
      <c r="B693" s="5">
        <v>2012</v>
      </c>
      <c r="C693" s="5" t="s">
        <v>728</v>
      </c>
      <c r="D693" s="5" t="s">
        <v>714</v>
      </c>
      <c r="E693" s="5">
        <v>91</v>
      </c>
      <c r="F693" s="5" t="s">
        <v>727</v>
      </c>
      <c r="G693" s="5" t="s">
        <v>726</v>
      </c>
      <c r="H693" s="5">
        <v>2016</v>
      </c>
      <c r="I693" s="5">
        <v>175</v>
      </c>
    </row>
    <row r="694" spans="1:9" hidden="1" x14ac:dyDescent="0.85">
      <c r="A694" s="5" t="s">
        <v>247</v>
      </c>
      <c r="B694" s="5">
        <v>2012</v>
      </c>
      <c r="C694" s="5" t="s">
        <v>728</v>
      </c>
      <c r="D694" s="5" t="s">
        <v>714</v>
      </c>
      <c r="E694" s="5">
        <v>92</v>
      </c>
      <c r="F694" s="5" t="s">
        <v>727</v>
      </c>
      <c r="G694" s="5" t="s">
        <v>726</v>
      </c>
      <c r="H694" s="5">
        <v>2016</v>
      </c>
      <c r="I694" s="5">
        <v>434</v>
      </c>
    </row>
    <row r="695" spans="1:9" hidden="1" x14ac:dyDescent="0.85">
      <c r="A695" s="5" t="s">
        <v>247</v>
      </c>
      <c r="B695" s="5">
        <v>2012</v>
      </c>
      <c r="C695" s="5" t="s">
        <v>728</v>
      </c>
      <c r="D695" s="5" t="s">
        <v>714</v>
      </c>
      <c r="E695" s="5">
        <v>93</v>
      </c>
      <c r="F695" s="5" t="s">
        <v>727</v>
      </c>
      <c r="G695" s="5" t="s">
        <v>726</v>
      </c>
      <c r="H695" s="5">
        <v>2016</v>
      </c>
      <c r="I695" s="5">
        <v>87</v>
      </c>
    </row>
    <row r="696" spans="1:9" hidden="1" x14ac:dyDescent="0.85">
      <c r="A696" s="5" t="s">
        <v>247</v>
      </c>
      <c r="B696" s="5">
        <v>2012</v>
      </c>
      <c r="C696" s="5" t="s">
        <v>728</v>
      </c>
      <c r="D696" s="5" t="s">
        <v>714</v>
      </c>
      <c r="E696" s="5">
        <v>94</v>
      </c>
      <c r="F696" s="5" t="s">
        <v>727</v>
      </c>
      <c r="G696" s="5" t="s">
        <v>726</v>
      </c>
      <c r="H696" s="5">
        <v>2016</v>
      </c>
      <c r="I696" s="5">
        <v>106</v>
      </c>
    </row>
    <row r="697" spans="1:9" hidden="1" x14ac:dyDescent="0.85">
      <c r="A697" s="5" t="s">
        <v>247</v>
      </c>
      <c r="B697" s="5">
        <v>2012</v>
      </c>
      <c r="C697" s="5" t="s">
        <v>728</v>
      </c>
      <c r="D697" s="5" t="s">
        <v>714</v>
      </c>
      <c r="E697" s="5">
        <v>95</v>
      </c>
      <c r="F697" s="5" t="s">
        <v>727</v>
      </c>
      <c r="G697" s="5" t="s">
        <v>726</v>
      </c>
      <c r="H697" s="5">
        <v>2016</v>
      </c>
      <c r="I697" s="5">
        <v>74</v>
      </c>
    </row>
    <row r="698" spans="1:9" hidden="1" x14ac:dyDescent="0.85">
      <c r="A698" s="5" t="s">
        <v>247</v>
      </c>
      <c r="B698" s="5">
        <v>2012</v>
      </c>
      <c r="C698" s="5" t="s">
        <v>728</v>
      </c>
      <c r="D698" s="5" t="s">
        <v>714</v>
      </c>
      <c r="E698" s="5">
        <v>96</v>
      </c>
      <c r="F698" s="5" t="s">
        <v>727</v>
      </c>
      <c r="G698" s="5" t="s">
        <v>726</v>
      </c>
      <c r="H698" s="5">
        <v>2016</v>
      </c>
      <c r="I698" s="5">
        <v>110</v>
      </c>
    </row>
    <row r="699" spans="1:9" hidden="1" x14ac:dyDescent="0.85">
      <c r="A699" s="5" t="s">
        <v>247</v>
      </c>
      <c r="B699" s="5">
        <v>2012</v>
      </c>
      <c r="C699" s="5" t="s">
        <v>728</v>
      </c>
      <c r="D699" s="5" t="s">
        <v>714</v>
      </c>
      <c r="E699" s="5">
        <v>97</v>
      </c>
      <c r="F699" s="5" t="s">
        <v>727</v>
      </c>
      <c r="G699" s="5" t="s">
        <v>726</v>
      </c>
      <c r="H699" s="5">
        <v>2016</v>
      </c>
      <c r="I699" s="5">
        <v>57</v>
      </c>
    </row>
    <row r="700" spans="1:9" hidden="1" x14ac:dyDescent="0.85">
      <c r="A700" s="5" t="s">
        <v>247</v>
      </c>
      <c r="B700" s="5">
        <v>2012</v>
      </c>
      <c r="C700" s="5" t="s">
        <v>728</v>
      </c>
      <c r="D700" s="5" t="s">
        <v>714</v>
      </c>
      <c r="E700" s="5">
        <v>98</v>
      </c>
      <c r="F700" s="5" t="s">
        <v>727</v>
      </c>
      <c r="G700" s="5" t="s">
        <v>726</v>
      </c>
      <c r="H700" s="5">
        <v>2016</v>
      </c>
      <c r="I700" s="5">
        <v>77</v>
      </c>
    </row>
    <row r="701" spans="1:9" hidden="1" x14ac:dyDescent="0.85">
      <c r="A701" s="5" t="s">
        <v>247</v>
      </c>
      <c r="B701" s="5">
        <v>2012</v>
      </c>
      <c r="C701" s="5" t="s">
        <v>728</v>
      </c>
      <c r="D701" s="5" t="s">
        <v>714</v>
      </c>
      <c r="E701" s="5">
        <v>99</v>
      </c>
      <c r="F701" s="5" t="s">
        <v>727</v>
      </c>
      <c r="G701" s="5" t="s">
        <v>726</v>
      </c>
      <c r="H701" s="5">
        <v>2016</v>
      </c>
      <c r="I701" s="5">
        <v>34</v>
      </c>
    </row>
    <row r="702" spans="1:9" hidden="1" x14ac:dyDescent="0.85">
      <c r="A702" s="5" t="s">
        <v>247</v>
      </c>
      <c r="B702" s="5">
        <v>2012</v>
      </c>
      <c r="C702" s="5" t="s">
        <v>728</v>
      </c>
      <c r="D702" s="5" t="s">
        <v>713</v>
      </c>
      <c r="E702" s="5">
        <v>0</v>
      </c>
      <c r="F702" s="5" t="s">
        <v>727</v>
      </c>
      <c r="G702" s="5" t="s">
        <v>726</v>
      </c>
      <c r="H702" s="5">
        <v>2016</v>
      </c>
      <c r="I702" s="5">
        <v>24309</v>
      </c>
    </row>
    <row r="703" spans="1:9" hidden="1" x14ac:dyDescent="0.85">
      <c r="A703" s="5" t="s">
        <v>247</v>
      </c>
      <c r="B703" s="5">
        <v>2012</v>
      </c>
      <c r="C703" s="5" t="s">
        <v>728</v>
      </c>
      <c r="D703" s="5" t="s">
        <v>713</v>
      </c>
      <c r="E703" s="5">
        <v>1</v>
      </c>
      <c r="F703" s="5" t="s">
        <v>727</v>
      </c>
      <c r="G703" s="5" t="s">
        <v>726</v>
      </c>
      <c r="H703" s="5">
        <v>2016</v>
      </c>
      <c r="I703" s="5">
        <v>23184</v>
      </c>
    </row>
    <row r="704" spans="1:9" hidden="1" x14ac:dyDescent="0.85">
      <c r="A704" s="5" t="s">
        <v>247</v>
      </c>
      <c r="B704" s="5">
        <v>2012</v>
      </c>
      <c r="C704" s="5" t="s">
        <v>728</v>
      </c>
      <c r="D704" s="5" t="s">
        <v>713</v>
      </c>
      <c r="E704" s="5">
        <v>2</v>
      </c>
      <c r="F704" s="5" t="s">
        <v>727</v>
      </c>
      <c r="G704" s="5" t="s">
        <v>726</v>
      </c>
      <c r="H704" s="5">
        <v>2016</v>
      </c>
      <c r="I704" s="5">
        <v>21461</v>
      </c>
    </row>
    <row r="705" spans="1:9" hidden="1" x14ac:dyDescent="0.85">
      <c r="A705" s="5" t="s">
        <v>247</v>
      </c>
      <c r="B705" s="5">
        <v>2012</v>
      </c>
      <c r="C705" s="5" t="s">
        <v>728</v>
      </c>
      <c r="D705" s="5" t="s">
        <v>713</v>
      </c>
      <c r="E705" s="5">
        <v>3</v>
      </c>
      <c r="F705" s="5" t="s">
        <v>727</v>
      </c>
      <c r="G705" s="5" t="s">
        <v>726</v>
      </c>
      <c r="H705" s="5">
        <v>2016</v>
      </c>
      <c r="I705" s="5">
        <v>22333</v>
      </c>
    </row>
    <row r="706" spans="1:9" hidden="1" x14ac:dyDescent="0.85">
      <c r="A706" s="5" t="s">
        <v>247</v>
      </c>
      <c r="B706" s="5">
        <v>2012</v>
      </c>
      <c r="C706" s="5" t="s">
        <v>728</v>
      </c>
      <c r="D706" s="5" t="s">
        <v>713</v>
      </c>
      <c r="E706" s="5">
        <v>4</v>
      </c>
      <c r="F706" s="5" t="s">
        <v>727</v>
      </c>
      <c r="G706" s="5" t="s">
        <v>726</v>
      </c>
      <c r="H706" s="5">
        <v>2016</v>
      </c>
      <c r="I706" s="5">
        <v>22205</v>
      </c>
    </row>
    <row r="707" spans="1:9" hidden="1" x14ac:dyDescent="0.85">
      <c r="A707" s="5" t="s">
        <v>247</v>
      </c>
      <c r="B707" s="5">
        <v>2012</v>
      </c>
      <c r="C707" s="5" t="s">
        <v>728</v>
      </c>
      <c r="D707" s="5" t="s">
        <v>713</v>
      </c>
      <c r="E707" s="5">
        <v>5</v>
      </c>
      <c r="F707" s="5" t="s">
        <v>727</v>
      </c>
      <c r="G707" s="5" t="s">
        <v>726</v>
      </c>
      <c r="H707" s="5">
        <v>2016</v>
      </c>
      <c r="I707" s="5">
        <v>21070</v>
      </c>
    </row>
    <row r="708" spans="1:9" hidden="1" x14ac:dyDescent="0.85">
      <c r="A708" s="5" t="s">
        <v>247</v>
      </c>
      <c r="B708" s="5">
        <v>2012</v>
      </c>
      <c r="C708" s="5" t="s">
        <v>728</v>
      </c>
      <c r="D708" s="5" t="s">
        <v>713</v>
      </c>
      <c r="E708" s="5">
        <v>6</v>
      </c>
      <c r="F708" s="5" t="s">
        <v>727</v>
      </c>
      <c r="G708" s="5" t="s">
        <v>726</v>
      </c>
      <c r="H708" s="5">
        <v>2016</v>
      </c>
      <c r="I708" s="5">
        <v>21258</v>
      </c>
    </row>
    <row r="709" spans="1:9" hidden="1" x14ac:dyDescent="0.85">
      <c r="A709" s="5" t="s">
        <v>247</v>
      </c>
      <c r="B709" s="5">
        <v>2012</v>
      </c>
      <c r="C709" s="5" t="s">
        <v>728</v>
      </c>
      <c r="D709" s="5" t="s">
        <v>713</v>
      </c>
      <c r="E709" s="5">
        <v>7</v>
      </c>
      <c r="F709" s="5" t="s">
        <v>727</v>
      </c>
      <c r="G709" s="5" t="s">
        <v>726</v>
      </c>
      <c r="H709" s="5">
        <v>2016</v>
      </c>
      <c r="I709" s="5">
        <v>20197</v>
      </c>
    </row>
    <row r="710" spans="1:9" hidden="1" x14ac:dyDescent="0.85">
      <c r="A710" s="5" t="s">
        <v>247</v>
      </c>
      <c r="B710" s="5">
        <v>2012</v>
      </c>
      <c r="C710" s="5" t="s">
        <v>728</v>
      </c>
      <c r="D710" s="5" t="s">
        <v>713</v>
      </c>
      <c r="E710" s="5">
        <v>8</v>
      </c>
      <c r="F710" s="5" t="s">
        <v>727</v>
      </c>
      <c r="G710" s="5" t="s">
        <v>726</v>
      </c>
      <c r="H710" s="5">
        <v>2016</v>
      </c>
      <c r="I710" s="5">
        <v>19287</v>
      </c>
    </row>
    <row r="711" spans="1:9" hidden="1" x14ac:dyDescent="0.85">
      <c r="A711" s="5" t="s">
        <v>247</v>
      </c>
      <c r="B711" s="5">
        <v>2012</v>
      </c>
      <c r="C711" s="5" t="s">
        <v>728</v>
      </c>
      <c r="D711" s="5" t="s">
        <v>713</v>
      </c>
      <c r="E711" s="5">
        <v>9</v>
      </c>
      <c r="F711" s="5" t="s">
        <v>727</v>
      </c>
      <c r="G711" s="5" t="s">
        <v>726</v>
      </c>
      <c r="H711" s="5">
        <v>2016</v>
      </c>
      <c r="I711" s="5">
        <v>19020</v>
      </c>
    </row>
    <row r="712" spans="1:9" hidden="1" x14ac:dyDescent="0.85">
      <c r="A712" s="5" t="s">
        <v>247</v>
      </c>
      <c r="B712" s="5">
        <v>2012</v>
      </c>
      <c r="C712" s="5" t="s">
        <v>728</v>
      </c>
      <c r="D712" s="5" t="s">
        <v>713</v>
      </c>
      <c r="E712" s="5">
        <v>10</v>
      </c>
      <c r="F712" s="5" t="s">
        <v>727</v>
      </c>
      <c r="G712" s="5" t="s">
        <v>726</v>
      </c>
      <c r="H712" s="5">
        <v>2016</v>
      </c>
      <c r="I712" s="5">
        <v>19140</v>
      </c>
    </row>
    <row r="713" spans="1:9" hidden="1" x14ac:dyDescent="0.85">
      <c r="A713" s="5" t="s">
        <v>247</v>
      </c>
      <c r="B713" s="5">
        <v>2012</v>
      </c>
      <c r="C713" s="5" t="s">
        <v>728</v>
      </c>
      <c r="D713" s="5" t="s">
        <v>713</v>
      </c>
      <c r="E713" s="5">
        <v>11</v>
      </c>
      <c r="F713" s="5" t="s">
        <v>727</v>
      </c>
      <c r="G713" s="5" t="s">
        <v>726</v>
      </c>
      <c r="H713" s="5">
        <v>2016</v>
      </c>
      <c r="I713" s="5">
        <v>16329</v>
      </c>
    </row>
    <row r="714" spans="1:9" hidden="1" x14ac:dyDescent="0.85">
      <c r="A714" s="5" t="s">
        <v>247</v>
      </c>
      <c r="B714" s="5">
        <v>2012</v>
      </c>
      <c r="C714" s="5" t="s">
        <v>728</v>
      </c>
      <c r="D714" s="5" t="s">
        <v>713</v>
      </c>
      <c r="E714" s="5">
        <v>12</v>
      </c>
      <c r="F714" s="5" t="s">
        <v>727</v>
      </c>
      <c r="G714" s="5" t="s">
        <v>726</v>
      </c>
      <c r="H714" s="5">
        <v>2016</v>
      </c>
      <c r="I714" s="5">
        <v>21078</v>
      </c>
    </row>
    <row r="715" spans="1:9" hidden="1" x14ac:dyDescent="0.85">
      <c r="A715" s="5" t="s">
        <v>247</v>
      </c>
      <c r="B715" s="5">
        <v>2012</v>
      </c>
      <c r="C715" s="5" t="s">
        <v>728</v>
      </c>
      <c r="D715" s="5" t="s">
        <v>713</v>
      </c>
      <c r="E715" s="5">
        <v>13</v>
      </c>
      <c r="F715" s="5" t="s">
        <v>727</v>
      </c>
      <c r="G715" s="5" t="s">
        <v>726</v>
      </c>
      <c r="H715" s="5">
        <v>2016</v>
      </c>
      <c r="I715" s="5">
        <v>16359</v>
      </c>
    </row>
    <row r="716" spans="1:9" hidden="1" x14ac:dyDescent="0.85">
      <c r="A716" s="5" t="s">
        <v>247</v>
      </c>
      <c r="B716" s="5">
        <v>2012</v>
      </c>
      <c r="C716" s="5" t="s">
        <v>728</v>
      </c>
      <c r="D716" s="5" t="s">
        <v>713</v>
      </c>
      <c r="E716" s="5">
        <v>14</v>
      </c>
      <c r="F716" s="5" t="s">
        <v>727</v>
      </c>
      <c r="G716" s="5" t="s">
        <v>726</v>
      </c>
      <c r="H716" s="5">
        <v>2016</v>
      </c>
      <c r="I716" s="5">
        <v>17717</v>
      </c>
    </row>
    <row r="717" spans="1:9" hidden="1" x14ac:dyDescent="0.85">
      <c r="A717" s="5" t="s">
        <v>247</v>
      </c>
      <c r="B717" s="5">
        <v>2012</v>
      </c>
      <c r="C717" s="5" t="s">
        <v>728</v>
      </c>
      <c r="D717" s="5" t="s">
        <v>713</v>
      </c>
      <c r="E717" s="5">
        <v>15</v>
      </c>
      <c r="F717" s="5" t="s">
        <v>727</v>
      </c>
      <c r="G717" s="5" t="s">
        <v>726</v>
      </c>
      <c r="H717" s="5">
        <v>2016</v>
      </c>
      <c r="I717" s="5">
        <v>19656</v>
      </c>
    </row>
    <row r="718" spans="1:9" hidden="1" x14ac:dyDescent="0.85">
      <c r="A718" s="5" t="s">
        <v>247</v>
      </c>
      <c r="B718" s="5">
        <v>2012</v>
      </c>
      <c r="C718" s="5" t="s">
        <v>728</v>
      </c>
      <c r="D718" s="5" t="s">
        <v>713</v>
      </c>
      <c r="E718" s="5">
        <v>16</v>
      </c>
      <c r="F718" s="5" t="s">
        <v>727</v>
      </c>
      <c r="G718" s="5" t="s">
        <v>726</v>
      </c>
      <c r="H718" s="5">
        <v>2016</v>
      </c>
      <c r="I718" s="5">
        <v>21305</v>
      </c>
    </row>
    <row r="719" spans="1:9" hidden="1" x14ac:dyDescent="0.85">
      <c r="A719" s="5" t="s">
        <v>247</v>
      </c>
      <c r="B719" s="5">
        <v>2012</v>
      </c>
      <c r="C719" s="5" t="s">
        <v>728</v>
      </c>
      <c r="D719" s="5" t="s">
        <v>713</v>
      </c>
      <c r="E719" s="5">
        <v>17</v>
      </c>
      <c r="F719" s="5" t="s">
        <v>727</v>
      </c>
      <c r="G719" s="5" t="s">
        <v>726</v>
      </c>
      <c r="H719" s="5">
        <v>2016</v>
      </c>
      <c r="I719" s="5">
        <v>18214</v>
      </c>
    </row>
    <row r="720" spans="1:9" hidden="1" x14ac:dyDescent="0.85">
      <c r="A720" s="5" t="s">
        <v>247</v>
      </c>
      <c r="B720" s="5">
        <v>2012</v>
      </c>
      <c r="C720" s="5" t="s">
        <v>728</v>
      </c>
      <c r="D720" s="5" t="s">
        <v>713</v>
      </c>
      <c r="E720" s="5">
        <v>18</v>
      </c>
      <c r="F720" s="5" t="s">
        <v>727</v>
      </c>
      <c r="G720" s="5" t="s">
        <v>726</v>
      </c>
      <c r="H720" s="5">
        <v>2016</v>
      </c>
      <c r="I720" s="5">
        <v>24107</v>
      </c>
    </row>
    <row r="721" spans="1:9" hidden="1" x14ac:dyDescent="0.85">
      <c r="A721" s="5" t="s">
        <v>247</v>
      </c>
      <c r="B721" s="5">
        <v>2012</v>
      </c>
      <c r="C721" s="5" t="s">
        <v>728</v>
      </c>
      <c r="D721" s="5" t="s">
        <v>713</v>
      </c>
      <c r="E721" s="5">
        <v>19</v>
      </c>
      <c r="F721" s="5" t="s">
        <v>727</v>
      </c>
      <c r="G721" s="5" t="s">
        <v>726</v>
      </c>
      <c r="H721" s="5">
        <v>2016</v>
      </c>
      <c r="I721" s="5">
        <v>18921</v>
      </c>
    </row>
    <row r="722" spans="1:9" hidden="1" x14ac:dyDescent="0.85">
      <c r="A722" s="5" t="s">
        <v>247</v>
      </c>
      <c r="B722" s="5">
        <v>2012</v>
      </c>
      <c r="C722" s="5" t="s">
        <v>728</v>
      </c>
      <c r="D722" s="5" t="s">
        <v>713</v>
      </c>
      <c r="E722" s="5">
        <v>20</v>
      </c>
      <c r="F722" s="5" t="s">
        <v>727</v>
      </c>
      <c r="G722" s="5" t="s">
        <v>726</v>
      </c>
      <c r="H722" s="5">
        <v>2016</v>
      </c>
      <c r="I722" s="5">
        <v>23081</v>
      </c>
    </row>
    <row r="723" spans="1:9" hidden="1" x14ac:dyDescent="0.85">
      <c r="A723" s="5" t="s">
        <v>247</v>
      </c>
      <c r="B723" s="5">
        <v>2012</v>
      </c>
      <c r="C723" s="5" t="s">
        <v>728</v>
      </c>
      <c r="D723" s="5" t="s">
        <v>713</v>
      </c>
      <c r="E723" s="5">
        <v>21</v>
      </c>
      <c r="F723" s="5" t="s">
        <v>727</v>
      </c>
      <c r="G723" s="5" t="s">
        <v>726</v>
      </c>
      <c r="H723" s="5">
        <v>2016</v>
      </c>
      <c r="I723" s="5">
        <v>19843</v>
      </c>
    </row>
    <row r="724" spans="1:9" hidden="1" x14ac:dyDescent="0.85">
      <c r="A724" s="5" t="s">
        <v>247</v>
      </c>
      <c r="B724" s="5">
        <v>2012</v>
      </c>
      <c r="C724" s="5" t="s">
        <v>728</v>
      </c>
      <c r="D724" s="5" t="s">
        <v>713</v>
      </c>
      <c r="E724" s="5">
        <v>22</v>
      </c>
      <c r="F724" s="5" t="s">
        <v>727</v>
      </c>
      <c r="G724" s="5" t="s">
        <v>726</v>
      </c>
      <c r="H724" s="5">
        <v>2016</v>
      </c>
      <c r="I724" s="5">
        <v>23293</v>
      </c>
    </row>
    <row r="725" spans="1:9" hidden="1" x14ac:dyDescent="0.85">
      <c r="A725" s="5" t="s">
        <v>247</v>
      </c>
      <c r="B725" s="5">
        <v>2012</v>
      </c>
      <c r="C725" s="5" t="s">
        <v>728</v>
      </c>
      <c r="D725" s="5" t="s">
        <v>713</v>
      </c>
      <c r="E725" s="5">
        <v>23</v>
      </c>
      <c r="F725" s="5" t="s">
        <v>727</v>
      </c>
      <c r="G725" s="5" t="s">
        <v>726</v>
      </c>
      <c r="H725" s="5">
        <v>2016</v>
      </c>
      <c r="I725" s="5">
        <v>21851</v>
      </c>
    </row>
    <row r="726" spans="1:9" hidden="1" x14ac:dyDescent="0.85">
      <c r="A726" s="5" t="s">
        <v>247</v>
      </c>
      <c r="B726" s="5">
        <v>2012</v>
      </c>
      <c r="C726" s="5" t="s">
        <v>728</v>
      </c>
      <c r="D726" s="5" t="s">
        <v>713</v>
      </c>
      <c r="E726" s="5">
        <v>24</v>
      </c>
      <c r="F726" s="5" t="s">
        <v>727</v>
      </c>
      <c r="G726" s="5" t="s">
        <v>726</v>
      </c>
      <c r="H726" s="5">
        <v>2016</v>
      </c>
      <c r="I726" s="5">
        <v>22200</v>
      </c>
    </row>
    <row r="727" spans="1:9" hidden="1" x14ac:dyDescent="0.85">
      <c r="A727" s="5" t="s">
        <v>247</v>
      </c>
      <c r="B727" s="5">
        <v>2012</v>
      </c>
      <c r="C727" s="5" t="s">
        <v>728</v>
      </c>
      <c r="D727" s="5" t="s">
        <v>713</v>
      </c>
      <c r="E727" s="5">
        <v>25</v>
      </c>
      <c r="F727" s="5" t="s">
        <v>727</v>
      </c>
      <c r="G727" s="5" t="s">
        <v>726</v>
      </c>
      <c r="H727" s="5">
        <v>2016</v>
      </c>
      <c r="I727" s="5">
        <v>20989</v>
      </c>
    </row>
    <row r="728" spans="1:9" hidden="1" x14ac:dyDescent="0.85">
      <c r="A728" s="5" t="s">
        <v>247</v>
      </c>
      <c r="B728" s="5">
        <v>2012</v>
      </c>
      <c r="C728" s="5" t="s">
        <v>728</v>
      </c>
      <c r="D728" s="5" t="s">
        <v>713</v>
      </c>
      <c r="E728" s="5">
        <v>26</v>
      </c>
      <c r="F728" s="5" t="s">
        <v>727</v>
      </c>
      <c r="G728" s="5" t="s">
        <v>726</v>
      </c>
      <c r="H728" s="5">
        <v>2016</v>
      </c>
      <c r="I728" s="5">
        <v>19620</v>
      </c>
    </row>
    <row r="729" spans="1:9" hidden="1" x14ac:dyDescent="0.85">
      <c r="A729" s="5" t="s">
        <v>247</v>
      </c>
      <c r="B729" s="5">
        <v>2012</v>
      </c>
      <c r="C729" s="5" t="s">
        <v>728</v>
      </c>
      <c r="D729" s="5" t="s">
        <v>713</v>
      </c>
      <c r="E729" s="5">
        <v>27</v>
      </c>
      <c r="F729" s="5" t="s">
        <v>727</v>
      </c>
      <c r="G729" s="5" t="s">
        <v>726</v>
      </c>
      <c r="H729" s="5">
        <v>2016</v>
      </c>
      <c r="I729" s="5">
        <v>19283</v>
      </c>
    </row>
    <row r="730" spans="1:9" hidden="1" x14ac:dyDescent="0.85">
      <c r="A730" s="5" t="s">
        <v>247</v>
      </c>
      <c r="B730" s="5">
        <v>2012</v>
      </c>
      <c r="C730" s="5" t="s">
        <v>728</v>
      </c>
      <c r="D730" s="5" t="s">
        <v>713</v>
      </c>
      <c r="E730" s="5">
        <v>28</v>
      </c>
      <c r="F730" s="5" t="s">
        <v>727</v>
      </c>
      <c r="G730" s="5" t="s">
        <v>726</v>
      </c>
      <c r="H730" s="5">
        <v>2016</v>
      </c>
      <c r="I730" s="5">
        <v>19160</v>
      </c>
    </row>
    <row r="731" spans="1:9" hidden="1" x14ac:dyDescent="0.85">
      <c r="A731" s="5" t="s">
        <v>247</v>
      </c>
      <c r="B731" s="5">
        <v>2012</v>
      </c>
      <c r="C731" s="5" t="s">
        <v>728</v>
      </c>
      <c r="D731" s="5" t="s">
        <v>713</v>
      </c>
      <c r="E731" s="5">
        <v>29</v>
      </c>
      <c r="F731" s="5" t="s">
        <v>727</v>
      </c>
      <c r="G731" s="5" t="s">
        <v>726</v>
      </c>
      <c r="H731" s="5">
        <v>2016</v>
      </c>
      <c r="I731" s="5">
        <v>16196</v>
      </c>
    </row>
    <row r="732" spans="1:9" hidden="1" x14ac:dyDescent="0.85">
      <c r="A732" s="5" t="s">
        <v>247</v>
      </c>
      <c r="B732" s="5">
        <v>2012</v>
      </c>
      <c r="C732" s="5" t="s">
        <v>728</v>
      </c>
      <c r="D732" s="5" t="s">
        <v>713</v>
      </c>
      <c r="E732" s="5">
        <v>30</v>
      </c>
      <c r="F732" s="5" t="s">
        <v>727</v>
      </c>
      <c r="G732" s="5" t="s">
        <v>726</v>
      </c>
      <c r="H732" s="5">
        <v>2016</v>
      </c>
      <c r="I732" s="5">
        <v>19453</v>
      </c>
    </row>
    <row r="733" spans="1:9" hidden="1" x14ac:dyDescent="0.85">
      <c r="A733" s="5" t="s">
        <v>247</v>
      </c>
      <c r="B733" s="5">
        <v>2012</v>
      </c>
      <c r="C733" s="5" t="s">
        <v>728</v>
      </c>
      <c r="D733" s="5" t="s">
        <v>713</v>
      </c>
      <c r="E733" s="5">
        <v>31</v>
      </c>
      <c r="F733" s="5" t="s">
        <v>727</v>
      </c>
      <c r="G733" s="5" t="s">
        <v>726</v>
      </c>
      <c r="H733" s="5">
        <v>2016</v>
      </c>
      <c r="I733" s="5">
        <v>12637</v>
      </c>
    </row>
    <row r="734" spans="1:9" hidden="1" x14ac:dyDescent="0.85">
      <c r="A734" s="5" t="s">
        <v>247</v>
      </c>
      <c r="B734" s="5">
        <v>2012</v>
      </c>
      <c r="C734" s="5" t="s">
        <v>728</v>
      </c>
      <c r="D734" s="5" t="s">
        <v>713</v>
      </c>
      <c r="E734" s="5">
        <v>32</v>
      </c>
      <c r="F734" s="5" t="s">
        <v>727</v>
      </c>
      <c r="G734" s="5" t="s">
        <v>726</v>
      </c>
      <c r="H734" s="5">
        <v>2016</v>
      </c>
      <c r="I734" s="5">
        <v>15346</v>
      </c>
    </row>
    <row r="735" spans="1:9" hidden="1" x14ac:dyDescent="0.85">
      <c r="A735" s="5" t="s">
        <v>247</v>
      </c>
      <c r="B735" s="5">
        <v>2012</v>
      </c>
      <c r="C735" s="5" t="s">
        <v>728</v>
      </c>
      <c r="D735" s="5" t="s">
        <v>713</v>
      </c>
      <c r="E735" s="5">
        <v>33</v>
      </c>
      <c r="F735" s="5" t="s">
        <v>727</v>
      </c>
      <c r="G735" s="5" t="s">
        <v>726</v>
      </c>
      <c r="H735" s="5">
        <v>2016</v>
      </c>
      <c r="I735" s="5">
        <v>11962</v>
      </c>
    </row>
    <row r="736" spans="1:9" hidden="1" x14ac:dyDescent="0.85">
      <c r="A736" s="5" t="s">
        <v>247</v>
      </c>
      <c r="B736" s="5">
        <v>2012</v>
      </c>
      <c r="C736" s="5" t="s">
        <v>728</v>
      </c>
      <c r="D736" s="5" t="s">
        <v>713</v>
      </c>
      <c r="E736" s="5">
        <v>34</v>
      </c>
      <c r="F736" s="5" t="s">
        <v>727</v>
      </c>
      <c r="G736" s="5" t="s">
        <v>726</v>
      </c>
      <c r="H736" s="5">
        <v>2016</v>
      </c>
      <c r="I736" s="5">
        <v>11639</v>
      </c>
    </row>
    <row r="737" spans="1:9" hidden="1" x14ac:dyDescent="0.85">
      <c r="A737" s="5" t="s">
        <v>247</v>
      </c>
      <c r="B737" s="5">
        <v>2012</v>
      </c>
      <c r="C737" s="5" t="s">
        <v>728</v>
      </c>
      <c r="D737" s="5" t="s">
        <v>713</v>
      </c>
      <c r="E737" s="5">
        <v>35</v>
      </c>
      <c r="F737" s="5" t="s">
        <v>727</v>
      </c>
      <c r="G737" s="5" t="s">
        <v>726</v>
      </c>
      <c r="H737" s="5">
        <v>2016</v>
      </c>
      <c r="I737" s="5">
        <v>10559</v>
      </c>
    </row>
    <row r="738" spans="1:9" hidden="1" x14ac:dyDescent="0.85">
      <c r="A738" s="5" t="s">
        <v>247</v>
      </c>
      <c r="B738" s="5">
        <v>2012</v>
      </c>
      <c r="C738" s="5" t="s">
        <v>728</v>
      </c>
      <c r="D738" s="5" t="s">
        <v>713</v>
      </c>
      <c r="E738" s="5">
        <v>36</v>
      </c>
      <c r="F738" s="5" t="s">
        <v>727</v>
      </c>
      <c r="G738" s="5" t="s">
        <v>726</v>
      </c>
      <c r="H738" s="5">
        <v>2016</v>
      </c>
      <c r="I738" s="5">
        <v>9146</v>
      </c>
    </row>
    <row r="739" spans="1:9" hidden="1" x14ac:dyDescent="0.85">
      <c r="A739" s="5" t="s">
        <v>247</v>
      </c>
      <c r="B739" s="5">
        <v>2012</v>
      </c>
      <c r="C739" s="5" t="s">
        <v>728</v>
      </c>
      <c r="D739" s="5" t="s">
        <v>713</v>
      </c>
      <c r="E739" s="5">
        <v>37</v>
      </c>
      <c r="F739" s="5" t="s">
        <v>727</v>
      </c>
      <c r="G739" s="5" t="s">
        <v>726</v>
      </c>
      <c r="H739" s="5">
        <v>2016</v>
      </c>
      <c r="I739" s="5">
        <v>9165</v>
      </c>
    </row>
    <row r="740" spans="1:9" hidden="1" x14ac:dyDescent="0.85">
      <c r="A740" s="5" t="s">
        <v>247</v>
      </c>
      <c r="B740" s="5">
        <v>2012</v>
      </c>
      <c r="C740" s="5" t="s">
        <v>728</v>
      </c>
      <c r="D740" s="5" t="s">
        <v>713</v>
      </c>
      <c r="E740" s="5">
        <v>38</v>
      </c>
      <c r="F740" s="5" t="s">
        <v>727</v>
      </c>
      <c r="G740" s="5" t="s">
        <v>726</v>
      </c>
      <c r="H740" s="5">
        <v>2016</v>
      </c>
      <c r="I740" s="5">
        <v>8928</v>
      </c>
    </row>
    <row r="741" spans="1:9" hidden="1" x14ac:dyDescent="0.85">
      <c r="A741" s="5" t="s">
        <v>247</v>
      </c>
      <c r="B741" s="5">
        <v>2012</v>
      </c>
      <c r="C741" s="5" t="s">
        <v>728</v>
      </c>
      <c r="D741" s="5" t="s">
        <v>713</v>
      </c>
      <c r="E741" s="5">
        <v>39</v>
      </c>
      <c r="F741" s="5" t="s">
        <v>727</v>
      </c>
      <c r="G741" s="5" t="s">
        <v>726</v>
      </c>
      <c r="H741" s="5">
        <v>2016</v>
      </c>
      <c r="I741" s="5">
        <v>8028</v>
      </c>
    </row>
    <row r="742" spans="1:9" hidden="1" x14ac:dyDescent="0.85">
      <c r="A742" s="5" t="s">
        <v>247</v>
      </c>
      <c r="B742" s="5">
        <v>2012</v>
      </c>
      <c r="C742" s="5" t="s">
        <v>728</v>
      </c>
      <c r="D742" s="5" t="s">
        <v>713</v>
      </c>
      <c r="E742" s="5">
        <v>40</v>
      </c>
      <c r="F742" s="5" t="s">
        <v>727</v>
      </c>
      <c r="G742" s="5" t="s">
        <v>726</v>
      </c>
      <c r="H742" s="5">
        <v>2016</v>
      </c>
      <c r="I742" s="5">
        <v>8296</v>
      </c>
    </row>
    <row r="743" spans="1:9" hidden="1" x14ac:dyDescent="0.85">
      <c r="A743" s="5" t="s">
        <v>247</v>
      </c>
      <c r="B743" s="5">
        <v>2012</v>
      </c>
      <c r="C743" s="5" t="s">
        <v>728</v>
      </c>
      <c r="D743" s="5" t="s">
        <v>713</v>
      </c>
      <c r="E743" s="5">
        <v>41</v>
      </c>
      <c r="F743" s="5" t="s">
        <v>727</v>
      </c>
      <c r="G743" s="5" t="s">
        <v>726</v>
      </c>
      <c r="H743" s="5">
        <v>2016</v>
      </c>
      <c r="I743" s="5">
        <v>5485</v>
      </c>
    </row>
    <row r="744" spans="1:9" hidden="1" x14ac:dyDescent="0.85">
      <c r="A744" s="5" t="s">
        <v>247</v>
      </c>
      <c r="B744" s="5">
        <v>2012</v>
      </c>
      <c r="C744" s="5" t="s">
        <v>728</v>
      </c>
      <c r="D744" s="5" t="s">
        <v>713</v>
      </c>
      <c r="E744" s="5">
        <v>42</v>
      </c>
      <c r="F744" s="5" t="s">
        <v>727</v>
      </c>
      <c r="G744" s="5" t="s">
        <v>726</v>
      </c>
      <c r="H744" s="5">
        <v>2016</v>
      </c>
      <c r="I744" s="5">
        <v>6965</v>
      </c>
    </row>
    <row r="745" spans="1:9" hidden="1" x14ac:dyDescent="0.85">
      <c r="A745" s="5" t="s">
        <v>247</v>
      </c>
      <c r="B745" s="5">
        <v>2012</v>
      </c>
      <c r="C745" s="5" t="s">
        <v>728</v>
      </c>
      <c r="D745" s="5" t="s">
        <v>713</v>
      </c>
      <c r="E745" s="5">
        <v>43</v>
      </c>
      <c r="F745" s="5" t="s">
        <v>727</v>
      </c>
      <c r="G745" s="5" t="s">
        <v>726</v>
      </c>
      <c r="H745" s="5">
        <v>2016</v>
      </c>
      <c r="I745" s="5">
        <v>5587</v>
      </c>
    </row>
    <row r="746" spans="1:9" hidden="1" x14ac:dyDescent="0.85">
      <c r="A746" s="5" t="s">
        <v>247</v>
      </c>
      <c r="B746" s="5">
        <v>2012</v>
      </c>
      <c r="C746" s="5" t="s">
        <v>728</v>
      </c>
      <c r="D746" s="5" t="s">
        <v>713</v>
      </c>
      <c r="E746" s="5">
        <v>44</v>
      </c>
      <c r="F746" s="5" t="s">
        <v>727</v>
      </c>
      <c r="G746" s="5" t="s">
        <v>726</v>
      </c>
      <c r="H746" s="5">
        <v>2016</v>
      </c>
      <c r="I746" s="5">
        <v>5730</v>
      </c>
    </row>
    <row r="747" spans="1:9" hidden="1" x14ac:dyDescent="0.85">
      <c r="A747" s="5" t="s">
        <v>247</v>
      </c>
      <c r="B747" s="5">
        <v>2012</v>
      </c>
      <c r="C747" s="5" t="s">
        <v>728</v>
      </c>
      <c r="D747" s="5" t="s">
        <v>713</v>
      </c>
      <c r="E747" s="5">
        <v>45</v>
      </c>
      <c r="F747" s="5" t="s">
        <v>727</v>
      </c>
      <c r="G747" s="5" t="s">
        <v>726</v>
      </c>
      <c r="H747" s="5">
        <v>2016</v>
      </c>
      <c r="I747" s="5">
        <v>4842</v>
      </c>
    </row>
    <row r="748" spans="1:9" hidden="1" x14ac:dyDescent="0.85">
      <c r="A748" s="5" t="s">
        <v>247</v>
      </c>
      <c r="B748" s="5">
        <v>2012</v>
      </c>
      <c r="C748" s="5" t="s">
        <v>728</v>
      </c>
      <c r="D748" s="5" t="s">
        <v>713</v>
      </c>
      <c r="E748" s="5">
        <v>46</v>
      </c>
      <c r="F748" s="5" t="s">
        <v>727</v>
      </c>
      <c r="G748" s="5" t="s">
        <v>726</v>
      </c>
      <c r="H748" s="5">
        <v>2016</v>
      </c>
      <c r="I748" s="5">
        <v>4532</v>
      </c>
    </row>
    <row r="749" spans="1:9" hidden="1" x14ac:dyDescent="0.85">
      <c r="A749" s="5" t="s">
        <v>247</v>
      </c>
      <c r="B749" s="5">
        <v>2012</v>
      </c>
      <c r="C749" s="5" t="s">
        <v>728</v>
      </c>
      <c r="D749" s="5" t="s">
        <v>713</v>
      </c>
      <c r="E749" s="5">
        <v>47</v>
      </c>
      <c r="F749" s="5" t="s">
        <v>727</v>
      </c>
      <c r="G749" s="5" t="s">
        <v>726</v>
      </c>
      <c r="H749" s="5">
        <v>2016</v>
      </c>
      <c r="I749" s="5">
        <v>4525</v>
      </c>
    </row>
    <row r="750" spans="1:9" hidden="1" x14ac:dyDescent="0.85">
      <c r="A750" s="5" t="s">
        <v>247</v>
      </c>
      <c r="B750" s="5">
        <v>2012</v>
      </c>
      <c r="C750" s="5" t="s">
        <v>728</v>
      </c>
      <c r="D750" s="5" t="s">
        <v>713</v>
      </c>
      <c r="E750" s="5">
        <v>48</v>
      </c>
      <c r="F750" s="5" t="s">
        <v>727</v>
      </c>
      <c r="G750" s="5" t="s">
        <v>726</v>
      </c>
      <c r="H750" s="5">
        <v>2016</v>
      </c>
      <c r="I750" s="5">
        <v>4655</v>
      </c>
    </row>
    <row r="751" spans="1:9" hidden="1" x14ac:dyDescent="0.85">
      <c r="A751" s="5" t="s">
        <v>247</v>
      </c>
      <c r="B751" s="5">
        <v>2012</v>
      </c>
      <c r="C751" s="5" t="s">
        <v>728</v>
      </c>
      <c r="D751" s="5" t="s">
        <v>713</v>
      </c>
      <c r="E751" s="5">
        <v>49</v>
      </c>
      <c r="F751" s="5" t="s">
        <v>727</v>
      </c>
      <c r="G751" s="5" t="s">
        <v>726</v>
      </c>
      <c r="H751" s="5">
        <v>2016</v>
      </c>
      <c r="I751" s="5">
        <v>4054</v>
      </c>
    </row>
    <row r="752" spans="1:9" hidden="1" x14ac:dyDescent="0.85">
      <c r="A752" s="5" t="s">
        <v>247</v>
      </c>
      <c r="B752" s="5">
        <v>2012</v>
      </c>
      <c r="C752" s="5" t="s">
        <v>728</v>
      </c>
      <c r="D752" s="5" t="s">
        <v>713</v>
      </c>
      <c r="E752" s="5">
        <v>50</v>
      </c>
      <c r="F752" s="5" t="s">
        <v>727</v>
      </c>
      <c r="G752" s="5" t="s">
        <v>726</v>
      </c>
      <c r="H752" s="5">
        <v>2016</v>
      </c>
      <c r="I752" s="5">
        <v>4917</v>
      </c>
    </row>
    <row r="753" spans="1:9" hidden="1" x14ac:dyDescent="0.85">
      <c r="A753" s="5" t="s">
        <v>247</v>
      </c>
      <c r="B753" s="5">
        <v>2012</v>
      </c>
      <c r="C753" s="5" t="s">
        <v>728</v>
      </c>
      <c r="D753" s="5" t="s">
        <v>713</v>
      </c>
      <c r="E753" s="5">
        <v>51</v>
      </c>
      <c r="F753" s="5" t="s">
        <v>727</v>
      </c>
      <c r="G753" s="5" t="s">
        <v>726</v>
      </c>
      <c r="H753" s="5">
        <v>2016</v>
      </c>
      <c r="I753" s="5">
        <v>2968</v>
      </c>
    </row>
    <row r="754" spans="1:9" hidden="1" x14ac:dyDescent="0.85">
      <c r="A754" s="5" t="s">
        <v>247</v>
      </c>
      <c r="B754" s="5">
        <v>2012</v>
      </c>
      <c r="C754" s="5" t="s">
        <v>728</v>
      </c>
      <c r="D754" s="5" t="s">
        <v>713</v>
      </c>
      <c r="E754" s="5">
        <v>52</v>
      </c>
      <c r="F754" s="5" t="s">
        <v>727</v>
      </c>
      <c r="G754" s="5" t="s">
        <v>726</v>
      </c>
      <c r="H754" s="5">
        <v>2016</v>
      </c>
      <c r="I754" s="5">
        <v>4100</v>
      </c>
    </row>
    <row r="755" spans="1:9" hidden="1" x14ac:dyDescent="0.85">
      <c r="A755" s="5" t="s">
        <v>247</v>
      </c>
      <c r="B755" s="5">
        <v>2012</v>
      </c>
      <c r="C755" s="5" t="s">
        <v>728</v>
      </c>
      <c r="D755" s="5" t="s">
        <v>713</v>
      </c>
      <c r="E755" s="5">
        <v>53</v>
      </c>
      <c r="F755" s="5" t="s">
        <v>727</v>
      </c>
      <c r="G755" s="5" t="s">
        <v>726</v>
      </c>
      <c r="H755" s="5">
        <v>2016</v>
      </c>
      <c r="I755" s="5">
        <v>3837</v>
      </c>
    </row>
    <row r="756" spans="1:9" hidden="1" x14ac:dyDescent="0.85">
      <c r="A756" s="5" t="s">
        <v>247</v>
      </c>
      <c r="B756" s="5">
        <v>2012</v>
      </c>
      <c r="C756" s="5" t="s">
        <v>728</v>
      </c>
      <c r="D756" s="5" t="s">
        <v>713</v>
      </c>
      <c r="E756" s="5">
        <v>54</v>
      </c>
      <c r="F756" s="5" t="s">
        <v>727</v>
      </c>
      <c r="G756" s="5" t="s">
        <v>726</v>
      </c>
      <c r="H756" s="5">
        <v>2016</v>
      </c>
      <c r="I756" s="5">
        <v>3262</v>
      </c>
    </row>
    <row r="757" spans="1:9" hidden="1" x14ac:dyDescent="0.85">
      <c r="A757" s="5" t="s">
        <v>247</v>
      </c>
      <c r="B757" s="5">
        <v>2012</v>
      </c>
      <c r="C757" s="5" t="s">
        <v>728</v>
      </c>
      <c r="D757" s="5" t="s">
        <v>713</v>
      </c>
      <c r="E757" s="5">
        <v>55</v>
      </c>
      <c r="F757" s="5" t="s">
        <v>727</v>
      </c>
      <c r="G757" s="5" t="s">
        <v>726</v>
      </c>
      <c r="H757" s="5">
        <v>2016</v>
      </c>
      <c r="I757" s="5">
        <v>2903</v>
      </c>
    </row>
    <row r="758" spans="1:9" hidden="1" x14ac:dyDescent="0.85">
      <c r="A758" s="5" t="s">
        <v>247</v>
      </c>
      <c r="B758" s="5">
        <v>2012</v>
      </c>
      <c r="C758" s="5" t="s">
        <v>728</v>
      </c>
      <c r="D758" s="5" t="s">
        <v>713</v>
      </c>
      <c r="E758" s="5">
        <v>56</v>
      </c>
      <c r="F758" s="5" t="s">
        <v>727</v>
      </c>
      <c r="G758" s="5" t="s">
        <v>726</v>
      </c>
      <c r="H758" s="5">
        <v>2016</v>
      </c>
      <c r="I758" s="5">
        <v>2911</v>
      </c>
    </row>
    <row r="759" spans="1:9" hidden="1" x14ac:dyDescent="0.85">
      <c r="A759" s="5" t="s">
        <v>247</v>
      </c>
      <c r="B759" s="5">
        <v>2012</v>
      </c>
      <c r="C759" s="5" t="s">
        <v>728</v>
      </c>
      <c r="D759" s="5" t="s">
        <v>713</v>
      </c>
      <c r="E759" s="5">
        <v>57</v>
      </c>
      <c r="F759" s="5" t="s">
        <v>727</v>
      </c>
      <c r="G759" s="5" t="s">
        <v>726</v>
      </c>
      <c r="H759" s="5">
        <v>2016</v>
      </c>
      <c r="I759" s="5">
        <v>2467</v>
      </c>
    </row>
    <row r="760" spans="1:9" hidden="1" x14ac:dyDescent="0.85">
      <c r="A760" s="5" t="s">
        <v>247</v>
      </c>
      <c r="B760" s="5">
        <v>2012</v>
      </c>
      <c r="C760" s="5" t="s">
        <v>728</v>
      </c>
      <c r="D760" s="5" t="s">
        <v>713</v>
      </c>
      <c r="E760" s="5">
        <v>58</v>
      </c>
      <c r="F760" s="5" t="s">
        <v>727</v>
      </c>
      <c r="G760" s="5" t="s">
        <v>726</v>
      </c>
      <c r="H760" s="5">
        <v>2016</v>
      </c>
      <c r="I760" s="5">
        <v>2424</v>
      </c>
    </row>
    <row r="761" spans="1:9" hidden="1" x14ac:dyDescent="0.85">
      <c r="A761" s="5" t="s">
        <v>247</v>
      </c>
      <c r="B761" s="5">
        <v>2012</v>
      </c>
      <c r="C761" s="5" t="s">
        <v>728</v>
      </c>
      <c r="D761" s="5" t="s">
        <v>713</v>
      </c>
      <c r="E761" s="5">
        <v>59</v>
      </c>
      <c r="F761" s="5" t="s">
        <v>727</v>
      </c>
      <c r="G761" s="5" t="s">
        <v>726</v>
      </c>
      <c r="H761" s="5">
        <v>2016</v>
      </c>
      <c r="I761" s="5">
        <v>2102</v>
      </c>
    </row>
    <row r="762" spans="1:9" hidden="1" x14ac:dyDescent="0.85">
      <c r="A762" s="5" t="s">
        <v>247</v>
      </c>
      <c r="B762" s="5">
        <v>2012</v>
      </c>
      <c r="C762" s="5" t="s">
        <v>728</v>
      </c>
      <c r="D762" s="5" t="s">
        <v>713</v>
      </c>
      <c r="E762" s="5">
        <v>60</v>
      </c>
      <c r="F762" s="5" t="s">
        <v>727</v>
      </c>
      <c r="G762" s="5" t="s">
        <v>726</v>
      </c>
      <c r="H762" s="5">
        <v>2016</v>
      </c>
      <c r="I762" s="5">
        <v>2827</v>
      </c>
    </row>
    <row r="763" spans="1:9" hidden="1" x14ac:dyDescent="0.85">
      <c r="A763" s="5" t="s">
        <v>247</v>
      </c>
      <c r="B763" s="5">
        <v>2012</v>
      </c>
      <c r="C763" s="5" t="s">
        <v>728</v>
      </c>
      <c r="D763" s="5" t="s">
        <v>713</v>
      </c>
      <c r="E763" s="5">
        <v>61</v>
      </c>
      <c r="F763" s="5" t="s">
        <v>727</v>
      </c>
      <c r="G763" s="5" t="s">
        <v>726</v>
      </c>
      <c r="H763" s="5">
        <v>2016</v>
      </c>
      <c r="I763" s="5">
        <v>1448</v>
      </c>
    </row>
    <row r="764" spans="1:9" hidden="1" x14ac:dyDescent="0.85">
      <c r="A764" s="5" t="s">
        <v>247</v>
      </c>
      <c r="B764" s="5">
        <v>2012</v>
      </c>
      <c r="C764" s="5" t="s">
        <v>728</v>
      </c>
      <c r="D764" s="5" t="s">
        <v>713</v>
      </c>
      <c r="E764" s="5">
        <v>62</v>
      </c>
      <c r="F764" s="5" t="s">
        <v>727</v>
      </c>
      <c r="G764" s="5" t="s">
        <v>726</v>
      </c>
      <c r="H764" s="5">
        <v>2016</v>
      </c>
      <c r="I764" s="5">
        <v>1999</v>
      </c>
    </row>
    <row r="765" spans="1:9" hidden="1" x14ac:dyDescent="0.85">
      <c r="A765" s="5" t="s">
        <v>247</v>
      </c>
      <c r="B765" s="5">
        <v>2012</v>
      </c>
      <c r="C765" s="5" t="s">
        <v>728</v>
      </c>
      <c r="D765" s="5" t="s">
        <v>713</v>
      </c>
      <c r="E765" s="5">
        <v>63</v>
      </c>
      <c r="F765" s="5" t="s">
        <v>727</v>
      </c>
      <c r="G765" s="5" t="s">
        <v>726</v>
      </c>
      <c r="H765" s="5">
        <v>2016</v>
      </c>
      <c r="I765" s="5">
        <v>1464</v>
      </c>
    </row>
    <row r="766" spans="1:9" hidden="1" x14ac:dyDescent="0.85">
      <c r="A766" s="5" t="s">
        <v>247</v>
      </c>
      <c r="B766" s="5">
        <v>2012</v>
      </c>
      <c r="C766" s="5" t="s">
        <v>728</v>
      </c>
      <c r="D766" s="5" t="s">
        <v>713</v>
      </c>
      <c r="E766" s="5">
        <v>64</v>
      </c>
      <c r="F766" s="5" t="s">
        <v>727</v>
      </c>
      <c r="G766" s="5" t="s">
        <v>726</v>
      </c>
      <c r="H766" s="5">
        <v>2016</v>
      </c>
      <c r="I766" s="5">
        <v>1567</v>
      </c>
    </row>
    <row r="767" spans="1:9" hidden="1" x14ac:dyDescent="0.85">
      <c r="A767" s="5" t="s">
        <v>247</v>
      </c>
      <c r="B767" s="5">
        <v>2012</v>
      </c>
      <c r="C767" s="5" t="s">
        <v>728</v>
      </c>
      <c r="D767" s="5" t="s">
        <v>713</v>
      </c>
      <c r="E767" s="5">
        <v>65</v>
      </c>
      <c r="F767" s="5" t="s">
        <v>727</v>
      </c>
      <c r="G767" s="5" t="s">
        <v>726</v>
      </c>
      <c r="H767" s="5">
        <v>2016</v>
      </c>
      <c r="I767" s="5">
        <v>1361</v>
      </c>
    </row>
    <row r="768" spans="1:9" hidden="1" x14ac:dyDescent="0.85">
      <c r="A768" s="5" t="s">
        <v>247</v>
      </c>
      <c r="B768" s="5">
        <v>2012</v>
      </c>
      <c r="C768" s="5" t="s">
        <v>728</v>
      </c>
      <c r="D768" s="5" t="s">
        <v>713</v>
      </c>
      <c r="E768" s="5">
        <v>66</v>
      </c>
      <c r="F768" s="5" t="s">
        <v>727</v>
      </c>
      <c r="G768" s="5" t="s">
        <v>726</v>
      </c>
      <c r="H768" s="5">
        <v>2016</v>
      </c>
      <c r="I768" s="5">
        <v>1357</v>
      </c>
    </row>
    <row r="769" spans="1:9" hidden="1" x14ac:dyDescent="0.85">
      <c r="A769" s="5" t="s">
        <v>247</v>
      </c>
      <c r="B769" s="5">
        <v>2012</v>
      </c>
      <c r="C769" s="5" t="s">
        <v>728</v>
      </c>
      <c r="D769" s="5" t="s">
        <v>713</v>
      </c>
      <c r="E769" s="5">
        <v>67</v>
      </c>
      <c r="F769" s="5" t="s">
        <v>727</v>
      </c>
      <c r="G769" s="5" t="s">
        <v>726</v>
      </c>
      <c r="H769" s="5">
        <v>2016</v>
      </c>
      <c r="I769" s="5">
        <v>1433</v>
      </c>
    </row>
    <row r="770" spans="1:9" hidden="1" x14ac:dyDescent="0.85">
      <c r="A770" s="5" t="s">
        <v>247</v>
      </c>
      <c r="B770" s="5">
        <v>2012</v>
      </c>
      <c r="C770" s="5" t="s">
        <v>728</v>
      </c>
      <c r="D770" s="5" t="s">
        <v>713</v>
      </c>
      <c r="E770" s="5">
        <v>68</v>
      </c>
      <c r="F770" s="5" t="s">
        <v>727</v>
      </c>
      <c r="G770" s="5" t="s">
        <v>726</v>
      </c>
      <c r="H770" s="5">
        <v>2016</v>
      </c>
      <c r="I770" s="5">
        <v>1174</v>
      </c>
    </row>
    <row r="771" spans="1:9" hidden="1" x14ac:dyDescent="0.85">
      <c r="A771" s="5" t="s">
        <v>247</v>
      </c>
      <c r="B771" s="5">
        <v>2012</v>
      </c>
      <c r="C771" s="5" t="s">
        <v>728</v>
      </c>
      <c r="D771" s="5" t="s">
        <v>713</v>
      </c>
      <c r="E771" s="5">
        <v>69</v>
      </c>
      <c r="F771" s="5" t="s">
        <v>727</v>
      </c>
      <c r="G771" s="5" t="s">
        <v>726</v>
      </c>
      <c r="H771" s="5">
        <v>2016</v>
      </c>
      <c r="I771" s="5">
        <v>816</v>
      </c>
    </row>
    <row r="772" spans="1:9" hidden="1" x14ac:dyDescent="0.85">
      <c r="A772" s="5" t="s">
        <v>247</v>
      </c>
      <c r="B772" s="5">
        <v>2012</v>
      </c>
      <c r="C772" s="5" t="s">
        <v>728</v>
      </c>
      <c r="D772" s="5" t="s">
        <v>713</v>
      </c>
      <c r="E772" s="5">
        <v>70</v>
      </c>
      <c r="F772" s="5" t="s">
        <v>727</v>
      </c>
      <c r="G772" s="5" t="s">
        <v>726</v>
      </c>
      <c r="H772" s="5">
        <v>2016</v>
      </c>
      <c r="I772" s="5">
        <v>1773</v>
      </c>
    </row>
    <row r="773" spans="1:9" hidden="1" x14ac:dyDescent="0.85">
      <c r="A773" s="5" t="s">
        <v>247</v>
      </c>
      <c r="B773" s="5">
        <v>2012</v>
      </c>
      <c r="C773" s="5" t="s">
        <v>728</v>
      </c>
      <c r="D773" s="5" t="s">
        <v>713</v>
      </c>
      <c r="E773" s="5">
        <v>71</v>
      </c>
      <c r="F773" s="5" t="s">
        <v>727</v>
      </c>
      <c r="G773" s="5" t="s">
        <v>726</v>
      </c>
      <c r="H773" s="5">
        <v>2016</v>
      </c>
      <c r="I773" s="5">
        <v>735</v>
      </c>
    </row>
    <row r="774" spans="1:9" hidden="1" x14ac:dyDescent="0.85">
      <c r="A774" s="5" t="s">
        <v>247</v>
      </c>
      <c r="B774" s="5">
        <v>2012</v>
      </c>
      <c r="C774" s="5" t="s">
        <v>728</v>
      </c>
      <c r="D774" s="5" t="s">
        <v>713</v>
      </c>
      <c r="E774" s="5">
        <v>72</v>
      </c>
      <c r="F774" s="5" t="s">
        <v>727</v>
      </c>
      <c r="G774" s="5" t="s">
        <v>726</v>
      </c>
      <c r="H774" s="5">
        <v>2016</v>
      </c>
      <c r="I774" s="5">
        <v>1343</v>
      </c>
    </row>
    <row r="775" spans="1:9" hidden="1" x14ac:dyDescent="0.85">
      <c r="A775" s="5" t="s">
        <v>247</v>
      </c>
      <c r="B775" s="5">
        <v>2012</v>
      </c>
      <c r="C775" s="5" t="s">
        <v>728</v>
      </c>
      <c r="D775" s="5" t="s">
        <v>713</v>
      </c>
      <c r="E775" s="5">
        <v>73</v>
      </c>
      <c r="F775" s="5" t="s">
        <v>727</v>
      </c>
      <c r="G775" s="5" t="s">
        <v>726</v>
      </c>
      <c r="H775" s="5">
        <v>2016</v>
      </c>
      <c r="I775" s="5">
        <v>760</v>
      </c>
    </row>
    <row r="776" spans="1:9" hidden="1" x14ac:dyDescent="0.85">
      <c r="A776" s="5" t="s">
        <v>247</v>
      </c>
      <c r="B776" s="5">
        <v>2012</v>
      </c>
      <c r="C776" s="5" t="s">
        <v>728</v>
      </c>
      <c r="D776" s="5" t="s">
        <v>713</v>
      </c>
      <c r="E776" s="5">
        <v>74</v>
      </c>
      <c r="F776" s="5" t="s">
        <v>727</v>
      </c>
      <c r="G776" s="5" t="s">
        <v>726</v>
      </c>
      <c r="H776" s="5">
        <v>2016</v>
      </c>
      <c r="I776" s="5">
        <v>803</v>
      </c>
    </row>
    <row r="777" spans="1:9" hidden="1" x14ac:dyDescent="0.85">
      <c r="A777" s="5" t="s">
        <v>247</v>
      </c>
      <c r="B777" s="5">
        <v>2012</v>
      </c>
      <c r="C777" s="5" t="s">
        <v>728</v>
      </c>
      <c r="D777" s="5" t="s">
        <v>713</v>
      </c>
      <c r="E777" s="5">
        <v>75</v>
      </c>
      <c r="F777" s="5" t="s">
        <v>727</v>
      </c>
      <c r="G777" s="5" t="s">
        <v>726</v>
      </c>
      <c r="H777" s="5">
        <v>2016</v>
      </c>
      <c r="I777" s="5">
        <v>897</v>
      </c>
    </row>
    <row r="778" spans="1:9" hidden="1" x14ac:dyDescent="0.85">
      <c r="A778" s="5" t="s">
        <v>247</v>
      </c>
      <c r="B778" s="5">
        <v>2012</v>
      </c>
      <c r="C778" s="5" t="s">
        <v>728</v>
      </c>
      <c r="D778" s="5" t="s">
        <v>713</v>
      </c>
      <c r="E778" s="5">
        <v>76</v>
      </c>
      <c r="F778" s="5" t="s">
        <v>727</v>
      </c>
      <c r="G778" s="5" t="s">
        <v>726</v>
      </c>
      <c r="H778" s="5">
        <v>2016</v>
      </c>
      <c r="I778" s="5">
        <v>966</v>
      </c>
    </row>
    <row r="779" spans="1:9" hidden="1" x14ac:dyDescent="0.85">
      <c r="A779" s="5" t="s">
        <v>247</v>
      </c>
      <c r="B779" s="5">
        <v>2012</v>
      </c>
      <c r="C779" s="5" t="s">
        <v>728</v>
      </c>
      <c r="D779" s="5" t="s">
        <v>713</v>
      </c>
      <c r="E779" s="5">
        <v>77</v>
      </c>
      <c r="F779" s="5" t="s">
        <v>727</v>
      </c>
      <c r="G779" s="5" t="s">
        <v>726</v>
      </c>
      <c r="H779" s="5">
        <v>2016</v>
      </c>
      <c r="I779" s="5">
        <v>782</v>
      </c>
    </row>
    <row r="780" spans="1:9" hidden="1" x14ac:dyDescent="0.85">
      <c r="A780" s="5" t="s">
        <v>247</v>
      </c>
      <c r="B780" s="5">
        <v>2012</v>
      </c>
      <c r="C780" s="5" t="s">
        <v>728</v>
      </c>
      <c r="D780" s="5" t="s">
        <v>713</v>
      </c>
      <c r="E780" s="5">
        <v>78</v>
      </c>
      <c r="F780" s="5" t="s">
        <v>727</v>
      </c>
      <c r="G780" s="5" t="s">
        <v>726</v>
      </c>
      <c r="H780" s="5">
        <v>2016</v>
      </c>
      <c r="I780" s="5">
        <v>554</v>
      </c>
    </row>
    <row r="781" spans="1:9" hidden="1" x14ac:dyDescent="0.85">
      <c r="A781" s="5" t="s">
        <v>247</v>
      </c>
      <c r="B781" s="5">
        <v>2012</v>
      </c>
      <c r="C781" s="5" t="s">
        <v>728</v>
      </c>
      <c r="D781" s="5" t="s">
        <v>713</v>
      </c>
      <c r="E781" s="5">
        <v>79</v>
      </c>
      <c r="F781" s="5" t="s">
        <v>727</v>
      </c>
      <c r="G781" s="5" t="s">
        <v>726</v>
      </c>
      <c r="H781" s="5">
        <v>2016</v>
      </c>
      <c r="I781" s="5">
        <v>518</v>
      </c>
    </row>
    <row r="782" spans="1:9" hidden="1" x14ac:dyDescent="0.85">
      <c r="A782" s="5" t="s">
        <v>247</v>
      </c>
      <c r="B782" s="5">
        <v>2012</v>
      </c>
      <c r="C782" s="5" t="s">
        <v>728</v>
      </c>
      <c r="D782" s="5" t="s">
        <v>713</v>
      </c>
      <c r="E782" s="5">
        <v>80</v>
      </c>
      <c r="F782" s="5" t="s">
        <v>727</v>
      </c>
      <c r="G782" s="5" t="s">
        <v>726</v>
      </c>
      <c r="H782" s="5">
        <v>2016</v>
      </c>
      <c r="I782" s="5">
        <v>895</v>
      </c>
    </row>
    <row r="783" spans="1:9" hidden="1" x14ac:dyDescent="0.85">
      <c r="A783" s="5" t="s">
        <v>247</v>
      </c>
      <c r="B783" s="5">
        <v>2012</v>
      </c>
      <c r="C783" s="5" t="s">
        <v>728</v>
      </c>
      <c r="D783" s="5" t="s">
        <v>713</v>
      </c>
      <c r="E783" s="5">
        <v>81</v>
      </c>
      <c r="F783" s="5" t="s">
        <v>727</v>
      </c>
      <c r="G783" s="5" t="s">
        <v>726</v>
      </c>
      <c r="H783" s="5">
        <v>2016</v>
      </c>
      <c r="I783" s="5">
        <v>411</v>
      </c>
    </row>
    <row r="784" spans="1:9" hidden="1" x14ac:dyDescent="0.85">
      <c r="A784" s="5" t="s">
        <v>247</v>
      </c>
      <c r="B784" s="5">
        <v>2012</v>
      </c>
      <c r="C784" s="5" t="s">
        <v>728</v>
      </c>
      <c r="D784" s="5" t="s">
        <v>713</v>
      </c>
      <c r="E784" s="5">
        <v>82</v>
      </c>
      <c r="F784" s="5" t="s">
        <v>727</v>
      </c>
      <c r="G784" s="5" t="s">
        <v>726</v>
      </c>
      <c r="H784" s="5">
        <v>2016</v>
      </c>
      <c r="I784" s="5">
        <v>839</v>
      </c>
    </row>
    <row r="785" spans="1:9" hidden="1" x14ac:dyDescent="0.85">
      <c r="A785" s="5" t="s">
        <v>247</v>
      </c>
      <c r="B785" s="5">
        <v>2012</v>
      </c>
      <c r="C785" s="5" t="s">
        <v>728</v>
      </c>
      <c r="D785" s="5" t="s">
        <v>713</v>
      </c>
      <c r="E785" s="5">
        <v>83</v>
      </c>
      <c r="F785" s="5" t="s">
        <v>727</v>
      </c>
      <c r="G785" s="5" t="s">
        <v>726</v>
      </c>
      <c r="H785" s="5">
        <v>2016</v>
      </c>
      <c r="I785" s="5">
        <v>274</v>
      </c>
    </row>
    <row r="786" spans="1:9" hidden="1" x14ac:dyDescent="0.85">
      <c r="A786" s="5" t="s">
        <v>247</v>
      </c>
      <c r="B786" s="5">
        <v>2012</v>
      </c>
      <c r="C786" s="5" t="s">
        <v>728</v>
      </c>
      <c r="D786" s="5" t="s">
        <v>713</v>
      </c>
      <c r="E786" s="5">
        <v>84</v>
      </c>
      <c r="F786" s="5" t="s">
        <v>727</v>
      </c>
      <c r="G786" s="5" t="s">
        <v>726</v>
      </c>
      <c r="H786" s="5">
        <v>2016</v>
      </c>
      <c r="I786" s="5">
        <v>304</v>
      </c>
    </row>
    <row r="787" spans="1:9" hidden="1" x14ac:dyDescent="0.85">
      <c r="A787" s="5" t="s">
        <v>247</v>
      </c>
      <c r="B787" s="5">
        <v>2012</v>
      </c>
      <c r="C787" s="5" t="s">
        <v>728</v>
      </c>
      <c r="D787" s="5" t="s">
        <v>713</v>
      </c>
      <c r="E787" s="5">
        <v>85</v>
      </c>
      <c r="F787" s="5" t="s">
        <v>727</v>
      </c>
      <c r="G787" s="5" t="s">
        <v>726</v>
      </c>
      <c r="H787" s="5">
        <v>2016</v>
      </c>
      <c r="I787" s="5">
        <v>314</v>
      </c>
    </row>
    <row r="788" spans="1:9" hidden="1" x14ac:dyDescent="0.85">
      <c r="A788" s="5" t="s">
        <v>247</v>
      </c>
      <c r="B788" s="5">
        <v>2012</v>
      </c>
      <c r="C788" s="5" t="s">
        <v>728</v>
      </c>
      <c r="D788" s="5" t="s">
        <v>713</v>
      </c>
      <c r="E788" s="5">
        <v>86</v>
      </c>
      <c r="F788" s="5" t="s">
        <v>727</v>
      </c>
      <c r="G788" s="5" t="s">
        <v>726</v>
      </c>
      <c r="H788" s="5">
        <v>2016</v>
      </c>
      <c r="I788" s="5">
        <v>314</v>
      </c>
    </row>
    <row r="789" spans="1:9" hidden="1" x14ac:dyDescent="0.85">
      <c r="A789" s="5" t="s">
        <v>247</v>
      </c>
      <c r="B789" s="5">
        <v>2012</v>
      </c>
      <c r="C789" s="5" t="s">
        <v>728</v>
      </c>
      <c r="D789" s="5" t="s">
        <v>713</v>
      </c>
      <c r="E789" s="5">
        <v>87</v>
      </c>
      <c r="F789" s="5" t="s">
        <v>727</v>
      </c>
      <c r="G789" s="5" t="s">
        <v>726</v>
      </c>
      <c r="H789" s="5">
        <v>2016</v>
      </c>
      <c r="I789" s="5">
        <v>266</v>
      </c>
    </row>
    <row r="790" spans="1:9" hidden="1" x14ac:dyDescent="0.85">
      <c r="A790" s="5" t="s">
        <v>247</v>
      </c>
      <c r="B790" s="5">
        <v>2012</v>
      </c>
      <c r="C790" s="5" t="s">
        <v>728</v>
      </c>
      <c r="D790" s="5" t="s">
        <v>713</v>
      </c>
      <c r="E790" s="5">
        <v>88</v>
      </c>
      <c r="F790" s="5" t="s">
        <v>727</v>
      </c>
      <c r="G790" s="5" t="s">
        <v>726</v>
      </c>
      <c r="H790" s="5">
        <v>2016</v>
      </c>
      <c r="I790" s="5">
        <v>198</v>
      </c>
    </row>
    <row r="791" spans="1:9" hidden="1" x14ac:dyDescent="0.85">
      <c r="A791" s="5" t="s">
        <v>247</v>
      </c>
      <c r="B791" s="5">
        <v>2012</v>
      </c>
      <c r="C791" s="5" t="s">
        <v>728</v>
      </c>
      <c r="D791" s="5" t="s">
        <v>713</v>
      </c>
      <c r="E791" s="5">
        <v>89</v>
      </c>
      <c r="F791" s="5" t="s">
        <v>727</v>
      </c>
      <c r="G791" s="5" t="s">
        <v>726</v>
      </c>
      <c r="H791" s="5">
        <v>2016</v>
      </c>
      <c r="I791" s="5">
        <v>121</v>
      </c>
    </row>
    <row r="792" spans="1:9" hidden="1" x14ac:dyDescent="0.85">
      <c r="A792" s="5" t="s">
        <v>247</v>
      </c>
      <c r="B792" s="5">
        <v>2012</v>
      </c>
      <c r="C792" s="5" t="s">
        <v>728</v>
      </c>
      <c r="D792" s="5" t="s">
        <v>713</v>
      </c>
      <c r="E792" s="5">
        <v>90</v>
      </c>
      <c r="F792" s="5" t="s">
        <v>727</v>
      </c>
      <c r="G792" s="5" t="s">
        <v>726</v>
      </c>
      <c r="H792" s="5">
        <v>2016</v>
      </c>
      <c r="I792" s="5">
        <v>273</v>
      </c>
    </row>
    <row r="793" spans="1:9" hidden="1" x14ac:dyDescent="0.85">
      <c r="A793" s="5" t="s">
        <v>247</v>
      </c>
      <c r="B793" s="5">
        <v>2012</v>
      </c>
      <c r="C793" s="5" t="s">
        <v>728</v>
      </c>
      <c r="D793" s="5" t="s">
        <v>713</v>
      </c>
      <c r="E793" s="5">
        <v>91</v>
      </c>
      <c r="F793" s="5" t="s">
        <v>727</v>
      </c>
      <c r="G793" s="5" t="s">
        <v>726</v>
      </c>
      <c r="H793" s="5">
        <v>2016</v>
      </c>
      <c r="I793" s="5">
        <v>106</v>
      </c>
    </row>
    <row r="794" spans="1:9" hidden="1" x14ac:dyDescent="0.85">
      <c r="A794" s="5" t="s">
        <v>247</v>
      </c>
      <c r="B794" s="5">
        <v>2012</v>
      </c>
      <c r="C794" s="5" t="s">
        <v>728</v>
      </c>
      <c r="D794" s="5" t="s">
        <v>713</v>
      </c>
      <c r="E794" s="5">
        <v>92</v>
      </c>
      <c r="F794" s="5" t="s">
        <v>727</v>
      </c>
      <c r="G794" s="5" t="s">
        <v>726</v>
      </c>
      <c r="H794" s="5">
        <v>2016</v>
      </c>
      <c r="I794" s="5">
        <v>298</v>
      </c>
    </row>
    <row r="795" spans="1:9" hidden="1" x14ac:dyDescent="0.85">
      <c r="A795" s="5" t="s">
        <v>247</v>
      </c>
      <c r="B795" s="5">
        <v>2012</v>
      </c>
      <c r="C795" s="5" t="s">
        <v>728</v>
      </c>
      <c r="D795" s="5" t="s">
        <v>713</v>
      </c>
      <c r="E795" s="5">
        <v>93</v>
      </c>
      <c r="F795" s="5" t="s">
        <v>727</v>
      </c>
      <c r="G795" s="5" t="s">
        <v>726</v>
      </c>
      <c r="H795" s="5">
        <v>2016</v>
      </c>
      <c r="I795" s="5">
        <v>55</v>
      </c>
    </row>
    <row r="796" spans="1:9" hidden="1" x14ac:dyDescent="0.85">
      <c r="A796" s="5" t="s">
        <v>247</v>
      </c>
      <c r="B796" s="5">
        <v>2012</v>
      </c>
      <c r="C796" s="5" t="s">
        <v>728</v>
      </c>
      <c r="D796" s="5" t="s">
        <v>713</v>
      </c>
      <c r="E796" s="5">
        <v>94</v>
      </c>
      <c r="F796" s="5" t="s">
        <v>727</v>
      </c>
      <c r="G796" s="5" t="s">
        <v>726</v>
      </c>
      <c r="H796" s="5">
        <v>2016</v>
      </c>
      <c r="I796" s="5">
        <v>71</v>
      </c>
    </row>
    <row r="797" spans="1:9" hidden="1" x14ac:dyDescent="0.85">
      <c r="A797" s="5" t="s">
        <v>247</v>
      </c>
      <c r="B797" s="5">
        <v>2012</v>
      </c>
      <c r="C797" s="5" t="s">
        <v>728</v>
      </c>
      <c r="D797" s="5" t="s">
        <v>713</v>
      </c>
      <c r="E797" s="5">
        <v>95</v>
      </c>
      <c r="F797" s="5" t="s">
        <v>727</v>
      </c>
      <c r="G797" s="5" t="s">
        <v>726</v>
      </c>
      <c r="H797" s="5">
        <v>2016</v>
      </c>
      <c r="I797" s="5">
        <v>58</v>
      </c>
    </row>
    <row r="798" spans="1:9" hidden="1" x14ac:dyDescent="0.85">
      <c r="A798" s="5" t="s">
        <v>247</v>
      </c>
      <c r="B798" s="5">
        <v>2012</v>
      </c>
      <c r="C798" s="5" t="s">
        <v>728</v>
      </c>
      <c r="D798" s="5" t="s">
        <v>713</v>
      </c>
      <c r="E798" s="5">
        <v>96</v>
      </c>
      <c r="F798" s="5" t="s">
        <v>727</v>
      </c>
      <c r="G798" s="5" t="s">
        <v>726</v>
      </c>
      <c r="H798" s="5">
        <v>2016</v>
      </c>
      <c r="I798" s="5">
        <v>81</v>
      </c>
    </row>
    <row r="799" spans="1:9" hidden="1" x14ac:dyDescent="0.85">
      <c r="A799" s="5" t="s">
        <v>247</v>
      </c>
      <c r="B799" s="5">
        <v>2012</v>
      </c>
      <c r="C799" s="5" t="s">
        <v>728</v>
      </c>
      <c r="D799" s="5" t="s">
        <v>713</v>
      </c>
      <c r="E799" s="5">
        <v>97</v>
      </c>
      <c r="F799" s="5" t="s">
        <v>727</v>
      </c>
      <c r="G799" s="5" t="s">
        <v>726</v>
      </c>
      <c r="H799" s="5">
        <v>2016</v>
      </c>
      <c r="I799" s="5">
        <v>40</v>
      </c>
    </row>
    <row r="800" spans="1:9" hidden="1" x14ac:dyDescent="0.85">
      <c r="A800" s="5" t="s">
        <v>247</v>
      </c>
      <c r="B800" s="5">
        <v>2012</v>
      </c>
      <c r="C800" s="5" t="s">
        <v>728</v>
      </c>
      <c r="D800" s="5" t="s">
        <v>713</v>
      </c>
      <c r="E800" s="5">
        <v>98</v>
      </c>
      <c r="F800" s="5" t="s">
        <v>727</v>
      </c>
      <c r="G800" s="5" t="s">
        <v>726</v>
      </c>
      <c r="H800" s="5">
        <v>2016</v>
      </c>
      <c r="I800" s="5">
        <v>56</v>
      </c>
    </row>
    <row r="801" spans="1:9" hidden="1" x14ac:dyDescent="0.85">
      <c r="A801" s="5" t="s">
        <v>247</v>
      </c>
      <c r="B801" s="5">
        <v>2012</v>
      </c>
      <c r="C801" s="5" t="s">
        <v>728</v>
      </c>
      <c r="D801" s="5" t="s">
        <v>713</v>
      </c>
      <c r="E801" s="5">
        <v>99</v>
      </c>
      <c r="F801" s="5" t="s">
        <v>727</v>
      </c>
      <c r="G801" s="5" t="s">
        <v>726</v>
      </c>
      <c r="H801" s="5">
        <v>2016</v>
      </c>
      <c r="I801" s="5">
        <v>27</v>
      </c>
    </row>
    <row r="802" spans="1:9" hidden="1" x14ac:dyDescent="0.85">
      <c r="A802" s="5" t="s">
        <v>247</v>
      </c>
      <c r="B802" s="5">
        <v>2012</v>
      </c>
      <c r="C802" s="5" t="s">
        <v>728</v>
      </c>
      <c r="D802" s="5" t="s">
        <v>712</v>
      </c>
      <c r="E802" s="5">
        <v>0</v>
      </c>
      <c r="F802" s="5" t="s">
        <v>727</v>
      </c>
      <c r="G802" s="5" t="s">
        <v>726</v>
      </c>
      <c r="H802" s="5">
        <v>2016</v>
      </c>
      <c r="I802" s="5">
        <v>24927</v>
      </c>
    </row>
    <row r="803" spans="1:9" hidden="1" x14ac:dyDescent="0.85">
      <c r="A803" s="5" t="s">
        <v>247</v>
      </c>
      <c r="B803" s="5">
        <v>2012</v>
      </c>
      <c r="C803" s="5" t="s">
        <v>728</v>
      </c>
      <c r="D803" s="5" t="s">
        <v>712</v>
      </c>
      <c r="E803" s="5">
        <v>1</v>
      </c>
      <c r="F803" s="5" t="s">
        <v>727</v>
      </c>
      <c r="G803" s="5" t="s">
        <v>726</v>
      </c>
      <c r="H803" s="5">
        <v>2016</v>
      </c>
      <c r="I803" s="5">
        <v>23107</v>
      </c>
    </row>
    <row r="804" spans="1:9" hidden="1" x14ac:dyDescent="0.85">
      <c r="A804" s="5" t="s">
        <v>247</v>
      </c>
      <c r="B804" s="5">
        <v>2012</v>
      </c>
      <c r="C804" s="5" t="s">
        <v>728</v>
      </c>
      <c r="D804" s="5" t="s">
        <v>712</v>
      </c>
      <c r="E804" s="5">
        <v>2</v>
      </c>
      <c r="F804" s="5" t="s">
        <v>727</v>
      </c>
      <c r="G804" s="5" t="s">
        <v>726</v>
      </c>
      <c r="H804" s="5">
        <v>2016</v>
      </c>
      <c r="I804" s="5">
        <v>21349</v>
      </c>
    </row>
    <row r="805" spans="1:9" hidden="1" x14ac:dyDescent="0.85">
      <c r="A805" s="5" t="s">
        <v>247</v>
      </c>
      <c r="B805" s="5">
        <v>2012</v>
      </c>
      <c r="C805" s="5" t="s">
        <v>728</v>
      </c>
      <c r="D805" s="5" t="s">
        <v>712</v>
      </c>
      <c r="E805" s="5">
        <v>3</v>
      </c>
      <c r="F805" s="5" t="s">
        <v>727</v>
      </c>
      <c r="G805" s="5" t="s">
        <v>726</v>
      </c>
      <c r="H805" s="5">
        <v>2016</v>
      </c>
      <c r="I805" s="5">
        <v>22302</v>
      </c>
    </row>
    <row r="806" spans="1:9" hidden="1" x14ac:dyDescent="0.85">
      <c r="A806" s="5" t="s">
        <v>247</v>
      </c>
      <c r="B806" s="5">
        <v>2012</v>
      </c>
      <c r="C806" s="5" t="s">
        <v>728</v>
      </c>
      <c r="D806" s="5" t="s">
        <v>712</v>
      </c>
      <c r="E806" s="5">
        <v>4</v>
      </c>
      <c r="F806" s="5" t="s">
        <v>727</v>
      </c>
      <c r="G806" s="5" t="s">
        <v>726</v>
      </c>
      <c r="H806" s="5">
        <v>2016</v>
      </c>
      <c r="I806" s="5">
        <v>22127</v>
      </c>
    </row>
    <row r="807" spans="1:9" hidden="1" x14ac:dyDescent="0.85">
      <c r="A807" s="5" t="s">
        <v>247</v>
      </c>
      <c r="B807" s="5">
        <v>2012</v>
      </c>
      <c r="C807" s="5" t="s">
        <v>728</v>
      </c>
      <c r="D807" s="5" t="s">
        <v>712</v>
      </c>
      <c r="E807" s="5">
        <v>5</v>
      </c>
      <c r="F807" s="5" t="s">
        <v>727</v>
      </c>
      <c r="G807" s="5" t="s">
        <v>726</v>
      </c>
      <c r="H807" s="5">
        <v>2016</v>
      </c>
      <c r="I807" s="5">
        <v>21500</v>
      </c>
    </row>
    <row r="808" spans="1:9" hidden="1" x14ac:dyDescent="0.85">
      <c r="A808" s="5" t="s">
        <v>247</v>
      </c>
      <c r="B808" s="5">
        <v>2012</v>
      </c>
      <c r="C808" s="5" t="s">
        <v>728</v>
      </c>
      <c r="D808" s="5" t="s">
        <v>712</v>
      </c>
      <c r="E808" s="5">
        <v>6</v>
      </c>
      <c r="F808" s="5" t="s">
        <v>727</v>
      </c>
      <c r="G808" s="5" t="s">
        <v>726</v>
      </c>
      <c r="H808" s="5">
        <v>2016</v>
      </c>
      <c r="I808" s="5">
        <v>21132</v>
      </c>
    </row>
    <row r="809" spans="1:9" hidden="1" x14ac:dyDescent="0.85">
      <c r="A809" s="5" t="s">
        <v>247</v>
      </c>
      <c r="B809" s="5">
        <v>2012</v>
      </c>
      <c r="C809" s="5" t="s">
        <v>728</v>
      </c>
      <c r="D809" s="5" t="s">
        <v>712</v>
      </c>
      <c r="E809" s="5">
        <v>7</v>
      </c>
      <c r="F809" s="5" t="s">
        <v>727</v>
      </c>
      <c r="G809" s="5" t="s">
        <v>726</v>
      </c>
      <c r="H809" s="5">
        <v>2016</v>
      </c>
      <c r="I809" s="5">
        <v>20245</v>
      </c>
    </row>
    <row r="810" spans="1:9" hidden="1" x14ac:dyDescent="0.85">
      <c r="A810" s="5" t="s">
        <v>247</v>
      </c>
      <c r="B810" s="5">
        <v>2012</v>
      </c>
      <c r="C810" s="5" t="s">
        <v>728</v>
      </c>
      <c r="D810" s="5" t="s">
        <v>712</v>
      </c>
      <c r="E810" s="5">
        <v>8</v>
      </c>
      <c r="F810" s="5" t="s">
        <v>727</v>
      </c>
      <c r="G810" s="5" t="s">
        <v>726</v>
      </c>
      <c r="H810" s="5">
        <v>2016</v>
      </c>
      <c r="I810" s="5">
        <v>19295</v>
      </c>
    </row>
    <row r="811" spans="1:9" hidden="1" x14ac:dyDescent="0.85">
      <c r="A811" s="5" t="s">
        <v>247</v>
      </c>
      <c r="B811" s="5">
        <v>2012</v>
      </c>
      <c r="C811" s="5" t="s">
        <v>728</v>
      </c>
      <c r="D811" s="5" t="s">
        <v>712</v>
      </c>
      <c r="E811" s="5">
        <v>9</v>
      </c>
      <c r="F811" s="5" t="s">
        <v>727</v>
      </c>
      <c r="G811" s="5" t="s">
        <v>726</v>
      </c>
      <c r="H811" s="5">
        <v>2016</v>
      </c>
      <c r="I811" s="5">
        <v>18865</v>
      </c>
    </row>
    <row r="812" spans="1:9" hidden="1" x14ac:dyDescent="0.85">
      <c r="A812" s="5" t="s">
        <v>247</v>
      </c>
      <c r="B812" s="5">
        <v>2012</v>
      </c>
      <c r="C812" s="5" t="s">
        <v>728</v>
      </c>
      <c r="D812" s="5" t="s">
        <v>712</v>
      </c>
      <c r="E812" s="5">
        <v>10</v>
      </c>
      <c r="F812" s="5" t="s">
        <v>727</v>
      </c>
      <c r="G812" s="5" t="s">
        <v>726</v>
      </c>
      <c r="H812" s="5">
        <v>2016</v>
      </c>
      <c r="I812" s="5">
        <v>19083</v>
      </c>
    </row>
    <row r="813" spans="1:9" hidden="1" x14ac:dyDescent="0.85">
      <c r="A813" s="5" t="s">
        <v>247</v>
      </c>
      <c r="B813" s="5">
        <v>2012</v>
      </c>
      <c r="C813" s="5" t="s">
        <v>728</v>
      </c>
      <c r="D813" s="5" t="s">
        <v>712</v>
      </c>
      <c r="E813" s="5">
        <v>11</v>
      </c>
      <c r="F813" s="5" t="s">
        <v>727</v>
      </c>
      <c r="G813" s="5" t="s">
        <v>726</v>
      </c>
      <c r="H813" s="5">
        <v>2016</v>
      </c>
      <c r="I813" s="5">
        <v>15968</v>
      </c>
    </row>
    <row r="814" spans="1:9" hidden="1" x14ac:dyDescent="0.85">
      <c r="A814" s="5" t="s">
        <v>247</v>
      </c>
      <c r="B814" s="5">
        <v>2012</v>
      </c>
      <c r="C814" s="5" t="s">
        <v>728</v>
      </c>
      <c r="D814" s="5" t="s">
        <v>712</v>
      </c>
      <c r="E814" s="5">
        <v>12</v>
      </c>
      <c r="F814" s="5" t="s">
        <v>727</v>
      </c>
      <c r="G814" s="5" t="s">
        <v>726</v>
      </c>
      <c r="H814" s="5">
        <v>2016</v>
      </c>
      <c r="I814" s="5">
        <v>20511</v>
      </c>
    </row>
    <row r="815" spans="1:9" hidden="1" x14ac:dyDescent="0.85">
      <c r="A815" s="5" t="s">
        <v>247</v>
      </c>
      <c r="B815" s="5">
        <v>2012</v>
      </c>
      <c r="C815" s="5" t="s">
        <v>728</v>
      </c>
      <c r="D815" s="5" t="s">
        <v>712</v>
      </c>
      <c r="E815" s="5">
        <v>13</v>
      </c>
      <c r="F815" s="5" t="s">
        <v>727</v>
      </c>
      <c r="G815" s="5" t="s">
        <v>726</v>
      </c>
      <c r="H815" s="5">
        <v>2016</v>
      </c>
      <c r="I815" s="5">
        <v>15458</v>
      </c>
    </row>
    <row r="816" spans="1:9" hidden="1" x14ac:dyDescent="0.85">
      <c r="A816" s="5" t="s">
        <v>247</v>
      </c>
      <c r="B816" s="5">
        <v>2012</v>
      </c>
      <c r="C816" s="5" t="s">
        <v>728</v>
      </c>
      <c r="D816" s="5" t="s">
        <v>712</v>
      </c>
      <c r="E816" s="5">
        <v>14</v>
      </c>
      <c r="F816" s="5" t="s">
        <v>727</v>
      </c>
      <c r="G816" s="5" t="s">
        <v>726</v>
      </c>
      <c r="H816" s="5">
        <v>2016</v>
      </c>
      <c r="I816" s="5">
        <v>15772</v>
      </c>
    </row>
    <row r="817" spans="1:9" hidden="1" x14ac:dyDescent="0.85">
      <c r="A817" s="5" t="s">
        <v>247</v>
      </c>
      <c r="B817" s="5">
        <v>2012</v>
      </c>
      <c r="C817" s="5" t="s">
        <v>728</v>
      </c>
      <c r="D817" s="5" t="s">
        <v>712</v>
      </c>
      <c r="E817" s="5">
        <v>15</v>
      </c>
      <c r="F817" s="5" t="s">
        <v>727</v>
      </c>
      <c r="G817" s="5" t="s">
        <v>726</v>
      </c>
      <c r="H817" s="5">
        <v>2016</v>
      </c>
      <c r="I817" s="5">
        <v>16290</v>
      </c>
    </row>
    <row r="818" spans="1:9" hidden="1" x14ac:dyDescent="0.85">
      <c r="A818" s="5" t="s">
        <v>247</v>
      </c>
      <c r="B818" s="5">
        <v>2012</v>
      </c>
      <c r="C818" s="5" t="s">
        <v>728</v>
      </c>
      <c r="D818" s="5" t="s">
        <v>712</v>
      </c>
      <c r="E818" s="5">
        <v>16</v>
      </c>
      <c r="F818" s="5" t="s">
        <v>727</v>
      </c>
      <c r="G818" s="5" t="s">
        <v>726</v>
      </c>
      <c r="H818" s="5">
        <v>2016</v>
      </c>
      <c r="I818" s="5">
        <v>17988</v>
      </c>
    </row>
    <row r="819" spans="1:9" hidden="1" x14ac:dyDescent="0.85">
      <c r="A819" s="5" t="s">
        <v>247</v>
      </c>
      <c r="B819" s="5">
        <v>2012</v>
      </c>
      <c r="C819" s="5" t="s">
        <v>728</v>
      </c>
      <c r="D819" s="5" t="s">
        <v>712</v>
      </c>
      <c r="E819" s="5">
        <v>17</v>
      </c>
      <c r="F819" s="5" t="s">
        <v>727</v>
      </c>
      <c r="G819" s="5" t="s">
        <v>726</v>
      </c>
      <c r="H819" s="5">
        <v>2016</v>
      </c>
      <c r="I819" s="5">
        <v>16032</v>
      </c>
    </row>
    <row r="820" spans="1:9" hidden="1" x14ac:dyDescent="0.85">
      <c r="A820" s="5" t="s">
        <v>247</v>
      </c>
      <c r="B820" s="5">
        <v>2012</v>
      </c>
      <c r="C820" s="5" t="s">
        <v>728</v>
      </c>
      <c r="D820" s="5" t="s">
        <v>712</v>
      </c>
      <c r="E820" s="5">
        <v>18</v>
      </c>
      <c r="F820" s="5" t="s">
        <v>727</v>
      </c>
      <c r="G820" s="5" t="s">
        <v>726</v>
      </c>
      <c r="H820" s="5">
        <v>2016</v>
      </c>
      <c r="I820" s="5">
        <v>20981</v>
      </c>
    </row>
    <row r="821" spans="1:9" hidden="1" x14ac:dyDescent="0.85">
      <c r="A821" s="5" t="s">
        <v>247</v>
      </c>
      <c r="B821" s="5">
        <v>2012</v>
      </c>
      <c r="C821" s="5" t="s">
        <v>728</v>
      </c>
      <c r="D821" s="5" t="s">
        <v>712</v>
      </c>
      <c r="E821" s="5">
        <v>19</v>
      </c>
      <c r="F821" s="5" t="s">
        <v>727</v>
      </c>
      <c r="G821" s="5" t="s">
        <v>726</v>
      </c>
      <c r="H821" s="5">
        <v>2016</v>
      </c>
      <c r="I821" s="5">
        <v>17789</v>
      </c>
    </row>
    <row r="822" spans="1:9" hidden="1" x14ac:dyDescent="0.85">
      <c r="A822" s="5" t="s">
        <v>247</v>
      </c>
      <c r="B822" s="5">
        <v>2012</v>
      </c>
      <c r="C822" s="5" t="s">
        <v>728</v>
      </c>
      <c r="D822" s="5" t="s">
        <v>712</v>
      </c>
      <c r="E822" s="5">
        <v>20</v>
      </c>
      <c r="F822" s="5" t="s">
        <v>727</v>
      </c>
      <c r="G822" s="5" t="s">
        <v>726</v>
      </c>
      <c r="H822" s="5">
        <v>2016</v>
      </c>
      <c r="I822" s="5">
        <v>22328</v>
      </c>
    </row>
    <row r="823" spans="1:9" hidden="1" x14ac:dyDescent="0.85">
      <c r="A823" s="5" t="s">
        <v>247</v>
      </c>
      <c r="B823" s="5">
        <v>2012</v>
      </c>
      <c r="C823" s="5" t="s">
        <v>728</v>
      </c>
      <c r="D823" s="5" t="s">
        <v>712</v>
      </c>
      <c r="E823" s="5">
        <v>21</v>
      </c>
      <c r="F823" s="5" t="s">
        <v>727</v>
      </c>
      <c r="G823" s="5" t="s">
        <v>726</v>
      </c>
      <c r="H823" s="5">
        <v>2016</v>
      </c>
      <c r="I823" s="5">
        <v>19840</v>
      </c>
    </row>
    <row r="824" spans="1:9" hidden="1" x14ac:dyDescent="0.85">
      <c r="A824" s="5" t="s">
        <v>247</v>
      </c>
      <c r="B824" s="5">
        <v>2012</v>
      </c>
      <c r="C824" s="5" t="s">
        <v>728</v>
      </c>
      <c r="D824" s="5" t="s">
        <v>712</v>
      </c>
      <c r="E824" s="5">
        <v>22</v>
      </c>
      <c r="F824" s="5" t="s">
        <v>727</v>
      </c>
      <c r="G824" s="5" t="s">
        <v>726</v>
      </c>
      <c r="H824" s="5">
        <v>2016</v>
      </c>
      <c r="I824" s="5">
        <v>25237</v>
      </c>
    </row>
    <row r="825" spans="1:9" hidden="1" x14ac:dyDescent="0.85">
      <c r="A825" s="5" t="s">
        <v>247</v>
      </c>
      <c r="B825" s="5">
        <v>2012</v>
      </c>
      <c r="C825" s="5" t="s">
        <v>728</v>
      </c>
      <c r="D825" s="5" t="s">
        <v>712</v>
      </c>
      <c r="E825" s="5">
        <v>23</v>
      </c>
      <c r="F825" s="5" t="s">
        <v>727</v>
      </c>
      <c r="G825" s="5" t="s">
        <v>726</v>
      </c>
      <c r="H825" s="5">
        <v>2016</v>
      </c>
      <c r="I825" s="5">
        <v>23629</v>
      </c>
    </row>
    <row r="826" spans="1:9" hidden="1" x14ac:dyDescent="0.85">
      <c r="A826" s="5" t="s">
        <v>247</v>
      </c>
      <c r="B826" s="5">
        <v>2012</v>
      </c>
      <c r="C826" s="5" t="s">
        <v>728</v>
      </c>
      <c r="D826" s="5" t="s">
        <v>712</v>
      </c>
      <c r="E826" s="5">
        <v>24</v>
      </c>
      <c r="F826" s="5" t="s">
        <v>727</v>
      </c>
      <c r="G826" s="5" t="s">
        <v>726</v>
      </c>
      <c r="H826" s="5">
        <v>2016</v>
      </c>
      <c r="I826" s="5">
        <v>25101</v>
      </c>
    </row>
    <row r="827" spans="1:9" hidden="1" x14ac:dyDescent="0.85">
      <c r="A827" s="5" t="s">
        <v>247</v>
      </c>
      <c r="B827" s="5">
        <v>2012</v>
      </c>
      <c r="C827" s="5" t="s">
        <v>728</v>
      </c>
      <c r="D827" s="5" t="s">
        <v>712</v>
      </c>
      <c r="E827" s="5">
        <v>25</v>
      </c>
      <c r="F827" s="5" t="s">
        <v>727</v>
      </c>
      <c r="G827" s="5" t="s">
        <v>726</v>
      </c>
      <c r="H827" s="5">
        <v>2016</v>
      </c>
      <c r="I827" s="5">
        <v>24489</v>
      </c>
    </row>
    <row r="828" spans="1:9" hidden="1" x14ac:dyDescent="0.85">
      <c r="A828" s="5" t="s">
        <v>247</v>
      </c>
      <c r="B828" s="5">
        <v>2012</v>
      </c>
      <c r="C828" s="5" t="s">
        <v>728</v>
      </c>
      <c r="D828" s="5" t="s">
        <v>712</v>
      </c>
      <c r="E828" s="5">
        <v>26</v>
      </c>
      <c r="F828" s="5" t="s">
        <v>727</v>
      </c>
      <c r="G828" s="5" t="s">
        <v>726</v>
      </c>
      <c r="H828" s="5">
        <v>2016</v>
      </c>
      <c r="I828" s="5">
        <v>23186</v>
      </c>
    </row>
    <row r="829" spans="1:9" hidden="1" x14ac:dyDescent="0.85">
      <c r="A829" s="5" t="s">
        <v>247</v>
      </c>
      <c r="B829" s="5">
        <v>2012</v>
      </c>
      <c r="C829" s="5" t="s">
        <v>728</v>
      </c>
      <c r="D829" s="5" t="s">
        <v>712</v>
      </c>
      <c r="E829" s="5">
        <v>27</v>
      </c>
      <c r="F829" s="5" t="s">
        <v>727</v>
      </c>
      <c r="G829" s="5" t="s">
        <v>726</v>
      </c>
      <c r="H829" s="5">
        <v>2016</v>
      </c>
      <c r="I829" s="5">
        <v>24237</v>
      </c>
    </row>
    <row r="830" spans="1:9" hidden="1" x14ac:dyDescent="0.85">
      <c r="A830" s="5" t="s">
        <v>247</v>
      </c>
      <c r="B830" s="5">
        <v>2012</v>
      </c>
      <c r="C830" s="5" t="s">
        <v>728</v>
      </c>
      <c r="D830" s="5" t="s">
        <v>712</v>
      </c>
      <c r="E830" s="5">
        <v>28</v>
      </c>
      <c r="F830" s="5" t="s">
        <v>727</v>
      </c>
      <c r="G830" s="5" t="s">
        <v>726</v>
      </c>
      <c r="H830" s="5">
        <v>2016</v>
      </c>
      <c r="I830" s="5">
        <v>23653</v>
      </c>
    </row>
    <row r="831" spans="1:9" hidden="1" x14ac:dyDescent="0.85">
      <c r="A831" s="5" t="s">
        <v>247</v>
      </c>
      <c r="B831" s="5">
        <v>2012</v>
      </c>
      <c r="C831" s="5" t="s">
        <v>728</v>
      </c>
      <c r="D831" s="5" t="s">
        <v>712</v>
      </c>
      <c r="E831" s="5">
        <v>29</v>
      </c>
      <c r="F831" s="5" t="s">
        <v>727</v>
      </c>
      <c r="G831" s="5" t="s">
        <v>726</v>
      </c>
      <c r="H831" s="5">
        <v>2016</v>
      </c>
      <c r="I831" s="5">
        <v>20166</v>
      </c>
    </row>
    <row r="832" spans="1:9" hidden="1" x14ac:dyDescent="0.85">
      <c r="A832" s="5" t="s">
        <v>247</v>
      </c>
      <c r="B832" s="5">
        <v>2012</v>
      </c>
      <c r="C832" s="5" t="s">
        <v>728</v>
      </c>
      <c r="D832" s="5" t="s">
        <v>712</v>
      </c>
      <c r="E832" s="5">
        <v>30</v>
      </c>
      <c r="F832" s="5" t="s">
        <v>727</v>
      </c>
      <c r="G832" s="5" t="s">
        <v>726</v>
      </c>
      <c r="H832" s="5">
        <v>2016</v>
      </c>
      <c r="I832" s="5">
        <v>25216</v>
      </c>
    </row>
    <row r="833" spans="1:9" hidden="1" x14ac:dyDescent="0.85">
      <c r="A833" s="5" t="s">
        <v>247</v>
      </c>
      <c r="B833" s="5">
        <v>2012</v>
      </c>
      <c r="C833" s="5" t="s">
        <v>728</v>
      </c>
      <c r="D833" s="5" t="s">
        <v>712</v>
      </c>
      <c r="E833" s="5">
        <v>31</v>
      </c>
      <c r="F833" s="5" t="s">
        <v>727</v>
      </c>
      <c r="G833" s="5" t="s">
        <v>726</v>
      </c>
      <c r="H833" s="5">
        <v>2016</v>
      </c>
      <c r="I833" s="5">
        <v>16432</v>
      </c>
    </row>
    <row r="834" spans="1:9" hidden="1" x14ac:dyDescent="0.85">
      <c r="A834" s="5" t="s">
        <v>247</v>
      </c>
      <c r="B834" s="5">
        <v>2012</v>
      </c>
      <c r="C834" s="5" t="s">
        <v>728</v>
      </c>
      <c r="D834" s="5" t="s">
        <v>712</v>
      </c>
      <c r="E834" s="5">
        <v>32</v>
      </c>
      <c r="F834" s="5" t="s">
        <v>727</v>
      </c>
      <c r="G834" s="5" t="s">
        <v>726</v>
      </c>
      <c r="H834" s="5">
        <v>2016</v>
      </c>
      <c r="I834" s="5">
        <v>19831</v>
      </c>
    </row>
    <row r="835" spans="1:9" hidden="1" x14ac:dyDescent="0.85">
      <c r="A835" s="5" t="s">
        <v>247</v>
      </c>
      <c r="B835" s="5">
        <v>2012</v>
      </c>
      <c r="C835" s="5" t="s">
        <v>728</v>
      </c>
      <c r="D835" s="5" t="s">
        <v>712</v>
      </c>
      <c r="E835" s="5">
        <v>33</v>
      </c>
      <c r="F835" s="5" t="s">
        <v>727</v>
      </c>
      <c r="G835" s="5" t="s">
        <v>726</v>
      </c>
      <c r="H835" s="5">
        <v>2016</v>
      </c>
      <c r="I835" s="5">
        <v>14371</v>
      </c>
    </row>
    <row r="836" spans="1:9" hidden="1" x14ac:dyDescent="0.85">
      <c r="A836" s="5" t="s">
        <v>247</v>
      </c>
      <c r="B836" s="5">
        <v>2012</v>
      </c>
      <c r="C836" s="5" t="s">
        <v>728</v>
      </c>
      <c r="D836" s="5" t="s">
        <v>712</v>
      </c>
      <c r="E836" s="5">
        <v>34</v>
      </c>
      <c r="F836" s="5" t="s">
        <v>727</v>
      </c>
      <c r="G836" s="5" t="s">
        <v>726</v>
      </c>
      <c r="H836" s="5">
        <v>2016</v>
      </c>
      <c r="I836" s="5">
        <v>13067</v>
      </c>
    </row>
    <row r="837" spans="1:9" hidden="1" x14ac:dyDescent="0.85">
      <c r="A837" s="5" t="s">
        <v>247</v>
      </c>
      <c r="B837" s="5">
        <v>2012</v>
      </c>
      <c r="C837" s="5" t="s">
        <v>728</v>
      </c>
      <c r="D837" s="5" t="s">
        <v>712</v>
      </c>
      <c r="E837" s="5">
        <v>35</v>
      </c>
      <c r="F837" s="5" t="s">
        <v>727</v>
      </c>
      <c r="G837" s="5" t="s">
        <v>726</v>
      </c>
      <c r="H837" s="5">
        <v>2016</v>
      </c>
      <c r="I837" s="5">
        <v>12909</v>
      </c>
    </row>
    <row r="838" spans="1:9" hidden="1" x14ac:dyDescent="0.85">
      <c r="A838" s="5" t="s">
        <v>247</v>
      </c>
      <c r="B838" s="5">
        <v>2012</v>
      </c>
      <c r="C838" s="5" t="s">
        <v>728</v>
      </c>
      <c r="D838" s="5" t="s">
        <v>712</v>
      </c>
      <c r="E838" s="5">
        <v>36</v>
      </c>
      <c r="F838" s="5" t="s">
        <v>727</v>
      </c>
      <c r="G838" s="5" t="s">
        <v>726</v>
      </c>
      <c r="H838" s="5">
        <v>2016</v>
      </c>
      <c r="I838" s="5">
        <v>10413</v>
      </c>
    </row>
    <row r="839" spans="1:9" hidden="1" x14ac:dyDescent="0.85">
      <c r="A839" s="5" t="s">
        <v>247</v>
      </c>
      <c r="B839" s="5">
        <v>2012</v>
      </c>
      <c r="C839" s="5" t="s">
        <v>728</v>
      </c>
      <c r="D839" s="5" t="s">
        <v>712</v>
      </c>
      <c r="E839" s="5">
        <v>37</v>
      </c>
      <c r="F839" s="5" t="s">
        <v>727</v>
      </c>
      <c r="G839" s="5" t="s">
        <v>726</v>
      </c>
      <c r="H839" s="5">
        <v>2016</v>
      </c>
      <c r="I839" s="5">
        <v>10828</v>
      </c>
    </row>
    <row r="840" spans="1:9" hidden="1" x14ac:dyDescent="0.85">
      <c r="A840" s="5" t="s">
        <v>247</v>
      </c>
      <c r="B840" s="5">
        <v>2012</v>
      </c>
      <c r="C840" s="5" t="s">
        <v>728</v>
      </c>
      <c r="D840" s="5" t="s">
        <v>712</v>
      </c>
      <c r="E840" s="5">
        <v>38</v>
      </c>
      <c r="F840" s="5" t="s">
        <v>727</v>
      </c>
      <c r="G840" s="5" t="s">
        <v>726</v>
      </c>
      <c r="H840" s="5">
        <v>2016</v>
      </c>
      <c r="I840" s="5">
        <v>10217</v>
      </c>
    </row>
    <row r="841" spans="1:9" hidden="1" x14ac:dyDescent="0.85">
      <c r="A841" s="5" t="s">
        <v>247</v>
      </c>
      <c r="B841" s="5">
        <v>2012</v>
      </c>
      <c r="C841" s="5" t="s">
        <v>728</v>
      </c>
      <c r="D841" s="5" t="s">
        <v>712</v>
      </c>
      <c r="E841" s="5">
        <v>39</v>
      </c>
      <c r="F841" s="5" t="s">
        <v>727</v>
      </c>
      <c r="G841" s="5" t="s">
        <v>726</v>
      </c>
      <c r="H841" s="5">
        <v>2016</v>
      </c>
      <c r="I841" s="5">
        <v>9136</v>
      </c>
    </row>
    <row r="842" spans="1:9" hidden="1" x14ac:dyDescent="0.85">
      <c r="A842" s="5" t="s">
        <v>247</v>
      </c>
      <c r="B842" s="5">
        <v>2012</v>
      </c>
      <c r="C842" s="5" t="s">
        <v>728</v>
      </c>
      <c r="D842" s="5" t="s">
        <v>712</v>
      </c>
      <c r="E842" s="5">
        <v>40</v>
      </c>
      <c r="F842" s="5" t="s">
        <v>727</v>
      </c>
      <c r="G842" s="5" t="s">
        <v>726</v>
      </c>
      <c r="H842" s="5">
        <v>2016</v>
      </c>
      <c r="I842" s="5">
        <v>10222</v>
      </c>
    </row>
    <row r="843" spans="1:9" hidden="1" x14ac:dyDescent="0.85">
      <c r="A843" s="5" t="s">
        <v>247</v>
      </c>
      <c r="B843" s="5">
        <v>2012</v>
      </c>
      <c r="C843" s="5" t="s">
        <v>728</v>
      </c>
      <c r="D843" s="5" t="s">
        <v>712</v>
      </c>
      <c r="E843" s="5">
        <v>41</v>
      </c>
      <c r="F843" s="5" t="s">
        <v>727</v>
      </c>
      <c r="G843" s="5" t="s">
        <v>726</v>
      </c>
      <c r="H843" s="5">
        <v>2016</v>
      </c>
      <c r="I843" s="5">
        <v>6744</v>
      </c>
    </row>
    <row r="844" spans="1:9" hidden="1" x14ac:dyDescent="0.85">
      <c r="A844" s="5" t="s">
        <v>247</v>
      </c>
      <c r="B844" s="5">
        <v>2012</v>
      </c>
      <c r="C844" s="5" t="s">
        <v>728</v>
      </c>
      <c r="D844" s="5" t="s">
        <v>712</v>
      </c>
      <c r="E844" s="5">
        <v>42</v>
      </c>
      <c r="F844" s="5" t="s">
        <v>727</v>
      </c>
      <c r="G844" s="5" t="s">
        <v>726</v>
      </c>
      <c r="H844" s="5">
        <v>2016</v>
      </c>
      <c r="I844" s="5">
        <v>8818</v>
      </c>
    </row>
    <row r="845" spans="1:9" hidden="1" x14ac:dyDescent="0.85">
      <c r="A845" s="5" t="s">
        <v>247</v>
      </c>
      <c r="B845" s="5">
        <v>2012</v>
      </c>
      <c r="C845" s="5" t="s">
        <v>728</v>
      </c>
      <c r="D845" s="5" t="s">
        <v>712</v>
      </c>
      <c r="E845" s="5">
        <v>43</v>
      </c>
      <c r="F845" s="5" t="s">
        <v>727</v>
      </c>
      <c r="G845" s="5" t="s">
        <v>726</v>
      </c>
      <c r="H845" s="5">
        <v>2016</v>
      </c>
      <c r="I845" s="5">
        <v>6739</v>
      </c>
    </row>
    <row r="846" spans="1:9" hidden="1" x14ac:dyDescent="0.85">
      <c r="A846" s="5" t="s">
        <v>247</v>
      </c>
      <c r="B846" s="5">
        <v>2012</v>
      </c>
      <c r="C846" s="5" t="s">
        <v>728</v>
      </c>
      <c r="D846" s="5" t="s">
        <v>712</v>
      </c>
      <c r="E846" s="5">
        <v>44</v>
      </c>
      <c r="F846" s="5" t="s">
        <v>727</v>
      </c>
      <c r="G846" s="5" t="s">
        <v>726</v>
      </c>
      <c r="H846" s="5">
        <v>2016</v>
      </c>
      <c r="I846" s="5">
        <v>7104</v>
      </c>
    </row>
    <row r="847" spans="1:9" hidden="1" x14ac:dyDescent="0.85">
      <c r="A847" s="5" t="s">
        <v>247</v>
      </c>
      <c r="B847" s="5">
        <v>2012</v>
      </c>
      <c r="C847" s="5" t="s">
        <v>728</v>
      </c>
      <c r="D847" s="5" t="s">
        <v>712</v>
      </c>
      <c r="E847" s="5">
        <v>45</v>
      </c>
      <c r="F847" s="5" t="s">
        <v>727</v>
      </c>
      <c r="G847" s="5" t="s">
        <v>726</v>
      </c>
      <c r="H847" s="5">
        <v>2016</v>
      </c>
      <c r="I847" s="5">
        <v>6231</v>
      </c>
    </row>
    <row r="848" spans="1:9" hidden="1" x14ac:dyDescent="0.85">
      <c r="A848" s="5" t="s">
        <v>247</v>
      </c>
      <c r="B848" s="5">
        <v>2012</v>
      </c>
      <c r="C848" s="5" t="s">
        <v>728</v>
      </c>
      <c r="D848" s="5" t="s">
        <v>712</v>
      </c>
      <c r="E848" s="5">
        <v>46</v>
      </c>
      <c r="F848" s="5" t="s">
        <v>727</v>
      </c>
      <c r="G848" s="5" t="s">
        <v>726</v>
      </c>
      <c r="H848" s="5">
        <v>2016</v>
      </c>
      <c r="I848" s="5">
        <v>5615</v>
      </c>
    </row>
    <row r="849" spans="1:9" hidden="1" x14ac:dyDescent="0.85">
      <c r="A849" s="5" t="s">
        <v>247</v>
      </c>
      <c r="B849" s="5">
        <v>2012</v>
      </c>
      <c r="C849" s="5" t="s">
        <v>728</v>
      </c>
      <c r="D849" s="5" t="s">
        <v>712</v>
      </c>
      <c r="E849" s="5">
        <v>47</v>
      </c>
      <c r="F849" s="5" t="s">
        <v>727</v>
      </c>
      <c r="G849" s="5" t="s">
        <v>726</v>
      </c>
      <c r="H849" s="5">
        <v>2016</v>
      </c>
      <c r="I849" s="5">
        <v>5514</v>
      </c>
    </row>
    <row r="850" spans="1:9" hidden="1" x14ac:dyDescent="0.85">
      <c r="A850" s="5" t="s">
        <v>247</v>
      </c>
      <c r="B850" s="5">
        <v>2012</v>
      </c>
      <c r="C850" s="5" t="s">
        <v>728</v>
      </c>
      <c r="D850" s="5" t="s">
        <v>712</v>
      </c>
      <c r="E850" s="5">
        <v>48</v>
      </c>
      <c r="F850" s="5" t="s">
        <v>727</v>
      </c>
      <c r="G850" s="5" t="s">
        <v>726</v>
      </c>
      <c r="H850" s="5">
        <v>2016</v>
      </c>
      <c r="I850" s="5">
        <v>5576</v>
      </c>
    </row>
    <row r="851" spans="1:9" hidden="1" x14ac:dyDescent="0.85">
      <c r="A851" s="5" t="s">
        <v>247</v>
      </c>
      <c r="B851" s="5">
        <v>2012</v>
      </c>
      <c r="C851" s="5" t="s">
        <v>728</v>
      </c>
      <c r="D851" s="5" t="s">
        <v>712</v>
      </c>
      <c r="E851" s="5">
        <v>49</v>
      </c>
      <c r="F851" s="5" t="s">
        <v>727</v>
      </c>
      <c r="G851" s="5" t="s">
        <v>726</v>
      </c>
      <c r="H851" s="5">
        <v>2016</v>
      </c>
      <c r="I851" s="5">
        <v>4900</v>
      </c>
    </row>
    <row r="852" spans="1:9" hidden="1" x14ac:dyDescent="0.85">
      <c r="A852" s="5" t="s">
        <v>247</v>
      </c>
      <c r="B852" s="5">
        <v>2012</v>
      </c>
      <c r="C852" s="5" t="s">
        <v>728</v>
      </c>
      <c r="D852" s="5" t="s">
        <v>712</v>
      </c>
      <c r="E852" s="5">
        <v>50</v>
      </c>
      <c r="F852" s="5" t="s">
        <v>727</v>
      </c>
      <c r="G852" s="5" t="s">
        <v>726</v>
      </c>
      <c r="H852" s="5">
        <v>2016</v>
      </c>
      <c r="I852" s="5">
        <v>5881</v>
      </c>
    </row>
    <row r="853" spans="1:9" hidden="1" x14ac:dyDescent="0.85">
      <c r="A853" s="5" t="s">
        <v>247</v>
      </c>
      <c r="B853" s="5">
        <v>2012</v>
      </c>
      <c r="C853" s="5" t="s">
        <v>728</v>
      </c>
      <c r="D853" s="5" t="s">
        <v>712</v>
      </c>
      <c r="E853" s="5">
        <v>51</v>
      </c>
      <c r="F853" s="5" t="s">
        <v>727</v>
      </c>
      <c r="G853" s="5" t="s">
        <v>726</v>
      </c>
      <c r="H853" s="5">
        <v>2016</v>
      </c>
      <c r="I853" s="5">
        <v>3537</v>
      </c>
    </row>
    <row r="854" spans="1:9" hidden="1" x14ac:dyDescent="0.85">
      <c r="A854" s="5" t="s">
        <v>247</v>
      </c>
      <c r="B854" s="5">
        <v>2012</v>
      </c>
      <c r="C854" s="5" t="s">
        <v>728</v>
      </c>
      <c r="D854" s="5" t="s">
        <v>712</v>
      </c>
      <c r="E854" s="5">
        <v>52</v>
      </c>
      <c r="F854" s="5" t="s">
        <v>727</v>
      </c>
      <c r="G854" s="5" t="s">
        <v>726</v>
      </c>
      <c r="H854" s="5">
        <v>2016</v>
      </c>
      <c r="I854" s="5">
        <v>4912</v>
      </c>
    </row>
    <row r="855" spans="1:9" hidden="1" x14ac:dyDescent="0.85">
      <c r="A855" s="5" t="s">
        <v>247</v>
      </c>
      <c r="B855" s="5">
        <v>2012</v>
      </c>
      <c r="C855" s="5" t="s">
        <v>728</v>
      </c>
      <c r="D855" s="5" t="s">
        <v>712</v>
      </c>
      <c r="E855" s="5">
        <v>53</v>
      </c>
      <c r="F855" s="5" t="s">
        <v>727</v>
      </c>
      <c r="G855" s="5" t="s">
        <v>726</v>
      </c>
      <c r="H855" s="5">
        <v>2016</v>
      </c>
      <c r="I855" s="5">
        <v>4181</v>
      </c>
    </row>
    <row r="856" spans="1:9" hidden="1" x14ac:dyDescent="0.85">
      <c r="A856" s="5" t="s">
        <v>247</v>
      </c>
      <c r="B856" s="5">
        <v>2012</v>
      </c>
      <c r="C856" s="5" t="s">
        <v>728</v>
      </c>
      <c r="D856" s="5" t="s">
        <v>712</v>
      </c>
      <c r="E856" s="5">
        <v>54</v>
      </c>
      <c r="F856" s="5" t="s">
        <v>727</v>
      </c>
      <c r="G856" s="5" t="s">
        <v>726</v>
      </c>
      <c r="H856" s="5">
        <v>2016</v>
      </c>
      <c r="I856" s="5">
        <v>3816</v>
      </c>
    </row>
    <row r="857" spans="1:9" hidden="1" x14ac:dyDescent="0.85">
      <c r="A857" s="5" t="s">
        <v>247</v>
      </c>
      <c r="B857" s="5">
        <v>2012</v>
      </c>
      <c r="C857" s="5" t="s">
        <v>728</v>
      </c>
      <c r="D857" s="5" t="s">
        <v>712</v>
      </c>
      <c r="E857" s="5">
        <v>55</v>
      </c>
      <c r="F857" s="5" t="s">
        <v>727</v>
      </c>
      <c r="G857" s="5" t="s">
        <v>726</v>
      </c>
      <c r="H857" s="5">
        <v>2016</v>
      </c>
      <c r="I857" s="5">
        <v>3326</v>
      </c>
    </row>
    <row r="858" spans="1:9" hidden="1" x14ac:dyDescent="0.85">
      <c r="A858" s="5" t="s">
        <v>247</v>
      </c>
      <c r="B858" s="5">
        <v>2012</v>
      </c>
      <c r="C858" s="5" t="s">
        <v>728</v>
      </c>
      <c r="D858" s="5" t="s">
        <v>712</v>
      </c>
      <c r="E858" s="5">
        <v>56</v>
      </c>
      <c r="F858" s="5" t="s">
        <v>727</v>
      </c>
      <c r="G858" s="5" t="s">
        <v>726</v>
      </c>
      <c r="H858" s="5">
        <v>2016</v>
      </c>
      <c r="I858" s="5">
        <v>3031</v>
      </c>
    </row>
    <row r="859" spans="1:9" hidden="1" x14ac:dyDescent="0.85">
      <c r="A859" s="5" t="s">
        <v>247</v>
      </c>
      <c r="B859" s="5">
        <v>2012</v>
      </c>
      <c r="C859" s="5" t="s">
        <v>728</v>
      </c>
      <c r="D859" s="5" t="s">
        <v>712</v>
      </c>
      <c r="E859" s="5">
        <v>57</v>
      </c>
      <c r="F859" s="5" t="s">
        <v>727</v>
      </c>
      <c r="G859" s="5" t="s">
        <v>726</v>
      </c>
      <c r="H859" s="5">
        <v>2016</v>
      </c>
      <c r="I859" s="5">
        <v>2770</v>
      </c>
    </row>
    <row r="860" spans="1:9" hidden="1" x14ac:dyDescent="0.85">
      <c r="A860" s="5" t="s">
        <v>247</v>
      </c>
      <c r="B860" s="5">
        <v>2012</v>
      </c>
      <c r="C860" s="5" t="s">
        <v>728</v>
      </c>
      <c r="D860" s="5" t="s">
        <v>712</v>
      </c>
      <c r="E860" s="5">
        <v>58</v>
      </c>
      <c r="F860" s="5" t="s">
        <v>727</v>
      </c>
      <c r="G860" s="5" t="s">
        <v>726</v>
      </c>
      <c r="H860" s="5">
        <v>2016</v>
      </c>
      <c r="I860" s="5">
        <v>2656</v>
      </c>
    </row>
    <row r="861" spans="1:9" hidden="1" x14ac:dyDescent="0.85">
      <c r="A861" s="5" t="s">
        <v>247</v>
      </c>
      <c r="B861" s="5">
        <v>2012</v>
      </c>
      <c r="C861" s="5" t="s">
        <v>728</v>
      </c>
      <c r="D861" s="5" t="s">
        <v>712</v>
      </c>
      <c r="E861" s="5">
        <v>59</v>
      </c>
      <c r="F861" s="5" t="s">
        <v>727</v>
      </c>
      <c r="G861" s="5" t="s">
        <v>726</v>
      </c>
      <c r="H861" s="5">
        <v>2016</v>
      </c>
      <c r="I861" s="5">
        <v>2214</v>
      </c>
    </row>
    <row r="862" spans="1:9" hidden="1" x14ac:dyDescent="0.85">
      <c r="A862" s="5" t="s">
        <v>247</v>
      </c>
      <c r="B862" s="5">
        <v>2012</v>
      </c>
      <c r="C862" s="5" t="s">
        <v>728</v>
      </c>
      <c r="D862" s="5" t="s">
        <v>712</v>
      </c>
      <c r="E862" s="5">
        <v>60</v>
      </c>
      <c r="F862" s="5" t="s">
        <v>727</v>
      </c>
      <c r="G862" s="5" t="s">
        <v>726</v>
      </c>
      <c r="H862" s="5">
        <v>2016</v>
      </c>
      <c r="I862" s="5">
        <v>2975</v>
      </c>
    </row>
    <row r="863" spans="1:9" hidden="1" x14ac:dyDescent="0.85">
      <c r="A863" s="5" t="s">
        <v>247</v>
      </c>
      <c r="B863" s="5">
        <v>2012</v>
      </c>
      <c r="C863" s="5" t="s">
        <v>728</v>
      </c>
      <c r="D863" s="5" t="s">
        <v>712</v>
      </c>
      <c r="E863" s="5">
        <v>61</v>
      </c>
      <c r="F863" s="5" t="s">
        <v>727</v>
      </c>
      <c r="G863" s="5" t="s">
        <v>726</v>
      </c>
      <c r="H863" s="5">
        <v>2016</v>
      </c>
      <c r="I863" s="5">
        <v>1424</v>
      </c>
    </row>
    <row r="864" spans="1:9" hidden="1" x14ac:dyDescent="0.85">
      <c r="A864" s="5" t="s">
        <v>247</v>
      </c>
      <c r="B864" s="5">
        <v>2012</v>
      </c>
      <c r="C864" s="5" t="s">
        <v>728</v>
      </c>
      <c r="D864" s="5" t="s">
        <v>712</v>
      </c>
      <c r="E864" s="5">
        <v>62</v>
      </c>
      <c r="F864" s="5" t="s">
        <v>727</v>
      </c>
      <c r="G864" s="5" t="s">
        <v>726</v>
      </c>
      <c r="H864" s="5">
        <v>2016</v>
      </c>
      <c r="I864" s="5">
        <v>2175</v>
      </c>
    </row>
    <row r="865" spans="1:9" hidden="1" x14ac:dyDescent="0.85">
      <c r="A865" s="5" t="s">
        <v>247</v>
      </c>
      <c r="B865" s="5">
        <v>2012</v>
      </c>
      <c r="C865" s="5" t="s">
        <v>728</v>
      </c>
      <c r="D865" s="5" t="s">
        <v>712</v>
      </c>
      <c r="E865" s="5">
        <v>63</v>
      </c>
      <c r="F865" s="5" t="s">
        <v>727</v>
      </c>
      <c r="G865" s="5" t="s">
        <v>726</v>
      </c>
      <c r="H865" s="5">
        <v>2016</v>
      </c>
      <c r="I865" s="5">
        <v>1372</v>
      </c>
    </row>
    <row r="866" spans="1:9" hidden="1" x14ac:dyDescent="0.85">
      <c r="A866" s="5" t="s">
        <v>247</v>
      </c>
      <c r="B866" s="5">
        <v>2012</v>
      </c>
      <c r="C866" s="5" t="s">
        <v>728</v>
      </c>
      <c r="D866" s="5" t="s">
        <v>712</v>
      </c>
      <c r="E866" s="5">
        <v>64</v>
      </c>
      <c r="F866" s="5" t="s">
        <v>727</v>
      </c>
      <c r="G866" s="5" t="s">
        <v>726</v>
      </c>
      <c r="H866" s="5">
        <v>2016</v>
      </c>
      <c r="I866" s="5">
        <v>1397</v>
      </c>
    </row>
    <row r="867" spans="1:9" hidden="1" x14ac:dyDescent="0.85">
      <c r="A867" s="5" t="s">
        <v>247</v>
      </c>
      <c r="B867" s="5">
        <v>2012</v>
      </c>
      <c r="C867" s="5" t="s">
        <v>728</v>
      </c>
      <c r="D867" s="5" t="s">
        <v>712</v>
      </c>
      <c r="E867" s="5">
        <v>65</v>
      </c>
      <c r="F867" s="5" t="s">
        <v>727</v>
      </c>
      <c r="G867" s="5" t="s">
        <v>726</v>
      </c>
      <c r="H867" s="5">
        <v>2016</v>
      </c>
      <c r="I867" s="5">
        <v>1244</v>
      </c>
    </row>
    <row r="868" spans="1:9" hidden="1" x14ac:dyDescent="0.85">
      <c r="A868" s="5" t="s">
        <v>247</v>
      </c>
      <c r="B868" s="5">
        <v>2012</v>
      </c>
      <c r="C868" s="5" t="s">
        <v>728</v>
      </c>
      <c r="D868" s="5" t="s">
        <v>712</v>
      </c>
      <c r="E868" s="5">
        <v>66</v>
      </c>
      <c r="F868" s="5" t="s">
        <v>727</v>
      </c>
      <c r="G868" s="5" t="s">
        <v>726</v>
      </c>
      <c r="H868" s="5">
        <v>2016</v>
      </c>
      <c r="I868" s="5">
        <v>944</v>
      </c>
    </row>
    <row r="869" spans="1:9" hidden="1" x14ac:dyDescent="0.85">
      <c r="A869" s="5" t="s">
        <v>247</v>
      </c>
      <c r="B869" s="5">
        <v>2012</v>
      </c>
      <c r="C869" s="5" t="s">
        <v>728</v>
      </c>
      <c r="D869" s="5" t="s">
        <v>712</v>
      </c>
      <c r="E869" s="5">
        <v>67</v>
      </c>
      <c r="F869" s="5" t="s">
        <v>727</v>
      </c>
      <c r="G869" s="5" t="s">
        <v>726</v>
      </c>
      <c r="H869" s="5">
        <v>2016</v>
      </c>
      <c r="I869" s="5">
        <v>1046</v>
      </c>
    </row>
    <row r="870" spans="1:9" hidden="1" x14ac:dyDescent="0.85">
      <c r="A870" s="5" t="s">
        <v>247</v>
      </c>
      <c r="B870" s="5">
        <v>2012</v>
      </c>
      <c r="C870" s="5" t="s">
        <v>728</v>
      </c>
      <c r="D870" s="5" t="s">
        <v>712</v>
      </c>
      <c r="E870" s="5">
        <v>68</v>
      </c>
      <c r="F870" s="5" t="s">
        <v>727</v>
      </c>
      <c r="G870" s="5" t="s">
        <v>726</v>
      </c>
      <c r="H870" s="5">
        <v>2016</v>
      </c>
      <c r="I870" s="5">
        <v>781</v>
      </c>
    </row>
    <row r="871" spans="1:9" hidden="1" x14ac:dyDescent="0.85">
      <c r="A871" s="5" t="s">
        <v>247</v>
      </c>
      <c r="B871" s="5">
        <v>2012</v>
      </c>
      <c r="C871" s="5" t="s">
        <v>728</v>
      </c>
      <c r="D871" s="5" t="s">
        <v>712</v>
      </c>
      <c r="E871" s="5">
        <v>69</v>
      </c>
      <c r="F871" s="5" t="s">
        <v>727</v>
      </c>
      <c r="G871" s="5" t="s">
        <v>726</v>
      </c>
      <c r="H871" s="5">
        <v>2016</v>
      </c>
      <c r="I871" s="5">
        <v>649</v>
      </c>
    </row>
    <row r="872" spans="1:9" hidden="1" x14ac:dyDescent="0.85">
      <c r="A872" s="5" t="s">
        <v>247</v>
      </c>
      <c r="B872" s="5">
        <v>2012</v>
      </c>
      <c r="C872" s="5" t="s">
        <v>728</v>
      </c>
      <c r="D872" s="5" t="s">
        <v>712</v>
      </c>
      <c r="E872" s="5">
        <v>70</v>
      </c>
      <c r="F872" s="5" t="s">
        <v>727</v>
      </c>
      <c r="G872" s="5" t="s">
        <v>726</v>
      </c>
      <c r="H872" s="5">
        <v>2016</v>
      </c>
      <c r="I872" s="5">
        <v>1138</v>
      </c>
    </row>
    <row r="873" spans="1:9" hidden="1" x14ac:dyDescent="0.85">
      <c r="A873" s="5" t="s">
        <v>247</v>
      </c>
      <c r="B873" s="5">
        <v>2012</v>
      </c>
      <c r="C873" s="5" t="s">
        <v>728</v>
      </c>
      <c r="D873" s="5" t="s">
        <v>712</v>
      </c>
      <c r="E873" s="5">
        <v>71</v>
      </c>
      <c r="F873" s="5" t="s">
        <v>727</v>
      </c>
      <c r="G873" s="5" t="s">
        <v>726</v>
      </c>
      <c r="H873" s="5">
        <v>2016</v>
      </c>
      <c r="I873" s="5">
        <v>487</v>
      </c>
    </row>
    <row r="874" spans="1:9" hidden="1" x14ac:dyDescent="0.85">
      <c r="A874" s="5" t="s">
        <v>247</v>
      </c>
      <c r="B874" s="5">
        <v>2012</v>
      </c>
      <c r="C874" s="5" t="s">
        <v>728</v>
      </c>
      <c r="D874" s="5" t="s">
        <v>712</v>
      </c>
      <c r="E874" s="5">
        <v>72</v>
      </c>
      <c r="F874" s="5" t="s">
        <v>727</v>
      </c>
      <c r="G874" s="5" t="s">
        <v>726</v>
      </c>
      <c r="H874" s="5">
        <v>2016</v>
      </c>
      <c r="I874" s="5">
        <v>963</v>
      </c>
    </row>
    <row r="875" spans="1:9" hidden="1" x14ac:dyDescent="0.85">
      <c r="A875" s="5" t="s">
        <v>247</v>
      </c>
      <c r="B875" s="5">
        <v>2012</v>
      </c>
      <c r="C875" s="5" t="s">
        <v>728</v>
      </c>
      <c r="D875" s="5" t="s">
        <v>712</v>
      </c>
      <c r="E875" s="5">
        <v>73</v>
      </c>
      <c r="F875" s="5" t="s">
        <v>727</v>
      </c>
      <c r="G875" s="5" t="s">
        <v>726</v>
      </c>
      <c r="H875" s="5">
        <v>2016</v>
      </c>
      <c r="I875" s="5">
        <v>578</v>
      </c>
    </row>
    <row r="876" spans="1:9" hidden="1" x14ac:dyDescent="0.85">
      <c r="A876" s="5" t="s">
        <v>247</v>
      </c>
      <c r="B876" s="5">
        <v>2012</v>
      </c>
      <c r="C876" s="5" t="s">
        <v>728</v>
      </c>
      <c r="D876" s="5" t="s">
        <v>712</v>
      </c>
      <c r="E876" s="5">
        <v>74</v>
      </c>
      <c r="F876" s="5" t="s">
        <v>727</v>
      </c>
      <c r="G876" s="5" t="s">
        <v>726</v>
      </c>
      <c r="H876" s="5">
        <v>2016</v>
      </c>
      <c r="I876" s="5">
        <v>557</v>
      </c>
    </row>
    <row r="877" spans="1:9" hidden="1" x14ac:dyDescent="0.85">
      <c r="A877" s="5" t="s">
        <v>247</v>
      </c>
      <c r="B877" s="5">
        <v>2012</v>
      </c>
      <c r="C877" s="5" t="s">
        <v>728</v>
      </c>
      <c r="D877" s="5" t="s">
        <v>712</v>
      </c>
      <c r="E877" s="5">
        <v>75</v>
      </c>
      <c r="F877" s="5" t="s">
        <v>727</v>
      </c>
      <c r="G877" s="5" t="s">
        <v>726</v>
      </c>
      <c r="H877" s="5">
        <v>2016</v>
      </c>
      <c r="I877" s="5">
        <v>542</v>
      </c>
    </row>
    <row r="878" spans="1:9" hidden="1" x14ac:dyDescent="0.85">
      <c r="A878" s="5" t="s">
        <v>247</v>
      </c>
      <c r="B878" s="5">
        <v>2012</v>
      </c>
      <c r="C878" s="5" t="s">
        <v>728</v>
      </c>
      <c r="D878" s="5" t="s">
        <v>712</v>
      </c>
      <c r="E878" s="5">
        <v>76</v>
      </c>
      <c r="F878" s="5" t="s">
        <v>727</v>
      </c>
      <c r="G878" s="5" t="s">
        <v>726</v>
      </c>
      <c r="H878" s="5">
        <v>2016</v>
      </c>
      <c r="I878" s="5">
        <v>539</v>
      </c>
    </row>
    <row r="879" spans="1:9" hidden="1" x14ac:dyDescent="0.85">
      <c r="A879" s="5" t="s">
        <v>247</v>
      </c>
      <c r="B879" s="5">
        <v>2012</v>
      </c>
      <c r="C879" s="5" t="s">
        <v>728</v>
      </c>
      <c r="D879" s="5" t="s">
        <v>712</v>
      </c>
      <c r="E879" s="5">
        <v>77</v>
      </c>
      <c r="F879" s="5" t="s">
        <v>727</v>
      </c>
      <c r="G879" s="5" t="s">
        <v>726</v>
      </c>
      <c r="H879" s="5">
        <v>2016</v>
      </c>
      <c r="I879" s="5">
        <v>537</v>
      </c>
    </row>
    <row r="880" spans="1:9" hidden="1" x14ac:dyDescent="0.85">
      <c r="A880" s="5" t="s">
        <v>247</v>
      </c>
      <c r="B880" s="5">
        <v>2012</v>
      </c>
      <c r="C880" s="5" t="s">
        <v>728</v>
      </c>
      <c r="D880" s="5" t="s">
        <v>712</v>
      </c>
      <c r="E880" s="5">
        <v>78</v>
      </c>
      <c r="F880" s="5" t="s">
        <v>727</v>
      </c>
      <c r="G880" s="5" t="s">
        <v>726</v>
      </c>
      <c r="H880" s="5">
        <v>2016</v>
      </c>
      <c r="I880" s="5">
        <v>428</v>
      </c>
    </row>
    <row r="881" spans="1:9" hidden="1" x14ac:dyDescent="0.85">
      <c r="A881" s="5" t="s">
        <v>247</v>
      </c>
      <c r="B881" s="5">
        <v>2012</v>
      </c>
      <c r="C881" s="5" t="s">
        <v>728</v>
      </c>
      <c r="D881" s="5" t="s">
        <v>712</v>
      </c>
      <c r="E881" s="5">
        <v>79</v>
      </c>
      <c r="F881" s="5" t="s">
        <v>727</v>
      </c>
      <c r="G881" s="5" t="s">
        <v>726</v>
      </c>
      <c r="H881" s="5">
        <v>2016</v>
      </c>
      <c r="I881" s="5">
        <v>371</v>
      </c>
    </row>
    <row r="882" spans="1:9" hidden="1" x14ac:dyDescent="0.85">
      <c r="A882" s="5" t="s">
        <v>247</v>
      </c>
      <c r="B882" s="5">
        <v>2012</v>
      </c>
      <c r="C882" s="5" t="s">
        <v>728</v>
      </c>
      <c r="D882" s="5" t="s">
        <v>712</v>
      </c>
      <c r="E882" s="5">
        <v>80</v>
      </c>
      <c r="F882" s="5" t="s">
        <v>727</v>
      </c>
      <c r="G882" s="5" t="s">
        <v>726</v>
      </c>
      <c r="H882" s="5">
        <v>2016</v>
      </c>
      <c r="I882" s="5">
        <v>473</v>
      </c>
    </row>
    <row r="883" spans="1:9" hidden="1" x14ac:dyDescent="0.85">
      <c r="A883" s="5" t="s">
        <v>247</v>
      </c>
      <c r="B883" s="5">
        <v>2012</v>
      </c>
      <c r="C883" s="5" t="s">
        <v>728</v>
      </c>
      <c r="D883" s="5" t="s">
        <v>712</v>
      </c>
      <c r="E883" s="5">
        <v>81</v>
      </c>
      <c r="F883" s="5" t="s">
        <v>727</v>
      </c>
      <c r="G883" s="5" t="s">
        <v>726</v>
      </c>
      <c r="H883" s="5">
        <v>2016</v>
      </c>
      <c r="I883" s="5">
        <v>289</v>
      </c>
    </row>
    <row r="884" spans="1:9" hidden="1" x14ac:dyDescent="0.85">
      <c r="A884" s="5" t="s">
        <v>247</v>
      </c>
      <c r="B884" s="5">
        <v>2012</v>
      </c>
      <c r="C884" s="5" t="s">
        <v>728</v>
      </c>
      <c r="D884" s="5" t="s">
        <v>712</v>
      </c>
      <c r="E884" s="5">
        <v>82</v>
      </c>
      <c r="F884" s="5" t="s">
        <v>727</v>
      </c>
      <c r="G884" s="5" t="s">
        <v>726</v>
      </c>
      <c r="H884" s="5">
        <v>2016</v>
      </c>
      <c r="I884" s="5">
        <v>490</v>
      </c>
    </row>
    <row r="885" spans="1:9" hidden="1" x14ac:dyDescent="0.85">
      <c r="A885" s="5" t="s">
        <v>247</v>
      </c>
      <c r="B885" s="5">
        <v>2012</v>
      </c>
      <c r="C885" s="5" t="s">
        <v>728</v>
      </c>
      <c r="D885" s="5" t="s">
        <v>712</v>
      </c>
      <c r="E885" s="5">
        <v>83</v>
      </c>
      <c r="F885" s="5" t="s">
        <v>727</v>
      </c>
      <c r="G885" s="5" t="s">
        <v>726</v>
      </c>
      <c r="H885" s="5">
        <v>2016</v>
      </c>
      <c r="I885" s="5">
        <v>166</v>
      </c>
    </row>
    <row r="886" spans="1:9" hidden="1" x14ac:dyDescent="0.85">
      <c r="A886" s="5" t="s">
        <v>247</v>
      </c>
      <c r="B886" s="5">
        <v>2012</v>
      </c>
      <c r="C886" s="5" t="s">
        <v>728</v>
      </c>
      <c r="D886" s="5" t="s">
        <v>712</v>
      </c>
      <c r="E886" s="5">
        <v>84</v>
      </c>
      <c r="F886" s="5" t="s">
        <v>727</v>
      </c>
      <c r="G886" s="5" t="s">
        <v>726</v>
      </c>
      <c r="H886" s="5">
        <v>2016</v>
      </c>
      <c r="I886" s="5">
        <v>208</v>
      </c>
    </row>
    <row r="887" spans="1:9" hidden="1" x14ac:dyDescent="0.85">
      <c r="A887" s="5" t="s">
        <v>247</v>
      </c>
      <c r="B887" s="5">
        <v>2012</v>
      </c>
      <c r="C887" s="5" t="s">
        <v>728</v>
      </c>
      <c r="D887" s="5" t="s">
        <v>712</v>
      </c>
      <c r="E887" s="5">
        <v>85</v>
      </c>
      <c r="F887" s="5" t="s">
        <v>727</v>
      </c>
      <c r="G887" s="5" t="s">
        <v>726</v>
      </c>
      <c r="H887" s="5">
        <v>2016</v>
      </c>
      <c r="I887" s="5">
        <v>169</v>
      </c>
    </row>
    <row r="888" spans="1:9" hidden="1" x14ac:dyDescent="0.85">
      <c r="A888" s="5" t="s">
        <v>247</v>
      </c>
      <c r="B888" s="5">
        <v>2012</v>
      </c>
      <c r="C888" s="5" t="s">
        <v>728</v>
      </c>
      <c r="D888" s="5" t="s">
        <v>712</v>
      </c>
      <c r="E888" s="5">
        <v>86</v>
      </c>
      <c r="F888" s="5" t="s">
        <v>727</v>
      </c>
      <c r="G888" s="5" t="s">
        <v>726</v>
      </c>
      <c r="H888" s="5">
        <v>2016</v>
      </c>
      <c r="I888" s="5">
        <v>130</v>
      </c>
    </row>
    <row r="889" spans="1:9" hidden="1" x14ac:dyDescent="0.85">
      <c r="A889" s="5" t="s">
        <v>247</v>
      </c>
      <c r="B889" s="5">
        <v>2012</v>
      </c>
      <c r="C889" s="5" t="s">
        <v>728</v>
      </c>
      <c r="D889" s="5" t="s">
        <v>712</v>
      </c>
      <c r="E889" s="5">
        <v>87</v>
      </c>
      <c r="F889" s="5" t="s">
        <v>727</v>
      </c>
      <c r="G889" s="5" t="s">
        <v>726</v>
      </c>
      <c r="H889" s="5">
        <v>2016</v>
      </c>
      <c r="I889" s="5">
        <v>162</v>
      </c>
    </row>
    <row r="890" spans="1:9" hidden="1" x14ac:dyDescent="0.85">
      <c r="A890" s="5" t="s">
        <v>247</v>
      </c>
      <c r="B890" s="5">
        <v>2012</v>
      </c>
      <c r="C890" s="5" t="s">
        <v>728</v>
      </c>
      <c r="D890" s="5" t="s">
        <v>712</v>
      </c>
      <c r="E890" s="5">
        <v>88</v>
      </c>
      <c r="F890" s="5" t="s">
        <v>727</v>
      </c>
      <c r="G890" s="5" t="s">
        <v>726</v>
      </c>
      <c r="H890" s="5">
        <v>2016</v>
      </c>
      <c r="I890" s="5">
        <v>106</v>
      </c>
    </row>
    <row r="891" spans="1:9" hidden="1" x14ac:dyDescent="0.85">
      <c r="A891" s="5" t="s">
        <v>247</v>
      </c>
      <c r="B891" s="5">
        <v>2012</v>
      </c>
      <c r="C891" s="5" t="s">
        <v>728</v>
      </c>
      <c r="D891" s="5" t="s">
        <v>712</v>
      </c>
      <c r="E891" s="5">
        <v>89</v>
      </c>
      <c r="F891" s="5" t="s">
        <v>727</v>
      </c>
      <c r="G891" s="5" t="s">
        <v>726</v>
      </c>
      <c r="H891" s="5">
        <v>2016</v>
      </c>
      <c r="I891" s="5">
        <v>64</v>
      </c>
    </row>
    <row r="892" spans="1:9" hidden="1" x14ac:dyDescent="0.85">
      <c r="A892" s="5" t="s">
        <v>247</v>
      </c>
      <c r="B892" s="5">
        <v>2012</v>
      </c>
      <c r="C892" s="5" t="s">
        <v>728</v>
      </c>
      <c r="D892" s="5" t="s">
        <v>712</v>
      </c>
      <c r="E892" s="5">
        <v>90</v>
      </c>
      <c r="F892" s="5" t="s">
        <v>727</v>
      </c>
      <c r="G892" s="5" t="s">
        <v>726</v>
      </c>
      <c r="H892" s="5">
        <v>2016</v>
      </c>
      <c r="I892" s="5">
        <v>123</v>
      </c>
    </row>
    <row r="893" spans="1:9" hidden="1" x14ac:dyDescent="0.85">
      <c r="A893" s="5" t="s">
        <v>247</v>
      </c>
      <c r="B893" s="5">
        <v>2012</v>
      </c>
      <c r="C893" s="5" t="s">
        <v>728</v>
      </c>
      <c r="D893" s="5" t="s">
        <v>712</v>
      </c>
      <c r="E893" s="5">
        <v>91</v>
      </c>
      <c r="F893" s="5" t="s">
        <v>727</v>
      </c>
      <c r="G893" s="5" t="s">
        <v>726</v>
      </c>
      <c r="H893" s="5">
        <v>2016</v>
      </c>
      <c r="I893" s="5">
        <v>69</v>
      </c>
    </row>
    <row r="894" spans="1:9" hidden="1" x14ac:dyDescent="0.85">
      <c r="A894" s="5" t="s">
        <v>247</v>
      </c>
      <c r="B894" s="5">
        <v>2012</v>
      </c>
      <c r="C894" s="5" t="s">
        <v>728</v>
      </c>
      <c r="D894" s="5" t="s">
        <v>712</v>
      </c>
      <c r="E894" s="5">
        <v>92</v>
      </c>
      <c r="F894" s="5" t="s">
        <v>727</v>
      </c>
      <c r="G894" s="5" t="s">
        <v>726</v>
      </c>
      <c r="H894" s="5">
        <v>2016</v>
      </c>
      <c r="I894" s="5">
        <v>136</v>
      </c>
    </row>
    <row r="895" spans="1:9" hidden="1" x14ac:dyDescent="0.85">
      <c r="A895" s="5" t="s">
        <v>247</v>
      </c>
      <c r="B895" s="5">
        <v>2012</v>
      </c>
      <c r="C895" s="5" t="s">
        <v>728</v>
      </c>
      <c r="D895" s="5" t="s">
        <v>712</v>
      </c>
      <c r="E895" s="5">
        <v>93</v>
      </c>
      <c r="F895" s="5" t="s">
        <v>727</v>
      </c>
      <c r="G895" s="5" t="s">
        <v>726</v>
      </c>
      <c r="H895" s="5">
        <v>2016</v>
      </c>
      <c r="I895" s="5">
        <v>32</v>
      </c>
    </row>
    <row r="896" spans="1:9" hidden="1" x14ac:dyDescent="0.85">
      <c r="A896" s="5" t="s">
        <v>247</v>
      </c>
      <c r="B896" s="5">
        <v>2012</v>
      </c>
      <c r="C896" s="5" t="s">
        <v>728</v>
      </c>
      <c r="D896" s="5" t="s">
        <v>712</v>
      </c>
      <c r="E896" s="5">
        <v>94</v>
      </c>
      <c r="F896" s="5" t="s">
        <v>727</v>
      </c>
      <c r="G896" s="5" t="s">
        <v>726</v>
      </c>
      <c r="H896" s="5">
        <v>2016</v>
      </c>
      <c r="I896" s="5">
        <v>35</v>
      </c>
    </row>
    <row r="897" spans="1:9" hidden="1" x14ac:dyDescent="0.85">
      <c r="A897" s="5" t="s">
        <v>247</v>
      </c>
      <c r="B897" s="5">
        <v>2012</v>
      </c>
      <c r="C897" s="5" t="s">
        <v>728</v>
      </c>
      <c r="D897" s="5" t="s">
        <v>712</v>
      </c>
      <c r="E897" s="5">
        <v>95</v>
      </c>
      <c r="F897" s="5" t="s">
        <v>727</v>
      </c>
      <c r="G897" s="5" t="s">
        <v>726</v>
      </c>
      <c r="H897" s="5">
        <v>2016</v>
      </c>
      <c r="I897" s="5">
        <v>16</v>
      </c>
    </row>
    <row r="898" spans="1:9" hidden="1" x14ac:dyDescent="0.85">
      <c r="A898" s="5" t="s">
        <v>247</v>
      </c>
      <c r="B898" s="5">
        <v>2012</v>
      </c>
      <c r="C898" s="5" t="s">
        <v>728</v>
      </c>
      <c r="D898" s="5" t="s">
        <v>712</v>
      </c>
      <c r="E898" s="5">
        <v>96</v>
      </c>
      <c r="F898" s="5" t="s">
        <v>727</v>
      </c>
      <c r="G898" s="5" t="s">
        <v>726</v>
      </c>
      <c r="H898" s="5">
        <v>2016</v>
      </c>
      <c r="I898" s="5">
        <v>29</v>
      </c>
    </row>
    <row r="899" spans="1:9" hidden="1" x14ac:dyDescent="0.85">
      <c r="A899" s="5" t="s">
        <v>247</v>
      </c>
      <c r="B899" s="5">
        <v>2012</v>
      </c>
      <c r="C899" s="5" t="s">
        <v>728</v>
      </c>
      <c r="D899" s="5" t="s">
        <v>712</v>
      </c>
      <c r="E899" s="5">
        <v>97</v>
      </c>
      <c r="F899" s="5" t="s">
        <v>727</v>
      </c>
      <c r="G899" s="5" t="s">
        <v>726</v>
      </c>
      <c r="H899" s="5">
        <v>2016</v>
      </c>
      <c r="I899" s="5">
        <v>17</v>
      </c>
    </row>
    <row r="900" spans="1:9" hidden="1" x14ac:dyDescent="0.85">
      <c r="A900" s="5" t="s">
        <v>247</v>
      </c>
      <c r="B900" s="5">
        <v>2012</v>
      </c>
      <c r="C900" s="5" t="s">
        <v>728</v>
      </c>
      <c r="D900" s="5" t="s">
        <v>712</v>
      </c>
      <c r="E900" s="5">
        <v>98</v>
      </c>
      <c r="F900" s="5" t="s">
        <v>727</v>
      </c>
      <c r="G900" s="5" t="s">
        <v>726</v>
      </c>
      <c r="H900" s="5">
        <v>2016</v>
      </c>
      <c r="I900" s="5">
        <v>21</v>
      </c>
    </row>
    <row r="901" spans="1:9" hidden="1" x14ac:dyDescent="0.85">
      <c r="A901" s="5" t="s">
        <v>247</v>
      </c>
      <c r="B901" s="5">
        <v>2012</v>
      </c>
      <c r="C901" s="5" t="s">
        <v>728</v>
      </c>
      <c r="D901" s="5" t="s">
        <v>712</v>
      </c>
      <c r="E901" s="5">
        <v>99</v>
      </c>
      <c r="F901" s="5" t="s">
        <v>727</v>
      </c>
      <c r="G901" s="5" t="s">
        <v>726</v>
      </c>
      <c r="H901" s="5">
        <v>2016</v>
      </c>
      <c r="I901" s="5">
        <v>7</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852D-9F71-4A85-ACBA-FCE9BB71B3CF}">
  <dimension ref="A1:J1045"/>
  <sheetViews>
    <sheetView workbookViewId="0">
      <selection activeCell="L8" sqref="L8"/>
    </sheetView>
  </sheetViews>
  <sheetFormatPr defaultRowHeight="17.7" x14ac:dyDescent="0.85"/>
  <cols>
    <col min="1" max="1" width="15.046875" style="5" customWidth="1"/>
    <col min="2" max="5" width="8.76171875" style="5"/>
    <col min="6" max="6" width="12.47265625" style="5" customWidth="1"/>
    <col min="7" max="7" width="10.33203125" style="5" customWidth="1"/>
    <col min="8" max="8" width="12.234375" style="5" customWidth="1"/>
    <col min="9" max="9" width="8.76171875" style="5"/>
    <col min="10" max="10" width="15.7109375" style="5" customWidth="1"/>
    <col min="11" max="16384" width="8.76171875" style="5"/>
  </cols>
  <sheetData>
    <row r="1" spans="1:10" x14ac:dyDescent="0.85">
      <c r="A1" s="5" t="s">
        <v>760</v>
      </c>
      <c r="B1" s="5" t="s">
        <v>739</v>
      </c>
      <c r="C1" s="5" t="s">
        <v>738</v>
      </c>
      <c r="D1" s="5" t="s">
        <v>737</v>
      </c>
      <c r="E1" s="5" t="s">
        <v>736</v>
      </c>
      <c r="F1" s="5" t="s">
        <v>735</v>
      </c>
      <c r="G1" s="5" t="s">
        <v>734</v>
      </c>
      <c r="H1" s="5" t="s">
        <v>733</v>
      </c>
      <c r="I1" s="5" t="s">
        <v>732</v>
      </c>
      <c r="J1" s="5" t="s">
        <v>731</v>
      </c>
    </row>
    <row r="2" spans="1:10" x14ac:dyDescent="0.85">
      <c r="A2" s="5" t="s">
        <v>147</v>
      </c>
      <c r="B2" s="5">
        <v>2007</v>
      </c>
      <c r="C2" s="5" t="s">
        <v>729</v>
      </c>
      <c r="D2" s="5" t="s">
        <v>714</v>
      </c>
      <c r="E2" s="5" t="s">
        <v>729</v>
      </c>
      <c r="F2" s="5" t="s">
        <v>741</v>
      </c>
      <c r="G2" s="5" t="s">
        <v>726</v>
      </c>
      <c r="H2" s="5">
        <v>2009</v>
      </c>
      <c r="I2" s="5">
        <v>73750932</v>
      </c>
    </row>
    <row r="3" spans="1:10" x14ac:dyDescent="0.85">
      <c r="A3" s="5" t="s">
        <v>147</v>
      </c>
      <c r="B3" s="5">
        <v>2007</v>
      </c>
      <c r="C3" s="5" t="s">
        <v>729</v>
      </c>
      <c r="D3" s="5" t="s">
        <v>714</v>
      </c>
      <c r="E3" s="5">
        <v>0</v>
      </c>
      <c r="F3" s="5" t="s">
        <v>741</v>
      </c>
      <c r="G3" s="5" t="s">
        <v>726</v>
      </c>
      <c r="H3" s="5">
        <v>2009</v>
      </c>
      <c r="I3" s="5">
        <v>1775454</v>
      </c>
    </row>
    <row r="4" spans="1:10" x14ac:dyDescent="0.85">
      <c r="A4" s="5" t="s">
        <v>147</v>
      </c>
      <c r="B4" s="5">
        <v>2007</v>
      </c>
      <c r="C4" s="5" t="s">
        <v>729</v>
      </c>
      <c r="D4" s="5" t="s">
        <v>714</v>
      </c>
      <c r="E4" s="5" t="s">
        <v>759</v>
      </c>
      <c r="F4" s="5" t="s">
        <v>741</v>
      </c>
      <c r="G4" s="5" t="s">
        <v>726</v>
      </c>
      <c r="H4" s="5">
        <v>2009</v>
      </c>
      <c r="I4" s="5">
        <v>10797022</v>
      </c>
    </row>
    <row r="5" spans="1:10" x14ac:dyDescent="0.85">
      <c r="A5" s="5" t="s">
        <v>147</v>
      </c>
      <c r="B5" s="5">
        <v>2007</v>
      </c>
      <c r="C5" s="5" t="s">
        <v>729</v>
      </c>
      <c r="D5" s="5" t="s">
        <v>714</v>
      </c>
      <c r="E5" s="5">
        <v>1</v>
      </c>
      <c r="F5" s="5" t="s">
        <v>741</v>
      </c>
      <c r="G5" s="5" t="s">
        <v>726</v>
      </c>
      <c r="H5" s="5">
        <v>2009</v>
      </c>
      <c r="I5" s="5">
        <v>1964606</v>
      </c>
    </row>
    <row r="6" spans="1:10" x14ac:dyDescent="0.85">
      <c r="A6" s="5" t="s">
        <v>147</v>
      </c>
      <c r="B6" s="5">
        <v>2007</v>
      </c>
      <c r="C6" s="5" t="s">
        <v>729</v>
      </c>
      <c r="D6" s="5" t="s">
        <v>714</v>
      </c>
      <c r="E6" s="5">
        <v>2</v>
      </c>
      <c r="F6" s="5" t="s">
        <v>741</v>
      </c>
      <c r="G6" s="5" t="s">
        <v>726</v>
      </c>
      <c r="H6" s="5">
        <v>2009</v>
      </c>
      <c r="I6" s="5">
        <v>2294205</v>
      </c>
    </row>
    <row r="7" spans="1:10" x14ac:dyDescent="0.85">
      <c r="A7" s="5" t="s">
        <v>147</v>
      </c>
      <c r="B7" s="5">
        <v>2007</v>
      </c>
      <c r="C7" s="5" t="s">
        <v>729</v>
      </c>
      <c r="D7" s="5" t="s">
        <v>714</v>
      </c>
      <c r="E7" s="5">
        <v>3</v>
      </c>
      <c r="F7" s="5" t="s">
        <v>741</v>
      </c>
      <c r="G7" s="5" t="s">
        <v>726</v>
      </c>
      <c r="H7" s="5">
        <v>2009</v>
      </c>
      <c r="I7" s="5">
        <v>2263614</v>
      </c>
    </row>
    <row r="8" spans="1:10" x14ac:dyDescent="0.85">
      <c r="A8" s="5" t="s">
        <v>147</v>
      </c>
      <c r="B8" s="5">
        <v>2007</v>
      </c>
      <c r="C8" s="5" t="s">
        <v>729</v>
      </c>
      <c r="D8" s="5" t="s">
        <v>714</v>
      </c>
      <c r="E8" s="5">
        <v>4</v>
      </c>
      <c r="F8" s="5" t="s">
        <v>741</v>
      </c>
      <c r="G8" s="5" t="s">
        <v>726</v>
      </c>
      <c r="H8" s="5">
        <v>2009</v>
      </c>
      <c r="I8" s="5">
        <v>2499143</v>
      </c>
    </row>
    <row r="9" spans="1:10" x14ac:dyDescent="0.85">
      <c r="A9" s="5" t="s">
        <v>147</v>
      </c>
      <c r="B9" s="5">
        <v>2007</v>
      </c>
      <c r="C9" s="5" t="s">
        <v>729</v>
      </c>
      <c r="D9" s="5" t="s">
        <v>714</v>
      </c>
      <c r="E9" s="5">
        <v>5</v>
      </c>
      <c r="F9" s="5" t="s">
        <v>741</v>
      </c>
      <c r="G9" s="5" t="s">
        <v>726</v>
      </c>
      <c r="H9" s="5">
        <v>2009</v>
      </c>
      <c r="I9" s="5">
        <v>2384687</v>
      </c>
    </row>
    <row r="10" spans="1:10" x14ac:dyDescent="0.85">
      <c r="A10" s="5" t="s">
        <v>147</v>
      </c>
      <c r="B10" s="5">
        <v>2007</v>
      </c>
      <c r="C10" s="5" t="s">
        <v>729</v>
      </c>
      <c r="D10" s="5" t="s">
        <v>714</v>
      </c>
      <c r="E10" s="6">
        <v>43960</v>
      </c>
      <c r="F10" s="5" t="s">
        <v>741</v>
      </c>
      <c r="G10" s="5" t="s">
        <v>726</v>
      </c>
      <c r="H10" s="5">
        <v>2009</v>
      </c>
      <c r="I10" s="5">
        <v>11981764</v>
      </c>
    </row>
    <row r="11" spans="1:10" x14ac:dyDescent="0.85">
      <c r="A11" s="5" t="s">
        <v>147</v>
      </c>
      <c r="B11" s="5">
        <v>2007</v>
      </c>
      <c r="C11" s="5" t="s">
        <v>729</v>
      </c>
      <c r="D11" s="5" t="s">
        <v>714</v>
      </c>
      <c r="E11" s="5">
        <v>6</v>
      </c>
      <c r="F11" s="5" t="s">
        <v>741</v>
      </c>
      <c r="G11" s="5" t="s">
        <v>726</v>
      </c>
      <c r="H11" s="5">
        <v>2009</v>
      </c>
      <c r="I11" s="5">
        <v>2556493</v>
      </c>
    </row>
    <row r="12" spans="1:10" x14ac:dyDescent="0.85">
      <c r="A12" s="5" t="s">
        <v>147</v>
      </c>
      <c r="B12" s="5">
        <v>2007</v>
      </c>
      <c r="C12" s="5" t="s">
        <v>729</v>
      </c>
      <c r="D12" s="5" t="s">
        <v>714</v>
      </c>
      <c r="E12" s="5">
        <v>7</v>
      </c>
      <c r="F12" s="5" t="s">
        <v>741</v>
      </c>
      <c r="G12" s="5" t="s">
        <v>726</v>
      </c>
      <c r="H12" s="5">
        <v>2009</v>
      </c>
      <c r="I12" s="5">
        <v>2347491</v>
      </c>
    </row>
    <row r="13" spans="1:10" x14ac:dyDescent="0.85">
      <c r="A13" s="5" t="s">
        <v>147</v>
      </c>
      <c r="B13" s="5">
        <v>2007</v>
      </c>
      <c r="C13" s="5" t="s">
        <v>729</v>
      </c>
      <c r="D13" s="5" t="s">
        <v>714</v>
      </c>
      <c r="E13" s="5">
        <v>8</v>
      </c>
      <c r="F13" s="5" t="s">
        <v>741</v>
      </c>
      <c r="G13" s="5" t="s">
        <v>726</v>
      </c>
      <c r="H13" s="5">
        <v>2009</v>
      </c>
      <c r="I13" s="5">
        <v>2745235</v>
      </c>
    </row>
    <row r="14" spans="1:10" x14ac:dyDescent="0.85">
      <c r="A14" s="5" t="s">
        <v>147</v>
      </c>
      <c r="B14" s="5">
        <v>2007</v>
      </c>
      <c r="C14" s="5" t="s">
        <v>729</v>
      </c>
      <c r="D14" s="5" t="s">
        <v>714</v>
      </c>
      <c r="E14" s="5">
        <v>9</v>
      </c>
      <c r="F14" s="5" t="s">
        <v>741</v>
      </c>
      <c r="G14" s="5" t="s">
        <v>726</v>
      </c>
      <c r="H14" s="5">
        <v>2009</v>
      </c>
      <c r="I14" s="5">
        <v>1947858</v>
      </c>
    </row>
    <row r="15" spans="1:10" x14ac:dyDescent="0.85">
      <c r="A15" s="5" t="s">
        <v>147</v>
      </c>
      <c r="B15" s="5">
        <v>2007</v>
      </c>
      <c r="C15" s="5" t="s">
        <v>729</v>
      </c>
      <c r="D15" s="5" t="s">
        <v>714</v>
      </c>
      <c r="E15" s="5">
        <v>10</v>
      </c>
      <c r="F15" s="5" t="s">
        <v>741</v>
      </c>
      <c r="G15" s="5" t="s">
        <v>726</v>
      </c>
      <c r="H15" s="5">
        <v>2009</v>
      </c>
      <c r="I15" s="5">
        <v>3013773</v>
      </c>
    </row>
    <row r="16" spans="1:10" x14ac:dyDescent="0.85">
      <c r="A16" s="5" t="s">
        <v>147</v>
      </c>
      <c r="B16" s="5">
        <v>2007</v>
      </c>
      <c r="C16" s="5" t="s">
        <v>729</v>
      </c>
      <c r="D16" s="5" t="s">
        <v>714</v>
      </c>
      <c r="E16" s="6">
        <v>44118</v>
      </c>
      <c r="F16" s="5" t="s">
        <v>741</v>
      </c>
      <c r="G16" s="5" t="s">
        <v>726</v>
      </c>
      <c r="H16" s="5">
        <v>2009</v>
      </c>
      <c r="I16" s="5">
        <v>10412237</v>
      </c>
    </row>
    <row r="17" spans="1:9" x14ac:dyDescent="0.85">
      <c r="A17" s="5" t="s">
        <v>147</v>
      </c>
      <c r="B17" s="5">
        <v>2007</v>
      </c>
      <c r="C17" s="5" t="s">
        <v>729</v>
      </c>
      <c r="D17" s="5" t="s">
        <v>714</v>
      </c>
      <c r="E17" s="5">
        <v>11</v>
      </c>
      <c r="F17" s="5" t="s">
        <v>741</v>
      </c>
      <c r="G17" s="5" t="s">
        <v>726</v>
      </c>
      <c r="H17" s="5">
        <v>2009</v>
      </c>
      <c r="I17" s="5">
        <v>1276652</v>
      </c>
    </row>
    <row r="18" spans="1:9" x14ac:dyDescent="0.85">
      <c r="A18" s="5" t="s">
        <v>147</v>
      </c>
      <c r="B18" s="5">
        <v>2007</v>
      </c>
      <c r="C18" s="5" t="s">
        <v>729</v>
      </c>
      <c r="D18" s="5" t="s">
        <v>714</v>
      </c>
      <c r="E18" s="5">
        <v>12</v>
      </c>
      <c r="F18" s="5" t="s">
        <v>741</v>
      </c>
      <c r="G18" s="5" t="s">
        <v>726</v>
      </c>
      <c r="H18" s="5">
        <v>2009</v>
      </c>
      <c r="I18" s="5">
        <v>2599349</v>
      </c>
    </row>
    <row r="19" spans="1:9" x14ac:dyDescent="0.85">
      <c r="A19" s="5" t="s">
        <v>147</v>
      </c>
      <c r="B19" s="5">
        <v>2007</v>
      </c>
      <c r="C19" s="5" t="s">
        <v>729</v>
      </c>
      <c r="D19" s="5" t="s">
        <v>714</v>
      </c>
      <c r="E19" s="5">
        <v>13</v>
      </c>
      <c r="F19" s="5" t="s">
        <v>741</v>
      </c>
      <c r="G19" s="5" t="s">
        <v>726</v>
      </c>
      <c r="H19" s="5">
        <v>2009</v>
      </c>
      <c r="I19" s="5">
        <v>1683073</v>
      </c>
    </row>
    <row r="20" spans="1:9" x14ac:dyDescent="0.85">
      <c r="A20" s="5" t="s">
        <v>147</v>
      </c>
      <c r="B20" s="5">
        <v>2007</v>
      </c>
      <c r="C20" s="5" t="s">
        <v>729</v>
      </c>
      <c r="D20" s="5" t="s">
        <v>714</v>
      </c>
      <c r="E20" s="5">
        <v>14</v>
      </c>
      <c r="F20" s="5" t="s">
        <v>741</v>
      </c>
      <c r="G20" s="5" t="s">
        <v>726</v>
      </c>
      <c r="H20" s="5">
        <v>2009</v>
      </c>
      <c r="I20" s="5">
        <v>1839390</v>
      </c>
    </row>
    <row r="21" spans="1:9" x14ac:dyDescent="0.85">
      <c r="A21" s="5" t="s">
        <v>147</v>
      </c>
      <c r="B21" s="5">
        <v>2007</v>
      </c>
      <c r="C21" s="5" t="s">
        <v>729</v>
      </c>
      <c r="D21" s="5" t="s">
        <v>714</v>
      </c>
      <c r="E21" s="5">
        <v>15</v>
      </c>
      <c r="F21" s="5" t="s">
        <v>741</v>
      </c>
      <c r="G21" s="5" t="s">
        <v>726</v>
      </c>
      <c r="H21" s="5">
        <v>2009</v>
      </c>
      <c r="I21" s="5">
        <v>2116008</v>
      </c>
    </row>
    <row r="22" spans="1:9" x14ac:dyDescent="0.85">
      <c r="A22" s="5" t="s">
        <v>147</v>
      </c>
      <c r="B22" s="5">
        <v>2007</v>
      </c>
      <c r="C22" s="5" t="s">
        <v>729</v>
      </c>
      <c r="D22" s="5" t="s">
        <v>714</v>
      </c>
      <c r="E22" s="5" t="s">
        <v>758</v>
      </c>
      <c r="F22" s="5" t="s">
        <v>741</v>
      </c>
      <c r="G22" s="5" t="s">
        <v>726</v>
      </c>
      <c r="H22" s="5">
        <v>2009</v>
      </c>
      <c r="I22" s="5">
        <v>8748048</v>
      </c>
    </row>
    <row r="23" spans="1:9" x14ac:dyDescent="0.85">
      <c r="A23" s="5" t="s">
        <v>147</v>
      </c>
      <c r="B23" s="5">
        <v>2007</v>
      </c>
      <c r="C23" s="5" t="s">
        <v>729</v>
      </c>
      <c r="D23" s="5" t="s">
        <v>714</v>
      </c>
      <c r="E23" s="5">
        <v>16</v>
      </c>
      <c r="F23" s="5" t="s">
        <v>741</v>
      </c>
      <c r="G23" s="5" t="s">
        <v>726</v>
      </c>
      <c r="H23" s="5">
        <v>2009</v>
      </c>
      <c r="I23" s="5">
        <v>1878943</v>
      </c>
    </row>
    <row r="24" spans="1:9" x14ac:dyDescent="0.85">
      <c r="A24" s="5" t="s">
        <v>147</v>
      </c>
      <c r="B24" s="5">
        <v>2007</v>
      </c>
      <c r="C24" s="5" t="s">
        <v>729</v>
      </c>
      <c r="D24" s="5" t="s">
        <v>714</v>
      </c>
      <c r="E24" s="5">
        <v>17</v>
      </c>
      <c r="F24" s="5" t="s">
        <v>741</v>
      </c>
      <c r="G24" s="5" t="s">
        <v>726</v>
      </c>
      <c r="H24" s="5">
        <v>2009</v>
      </c>
      <c r="I24" s="5">
        <v>1220875</v>
      </c>
    </row>
    <row r="25" spans="1:9" x14ac:dyDescent="0.85">
      <c r="A25" s="5" t="s">
        <v>147</v>
      </c>
      <c r="B25" s="5">
        <v>2007</v>
      </c>
      <c r="C25" s="5" t="s">
        <v>729</v>
      </c>
      <c r="D25" s="5" t="s">
        <v>714</v>
      </c>
      <c r="E25" s="5">
        <v>18</v>
      </c>
      <c r="F25" s="5" t="s">
        <v>741</v>
      </c>
      <c r="G25" s="5" t="s">
        <v>726</v>
      </c>
      <c r="H25" s="5">
        <v>2009</v>
      </c>
      <c r="I25" s="5">
        <v>2560410</v>
      </c>
    </row>
    <row r="26" spans="1:9" x14ac:dyDescent="0.85">
      <c r="A26" s="5" t="s">
        <v>147</v>
      </c>
      <c r="B26" s="5">
        <v>2007</v>
      </c>
      <c r="C26" s="5" t="s">
        <v>729</v>
      </c>
      <c r="D26" s="5" t="s">
        <v>714</v>
      </c>
      <c r="E26" s="5">
        <v>19</v>
      </c>
      <c r="F26" s="5" t="s">
        <v>741</v>
      </c>
      <c r="G26" s="5" t="s">
        <v>726</v>
      </c>
      <c r="H26" s="5">
        <v>2009</v>
      </c>
      <c r="I26" s="5">
        <v>971812</v>
      </c>
    </row>
    <row r="27" spans="1:9" x14ac:dyDescent="0.85">
      <c r="A27" s="5" t="s">
        <v>147</v>
      </c>
      <c r="B27" s="5">
        <v>2007</v>
      </c>
      <c r="C27" s="5" t="s">
        <v>729</v>
      </c>
      <c r="D27" s="5" t="s">
        <v>714</v>
      </c>
      <c r="E27" s="5">
        <v>20</v>
      </c>
      <c r="F27" s="5" t="s">
        <v>741</v>
      </c>
      <c r="G27" s="5" t="s">
        <v>726</v>
      </c>
      <c r="H27" s="5">
        <v>2009</v>
      </c>
      <c r="I27" s="5">
        <v>2692594</v>
      </c>
    </row>
    <row r="28" spans="1:9" x14ac:dyDescent="0.85">
      <c r="A28" s="5" t="s">
        <v>147</v>
      </c>
      <c r="B28" s="5">
        <v>2007</v>
      </c>
      <c r="C28" s="5" t="s">
        <v>729</v>
      </c>
      <c r="D28" s="5" t="s">
        <v>714</v>
      </c>
      <c r="E28" s="5" t="s">
        <v>757</v>
      </c>
      <c r="F28" s="5" t="s">
        <v>741</v>
      </c>
      <c r="G28" s="5" t="s">
        <v>726</v>
      </c>
      <c r="H28" s="5">
        <v>2009</v>
      </c>
      <c r="I28" s="5">
        <v>6402085</v>
      </c>
    </row>
    <row r="29" spans="1:9" x14ac:dyDescent="0.85">
      <c r="A29" s="5" t="s">
        <v>147</v>
      </c>
      <c r="B29" s="5">
        <v>2007</v>
      </c>
      <c r="C29" s="5" t="s">
        <v>729</v>
      </c>
      <c r="D29" s="5" t="s">
        <v>714</v>
      </c>
      <c r="E29" s="5">
        <v>21</v>
      </c>
      <c r="F29" s="5" t="s">
        <v>741</v>
      </c>
      <c r="G29" s="5" t="s">
        <v>726</v>
      </c>
      <c r="H29" s="5">
        <v>2009</v>
      </c>
      <c r="I29" s="5">
        <v>647292</v>
      </c>
    </row>
    <row r="30" spans="1:9" x14ac:dyDescent="0.85">
      <c r="A30" s="5" t="s">
        <v>147</v>
      </c>
      <c r="B30" s="5">
        <v>2007</v>
      </c>
      <c r="C30" s="5" t="s">
        <v>729</v>
      </c>
      <c r="D30" s="5" t="s">
        <v>714</v>
      </c>
      <c r="E30" s="5">
        <v>22</v>
      </c>
      <c r="F30" s="5" t="s">
        <v>741</v>
      </c>
      <c r="G30" s="5" t="s">
        <v>726</v>
      </c>
      <c r="H30" s="5">
        <v>2009</v>
      </c>
      <c r="I30" s="5">
        <v>1425008</v>
      </c>
    </row>
    <row r="31" spans="1:9" x14ac:dyDescent="0.85">
      <c r="A31" s="5" t="s">
        <v>147</v>
      </c>
      <c r="B31" s="5">
        <v>2007</v>
      </c>
      <c r="C31" s="5" t="s">
        <v>729</v>
      </c>
      <c r="D31" s="5" t="s">
        <v>714</v>
      </c>
      <c r="E31" s="5">
        <v>23</v>
      </c>
      <c r="F31" s="5" t="s">
        <v>741</v>
      </c>
      <c r="G31" s="5" t="s">
        <v>726</v>
      </c>
      <c r="H31" s="5">
        <v>2009</v>
      </c>
      <c r="I31" s="5">
        <v>833534</v>
      </c>
    </row>
    <row r="32" spans="1:9" x14ac:dyDescent="0.85">
      <c r="A32" s="5" t="s">
        <v>147</v>
      </c>
      <c r="B32" s="5">
        <v>2007</v>
      </c>
      <c r="C32" s="5" t="s">
        <v>729</v>
      </c>
      <c r="D32" s="5" t="s">
        <v>714</v>
      </c>
      <c r="E32" s="5">
        <v>24</v>
      </c>
      <c r="F32" s="5" t="s">
        <v>741</v>
      </c>
      <c r="G32" s="5" t="s">
        <v>726</v>
      </c>
      <c r="H32" s="5">
        <v>2009</v>
      </c>
      <c r="I32" s="5">
        <v>803657</v>
      </c>
    </row>
    <row r="33" spans="1:9" x14ac:dyDescent="0.85">
      <c r="A33" s="5" t="s">
        <v>147</v>
      </c>
      <c r="B33" s="5">
        <v>2007</v>
      </c>
      <c r="C33" s="5" t="s">
        <v>729</v>
      </c>
      <c r="D33" s="5" t="s">
        <v>714</v>
      </c>
      <c r="E33" s="5">
        <v>25</v>
      </c>
      <c r="F33" s="5" t="s">
        <v>741</v>
      </c>
      <c r="G33" s="5" t="s">
        <v>726</v>
      </c>
      <c r="H33" s="5">
        <v>2009</v>
      </c>
      <c r="I33" s="5">
        <v>2289426</v>
      </c>
    </row>
    <row r="34" spans="1:9" x14ac:dyDescent="0.85">
      <c r="A34" s="5" t="s">
        <v>147</v>
      </c>
      <c r="B34" s="5">
        <v>2007</v>
      </c>
      <c r="C34" s="5" t="s">
        <v>729</v>
      </c>
      <c r="D34" s="5" t="s">
        <v>714</v>
      </c>
      <c r="E34" s="5" t="s">
        <v>756</v>
      </c>
      <c r="F34" s="5" t="s">
        <v>741</v>
      </c>
      <c r="G34" s="5" t="s">
        <v>726</v>
      </c>
      <c r="H34" s="5">
        <v>2009</v>
      </c>
      <c r="I34" s="5">
        <v>5662188</v>
      </c>
    </row>
    <row r="35" spans="1:9" x14ac:dyDescent="0.85">
      <c r="A35" s="5" t="s">
        <v>147</v>
      </c>
      <c r="B35" s="5">
        <v>2007</v>
      </c>
      <c r="C35" s="5" t="s">
        <v>729</v>
      </c>
      <c r="D35" s="5" t="s">
        <v>714</v>
      </c>
      <c r="E35" s="5">
        <v>26</v>
      </c>
      <c r="F35" s="5" t="s">
        <v>741</v>
      </c>
      <c r="G35" s="5" t="s">
        <v>726</v>
      </c>
      <c r="H35" s="5">
        <v>2009</v>
      </c>
      <c r="I35" s="5">
        <v>832597</v>
      </c>
    </row>
    <row r="36" spans="1:9" x14ac:dyDescent="0.85">
      <c r="A36" s="5" t="s">
        <v>147</v>
      </c>
      <c r="B36" s="5">
        <v>2007</v>
      </c>
      <c r="C36" s="5" t="s">
        <v>729</v>
      </c>
      <c r="D36" s="5" t="s">
        <v>714</v>
      </c>
      <c r="E36" s="5">
        <v>27</v>
      </c>
      <c r="F36" s="5" t="s">
        <v>741</v>
      </c>
      <c r="G36" s="5" t="s">
        <v>726</v>
      </c>
      <c r="H36" s="5">
        <v>2009</v>
      </c>
      <c r="I36" s="5">
        <v>767038</v>
      </c>
    </row>
    <row r="37" spans="1:9" x14ac:dyDescent="0.85">
      <c r="A37" s="5" t="s">
        <v>147</v>
      </c>
      <c r="B37" s="5">
        <v>2007</v>
      </c>
      <c r="C37" s="5" t="s">
        <v>729</v>
      </c>
      <c r="D37" s="5" t="s">
        <v>714</v>
      </c>
      <c r="E37" s="5">
        <v>28</v>
      </c>
      <c r="F37" s="5" t="s">
        <v>741</v>
      </c>
      <c r="G37" s="5" t="s">
        <v>726</v>
      </c>
      <c r="H37" s="5">
        <v>2009</v>
      </c>
      <c r="I37" s="5">
        <v>1345140</v>
      </c>
    </row>
    <row r="38" spans="1:9" x14ac:dyDescent="0.85">
      <c r="A38" s="5" t="s">
        <v>147</v>
      </c>
      <c r="B38" s="5">
        <v>2007</v>
      </c>
      <c r="C38" s="5" t="s">
        <v>729</v>
      </c>
      <c r="D38" s="5" t="s">
        <v>714</v>
      </c>
      <c r="E38" s="5">
        <v>29</v>
      </c>
      <c r="F38" s="5" t="s">
        <v>741</v>
      </c>
      <c r="G38" s="5" t="s">
        <v>726</v>
      </c>
      <c r="H38" s="5">
        <v>2009</v>
      </c>
      <c r="I38" s="5">
        <v>427987</v>
      </c>
    </row>
    <row r="39" spans="1:9" x14ac:dyDescent="0.85">
      <c r="A39" s="5" t="s">
        <v>147</v>
      </c>
      <c r="B39" s="5">
        <v>2007</v>
      </c>
      <c r="C39" s="5" t="s">
        <v>729</v>
      </c>
      <c r="D39" s="5" t="s">
        <v>714</v>
      </c>
      <c r="E39" s="5">
        <v>30</v>
      </c>
      <c r="F39" s="5" t="s">
        <v>741</v>
      </c>
      <c r="G39" s="5" t="s">
        <v>726</v>
      </c>
      <c r="H39" s="5">
        <v>2009</v>
      </c>
      <c r="I39" s="5">
        <v>2388042</v>
      </c>
    </row>
    <row r="40" spans="1:9" x14ac:dyDescent="0.85">
      <c r="A40" s="5" t="s">
        <v>147</v>
      </c>
      <c r="B40" s="5">
        <v>2007</v>
      </c>
      <c r="C40" s="5" t="s">
        <v>729</v>
      </c>
      <c r="D40" s="5" t="s">
        <v>714</v>
      </c>
      <c r="E40" s="5" t="s">
        <v>755</v>
      </c>
      <c r="F40" s="5" t="s">
        <v>741</v>
      </c>
      <c r="G40" s="5" t="s">
        <v>726</v>
      </c>
      <c r="H40" s="5">
        <v>2009</v>
      </c>
      <c r="I40" s="5">
        <v>4220066</v>
      </c>
    </row>
    <row r="41" spans="1:9" x14ac:dyDescent="0.85">
      <c r="A41" s="5" t="s">
        <v>147</v>
      </c>
      <c r="B41" s="5">
        <v>2007</v>
      </c>
      <c r="C41" s="5" t="s">
        <v>729</v>
      </c>
      <c r="D41" s="5" t="s">
        <v>714</v>
      </c>
      <c r="E41" s="5">
        <v>31</v>
      </c>
      <c r="F41" s="5" t="s">
        <v>741</v>
      </c>
      <c r="G41" s="5" t="s">
        <v>726</v>
      </c>
      <c r="H41" s="5">
        <v>2009</v>
      </c>
      <c r="I41" s="5">
        <v>279343</v>
      </c>
    </row>
    <row r="42" spans="1:9" x14ac:dyDescent="0.85">
      <c r="A42" s="5" t="s">
        <v>147</v>
      </c>
      <c r="B42" s="5">
        <v>2007</v>
      </c>
      <c r="C42" s="5" t="s">
        <v>729</v>
      </c>
      <c r="D42" s="5" t="s">
        <v>714</v>
      </c>
      <c r="E42" s="5">
        <v>32</v>
      </c>
      <c r="F42" s="5" t="s">
        <v>741</v>
      </c>
      <c r="G42" s="5" t="s">
        <v>726</v>
      </c>
      <c r="H42" s="5">
        <v>2009</v>
      </c>
      <c r="I42" s="5">
        <v>798950</v>
      </c>
    </row>
    <row r="43" spans="1:9" x14ac:dyDescent="0.85">
      <c r="A43" s="5" t="s">
        <v>147</v>
      </c>
      <c r="B43" s="5">
        <v>2007</v>
      </c>
      <c r="C43" s="5" t="s">
        <v>729</v>
      </c>
      <c r="D43" s="5" t="s">
        <v>714</v>
      </c>
      <c r="E43" s="5">
        <v>33</v>
      </c>
      <c r="F43" s="5" t="s">
        <v>741</v>
      </c>
      <c r="G43" s="5" t="s">
        <v>726</v>
      </c>
      <c r="H43" s="5">
        <v>2009</v>
      </c>
      <c r="I43" s="5">
        <v>418613</v>
      </c>
    </row>
    <row r="44" spans="1:9" x14ac:dyDescent="0.85">
      <c r="A44" s="5" t="s">
        <v>147</v>
      </c>
      <c r="B44" s="5">
        <v>2007</v>
      </c>
      <c r="C44" s="5" t="s">
        <v>729</v>
      </c>
      <c r="D44" s="5" t="s">
        <v>714</v>
      </c>
      <c r="E44" s="5">
        <v>34</v>
      </c>
      <c r="F44" s="5" t="s">
        <v>741</v>
      </c>
      <c r="G44" s="5" t="s">
        <v>726</v>
      </c>
      <c r="H44" s="5">
        <v>2009</v>
      </c>
      <c r="I44" s="5">
        <v>335118</v>
      </c>
    </row>
    <row r="45" spans="1:9" x14ac:dyDescent="0.85">
      <c r="A45" s="5" t="s">
        <v>147</v>
      </c>
      <c r="B45" s="5">
        <v>2007</v>
      </c>
      <c r="C45" s="5" t="s">
        <v>729</v>
      </c>
      <c r="D45" s="5" t="s">
        <v>714</v>
      </c>
      <c r="E45" s="5">
        <v>35</v>
      </c>
      <c r="F45" s="5" t="s">
        <v>741</v>
      </c>
      <c r="G45" s="5" t="s">
        <v>726</v>
      </c>
      <c r="H45" s="5">
        <v>2009</v>
      </c>
      <c r="I45" s="5">
        <v>1816711</v>
      </c>
    </row>
    <row r="46" spans="1:9" x14ac:dyDescent="0.85">
      <c r="A46" s="5" t="s">
        <v>147</v>
      </c>
      <c r="B46" s="5">
        <v>2007</v>
      </c>
      <c r="C46" s="5" t="s">
        <v>729</v>
      </c>
      <c r="D46" s="5" t="s">
        <v>714</v>
      </c>
      <c r="E46" s="5" t="s">
        <v>754</v>
      </c>
      <c r="F46" s="5" t="s">
        <v>741</v>
      </c>
      <c r="G46" s="5" t="s">
        <v>726</v>
      </c>
      <c r="H46" s="5">
        <v>2009</v>
      </c>
      <c r="I46" s="5">
        <v>3776642</v>
      </c>
    </row>
    <row r="47" spans="1:9" x14ac:dyDescent="0.85">
      <c r="A47" s="5" t="s">
        <v>147</v>
      </c>
      <c r="B47" s="5">
        <v>2007</v>
      </c>
      <c r="C47" s="5" t="s">
        <v>729</v>
      </c>
      <c r="D47" s="5" t="s">
        <v>714</v>
      </c>
      <c r="E47" s="5">
        <v>36</v>
      </c>
      <c r="F47" s="5" t="s">
        <v>741</v>
      </c>
      <c r="G47" s="5" t="s">
        <v>726</v>
      </c>
      <c r="H47" s="5">
        <v>2009</v>
      </c>
      <c r="I47" s="5">
        <v>490119</v>
      </c>
    </row>
    <row r="48" spans="1:9" x14ac:dyDescent="0.85">
      <c r="A48" s="5" t="s">
        <v>147</v>
      </c>
      <c r="B48" s="5">
        <v>2007</v>
      </c>
      <c r="C48" s="5" t="s">
        <v>729</v>
      </c>
      <c r="D48" s="5" t="s">
        <v>714</v>
      </c>
      <c r="E48" s="5">
        <v>37</v>
      </c>
      <c r="F48" s="5" t="s">
        <v>741</v>
      </c>
      <c r="G48" s="5" t="s">
        <v>726</v>
      </c>
      <c r="H48" s="5">
        <v>2009</v>
      </c>
      <c r="I48" s="5">
        <v>417155</v>
      </c>
    </row>
    <row r="49" spans="1:9" x14ac:dyDescent="0.85">
      <c r="A49" s="5" t="s">
        <v>147</v>
      </c>
      <c r="B49" s="5">
        <v>2007</v>
      </c>
      <c r="C49" s="5" t="s">
        <v>729</v>
      </c>
      <c r="D49" s="5" t="s">
        <v>714</v>
      </c>
      <c r="E49" s="5">
        <v>38</v>
      </c>
      <c r="F49" s="5" t="s">
        <v>741</v>
      </c>
      <c r="G49" s="5" t="s">
        <v>726</v>
      </c>
      <c r="H49" s="5">
        <v>2009</v>
      </c>
      <c r="I49" s="5">
        <v>777762</v>
      </c>
    </row>
    <row r="50" spans="1:9" x14ac:dyDescent="0.85">
      <c r="A50" s="5" t="s">
        <v>147</v>
      </c>
      <c r="B50" s="5">
        <v>2007</v>
      </c>
      <c r="C50" s="5" t="s">
        <v>729</v>
      </c>
      <c r="D50" s="5" t="s">
        <v>714</v>
      </c>
      <c r="E50" s="5">
        <v>39</v>
      </c>
      <c r="F50" s="5" t="s">
        <v>741</v>
      </c>
      <c r="G50" s="5" t="s">
        <v>726</v>
      </c>
      <c r="H50" s="5">
        <v>2009</v>
      </c>
      <c r="I50" s="5">
        <v>274895</v>
      </c>
    </row>
    <row r="51" spans="1:9" x14ac:dyDescent="0.85">
      <c r="A51" s="5" t="s">
        <v>147</v>
      </c>
      <c r="B51" s="5">
        <v>2007</v>
      </c>
      <c r="C51" s="5" t="s">
        <v>729</v>
      </c>
      <c r="D51" s="5" t="s">
        <v>714</v>
      </c>
      <c r="E51" s="5">
        <v>40</v>
      </c>
      <c r="F51" s="5" t="s">
        <v>741</v>
      </c>
      <c r="G51" s="5" t="s">
        <v>726</v>
      </c>
      <c r="H51" s="5">
        <v>2009</v>
      </c>
      <c r="I51" s="5">
        <v>1848506</v>
      </c>
    </row>
    <row r="52" spans="1:9" x14ac:dyDescent="0.85">
      <c r="A52" s="5" t="s">
        <v>147</v>
      </c>
      <c r="B52" s="5">
        <v>2007</v>
      </c>
      <c r="C52" s="5" t="s">
        <v>729</v>
      </c>
      <c r="D52" s="5" t="s">
        <v>714</v>
      </c>
      <c r="E52" s="5" t="s">
        <v>753</v>
      </c>
      <c r="F52" s="5" t="s">
        <v>741</v>
      </c>
      <c r="G52" s="5" t="s">
        <v>726</v>
      </c>
      <c r="H52" s="5">
        <v>2009</v>
      </c>
      <c r="I52" s="5">
        <v>2872980</v>
      </c>
    </row>
    <row r="53" spans="1:9" x14ac:dyDescent="0.85">
      <c r="A53" s="5" t="s">
        <v>147</v>
      </c>
      <c r="B53" s="5">
        <v>2007</v>
      </c>
      <c r="C53" s="5" t="s">
        <v>729</v>
      </c>
      <c r="D53" s="5" t="s">
        <v>714</v>
      </c>
      <c r="E53" s="5">
        <v>41</v>
      </c>
      <c r="F53" s="5" t="s">
        <v>741</v>
      </c>
      <c r="G53" s="5" t="s">
        <v>726</v>
      </c>
      <c r="H53" s="5">
        <v>2009</v>
      </c>
      <c r="I53" s="5">
        <v>182444</v>
      </c>
    </row>
    <row r="54" spans="1:9" x14ac:dyDescent="0.85">
      <c r="A54" s="5" t="s">
        <v>147</v>
      </c>
      <c r="B54" s="5">
        <v>2007</v>
      </c>
      <c r="C54" s="5" t="s">
        <v>729</v>
      </c>
      <c r="D54" s="5" t="s">
        <v>714</v>
      </c>
      <c r="E54" s="5">
        <v>42</v>
      </c>
      <c r="F54" s="5" t="s">
        <v>741</v>
      </c>
      <c r="G54" s="5" t="s">
        <v>726</v>
      </c>
      <c r="H54" s="5">
        <v>2009</v>
      </c>
      <c r="I54" s="5">
        <v>454520</v>
      </c>
    </row>
    <row r="55" spans="1:9" x14ac:dyDescent="0.85">
      <c r="A55" s="5" t="s">
        <v>147</v>
      </c>
      <c r="B55" s="5">
        <v>2007</v>
      </c>
      <c r="C55" s="5" t="s">
        <v>729</v>
      </c>
      <c r="D55" s="5" t="s">
        <v>714</v>
      </c>
      <c r="E55" s="5">
        <v>43</v>
      </c>
      <c r="F55" s="5" t="s">
        <v>741</v>
      </c>
      <c r="G55" s="5" t="s">
        <v>726</v>
      </c>
      <c r="H55" s="5">
        <v>2009</v>
      </c>
      <c r="I55" s="5">
        <v>242073</v>
      </c>
    </row>
    <row r="56" spans="1:9" x14ac:dyDescent="0.85">
      <c r="A56" s="5" t="s">
        <v>147</v>
      </c>
      <c r="B56" s="5">
        <v>2007</v>
      </c>
      <c r="C56" s="5" t="s">
        <v>729</v>
      </c>
      <c r="D56" s="5" t="s">
        <v>714</v>
      </c>
      <c r="E56" s="5">
        <v>44</v>
      </c>
      <c r="F56" s="5" t="s">
        <v>741</v>
      </c>
      <c r="G56" s="5" t="s">
        <v>726</v>
      </c>
      <c r="H56" s="5">
        <v>2009</v>
      </c>
      <c r="I56" s="5">
        <v>145437</v>
      </c>
    </row>
    <row r="57" spans="1:9" x14ac:dyDescent="0.85">
      <c r="A57" s="5" t="s">
        <v>147</v>
      </c>
      <c r="B57" s="5">
        <v>2007</v>
      </c>
      <c r="C57" s="5" t="s">
        <v>729</v>
      </c>
      <c r="D57" s="5" t="s">
        <v>714</v>
      </c>
      <c r="E57" s="5">
        <v>45</v>
      </c>
      <c r="F57" s="5" t="s">
        <v>741</v>
      </c>
      <c r="G57" s="5" t="s">
        <v>726</v>
      </c>
      <c r="H57" s="5">
        <v>2009</v>
      </c>
      <c r="I57" s="5">
        <v>1261096</v>
      </c>
    </row>
    <row r="58" spans="1:9" x14ac:dyDescent="0.85">
      <c r="A58" s="5" t="s">
        <v>147</v>
      </c>
      <c r="B58" s="5">
        <v>2007</v>
      </c>
      <c r="C58" s="5" t="s">
        <v>729</v>
      </c>
      <c r="D58" s="5" t="s">
        <v>714</v>
      </c>
      <c r="E58" s="5" t="s">
        <v>752</v>
      </c>
      <c r="F58" s="5" t="s">
        <v>741</v>
      </c>
      <c r="G58" s="5" t="s">
        <v>726</v>
      </c>
      <c r="H58" s="5">
        <v>2009</v>
      </c>
      <c r="I58" s="5">
        <v>2247304</v>
      </c>
    </row>
    <row r="59" spans="1:9" x14ac:dyDescent="0.85">
      <c r="A59" s="5" t="s">
        <v>147</v>
      </c>
      <c r="B59" s="5">
        <v>2007</v>
      </c>
      <c r="C59" s="5" t="s">
        <v>729</v>
      </c>
      <c r="D59" s="5" t="s">
        <v>714</v>
      </c>
      <c r="E59" s="5">
        <v>46</v>
      </c>
      <c r="F59" s="5" t="s">
        <v>741</v>
      </c>
      <c r="G59" s="5" t="s">
        <v>726</v>
      </c>
      <c r="H59" s="5">
        <v>2009</v>
      </c>
      <c r="I59" s="5">
        <v>240745</v>
      </c>
    </row>
    <row r="60" spans="1:9" x14ac:dyDescent="0.85">
      <c r="A60" s="5" t="s">
        <v>147</v>
      </c>
      <c r="B60" s="5">
        <v>2007</v>
      </c>
      <c r="C60" s="5" t="s">
        <v>729</v>
      </c>
      <c r="D60" s="5" t="s">
        <v>714</v>
      </c>
      <c r="E60" s="5">
        <v>47</v>
      </c>
      <c r="F60" s="5" t="s">
        <v>741</v>
      </c>
      <c r="G60" s="5" t="s">
        <v>726</v>
      </c>
      <c r="H60" s="5">
        <v>2009</v>
      </c>
      <c r="I60" s="5">
        <v>211231</v>
      </c>
    </row>
    <row r="61" spans="1:9" x14ac:dyDescent="0.85">
      <c r="A61" s="5" t="s">
        <v>147</v>
      </c>
      <c r="B61" s="5">
        <v>2007</v>
      </c>
      <c r="C61" s="5" t="s">
        <v>729</v>
      </c>
      <c r="D61" s="5" t="s">
        <v>714</v>
      </c>
      <c r="E61" s="5">
        <v>48</v>
      </c>
      <c r="F61" s="5" t="s">
        <v>741</v>
      </c>
      <c r="G61" s="5" t="s">
        <v>726</v>
      </c>
      <c r="H61" s="5">
        <v>2009</v>
      </c>
      <c r="I61" s="5">
        <v>383376</v>
      </c>
    </row>
    <row r="62" spans="1:9" x14ac:dyDescent="0.85">
      <c r="A62" s="5" t="s">
        <v>147</v>
      </c>
      <c r="B62" s="5">
        <v>2007</v>
      </c>
      <c r="C62" s="5" t="s">
        <v>729</v>
      </c>
      <c r="D62" s="5" t="s">
        <v>714</v>
      </c>
      <c r="E62" s="5">
        <v>49</v>
      </c>
      <c r="F62" s="5" t="s">
        <v>741</v>
      </c>
      <c r="G62" s="5" t="s">
        <v>726</v>
      </c>
      <c r="H62" s="5">
        <v>2009</v>
      </c>
      <c r="I62" s="5">
        <v>150856</v>
      </c>
    </row>
    <row r="63" spans="1:9" x14ac:dyDescent="0.85">
      <c r="A63" s="5" t="s">
        <v>147</v>
      </c>
      <c r="B63" s="5">
        <v>2007</v>
      </c>
      <c r="C63" s="5" t="s">
        <v>729</v>
      </c>
      <c r="D63" s="5" t="s">
        <v>714</v>
      </c>
      <c r="E63" s="5">
        <v>50</v>
      </c>
      <c r="F63" s="5" t="s">
        <v>741</v>
      </c>
      <c r="G63" s="5" t="s">
        <v>726</v>
      </c>
      <c r="H63" s="5">
        <v>2009</v>
      </c>
      <c r="I63" s="5">
        <v>1266174</v>
      </c>
    </row>
    <row r="64" spans="1:9" x14ac:dyDescent="0.85">
      <c r="A64" s="5" t="s">
        <v>147</v>
      </c>
      <c r="B64" s="5">
        <v>2007</v>
      </c>
      <c r="C64" s="5" t="s">
        <v>729</v>
      </c>
      <c r="D64" s="5" t="s">
        <v>714</v>
      </c>
      <c r="E64" s="5" t="s">
        <v>751</v>
      </c>
      <c r="F64" s="5" t="s">
        <v>741</v>
      </c>
      <c r="G64" s="5" t="s">
        <v>726</v>
      </c>
      <c r="H64" s="5">
        <v>2009</v>
      </c>
      <c r="I64" s="5">
        <v>1890766</v>
      </c>
    </row>
    <row r="65" spans="1:9" x14ac:dyDescent="0.85">
      <c r="A65" s="5" t="s">
        <v>147</v>
      </c>
      <c r="B65" s="5">
        <v>2007</v>
      </c>
      <c r="C65" s="5" t="s">
        <v>729</v>
      </c>
      <c r="D65" s="5" t="s">
        <v>714</v>
      </c>
      <c r="E65" s="5">
        <v>51</v>
      </c>
      <c r="F65" s="5" t="s">
        <v>741</v>
      </c>
      <c r="G65" s="5" t="s">
        <v>726</v>
      </c>
      <c r="H65" s="5">
        <v>2009</v>
      </c>
      <c r="I65" s="5">
        <v>113408</v>
      </c>
    </row>
    <row r="66" spans="1:9" x14ac:dyDescent="0.85">
      <c r="A66" s="5" t="s">
        <v>147</v>
      </c>
      <c r="B66" s="5">
        <v>2007</v>
      </c>
      <c r="C66" s="5" t="s">
        <v>729</v>
      </c>
      <c r="D66" s="5" t="s">
        <v>714</v>
      </c>
      <c r="E66" s="5">
        <v>52</v>
      </c>
      <c r="F66" s="5" t="s">
        <v>741</v>
      </c>
      <c r="G66" s="5" t="s">
        <v>726</v>
      </c>
      <c r="H66" s="5">
        <v>2009</v>
      </c>
      <c r="I66" s="5">
        <v>246691</v>
      </c>
    </row>
    <row r="67" spans="1:9" x14ac:dyDescent="0.85">
      <c r="A67" s="5" t="s">
        <v>147</v>
      </c>
      <c r="B67" s="5">
        <v>2007</v>
      </c>
      <c r="C67" s="5" t="s">
        <v>729</v>
      </c>
      <c r="D67" s="5" t="s">
        <v>714</v>
      </c>
      <c r="E67" s="5">
        <v>53</v>
      </c>
      <c r="F67" s="5" t="s">
        <v>741</v>
      </c>
      <c r="G67" s="5" t="s">
        <v>726</v>
      </c>
      <c r="H67" s="5">
        <v>2009</v>
      </c>
      <c r="I67" s="5">
        <v>137484</v>
      </c>
    </row>
    <row r="68" spans="1:9" x14ac:dyDescent="0.85">
      <c r="A68" s="5" t="s">
        <v>147</v>
      </c>
      <c r="B68" s="5">
        <v>2007</v>
      </c>
      <c r="C68" s="5" t="s">
        <v>729</v>
      </c>
      <c r="D68" s="5" t="s">
        <v>714</v>
      </c>
      <c r="E68" s="5">
        <v>54</v>
      </c>
      <c r="F68" s="5" t="s">
        <v>741</v>
      </c>
      <c r="G68" s="5" t="s">
        <v>726</v>
      </c>
      <c r="H68" s="5">
        <v>2009</v>
      </c>
      <c r="I68" s="5">
        <v>127009</v>
      </c>
    </row>
    <row r="69" spans="1:9" x14ac:dyDescent="0.85">
      <c r="A69" s="5" t="s">
        <v>147</v>
      </c>
      <c r="B69" s="5">
        <v>2007</v>
      </c>
      <c r="C69" s="5" t="s">
        <v>729</v>
      </c>
      <c r="D69" s="5" t="s">
        <v>714</v>
      </c>
      <c r="E69" s="5">
        <v>55</v>
      </c>
      <c r="F69" s="5" t="s">
        <v>741</v>
      </c>
      <c r="G69" s="5" t="s">
        <v>726</v>
      </c>
      <c r="H69" s="5">
        <v>2009</v>
      </c>
      <c r="I69" s="5">
        <v>615179</v>
      </c>
    </row>
    <row r="70" spans="1:9" x14ac:dyDescent="0.85">
      <c r="A70" s="5" t="s">
        <v>147</v>
      </c>
      <c r="B70" s="5">
        <v>2007</v>
      </c>
      <c r="C70" s="5" t="s">
        <v>729</v>
      </c>
      <c r="D70" s="5" t="s">
        <v>714</v>
      </c>
      <c r="E70" s="5" t="s">
        <v>750</v>
      </c>
      <c r="F70" s="5" t="s">
        <v>741</v>
      </c>
      <c r="G70" s="5" t="s">
        <v>726</v>
      </c>
      <c r="H70" s="5">
        <v>2009</v>
      </c>
      <c r="I70" s="5">
        <v>1171020</v>
      </c>
    </row>
    <row r="71" spans="1:9" x14ac:dyDescent="0.85">
      <c r="A71" s="5" t="s">
        <v>147</v>
      </c>
      <c r="B71" s="5">
        <v>2007</v>
      </c>
      <c r="C71" s="5" t="s">
        <v>729</v>
      </c>
      <c r="D71" s="5" t="s">
        <v>714</v>
      </c>
      <c r="E71" s="5">
        <v>56</v>
      </c>
      <c r="F71" s="5" t="s">
        <v>741</v>
      </c>
      <c r="G71" s="5" t="s">
        <v>726</v>
      </c>
      <c r="H71" s="5">
        <v>2009</v>
      </c>
      <c r="I71" s="5">
        <v>190001</v>
      </c>
    </row>
    <row r="72" spans="1:9" x14ac:dyDescent="0.85">
      <c r="A72" s="5" t="s">
        <v>147</v>
      </c>
      <c r="B72" s="5">
        <v>2007</v>
      </c>
      <c r="C72" s="5" t="s">
        <v>729</v>
      </c>
      <c r="D72" s="5" t="s">
        <v>714</v>
      </c>
      <c r="E72" s="5">
        <v>57</v>
      </c>
      <c r="F72" s="5" t="s">
        <v>741</v>
      </c>
      <c r="G72" s="5" t="s">
        <v>726</v>
      </c>
      <c r="H72" s="5">
        <v>2009</v>
      </c>
      <c r="I72" s="5">
        <v>122685</v>
      </c>
    </row>
    <row r="73" spans="1:9" x14ac:dyDescent="0.85">
      <c r="A73" s="5" t="s">
        <v>147</v>
      </c>
      <c r="B73" s="5">
        <v>2007</v>
      </c>
      <c r="C73" s="5" t="s">
        <v>729</v>
      </c>
      <c r="D73" s="5" t="s">
        <v>714</v>
      </c>
      <c r="E73" s="5">
        <v>58</v>
      </c>
      <c r="F73" s="5" t="s">
        <v>741</v>
      </c>
      <c r="G73" s="5" t="s">
        <v>726</v>
      </c>
      <c r="H73" s="5">
        <v>2009</v>
      </c>
      <c r="I73" s="5">
        <v>181226</v>
      </c>
    </row>
    <row r="74" spans="1:9" x14ac:dyDescent="0.85">
      <c r="A74" s="5" t="s">
        <v>147</v>
      </c>
      <c r="B74" s="5">
        <v>2007</v>
      </c>
      <c r="C74" s="5" t="s">
        <v>729</v>
      </c>
      <c r="D74" s="5" t="s">
        <v>714</v>
      </c>
      <c r="E74" s="5">
        <v>59</v>
      </c>
      <c r="F74" s="5" t="s">
        <v>741</v>
      </c>
      <c r="G74" s="5" t="s">
        <v>726</v>
      </c>
      <c r="H74" s="5">
        <v>2009</v>
      </c>
      <c r="I74" s="5">
        <v>61929</v>
      </c>
    </row>
    <row r="75" spans="1:9" x14ac:dyDescent="0.85">
      <c r="A75" s="5" t="s">
        <v>147</v>
      </c>
      <c r="B75" s="5">
        <v>2007</v>
      </c>
      <c r="C75" s="5" t="s">
        <v>729</v>
      </c>
      <c r="D75" s="5" t="s">
        <v>714</v>
      </c>
      <c r="E75" s="5">
        <v>60</v>
      </c>
      <c r="F75" s="5" t="s">
        <v>741</v>
      </c>
      <c r="G75" s="5" t="s">
        <v>726</v>
      </c>
      <c r="H75" s="5">
        <v>2009</v>
      </c>
      <c r="I75" s="5">
        <v>900974</v>
      </c>
    </row>
    <row r="76" spans="1:9" x14ac:dyDescent="0.85">
      <c r="A76" s="5" t="s">
        <v>147</v>
      </c>
      <c r="B76" s="5">
        <v>2007</v>
      </c>
      <c r="C76" s="5" t="s">
        <v>729</v>
      </c>
      <c r="D76" s="5" t="s">
        <v>714</v>
      </c>
      <c r="E76" s="5" t="s">
        <v>749</v>
      </c>
      <c r="F76" s="5" t="s">
        <v>741</v>
      </c>
      <c r="G76" s="5" t="s">
        <v>726</v>
      </c>
      <c r="H76" s="5">
        <v>2009</v>
      </c>
      <c r="I76" s="5">
        <v>1235000</v>
      </c>
    </row>
    <row r="77" spans="1:9" x14ac:dyDescent="0.85">
      <c r="A77" s="5" t="s">
        <v>147</v>
      </c>
      <c r="B77" s="5">
        <v>2007</v>
      </c>
      <c r="C77" s="5" t="s">
        <v>729</v>
      </c>
      <c r="D77" s="5" t="s">
        <v>714</v>
      </c>
      <c r="E77" s="5">
        <v>61</v>
      </c>
      <c r="F77" s="5" t="s">
        <v>741</v>
      </c>
      <c r="G77" s="5" t="s">
        <v>726</v>
      </c>
      <c r="H77" s="5">
        <v>2009</v>
      </c>
      <c r="I77" s="5">
        <v>62557</v>
      </c>
    </row>
    <row r="78" spans="1:9" x14ac:dyDescent="0.85">
      <c r="A78" s="5" t="s">
        <v>147</v>
      </c>
      <c r="B78" s="5">
        <v>2007</v>
      </c>
      <c r="C78" s="5" t="s">
        <v>729</v>
      </c>
      <c r="D78" s="5" t="s">
        <v>714</v>
      </c>
      <c r="E78" s="5">
        <v>62</v>
      </c>
      <c r="F78" s="5" t="s">
        <v>741</v>
      </c>
      <c r="G78" s="5" t="s">
        <v>726</v>
      </c>
      <c r="H78" s="5">
        <v>2009</v>
      </c>
      <c r="I78" s="5">
        <v>122564</v>
      </c>
    </row>
    <row r="79" spans="1:9" x14ac:dyDescent="0.85">
      <c r="A79" s="5" t="s">
        <v>147</v>
      </c>
      <c r="B79" s="5">
        <v>2007</v>
      </c>
      <c r="C79" s="5" t="s">
        <v>729</v>
      </c>
      <c r="D79" s="5" t="s">
        <v>714</v>
      </c>
      <c r="E79" s="5">
        <v>63</v>
      </c>
      <c r="F79" s="5" t="s">
        <v>741</v>
      </c>
      <c r="G79" s="5" t="s">
        <v>726</v>
      </c>
      <c r="H79" s="5">
        <v>2009</v>
      </c>
      <c r="I79" s="5">
        <v>82978</v>
      </c>
    </row>
    <row r="80" spans="1:9" x14ac:dyDescent="0.85">
      <c r="A80" s="5" t="s">
        <v>147</v>
      </c>
      <c r="B80" s="5">
        <v>2007</v>
      </c>
      <c r="C80" s="5" t="s">
        <v>729</v>
      </c>
      <c r="D80" s="5" t="s">
        <v>714</v>
      </c>
      <c r="E80" s="5">
        <v>64</v>
      </c>
      <c r="F80" s="5" t="s">
        <v>741</v>
      </c>
      <c r="G80" s="5" t="s">
        <v>726</v>
      </c>
      <c r="H80" s="5">
        <v>2009</v>
      </c>
      <c r="I80" s="5">
        <v>65927</v>
      </c>
    </row>
    <row r="81" spans="1:9" x14ac:dyDescent="0.85">
      <c r="A81" s="5" t="s">
        <v>147</v>
      </c>
      <c r="B81" s="5">
        <v>2007</v>
      </c>
      <c r="C81" s="5" t="s">
        <v>729</v>
      </c>
      <c r="D81" s="5" t="s">
        <v>714</v>
      </c>
      <c r="E81" s="5">
        <v>65</v>
      </c>
      <c r="F81" s="5" t="s">
        <v>741</v>
      </c>
      <c r="G81" s="5" t="s">
        <v>726</v>
      </c>
      <c r="H81" s="5">
        <v>2009</v>
      </c>
      <c r="I81" s="5">
        <v>418209</v>
      </c>
    </row>
    <row r="82" spans="1:9" x14ac:dyDescent="0.85">
      <c r="A82" s="5" t="s">
        <v>147</v>
      </c>
      <c r="B82" s="5">
        <v>2007</v>
      </c>
      <c r="C82" s="5" t="s">
        <v>729</v>
      </c>
      <c r="D82" s="5" t="s">
        <v>714</v>
      </c>
      <c r="E82" s="5" t="s">
        <v>748</v>
      </c>
      <c r="F82" s="5" t="s">
        <v>741</v>
      </c>
      <c r="G82" s="5" t="s">
        <v>726</v>
      </c>
      <c r="H82" s="5">
        <v>2009</v>
      </c>
      <c r="I82" s="5">
        <v>805261</v>
      </c>
    </row>
    <row r="83" spans="1:9" x14ac:dyDescent="0.85">
      <c r="A83" s="5" t="s">
        <v>147</v>
      </c>
      <c r="B83" s="5">
        <v>2007</v>
      </c>
      <c r="C83" s="5" t="s">
        <v>729</v>
      </c>
      <c r="D83" s="5" t="s">
        <v>714</v>
      </c>
      <c r="E83" s="5">
        <v>66</v>
      </c>
      <c r="F83" s="5" t="s">
        <v>741</v>
      </c>
      <c r="G83" s="5" t="s">
        <v>726</v>
      </c>
      <c r="H83" s="5">
        <v>2009</v>
      </c>
      <c r="I83" s="5">
        <v>114794</v>
      </c>
    </row>
    <row r="84" spans="1:9" x14ac:dyDescent="0.85">
      <c r="A84" s="5" t="s">
        <v>147</v>
      </c>
      <c r="B84" s="5">
        <v>2007</v>
      </c>
      <c r="C84" s="5" t="s">
        <v>729</v>
      </c>
      <c r="D84" s="5" t="s">
        <v>714</v>
      </c>
      <c r="E84" s="5">
        <v>67</v>
      </c>
      <c r="F84" s="5" t="s">
        <v>741</v>
      </c>
      <c r="G84" s="5" t="s">
        <v>726</v>
      </c>
      <c r="H84" s="5">
        <v>2009</v>
      </c>
      <c r="I84" s="5">
        <v>127045</v>
      </c>
    </row>
    <row r="85" spans="1:9" x14ac:dyDescent="0.85">
      <c r="A85" s="5" t="s">
        <v>147</v>
      </c>
      <c r="B85" s="5">
        <v>2007</v>
      </c>
      <c r="C85" s="5" t="s">
        <v>729</v>
      </c>
      <c r="D85" s="5" t="s">
        <v>714</v>
      </c>
      <c r="E85" s="5">
        <v>68</v>
      </c>
      <c r="F85" s="5" t="s">
        <v>741</v>
      </c>
      <c r="G85" s="5" t="s">
        <v>726</v>
      </c>
      <c r="H85" s="5">
        <v>2009</v>
      </c>
      <c r="I85" s="5">
        <v>105840</v>
      </c>
    </row>
    <row r="86" spans="1:9" x14ac:dyDescent="0.85">
      <c r="A86" s="5" t="s">
        <v>147</v>
      </c>
      <c r="B86" s="5">
        <v>2007</v>
      </c>
      <c r="C86" s="5" t="s">
        <v>729</v>
      </c>
      <c r="D86" s="5" t="s">
        <v>714</v>
      </c>
      <c r="E86" s="5">
        <v>69</v>
      </c>
      <c r="F86" s="5" t="s">
        <v>741</v>
      </c>
      <c r="G86" s="5" t="s">
        <v>726</v>
      </c>
      <c r="H86" s="5">
        <v>2009</v>
      </c>
      <c r="I86" s="5">
        <v>39373</v>
      </c>
    </row>
    <row r="87" spans="1:9" x14ac:dyDescent="0.85">
      <c r="A87" s="5" t="s">
        <v>147</v>
      </c>
      <c r="B87" s="5">
        <v>2007</v>
      </c>
      <c r="C87" s="5" t="s">
        <v>729</v>
      </c>
      <c r="D87" s="5" t="s">
        <v>714</v>
      </c>
      <c r="E87" s="5">
        <v>70</v>
      </c>
      <c r="F87" s="5" t="s">
        <v>741</v>
      </c>
      <c r="G87" s="5" t="s">
        <v>726</v>
      </c>
      <c r="H87" s="5">
        <v>2009</v>
      </c>
      <c r="I87" s="5">
        <v>476266</v>
      </c>
    </row>
    <row r="88" spans="1:9" x14ac:dyDescent="0.85">
      <c r="A88" s="5" t="s">
        <v>147</v>
      </c>
      <c r="B88" s="5">
        <v>2007</v>
      </c>
      <c r="C88" s="5" t="s">
        <v>729</v>
      </c>
      <c r="D88" s="5" t="s">
        <v>714</v>
      </c>
      <c r="E88" s="5" t="s">
        <v>747</v>
      </c>
      <c r="F88" s="5" t="s">
        <v>741</v>
      </c>
      <c r="G88" s="5" t="s">
        <v>726</v>
      </c>
      <c r="H88" s="5">
        <v>2009</v>
      </c>
      <c r="I88" s="5">
        <v>676560</v>
      </c>
    </row>
    <row r="89" spans="1:9" x14ac:dyDescent="0.85">
      <c r="A89" s="5" t="s">
        <v>147</v>
      </c>
      <c r="B89" s="5">
        <v>2007</v>
      </c>
      <c r="C89" s="5" t="s">
        <v>729</v>
      </c>
      <c r="D89" s="5" t="s">
        <v>714</v>
      </c>
      <c r="E89" s="5">
        <v>71</v>
      </c>
      <c r="F89" s="5" t="s">
        <v>741</v>
      </c>
      <c r="G89" s="5" t="s">
        <v>726</v>
      </c>
      <c r="H89" s="5">
        <v>2009</v>
      </c>
      <c r="I89" s="5">
        <v>50712</v>
      </c>
    </row>
    <row r="90" spans="1:9" x14ac:dyDescent="0.85">
      <c r="A90" s="5" t="s">
        <v>147</v>
      </c>
      <c r="B90" s="5">
        <v>2007</v>
      </c>
      <c r="C90" s="5" t="s">
        <v>729</v>
      </c>
      <c r="D90" s="5" t="s">
        <v>714</v>
      </c>
      <c r="E90" s="5">
        <v>72</v>
      </c>
      <c r="F90" s="5" t="s">
        <v>741</v>
      </c>
      <c r="G90" s="5" t="s">
        <v>726</v>
      </c>
      <c r="H90" s="5">
        <v>2009</v>
      </c>
      <c r="I90" s="5">
        <v>74314</v>
      </c>
    </row>
    <row r="91" spans="1:9" x14ac:dyDescent="0.85">
      <c r="A91" s="5" t="s">
        <v>147</v>
      </c>
      <c r="B91" s="5">
        <v>2007</v>
      </c>
      <c r="C91" s="5" t="s">
        <v>729</v>
      </c>
      <c r="D91" s="5" t="s">
        <v>714</v>
      </c>
      <c r="E91" s="5">
        <v>73</v>
      </c>
      <c r="F91" s="5" t="s">
        <v>741</v>
      </c>
      <c r="G91" s="5" t="s">
        <v>726</v>
      </c>
      <c r="H91" s="5">
        <v>2009</v>
      </c>
      <c r="I91" s="5">
        <v>43108</v>
      </c>
    </row>
    <row r="92" spans="1:9" x14ac:dyDescent="0.85">
      <c r="A92" s="5" t="s">
        <v>147</v>
      </c>
      <c r="B92" s="5">
        <v>2007</v>
      </c>
      <c r="C92" s="5" t="s">
        <v>729</v>
      </c>
      <c r="D92" s="5" t="s">
        <v>714</v>
      </c>
      <c r="E92" s="5">
        <v>74</v>
      </c>
      <c r="F92" s="5" t="s">
        <v>741</v>
      </c>
      <c r="G92" s="5" t="s">
        <v>726</v>
      </c>
      <c r="H92" s="5">
        <v>2009</v>
      </c>
      <c r="I92" s="5">
        <v>32160</v>
      </c>
    </row>
    <row r="93" spans="1:9" x14ac:dyDescent="0.85">
      <c r="A93" s="5" t="s">
        <v>147</v>
      </c>
      <c r="B93" s="5">
        <v>2007</v>
      </c>
      <c r="C93" s="5" t="s">
        <v>729</v>
      </c>
      <c r="D93" s="5" t="s">
        <v>714</v>
      </c>
      <c r="E93" s="5">
        <v>75</v>
      </c>
      <c r="F93" s="5" t="s">
        <v>741</v>
      </c>
      <c r="G93" s="5" t="s">
        <v>726</v>
      </c>
      <c r="H93" s="5">
        <v>2009</v>
      </c>
      <c r="I93" s="5">
        <v>188909</v>
      </c>
    </row>
    <row r="94" spans="1:9" x14ac:dyDescent="0.85">
      <c r="A94" s="5" t="s">
        <v>147</v>
      </c>
      <c r="B94" s="5">
        <v>2007</v>
      </c>
      <c r="C94" s="5" t="s">
        <v>729</v>
      </c>
      <c r="D94" s="5" t="s">
        <v>714</v>
      </c>
      <c r="E94" s="5" t="s">
        <v>746</v>
      </c>
      <c r="F94" s="5" t="s">
        <v>741</v>
      </c>
      <c r="G94" s="5" t="s">
        <v>726</v>
      </c>
      <c r="H94" s="5">
        <v>2009</v>
      </c>
      <c r="I94" s="5">
        <v>350176</v>
      </c>
    </row>
    <row r="95" spans="1:9" x14ac:dyDescent="0.85">
      <c r="A95" s="5" t="s">
        <v>147</v>
      </c>
      <c r="B95" s="5">
        <v>2007</v>
      </c>
      <c r="C95" s="5" t="s">
        <v>729</v>
      </c>
      <c r="D95" s="5" t="s">
        <v>714</v>
      </c>
      <c r="E95" s="5">
        <v>76</v>
      </c>
      <c r="F95" s="5" t="s">
        <v>741</v>
      </c>
      <c r="G95" s="5" t="s">
        <v>726</v>
      </c>
      <c r="H95" s="5">
        <v>2009</v>
      </c>
      <c r="I95" s="5">
        <v>50820</v>
      </c>
    </row>
    <row r="96" spans="1:9" x14ac:dyDescent="0.85">
      <c r="A96" s="5" t="s">
        <v>147</v>
      </c>
      <c r="B96" s="5">
        <v>2007</v>
      </c>
      <c r="C96" s="5" t="s">
        <v>729</v>
      </c>
      <c r="D96" s="5" t="s">
        <v>714</v>
      </c>
      <c r="E96" s="5">
        <v>77</v>
      </c>
      <c r="F96" s="5" t="s">
        <v>741</v>
      </c>
      <c r="G96" s="5" t="s">
        <v>726</v>
      </c>
      <c r="H96" s="5">
        <v>2009</v>
      </c>
      <c r="I96" s="5">
        <v>37195</v>
      </c>
    </row>
    <row r="97" spans="1:9" x14ac:dyDescent="0.85">
      <c r="A97" s="5" t="s">
        <v>147</v>
      </c>
      <c r="B97" s="5">
        <v>2007</v>
      </c>
      <c r="C97" s="5" t="s">
        <v>729</v>
      </c>
      <c r="D97" s="5" t="s">
        <v>714</v>
      </c>
      <c r="E97" s="5">
        <v>78</v>
      </c>
      <c r="F97" s="5" t="s">
        <v>741</v>
      </c>
      <c r="G97" s="5" t="s">
        <v>726</v>
      </c>
      <c r="H97" s="5">
        <v>2009</v>
      </c>
      <c r="I97" s="5">
        <v>54858</v>
      </c>
    </row>
    <row r="98" spans="1:9" x14ac:dyDescent="0.85">
      <c r="A98" s="5" t="s">
        <v>147</v>
      </c>
      <c r="B98" s="5">
        <v>2007</v>
      </c>
      <c r="C98" s="5" t="s">
        <v>729</v>
      </c>
      <c r="D98" s="5" t="s">
        <v>714</v>
      </c>
      <c r="E98" s="5">
        <v>79</v>
      </c>
      <c r="F98" s="5" t="s">
        <v>741</v>
      </c>
      <c r="G98" s="5" t="s">
        <v>726</v>
      </c>
      <c r="H98" s="5">
        <v>2009</v>
      </c>
      <c r="I98" s="5">
        <v>18394</v>
      </c>
    </row>
    <row r="99" spans="1:9" x14ac:dyDescent="0.85">
      <c r="A99" s="5" t="s">
        <v>147</v>
      </c>
      <c r="B99" s="5">
        <v>2007</v>
      </c>
      <c r="C99" s="5" t="s">
        <v>729</v>
      </c>
      <c r="D99" s="5" t="s">
        <v>714</v>
      </c>
      <c r="E99" s="5">
        <v>80</v>
      </c>
      <c r="F99" s="5" t="s">
        <v>741</v>
      </c>
      <c r="G99" s="5" t="s">
        <v>726</v>
      </c>
      <c r="H99" s="5">
        <v>2009</v>
      </c>
      <c r="I99" s="5">
        <v>216765</v>
      </c>
    </row>
    <row r="100" spans="1:9" x14ac:dyDescent="0.85">
      <c r="A100" s="5" t="s">
        <v>147</v>
      </c>
      <c r="B100" s="5">
        <v>2007</v>
      </c>
      <c r="C100" s="5" t="s">
        <v>729</v>
      </c>
      <c r="D100" s="5" t="s">
        <v>714</v>
      </c>
      <c r="E100" s="5" t="s">
        <v>745</v>
      </c>
      <c r="F100" s="5" t="s">
        <v>741</v>
      </c>
      <c r="G100" s="5" t="s">
        <v>726</v>
      </c>
      <c r="H100" s="5">
        <v>2009</v>
      </c>
      <c r="I100" s="5">
        <v>287477</v>
      </c>
    </row>
    <row r="101" spans="1:9" x14ac:dyDescent="0.85">
      <c r="A101" s="5" t="s">
        <v>147</v>
      </c>
      <c r="B101" s="5">
        <v>2007</v>
      </c>
      <c r="C101" s="5" t="s">
        <v>729</v>
      </c>
      <c r="D101" s="5" t="s">
        <v>714</v>
      </c>
      <c r="E101" s="5">
        <v>81</v>
      </c>
      <c r="F101" s="5" t="s">
        <v>741</v>
      </c>
      <c r="G101" s="5" t="s">
        <v>726</v>
      </c>
      <c r="H101" s="5">
        <v>2009</v>
      </c>
      <c r="I101" s="5">
        <v>18431</v>
      </c>
    </row>
    <row r="102" spans="1:9" x14ac:dyDescent="0.85">
      <c r="A102" s="5" t="s">
        <v>147</v>
      </c>
      <c r="B102" s="5">
        <v>2007</v>
      </c>
      <c r="C102" s="5" t="s">
        <v>729</v>
      </c>
      <c r="D102" s="5" t="s">
        <v>714</v>
      </c>
      <c r="E102" s="5">
        <v>82</v>
      </c>
      <c r="F102" s="5" t="s">
        <v>741</v>
      </c>
      <c r="G102" s="5" t="s">
        <v>726</v>
      </c>
      <c r="H102" s="5">
        <v>2009</v>
      </c>
      <c r="I102" s="5">
        <v>24484</v>
      </c>
    </row>
    <row r="103" spans="1:9" x14ac:dyDescent="0.85">
      <c r="A103" s="5" t="s">
        <v>147</v>
      </c>
      <c r="B103" s="5">
        <v>2007</v>
      </c>
      <c r="C103" s="5" t="s">
        <v>729</v>
      </c>
      <c r="D103" s="5" t="s">
        <v>714</v>
      </c>
      <c r="E103" s="5">
        <v>83</v>
      </c>
      <c r="F103" s="5" t="s">
        <v>741</v>
      </c>
      <c r="G103" s="5" t="s">
        <v>726</v>
      </c>
      <c r="H103" s="5">
        <v>2009</v>
      </c>
      <c r="I103" s="5">
        <v>14684</v>
      </c>
    </row>
    <row r="104" spans="1:9" x14ac:dyDescent="0.85">
      <c r="A104" s="5" t="s">
        <v>147</v>
      </c>
      <c r="B104" s="5">
        <v>2007</v>
      </c>
      <c r="C104" s="5" t="s">
        <v>729</v>
      </c>
      <c r="D104" s="5" t="s">
        <v>714</v>
      </c>
      <c r="E104" s="5">
        <v>84</v>
      </c>
      <c r="F104" s="5" t="s">
        <v>741</v>
      </c>
      <c r="G104" s="5" t="s">
        <v>726</v>
      </c>
      <c r="H104" s="5">
        <v>2009</v>
      </c>
      <c r="I104" s="5">
        <v>13113</v>
      </c>
    </row>
    <row r="105" spans="1:9" x14ac:dyDescent="0.85">
      <c r="A105" s="5" t="s">
        <v>147</v>
      </c>
      <c r="B105" s="5">
        <v>2007</v>
      </c>
      <c r="C105" s="5" t="s">
        <v>729</v>
      </c>
      <c r="D105" s="5" t="s">
        <v>714</v>
      </c>
      <c r="E105" s="5">
        <v>85</v>
      </c>
      <c r="F105" s="5" t="s">
        <v>741</v>
      </c>
      <c r="G105" s="5" t="s">
        <v>726</v>
      </c>
      <c r="H105" s="5">
        <v>2009</v>
      </c>
      <c r="I105" s="5">
        <v>52204</v>
      </c>
    </row>
    <row r="106" spans="1:9" x14ac:dyDescent="0.85">
      <c r="A106" s="5" t="s">
        <v>147</v>
      </c>
      <c r="B106" s="5">
        <v>2007</v>
      </c>
      <c r="C106" s="5" t="s">
        <v>729</v>
      </c>
      <c r="D106" s="5" t="s">
        <v>714</v>
      </c>
      <c r="E106" s="5" t="s">
        <v>744</v>
      </c>
      <c r="F106" s="5" t="s">
        <v>741</v>
      </c>
      <c r="G106" s="5" t="s">
        <v>726</v>
      </c>
      <c r="H106" s="5">
        <v>2009</v>
      </c>
      <c r="I106" s="5">
        <v>100196</v>
      </c>
    </row>
    <row r="107" spans="1:9" x14ac:dyDescent="0.85">
      <c r="A107" s="5" t="s">
        <v>147</v>
      </c>
      <c r="B107" s="5">
        <v>2007</v>
      </c>
      <c r="C107" s="5" t="s">
        <v>729</v>
      </c>
      <c r="D107" s="5" t="s">
        <v>714</v>
      </c>
      <c r="E107" s="5">
        <v>86</v>
      </c>
      <c r="F107" s="5" t="s">
        <v>741</v>
      </c>
      <c r="G107" s="5" t="s">
        <v>726</v>
      </c>
      <c r="H107" s="5">
        <v>2009</v>
      </c>
      <c r="I107" s="5">
        <v>15392</v>
      </c>
    </row>
    <row r="108" spans="1:9" x14ac:dyDescent="0.85">
      <c r="A108" s="5" t="s">
        <v>147</v>
      </c>
      <c r="B108" s="5">
        <v>2007</v>
      </c>
      <c r="C108" s="5" t="s">
        <v>729</v>
      </c>
      <c r="D108" s="5" t="s">
        <v>714</v>
      </c>
      <c r="E108" s="5">
        <v>87</v>
      </c>
      <c r="F108" s="5" t="s">
        <v>741</v>
      </c>
      <c r="G108" s="5" t="s">
        <v>726</v>
      </c>
      <c r="H108" s="5">
        <v>2009</v>
      </c>
      <c r="I108" s="5">
        <v>11780</v>
      </c>
    </row>
    <row r="109" spans="1:9" x14ac:dyDescent="0.85">
      <c r="A109" s="5" t="s">
        <v>147</v>
      </c>
      <c r="B109" s="5">
        <v>2007</v>
      </c>
      <c r="C109" s="5" t="s">
        <v>729</v>
      </c>
      <c r="D109" s="5" t="s">
        <v>714</v>
      </c>
      <c r="E109" s="5">
        <v>88</v>
      </c>
      <c r="F109" s="5" t="s">
        <v>741</v>
      </c>
      <c r="G109" s="5" t="s">
        <v>726</v>
      </c>
      <c r="H109" s="5">
        <v>2009</v>
      </c>
      <c r="I109" s="5">
        <v>12578</v>
      </c>
    </row>
    <row r="110" spans="1:9" x14ac:dyDescent="0.85">
      <c r="A110" s="5" t="s">
        <v>147</v>
      </c>
      <c r="B110" s="5">
        <v>2007</v>
      </c>
      <c r="C110" s="5" t="s">
        <v>729</v>
      </c>
      <c r="D110" s="5" t="s">
        <v>714</v>
      </c>
      <c r="E110" s="5">
        <v>89</v>
      </c>
      <c r="F110" s="5" t="s">
        <v>741</v>
      </c>
      <c r="G110" s="5" t="s">
        <v>726</v>
      </c>
      <c r="H110" s="5">
        <v>2009</v>
      </c>
      <c r="I110" s="5">
        <v>8242</v>
      </c>
    </row>
    <row r="111" spans="1:9" x14ac:dyDescent="0.85">
      <c r="A111" s="5" t="s">
        <v>147</v>
      </c>
      <c r="B111" s="5">
        <v>2007</v>
      </c>
      <c r="C111" s="5" t="s">
        <v>729</v>
      </c>
      <c r="D111" s="5" t="s">
        <v>714</v>
      </c>
      <c r="E111" s="5">
        <v>90</v>
      </c>
      <c r="F111" s="5" t="s">
        <v>741</v>
      </c>
      <c r="G111" s="5" t="s">
        <v>726</v>
      </c>
      <c r="H111" s="5">
        <v>2009</v>
      </c>
      <c r="I111" s="5">
        <v>49281</v>
      </c>
    </row>
    <row r="112" spans="1:9" x14ac:dyDescent="0.85">
      <c r="A112" s="5" t="s">
        <v>147</v>
      </c>
      <c r="B112" s="5">
        <v>2007</v>
      </c>
      <c r="C112" s="5" t="s">
        <v>729</v>
      </c>
      <c r="D112" s="5" t="s">
        <v>714</v>
      </c>
      <c r="E112" s="5" t="s">
        <v>743</v>
      </c>
      <c r="F112" s="5" t="s">
        <v>741</v>
      </c>
      <c r="G112" s="5" t="s">
        <v>726</v>
      </c>
      <c r="H112" s="5">
        <v>2009</v>
      </c>
      <c r="I112" s="5">
        <v>64542</v>
      </c>
    </row>
    <row r="113" spans="1:9" x14ac:dyDescent="0.85">
      <c r="A113" s="5" t="s">
        <v>147</v>
      </c>
      <c r="B113" s="5">
        <v>2007</v>
      </c>
      <c r="C113" s="5" t="s">
        <v>729</v>
      </c>
      <c r="D113" s="5" t="s">
        <v>714</v>
      </c>
      <c r="E113" s="5">
        <v>91</v>
      </c>
      <c r="F113" s="5" t="s">
        <v>741</v>
      </c>
      <c r="G113" s="5" t="s">
        <v>726</v>
      </c>
      <c r="H113" s="5">
        <v>2009</v>
      </c>
      <c r="I113" s="5">
        <v>4227</v>
      </c>
    </row>
    <row r="114" spans="1:9" x14ac:dyDescent="0.85">
      <c r="A114" s="5" t="s">
        <v>147</v>
      </c>
      <c r="B114" s="5">
        <v>2007</v>
      </c>
      <c r="C114" s="5" t="s">
        <v>729</v>
      </c>
      <c r="D114" s="5" t="s">
        <v>714</v>
      </c>
      <c r="E114" s="5">
        <v>92</v>
      </c>
      <c r="F114" s="5" t="s">
        <v>741</v>
      </c>
      <c r="G114" s="5" t="s">
        <v>726</v>
      </c>
      <c r="H114" s="5">
        <v>2009</v>
      </c>
      <c r="I114" s="5">
        <v>5172</v>
      </c>
    </row>
    <row r="115" spans="1:9" x14ac:dyDescent="0.85">
      <c r="A115" s="5" t="s">
        <v>147</v>
      </c>
      <c r="B115" s="5">
        <v>2007</v>
      </c>
      <c r="C115" s="5" t="s">
        <v>729</v>
      </c>
      <c r="D115" s="5" t="s">
        <v>714</v>
      </c>
      <c r="E115" s="5">
        <v>93</v>
      </c>
      <c r="F115" s="5" t="s">
        <v>741</v>
      </c>
      <c r="G115" s="5" t="s">
        <v>726</v>
      </c>
      <c r="H115" s="5">
        <v>2009</v>
      </c>
      <c r="I115" s="5">
        <v>3301</v>
      </c>
    </row>
    <row r="116" spans="1:9" x14ac:dyDescent="0.85">
      <c r="A116" s="5" t="s">
        <v>147</v>
      </c>
      <c r="B116" s="5">
        <v>2007</v>
      </c>
      <c r="C116" s="5" t="s">
        <v>729</v>
      </c>
      <c r="D116" s="5" t="s">
        <v>714</v>
      </c>
      <c r="E116" s="5">
        <v>94</v>
      </c>
      <c r="F116" s="5" t="s">
        <v>741</v>
      </c>
      <c r="G116" s="5" t="s">
        <v>726</v>
      </c>
      <c r="H116" s="5">
        <v>2009</v>
      </c>
      <c r="I116" s="5">
        <v>2561</v>
      </c>
    </row>
    <row r="117" spans="1:9" x14ac:dyDescent="0.85">
      <c r="A117" s="5" t="s">
        <v>147</v>
      </c>
      <c r="B117" s="5">
        <v>2007</v>
      </c>
      <c r="C117" s="5" t="s">
        <v>729</v>
      </c>
      <c r="D117" s="5" t="s">
        <v>714</v>
      </c>
      <c r="E117" s="5" t="s">
        <v>742</v>
      </c>
      <c r="F117" s="5" t="s">
        <v>741</v>
      </c>
      <c r="G117" s="5" t="s">
        <v>726</v>
      </c>
      <c r="H117" s="5">
        <v>2009</v>
      </c>
      <c r="I117" s="5">
        <v>49598</v>
      </c>
    </row>
    <row r="118" spans="1:9" x14ac:dyDescent="0.85">
      <c r="A118" s="5" t="s">
        <v>147</v>
      </c>
      <c r="B118" s="5">
        <v>2007</v>
      </c>
      <c r="C118" s="5" t="s">
        <v>729</v>
      </c>
      <c r="D118" s="5" t="s">
        <v>712</v>
      </c>
      <c r="E118" s="5" t="s">
        <v>729</v>
      </c>
      <c r="F118" s="5" t="s">
        <v>741</v>
      </c>
      <c r="G118" s="5" t="s">
        <v>726</v>
      </c>
      <c r="H118" s="5">
        <v>2009</v>
      </c>
      <c r="I118" s="5">
        <v>37217130</v>
      </c>
    </row>
    <row r="119" spans="1:9" x14ac:dyDescent="0.85">
      <c r="A119" s="5" t="s">
        <v>147</v>
      </c>
      <c r="B119" s="5">
        <v>2007</v>
      </c>
      <c r="C119" s="5" t="s">
        <v>729</v>
      </c>
      <c r="D119" s="5" t="s">
        <v>712</v>
      </c>
      <c r="E119" s="5">
        <v>0</v>
      </c>
      <c r="F119" s="5" t="s">
        <v>741</v>
      </c>
      <c r="G119" s="5" t="s">
        <v>726</v>
      </c>
      <c r="H119" s="5">
        <v>2009</v>
      </c>
      <c r="I119" s="5">
        <v>897827</v>
      </c>
    </row>
    <row r="120" spans="1:9" x14ac:dyDescent="0.85">
      <c r="A120" s="5" t="s">
        <v>147</v>
      </c>
      <c r="B120" s="5">
        <v>2007</v>
      </c>
      <c r="C120" s="5" t="s">
        <v>729</v>
      </c>
      <c r="D120" s="5" t="s">
        <v>712</v>
      </c>
      <c r="E120" s="5" t="s">
        <v>759</v>
      </c>
      <c r="F120" s="5" t="s">
        <v>741</v>
      </c>
      <c r="G120" s="5" t="s">
        <v>726</v>
      </c>
      <c r="H120" s="5">
        <v>2009</v>
      </c>
      <c r="I120" s="5">
        <v>5482792</v>
      </c>
    </row>
    <row r="121" spans="1:9" x14ac:dyDescent="0.85">
      <c r="A121" s="5" t="s">
        <v>147</v>
      </c>
      <c r="B121" s="5">
        <v>2007</v>
      </c>
      <c r="C121" s="5" t="s">
        <v>729</v>
      </c>
      <c r="D121" s="5" t="s">
        <v>712</v>
      </c>
      <c r="E121" s="5">
        <v>1</v>
      </c>
      <c r="F121" s="5" t="s">
        <v>741</v>
      </c>
      <c r="G121" s="5" t="s">
        <v>726</v>
      </c>
      <c r="H121" s="5">
        <v>2009</v>
      </c>
      <c r="I121" s="5">
        <v>999684</v>
      </c>
    </row>
    <row r="122" spans="1:9" x14ac:dyDescent="0.85">
      <c r="A122" s="5" t="s">
        <v>147</v>
      </c>
      <c r="B122" s="5">
        <v>2007</v>
      </c>
      <c r="C122" s="5" t="s">
        <v>729</v>
      </c>
      <c r="D122" s="5" t="s">
        <v>712</v>
      </c>
      <c r="E122" s="5">
        <v>2</v>
      </c>
      <c r="F122" s="5" t="s">
        <v>741</v>
      </c>
      <c r="G122" s="5" t="s">
        <v>726</v>
      </c>
      <c r="H122" s="5">
        <v>2009</v>
      </c>
      <c r="I122" s="5">
        <v>1170522</v>
      </c>
    </row>
    <row r="123" spans="1:9" x14ac:dyDescent="0.85">
      <c r="A123" s="5" t="s">
        <v>147</v>
      </c>
      <c r="B123" s="5">
        <v>2007</v>
      </c>
      <c r="C123" s="5" t="s">
        <v>729</v>
      </c>
      <c r="D123" s="5" t="s">
        <v>712</v>
      </c>
      <c r="E123" s="5">
        <v>3</v>
      </c>
      <c r="F123" s="5" t="s">
        <v>741</v>
      </c>
      <c r="G123" s="5" t="s">
        <v>726</v>
      </c>
      <c r="H123" s="5">
        <v>2009</v>
      </c>
      <c r="I123" s="5">
        <v>1133560</v>
      </c>
    </row>
    <row r="124" spans="1:9" x14ac:dyDescent="0.85">
      <c r="A124" s="5" t="s">
        <v>147</v>
      </c>
      <c r="B124" s="5">
        <v>2007</v>
      </c>
      <c r="C124" s="5" t="s">
        <v>729</v>
      </c>
      <c r="D124" s="5" t="s">
        <v>712</v>
      </c>
      <c r="E124" s="5">
        <v>4</v>
      </c>
      <c r="F124" s="5" t="s">
        <v>741</v>
      </c>
      <c r="G124" s="5" t="s">
        <v>726</v>
      </c>
      <c r="H124" s="5">
        <v>2009</v>
      </c>
      <c r="I124" s="5">
        <v>1281199</v>
      </c>
    </row>
    <row r="125" spans="1:9" x14ac:dyDescent="0.85">
      <c r="A125" s="5" t="s">
        <v>147</v>
      </c>
      <c r="B125" s="5">
        <v>2007</v>
      </c>
      <c r="C125" s="5" t="s">
        <v>729</v>
      </c>
      <c r="D125" s="5" t="s">
        <v>712</v>
      </c>
      <c r="E125" s="5">
        <v>5</v>
      </c>
      <c r="F125" s="5" t="s">
        <v>741</v>
      </c>
      <c r="G125" s="5" t="s">
        <v>726</v>
      </c>
      <c r="H125" s="5">
        <v>2009</v>
      </c>
      <c r="I125" s="5">
        <v>1203487</v>
      </c>
    </row>
    <row r="126" spans="1:9" x14ac:dyDescent="0.85">
      <c r="A126" s="5" t="s">
        <v>147</v>
      </c>
      <c r="B126" s="5">
        <v>2007</v>
      </c>
      <c r="C126" s="5" t="s">
        <v>729</v>
      </c>
      <c r="D126" s="5" t="s">
        <v>712</v>
      </c>
      <c r="E126" s="6">
        <v>43960</v>
      </c>
      <c r="F126" s="5" t="s">
        <v>741</v>
      </c>
      <c r="G126" s="5" t="s">
        <v>726</v>
      </c>
      <c r="H126" s="5">
        <v>2009</v>
      </c>
      <c r="I126" s="5">
        <v>6106788</v>
      </c>
    </row>
    <row r="127" spans="1:9" x14ac:dyDescent="0.85">
      <c r="A127" s="5" t="s">
        <v>147</v>
      </c>
      <c r="B127" s="5">
        <v>2007</v>
      </c>
      <c r="C127" s="5" t="s">
        <v>729</v>
      </c>
      <c r="D127" s="5" t="s">
        <v>712</v>
      </c>
      <c r="E127" s="5">
        <v>6</v>
      </c>
      <c r="F127" s="5" t="s">
        <v>741</v>
      </c>
      <c r="G127" s="5" t="s">
        <v>726</v>
      </c>
      <c r="H127" s="5">
        <v>2009</v>
      </c>
      <c r="I127" s="5">
        <v>1318580</v>
      </c>
    </row>
    <row r="128" spans="1:9" x14ac:dyDescent="0.85">
      <c r="A128" s="5" t="s">
        <v>147</v>
      </c>
      <c r="B128" s="5">
        <v>2007</v>
      </c>
      <c r="C128" s="5" t="s">
        <v>729</v>
      </c>
      <c r="D128" s="5" t="s">
        <v>712</v>
      </c>
      <c r="E128" s="5">
        <v>7</v>
      </c>
      <c r="F128" s="5" t="s">
        <v>741</v>
      </c>
      <c r="G128" s="5" t="s">
        <v>726</v>
      </c>
      <c r="H128" s="5">
        <v>2009</v>
      </c>
      <c r="I128" s="5">
        <v>1190617</v>
      </c>
    </row>
    <row r="129" spans="1:9" x14ac:dyDescent="0.85">
      <c r="A129" s="5" t="s">
        <v>147</v>
      </c>
      <c r="B129" s="5">
        <v>2007</v>
      </c>
      <c r="C129" s="5" t="s">
        <v>729</v>
      </c>
      <c r="D129" s="5" t="s">
        <v>712</v>
      </c>
      <c r="E129" s="5">
        <v>8</v>
      </c>
      <c r="F129" s="5" t="s">
        <v>741</v>
      </c>
      <c r="G129" s="5" t="s">
        <v>726</v>
      </c>
      <c r="H129" s="5">
        <v>2009</v>
      </c>
      <c r="I129" s="5">
        <v>1404025</v>
      </c>
    </row>
    <row r="130" spans="1:9" x14ac:dyDescent="0.85">
      <c r="A130" s="5" t="s">
        <v>147</v>
      </c>
      <c r="B130" s="5">
        <v>2007</v>
      </c>
      <c r="C130" s="5" t="s">
        <v>729</v>
      </c>
      <c r="D130" s="5" t="s">
        <v>712</v>
      </c>
      <c r="E130" s="5">
        <v>9</v>
      </c>
      <c r="F130" s="5" t="s">
        <v>741</v>
      </c>
      <c r="G130" s="5" t="s">
        <v>726</v>
      </c>
      <c r="H130" s="5">
        <v>2009</v>
      </c>
      <c r="I130" s="5">
        <v>990079</v>
      </c>
    </row>
    <row r="131" spans="1:9" x14ac:dyDescent="0.85">
      <c r="A131" s="5" t="s">
        <v>147</v>
      </c>
      <c r="B131" s="5">
        <v>2007</v>
      </c>
      <c r="C131" s="5" t="s">
        <v>729</v>
      </c>
      <c r="D131" s="5" t="s">
        <v>712</v>
      </c>
      <c r="E131" s="5">
        <v>10</v>
      </c>
      <c r="F131" s="5" t="s">
        <v>741</v>
      </c>
      <c r="G131" s="5" t="s">
        <v>726</v>
      </c>
      <c r="H131" s="5">
        <v>2009</v>
      </c>
      <c r="I131" s="5">
        <v>1565881</v>
      </c>
    </row>
    <row r="132" spans="1:9" x14ac:dyDescent="0.85">
      <c r="A132" s="5" t="s">
        <v>147</v>
      </c>
      <c r="B132" s="5">
        <v>2007</v>
      </c>
      <c r="C132" s="5" t="s">
        <v>729</v>
      </c>
      <c r="D132" s="5" t="s">
        <v>712</v>
      </c>
      <c r="E132" s="6">
        <v>44118</v>
      </c>
      <c r="F132" s="5" t="s">
        <v>741</v>
      </c>
      <c r="G132" s="5" t="s">
        <v>726</v>
      </c>
      <c r="H132" s="5">
        <v>2009</v>
      </c>
      <c r="I132" s="5">
        <v>5412324</v>
      </c>
    </row>
    <row r="133" spans="1:9" x14ac:dyDescent="0.85">
      <c r="A133" s="5" t="s">
        <v>147</v>
      </c>
      <c r="B133" s="5">
        <v>2007</v>
      </c>
      <c r="C133" s="5" t="s">
        <v>729</v>
      </c>
      <c r="D133" s="5" t="s">
        <v>712</v>
      </c>
      <c r="E133" s="5">
        <v>11</v>
      </c>
      <c r="F133" s="5" t="s">
        <v>741</v>
      </c>
      <c r="G133" s="5" t="s">
        <v>726</v>
      </c>
      <c r="H133" s="5">
        <v>2009</v>
      </c>
      <c r="I133" s="5">
        <v>655753</v>
      </c>
    </row>
    <row r="134" spans="1:9" x14ac:dyDescent="0.85">
      <c r="A134" s="5" t="s">
        <v>147</v>
      </c>
      <c r="B134" s="5">
        <v>2007</v>
      </c>
      <c r="C134" s="5" t="s">
        <v>729</v>
      </c>
      <c r="D134" s="5" t="s">
        <v>712</v>
      </c>
      <c r="E134" s="5">
        <v>12</v>
      </c>
      <c r="F134" s="5" t="s">
        <v>741</v>
      </c>
      <c r="G134" s="5" t="s">
        <v>726</v>
      </c>
      <c r="H134" s="5">
        <v>2009</v>
      </c>
      <c r="I134" s="5">
        <v>1365721</v>
      </c>
    </row>
    <row r="135" spans="1:9" x14ac:dyDescent="0.85">
      <c r="A135" s="5" t="s">
        <v>147</v>
      </c>
      <c r="B135" s="5">
        <v>2007</v>
      </c>
      <c r="C135" s="5" t="s">
        <v>729</v>
      </c>
      <c r="D135" s="5" t="s">
        <v>712</v>
      </c>
      <c r="E135" s="5">
        <v>13</v>
      </c>
      <c r="F135" s="5" t="s">
        <v>741</v>
      </c>
      <c r="G135" s="5" t="s">
        <v>726</v>
      </c>
      <c r="H135" s="5">
        <v>2009</v>
      </c>
      <c r="I135" s="5">
        <v>865084</v>
      </c>
    </row>
    <row r="136" spans="1:9" x14ac:dyDescent="0.85">
      <c r="A136" s="5" t="s">
        <v>147</v>
      </c>
      <c r="B136" s="5">
        <v>2007</v>
      </c>
      <c r="C136" s="5" t="s">
        <v>729</v>
      </c>
      <c r="D136" s="5" t="s">
        <v>712</v>
      </c>
      <c r="E136" s="5">
        <v>14</v>
      </c>
      <c r="F136" s="5" t="s">
        <v>741</v>
      </c>
      <c r="G136" s="5" t="s">
        <v>726</v>
      </c>
      <c r="H136" s="5">
        <v>2009</v>
      </c>
      <c r="I136" s="5">
        <v>959885</v>
      </c>
    </row>
    <row r="137" spans="1:9" x14ac:dyDescent="0.85">
      <c r="A137" s="5" t="s">
        <v>147</v>
      </c>
      <c r="B137" s="5">
        <v>2007</v>
      </c>
      <c r="C137" s="5" t="s">
        <v>729</v>
      </c>
      <c r="D137" s="5" t="s">
        <v>712</v>
      </c>
      <c r="E137" s="5">
        <v>15</v>
      </c>
      <c r="F137" s="5" t="s">
        <v>741</v>
      </c>
      <c r="G137" s="5" t="s">
        <v>726</v>
      </c>
      <c r="H137" s="5">
        <v>2009</v>
      </c>
      <c r="I137" s="5">
        <v>1080259</v>
      </c>
    </row>
    <row r="138" spans="1:9" x14ac:dyDescent="0.85">
      <c r="A138" s="5" t="s">
        <v>147</v>
      </c>
      <c r="B138" s="5">
        <v>2007</v>
      </c>
      <c r="C138" s="5" t="s">
        <v>729</v>
      </c>
      <c r="D138" s="5" t="s">
        <v>712</v>
      </c>
      <c r="E138" s="5" t="s">
        <v>758</v>
      </c>
      <c r="F138" s="5" t="s">
        <v>741</v>
      </c>
      <c r="G138" s="5" t="s">
        <v>726</v>
      </c>
      <c r="H138" s="5">
        <v>2009</v>
      </c>
      <c r="I138" s="5">
        <v>4454710</v>
      </c>
    </row>
    <row r="139" spans="1:9" x14ac:dyDescent="0.85">
      <c r="A139" s="5" t="s">
        <v>147</v>
      </c>
      <c r="B139" s="5">
        <v>2007</v>
      </c>
      <c r="C139" s="5" t="s">
        <v>729</v>
      </c>
      <c r="D139" s="5" t="s">
        <v>712</v>
      </c>
      <c r="E139" s="5">
        <v>16</v>
      </c>
      <c r="F139" s="5" t="s">
        <v>741</v>
      </c>
      <c r="G139" s="5" t="s">
        <v>726</v>
      </c>
      <c r="H139" s="5">
        <v>2009</v>
      </c>
      <c r="I139" s="5">
        <v>978071</v>
      </c>
    </row>
    <row r="140" spans="1:9" x14ac:dyDescent="0.85">
      <c r="A140" s="5" t="s">
        <v>147</v>
      </c>
      <c r="B140" s="5">
        <v>2007</v>
      </c>
      <c r="C140" s="5" t="s">
        <v>729</v>
      </c>
      <c r="D140" s="5" t="s">
        <v>712</v>
      </c>
      <c r="E140" s="5">
        <v>17</v>
      </c>
      <c r="F140" s="5" t="s">
        <v>741</v>
      </c>
      <c r="G140" s="5" t="s">
        <v>726</v>
      </c>
      <c r="H140" s="5">
        <v>2009</v>
      </c>
      <c r="I140" s="5">
        <v>636616</v>
      </c>
    </row>
    <row r="141" spans="1:9" x14ac:dyDescent="0.85">
      <c r="A141" s="5" t="s">
        <v>147</v>
      </c>
      <c r="B141" s="5">
        <v>2007</v>
      </c>
      <c r="C141" s="5" t="s">
        <v>729</v>
      </c>
      <c r="D141" s="5" t="s">
        <v>712</v>
      </c>
      <c r="E141" s="5">
        <v>18</v>
      </c>
      <c r="F141" s="5" t="s">
        <v>741</v>
      </c>
      <c r="G141" s="5" t="s">
        <v>726</v>
      </c>
      <c r="H141" s="5">
        <v>2009</v>
      </c>
      <c r="I141" s="5">
        <v>1271204</v>
      </c>
    </row>
    <row r="142" spans="1:9" x14ac:dyDescent="0.85">
      <c r="A142" s="5" t="s">
        <v>147</v>
      </c>
      <c r="B142" s="5">
        <v>2007</v>
      </c>
      <c r="C142" s="5" t="s">
        <v>729</v>
      </c>
      <c r="D142" s="5" t="s">
        <v>712</v>
      </c>
      <c r="E142" s="5">
        <v>19</v>
      </c>
      <c r="F142" s="5" t="s">
        <v>741</v>
      </c>
      <c r="G142" s="5" t="s">
        <v>726</v>
      </c>
      <c r="H142" s="5">
        <v>2009</v>
      </c>
      <c r="I142" s="5">
        <v>488560</v>
      </c>
    </row>
    <row r="143" spans="1:9" x14ac:dyDescent="0.85">
      <c r="A143" s="5" t="s">
        <v>147</v>
      </c>
      <c r="B143" s="5">
        <v>2007</v>
      </c>
      <c r="C143" s="5" t="s">
        <v>729</v>
      </c>
      <c r="D143" s="5" t="s">
        <v>712</v>
      </c>
      <c r="E143" s="5">
        <v>20</v>
      </c>
      <c r="F143" s="5" t="s">
        <v>741</v>
      </c>
      <c r="G143" s="5" t="s">
        <v>726</v>
      </c>
      <c r="H143" s="5">
        <v>2009</v>
      </c>
      <c r="I143" s="5">
        <v>1260032</v>
      </c>
    </row>
    <row r="144" spans="1:9" x14ac:dyDescent="0.85">
      <c r="A144" s="5" t="s">
        <v>147</v>
      </c>
      <c r="B144" s="5">
        <v>2007</v>
      </c>
      <c r="C144" s="5" t="s">
        <v>729</v>
      </c>
      <c r="D144" s="5" t="s">
        <v>712</v>
      </c>
      <c r="E144" s="5" t="s">
        <v>757</v>
      </c>
      <c r="F144" s="5" t="s">
        <v>741</v>
      </c>
      <c r="G144" s="5" t="s">
        <v>726</v>
      </c>
      <c r="H144" s="5">
        <v>2009</v>
      </c>
      <c r="I144" s="5">
        <v>3098338</v>
      </c>
    </row>
    <row r="145" spans="1:9" x14ac:dyDescent="0.85">
      <c r="A145" s="5" t="s">
        <v>147</v>
      </c>
      <c r="B145" s="5">
        <v>2007</v>
      </c>
      <c r="C145" s="5" t="s">
        <v>729</v>
      </c>
      <c r="D145" s="5" t="s">
        <v>712</v>
      </c>
      <c r="E145" s="5">
        <v>21</v>
      </c>
      <c r="F145" s="5" t="s">
        <v>741</v>
      </c>
      <c r="G145" s="5" t="s">
        <v>726</v>
      </c>
      <c r="H145" s="5">
        <v>2009</v>
      </c>
      <c r="I145" s="5">
        <v>329231</v>
      </c>
    </row>
    <row r="146" spans="1:9" x14ac:dyDescent="0.85">
      <c r="A146" s="5" t="s">
        <v>147</v>
      </c>
      <c r="B146" s="5">
        <v>2007</v>
      </c>
      <c r="C146" s="5" t="s">
        <v>729</v>
      </c>
      <c r="D146" s="5" t="s">
        <v>712</v>
      </c>
      <c r="E146" s="5">
        <v>22</v>
      </c>
      <c r="F146" s="5" t="s">
        <v>741</v>
      </c>
      <c r="G146" s="5" t="s">
        <v>726</v>
      </c>
      <c r="H146" s="5">
        <v>2009</v>
      </c>
      <c r="I146" s="5">
        <v>699210</v>
      </c>
    </row>
    <row r="147" spans="1:9" x14ac:dyDescent="0.85">
      <c r="A147" s="5" t="s">
        <v>147</v>
      </c>
      <c r="B147" s="5">
        <v>2007</v>
      </c>
      <c r="C147" s="5" t="s">
        <v>729</v>
      </c>
      <c r="D147" s="5" t="s">
        <v>712</v>
      </c>
      <c r="E147" s="5">
        <v>23</v>
      </c>
      <c r="F147" s="5" t="s">
        <v>741</v>
      </c>
      <c r="G147" s="5" t="s">
        <v>726</v>
      </c>
      <c r="H147" s="5">
        <v>2009</v>
      </c>
      <c r="I147" s="5">
        <v>412720</v>
      </c>
    </row>
    <row r="148" spans="1:9" x14ac:dyDescent="0.85">
      <c r="A148" s="5" t="s">
        <v>147</v>
      </c>
      <c r="B148" s="5">
        <v>2007</v>
      </c>
      <c r="C148" s="5" t="s">
        <v>729</v>
      </c>
      <c r="D148" s="5" t="s">
        <v>712</v>
      </c>
      <c r="E148" s="5">
        <v>24</v>
      </c>
      <c r="F148" s="5" t="s">
        <v>741</v>
      </c>
      <c r="G148" s="5" t="s">
        <v>726</v>
      </c>
      <c r="H148" s="5">
        <v>2009</v>
      </c>
      <c r="I148" s="5">
        <v>397145</v>
      </c>
    </row>
    <row r="149" spans="1:9" x14ac:dyDescent="0.85">
      <c r="A149" s="5" t="s">
        <v>147</v>
      </c>
      <c r="B149" s="5">
        <v>2007</v>
      </c>
      <c r="C149" s="5" t="s">
        <v>729</v>
      </c>
      <c r="D149" s="5" t="s">
        <v>712</v>
      </c>
      <c r="E149" s="5">
        <v>25</v>
      </c>
      <c r="F149" s="5" t="s">
        <v>741</v>
      </c>
      <c r="G149" s="5" t="s">
        <v>726</v>
      </c>
      <c r="H149" s="5">
        <v>2009</v>
      </c>
      <c r="I149" s="5">
        <v>1006630</v>
      </c>
    </row>
    <row r="150" spans="1:9" x14ac:dyDescent="0.85">
      <c r="A150" s="5" t="s">
        <v>147</v>
      </c>
      <c r="B150" s="5">
        <v>2007</v>
      </c>
      <c r="C150" s="5" t="s">
        <v>729</v>
      </c>
      <c r="D150" s="5" t="s">
        <v>712</v>
      </c>
      <c r="E150" s="5" t="s">
        <v>756</v>
      </c>
      <c r="F150" s="5" t="s">
        <v>741</v>
      </c>
      <c r="G150" s="5" t="s">
        <v>726</v>
      </c>
      <c r="H150" s="5">
        <v>2009</v>
      </c>
      <c r="I150" s="5">
        <v>2622759</v>
      </c>
    </row>
    <row r="151" spans="1:9" x14ac:dyDescent="0.85">
      <c r="A151" s="5" t="s">
        <v>147</v>
      </c>
      <c r="B151" s="5">
        <v>2007</v>
      </c>
      <c r="C151" s="5" t="s">
        <v>729</v>
      </c>
      <c r="D151" s="5" t="s">
        <v>712</v>
      </c>
      <c r="E151" s="5">
        <v>26</v>
      </c>
      <c r="F151" s="5" t="s">
        <v>741</v>
      </c>
      <c r="G151" s="5" t="s">
        <v>726</v>
      </c>
      <c r="H151" s="5">
        <v>2009</v>
      </c>
      <c r="I151" s="5">
        <v>399184</v>
      </c>
    </row>
    <row r="152" spans="1:9" x14ac:dyDescent="0.85">
      <c r="A152" s="5" t="s">
        <v>147</v>
      </c>
      <c r="B152" s="5">
        <v>2007</v>
      </c>
      <c r="C152" s="5" t="s">
        <v>729</v>
      </c>
      <c r="D152" s="5" t="s">
        <v>712</v>
      </c>
      <c r="E152" s="5">
        <v>27</v>
      </c>
      <c r="F152" s="5" t="s">
        <v>741</v>
      </c>
      <c r="G152" s="5" t="s">
        <v>726</v>
      </c>
      <c r="H152" s="5">
        <v>2009</v>
      </c>
      <c r="I152" s="5">
        <v>372904</v>
      </c>
    </row>
    <row r="153" spans="1:9" x14ac:dyDescent="0.85">
      <c r="A153" s="5" t="s">
        <v>147</v>
      </c>
      <c r="B153" s="5">
        <v>2007</v>
      </c>
      <c r="C153" s="5" t="s">
        <v>729</v>
      </c>
      <c r="D153" s="5" t="s">
        <v>712</v>
      </c>
      <c r="E153" s="5">
        <v>28</v>
      </c>
      <c r="F153" s="5" t="s">
        <v>741</v>
      </c>
      <c r="G153" s="5" t="s">
        <v>726</v>
      </c>
      <c r="H153" s="5">
        <v>2009</v>
      </c>
      <c r="I153" s="5">
        <v>628086</v>
      </c>
    </row>
    <row r="154" spans="1:9" x14ac:dyDescent="0.85">
      <c r="A154" s="5" t="s">
        <v>147</v>
      </c>
      <c r="B154" s="5">
        <v>2007</v>
      </c>
      <c r="C154" s="5" t="s">
        <v>729</v>
      </c>
      <c r="D154" s="5" t="s">
        <v>712</v>
      </c>
      <c r="E154" s="5">
        <v>29</v>
      </c>
      <c r="F154" s="5" t="s">
        <v>741</v>
      </c>
      <c r="G154" s="5" t="s">
        <v>726</v>
      </c>
      <c r="H154" s="5">
        <v>2009</v>
      </c>
      <c r="I154" s="5">
        <v>215955</v>
      </c>
    </row>
    <row r="155" spans="1:9" x14ac:dyDescent="0.85">
      <c r="A155" s="5" t="s">
        <v>147</v>
      </c>
      <c r="B155" s="5">
        <v>2007</v>
      </c>
      <c r="C155" s="5" t="s">
        <v>729</v>
      </c>
      <c r="D155" s="5" t="s">
        <v>712</v>
      </c>
      <c r="E155" s="5">
        <v>30</v>
      </c>
      <c r="F155" s="5" t="s">
        <v>741</v>
      </c>
      <c r="G155" s="5" t="s">
        <v>726</v>
      </c>
      <c r="H155" s="5">
        <v>2009</v>
      </c>
      <c r="I155" s="5">
        <v>1125259</v>
      </c>
    </row>
    <row r="156" spans="1:9" x14ac:dyDescent="0.85">
      <c r="A156" s="5" t="s">
        <v>147</v>
      </c>
      <c r="B156" s="5">
        <v>2007</v>
      </c>
      <c r="C156" s="5" t="s">
        <v>729</v>
      </c>
      <c r="D156" s="5" t="s">
        <v>712</v>
      </c>
      <c r="E156" s="5" t="s">
        <v>755</v>
      </c>
      <c r="F156" s="5" t="s">
        <v>741</v>
      </c>
      <c r="G156" s="5" t="s">
        <v>726</v>
      </c>
      <c r="H156" s="5">
        <v>2009</v>
      </c>
      <c r="I156" s="5">
        <v>2088208</v>
      </c>
    </row>
    <row r="157" spans="1:9" x14ac:dyDescent="0.85">
      <c r="A157" s="5" t="s">
        <v>147</v>
      </c>
      <c r="B157" s="5">
        <v>2007</v>
      </c>
      <c r="C157" s="5" t="s">
        <v>729</v>
      </c>
      <c r="D157" s="5" t="s">
        <v>712</v>
      </c>
      <c r="E157" s="5">
        <v>31</v>
      </c>
      <c r="F157" s="5" t="s">
        <v>741</v>
      </c>
      <c r="G157" s="5" t="s">
        <v>726</v>
      </c>
      <c r="H157" s="5">
        <v>2009</v>
      </c>
      <c r="I157" s="5">
        <v>143661</v>
      </c>
    </row>
    <row r="158" spans="1:9" x14ac:dyDescent="0.85">
      <c r="A158" s="5" t="s">
        <v>147</v>
      </c>
      <c r="B158" s="5">
        <v>2007</v>
      </c>
      <c r="C158" s="5" t="s">
        <v>729</v>
      </c>
      <c r="D158" s="5" t="s">
        <v>712</v>
      </c>
      <c r="E158" s="5">
        <v>32</v>
      </c>
      <c r="F158" s="5" t="s">
        <v>741</v>
      </c>
      <c r="G158" s="5" t="s">
        <v>726</v>
      </c>
      <c r="H158" s="5">
        <v>2009</v>
      </c>
      <c r="I158" s="5">
        <v>414180</v>
      </c>
    </row>
    <row r="159" spans="1:9" x14ac:dyDescent="0.85">
      <c r="A159" s="5" t="s">
        <v>147</v>
      </c>
      <c r="B159" s="5">
        <v>2007</v>
      </c>
      <c r="C159" s="5" t="s">
        <v>729</v>
      </c>
      <c r="D159" s="5" t="s">
        <v>712</v>
      </c>
      <c r="E159" s="5">
        <v>33</v>
      </c>
      <c r="F159" s="5" t="s">
        <v>741</v>
      </c>
      <c r="G159" s="5" t="s">
        <v>726</v>
      </c>
      <c r="H159" s="5">
        <v>2009</v>
      </c>
      <c r="I159" s="5">
        <v>226231</v>
      </c>
    </row>
    <row r="160" spans="1:9" x14ac:dyDescent="0.85">
      <c r="A160" s="5" t="s">
        <v>147</v>
      </c>
      <c r="B160" s="5">
        <v>2007</v>
      </c>
      <c r="C160" s="5" t="s">
        <v>729</v>
      </c>
      <c r="D160" s="5" t="s">
        <v>712</v>
      </c>
      <c r="E160" s="5">
        <v>34</v>
      </c>
      <c r="F160" s="5" t="s">
        <v>741</v>
      </c>
      <c r="G160" s="5" t="s">
        <v>726</v>
      </c>
      <c r="H160" s="5">
        <v>2009</v>
      </c>
      <c r="I160" s="5">
        <v>178877</v>
      </c>
    </row>
    <row r="161" spans="1:9" x14ac:dyDescent="0.85">
      <c r="A161" s="5" t="s">
        <v>147</v>
      </c>
      <c r="B161" s="5">
        <v>2007</v>
      </c>
      <c r="C161" s="5" t="s">
        <v>729</v>
      </c>
      <c r="D161" s="5" t="s">
        <v>712</v>
      </c>
      <c r="E161" s="5">
        <v>35</v>
      </c>
      <c r="F161" s="5" t="s">
        <v>741</v>
      </c>
      <c r="G161" s="5" t="s">
        <v>726</v>
      </c>
      <c r="H161" s="5">
        <v>2009</v>
      </c>
      <c r="I161" s="5">
        <v>839237</v>
      </c>
    </row>
    <row r="162" spans="1:9" x14ac:dyDescent="0.85">
      <c r="A162" s="5" t="s">
        <v>147</v>
      </c>
      <c r="B162" s="5">
        <v>2007</v>
      </c>
      <c r="C162" s="5" t="s">
        <v>729</v>
      </c>
      <c r="D162" s="5" t="s">
        <v>712</v>
      </c>
      <c r="E162" s="5" t="s">
        <v>754</v>
      </c>
      <c r="F162" s="5" t="s">
        <v>741</v>
      </c>
      <c r="G162" s="5" t="s">
        <v>726</v>
      </c>
      <c r="H162" s="5">
        <v>2009</v>
      </c>
      <c r="I162" s="5">
        <v>1827296</v>
      </c>
    </row>
    <row r="163" spans="1:9" x14ac:dyDescent="0.85">
      <c r="A163" s="5" t="s">
        <v>147</v>
      </c>
      <c r="B163" s="5">
        <v>2007</v>
      </c>
      <c r="C163" s="5" t="s">
        <v>729</v>
      </c>
      <c r="D163" s="5" t="s">
        <v>712</v>
      </c>
      <c r="E163" s="5">
        <v>36</v>
      </c>
      <c r="F163" s="5" t="s">
        <v>741</v>
      </c>
      <c r="G163" s="5" t="s">
        <v>726</v>
      </c>
      <c r="H163" s="5">
        <v>2009</v>
      </c>
      <c r="I163" s="5">
        <v>245307</v>
      </c>
    </row>
    <row r="164" spans="1:9" x14ac:dyDescent="0.85">
      <c r="A164" s="5" t="s">
        <v>147</v>
      </c>
      <c r="B164" s="5">
        <v>2007</v>
      </c>
      <c r="C164" s="5" t="s">
        <v>729</v>
      </c>
      <c r="D164" s="5" t="s">
        <v>712</v>
      </c>
      <c r="E164" s="5">
        <v>37</v>
      </c>
      <c r="F164" s="5" t="s">
        <v>741</v>
      </c>
      <c r="G164" s="5" t="s">
        <v>726</v>
      </c>
      <c r="H164" s="5">
        <v>2009</v>
      </c>
      <c r="I164" s="5">
        <v>215378</v>
      </c>
    </row>
    <row r="165" spans="1:9" x14ac:dyDescent="0.85">
      <c r="A165" s="5" t="s">
        <v>147</v>
      </c>
      <c r="B165" s="5">
        <v>2007</v>
      </c>
      <c r="C165" s="5" t="s">
        <v>729</v>
      </c>
      <c r="D165" s="5" t="s">
        <v>712</v>
      </c>
      <c r="E165" s="5">
        <v>38</v>
      </c>
      <c r="F165" s="5" t="s">
        <v>741</v>
      </c>
      <c r="G165" s="5" t="s">
        <v>726</v>
      </c>
      <c r="H165" s="5">
        <v>2009</v>
      </c>
      <c r="I165" s="5">
        <v>381703</v>
      </c>
    </row>
    <row r="166" spans="1:9" x14ac:dyDescent="0.85">
      <c r="A166" s="5" t="s">
        <v>147</v>
      </c>
      <c r="B166" s="5">
        <v>2007</v>
      </c>
      <c r="C166" s="5" t="s">
        <v>729</v>
      </c>
      <c r="D166" s="5" t="s">
        <v>712</v>
      </c>
      <c r="E166" s="5">
        <v>39</v>
      </c>
      <c r="F166" s="5" t="s">
        <v>741</v>
      </c>
      <c r="G166" s="5" t="s">
        <v>726</v>
      </c>
      <c r="H166" s="5">
        <v>2009</v>
      </c>
      <c r="I166" s="5">
        <v>145671</v>
      </c>
    </row>
    <row r="167" spans="1:9" x14ac:dyDescent="0.85">
      <c r="A167" s="5" t="s">
        <v>147</v>
      </c>
      <c r="B167" s="5">
        <v>2007</v>
      </c>
      <c r="C167" s="5" t="s">
        <v>729</v>
      </c>
      <c r="D167" s="5" t="s">
        <v>712</v>
      </c>
      <c r="E167" s="5">
        <v>40</v>
      </c>
      <c r="F167" s="5" t="s">
        <v>741</v>
      </c>
      <c r="G167" s="5" t="s">
        <v>726</v>
      </c>
      <c r="H167" s="5">
        <v>2009</v>
      </c>
      <c r="I167" s="5">
        <v>892853</v>
      </c>
    </row>
    <row r="168" spans="1:9" x14ac:dyDescent="0.85">
      <c r="A168" s="5" t="s">
        <v>147</v>
      </c>
      <c r="B168" s="5">
        <v>2007</v>
      </c>
      <c r="C168" s="5" t="s">
        <v>729</v>
      </c>
      <c r="D168" s="5" t="s">
        <v>712</v>
      </c>
      <c r="E168" s="5" t="s">
        <v>753</v>
      </c>
      <c r="F168" s="5" t="s">
        <v>741</v>
      </c>
      <c r="G168" s="5" t="s">
        <v>726</v>
      </c>
      <c r="H168" s="5">
        <v>2009</v>
      </c>
      <c r="I168" s="5">
        <v>1464529</v>
      </c>
    </row>
    <row r="169" spans="1:9" x14ac:dyDescent="0.85">
      <c r="A169" s="5" t="s">
        <v>147</v>
      </c>
      <c r="B169" s="5">
        <v>2007</v>
      </c>
      <c r="C169" s="5" t="s">
        <v>729</v>
      </c>
      <c r="D169" s="5" t="s">
        <v>712</v>
      </c>
      <c r="E169" s="5">
        <v>41</v>
      </c>
      <c r="F169" s="5" t="s">
        <v>741</v>
      </c>
      <c r="G169" s="5" t="s">
        <v>726</v>
      </c>
      <c r="H169" s="5">
        <v>2009</v>
      </c>
      <c r="I169" s="5">
        <v>99277</v>
      </c>
    </row>
    <row r="170" spans="1:9" x14ac:dyDescent="0.85">
      <c r="A170" s="5" t="s">
        <v>147</v>
      </c>
      <c r="B170" s="5">
        <v>2007</v>
      </c>
      <c r="C170" s="5" t="s">
        <v>729</v>
      </c>
      <c r="D170" s="5" t="s">
        <v>712</v>
      </c>
      <c r="E170" s="5">
        <v>42</v>
      </c>
      <c r="F170" s="5" t="s">
        <v>741</v>
      </c>
      <c r="G170" s="5" t="s">
        <v>726</v>
      </c>
      <c r="H170" s="5">
        <v>2009</v>
      </c>
      <c r="I170" s="5">
        <v>255561</v>
      </c>
    </row>
    <row r="171" spans="1:9" x14ac:dyDescent="0.85">
      <c r="A171" s="5" t="s">
        <v>147</v>
      </c>
      <c r="B171" s="5">
        <v>2007</v>
      </c>
      <c r="C171" s="5" t="s">
        <v>729</v>
      </c>
      <c r="D171" s="5" t="s">
        <v>712</v>
      </c>
      <c r="E171" s="5">
        <v>43</v>
      </c>
      <c r="F171" s="5" t="s">
        <v>741</v>
      </c>
      <c r="G171" s="5" t="s">
        <v>726</v>
      </c>
      <c r="H171" s="5">
        <v>2009</v>
      </c>
      <c r="I171" s="5">
        <v>132989</v>
      </c>
    </row>
    <row r="172" spans="1:9" x14ac:dyDescent="0.85">
      <c r="A172" s="5" t="s">
        <v>147</v>
      </c>
      <c r="B172" s="5">
        <v>2007</v>
      </c>
      <c r="C172" s="5" t="s">
        <v>729</v>
      </c>
      <c r="D172" s="5" t="s">
        <v>712</v>
      </c>
      <c r="E172" s="5">
        <v>44</v>
      </c>
      <c r="F172" s="5" t="s">
        <v>741</v>
      </c>
      <c r="G172" s="5" t="s">
        <v>726</v>
      </c>
      <c r="H172" s="5">
        <v>2009</v>
      </c>
      <c r="I172" s="5">
        <v>83849</v>
      </c>
    </row>
    <row r="173" spans="1:9" x14ac:dyDescent="0.85">
      <c r="A173" s="5" t="s">
        <v>147</v>
      </c>
      <c r="B173" s="5">
        <v>2007</v>
      </c>
      <c r="C173" s="5" t="s">
        <v>729</v>
      </c>
      <c r="D173" s="5" t="s">
        <v>712</v>
      </c>
      <c r="E173" s="5">
        <v>45</v>
      </c>
      <c r="F173" s="5" t="s">
        <v>741</v>
      </c>
      <c r="G173" s="5" t="s">
        <v>726</v>
      </c>
      <c r="H173" s="5">
        <v>2009</v>
      </c>
      <c r="I173" s="5">
        <v>612285</v>
      </c>
    </row>
    <row r="174" spans="1:9" x14ac:dyDescent="0.85">
      <c r="A174" s="5" t="s">
        <v>147</v>
      </c>
      <c r="B174" s="5">
        <v>2007</v>
      </c>
      <c r="C174" s="5" t="s">
        <v>729</v>
      </c>
      <c r="D174" s="5" t="s">
        <v>712</v>
      </c>
      <c r="E174" s="5" t="s">
        <v>752</v>
      </c>
      <c r="F174" s="5" t="s">
        <v>741</v>
      </c>
      <c r="G174" s="5" t="s">
        <v>726</v>
      </c>
      <c r="H174" s="5">
        <v>2009</v>
      </c>
      <c r="I174" s="5">
        <v>1150017</v>
      </c>
    </row>
    <row r="175" spans="1:9" x14ac:dyDescent="0.85">
      <c r="A175" s="5" t="s">
        <v>147</v>
      </c>
      <c r="B175" s="5">
        <v>2007</v>
      </c>
      <c r="C175" s="5" t="s">
        <v>729</v>
      </c>
      <c r="D175" s="5" t="s">
        <v>712</v>
      </c>
      <c r="E175" s="5">
        <v>46</v>
      </c>
      <c r="F175" s="5" t="s">
        <v>741</v>
      </c>
      <c r="G175" s="5" t="s">
        <v>726</v>
      </c>
      <c r="H175" s="5">
        <v>2009</v>
      </c>
      <c r="I175" s="5">
        <v>133051</v>
      </c>
    </row>
    <row r="176" spans="1:9" x14ac:dyDescent="0.85">
      <c r="A176" s="5" t="s">
        <v>147</v>
      </c>
      <c r="B176" s="5">
        <v>2007</v>
      </c>
      <c r="C176" s="5" t="s">
        <v>729</v>
      </c>
      <c r="D176" s="5" t="s">
        <v>712</v>
      </c>
      <c r="E176" s="5">
        <v>47</v>
      </c>
      <c r="F176" s="5" t="s">
        <v>741</v>
      </c>
      <c r="G176" s="5" t="s">
        <v>726</v>
      </c>
      <c r="H176" s="5">
        <v>2009</v>
      </c>
      <c r="I176" s="5">
        <v>117590</v>
      </c>
    </row>
    <row r="177" spans="1:9" x14ac:dyDescent="0.85">
      <c r="A177" s="5" t="s">
        <v>147</v>
      </c>
      <c r="B177" s="5">
        <v>2007</v>
      </c>
      <c r="C177" s="5" t="s">
        <v>729</v>
      </c>
      <c r="D177" s="5" t="s">
        <v>712</v>
      </c>
      <c r="E177" s="5">
        <v>48</v>
      </c>
      <c r="F177" s="5" t="s">
        <v>741</v>
      </c>
      <c r="G177" s="5" t="s">
        <v>726</v>
      </c>
      <c r="H177" s="5">
        <v>2009</v>
      </c>
      <c r="I177" s="5">
        <v>204792</v>
      </c>
    </row>
    <row r="178" spans="1:9" x14ac:dyDescent="0.85">
      <c r="A178" s="5" t="s">
        <v>147</v>
      </c>
      <c r="B178" s="5">
        <v>2007</v>
      </c>
      <c r="C178" s="5" t="s">
        <v>729</v>
      </c>
      <c r="D178" s="5" t="s">
        <v>712</v>
      </c>
      <c r="E178" s="5">
        <v>49</v>
      </c>
      <c r="F178" s="5" t="s">
        <v>741</v>
      </c>
      <c r="G178" s="5" t="s">
        <v>726</v>
      </c>
      <c r="H178" s="5">
        <v>2009</v>
      </c>
      <c r="I178" s="5">
        <v>82299</v>
      </c>
    </row>
    <row r="179" spans="1:9" x14ac:dyDescent="0.85">
      <c r="A179" s="5" t="s">
        <v>147</v>
      </c>
      <c r="B179" s="5">
        <v>2007</v>
      </c>
      <c r="C179" s="5" t="s">
        <v>729</v>
      </c>
      <c r="D179" s="5" t="s">
        <v>712</v>
      </c>
      <c r="E179" s="5">
        <v>50</v>
      </c>
      <c r="F179" s="5" t="s">
        <v>741</v>
      </c>
      <c r="G179" s="5" t="s">
        <v>726</v>
      </c>
      <c r="H179" s="5">
        <v>2009</v>
      </c>
      <c r="I179" s="5">
        <v>585311</v>
      </c>
    </row>
    <row r="180" spans="1:9" x14ac:dyDescent="0.85">
      <c r="A180" s="5" t="s">
        <v>147</v>
      </c>
      <c r="B180" s="5">
        <v>2007</v>
      </c>
      <c r="C180" s="5" t="s">
        <v>729</v>
      </c>
      <c r="D180" s="5" t="s">
        <v>712</v>
      </c>
      <c r="E180" s="5" t="s">
        <v>751</v>
      </c>
      <c r="F180" s="5" t="s">
        <v>741</v>
      </c>
      <c r="G180" s="5" t="s">
        <v>726</v>
      </c>
      <c r="H180" s="5">
        <v>2009</v>
      </c>
      <c r="I180" s="5">
        <v>928294</v>
      </c>
    </row>
    <row r="181" spans="1:9" x14ac:dyDescent="0.85">
      <c r="A181" s="5" t="s">
        <v>147</v>
      </c>
      <c r="B181" s="5">
        <v>2007</v>
      </c>
      <c r="C181" s="5" t="s">
        <v>729</v>
      </c>
      <c r="D181" s="5" t="s">
        <v>712</v>
      </c>
      <c r="E181" s="5">
        <v>51</v>
      </c>
      <c r="F181" s="5" t="s">
        <v>741</v>
      </c>
      <c r="G181" s="5" t="s">
        <v>726</v>
      </c>
      <c r="H181" s="5">
        <v>2009</v>
      </c>
      <c r="I181" s="5">
        <v>59298</v>
      </c>
    </row>
    <row r="182" spans="1:9" x14ac:dyDescent="0.85">
      <c r="A182" s="5" t="s">
        <v>147</v>
      </c>
      <c r="B182" s="5">
        <v>2007</v>
      </c>
      <c r="C182" s="5" t="s">
        <v>729</v>
      </c>
      <c r="D182" s="5" t="s">
        <v>712</v>
      </c>
      <c r="E182" s="5">
        <v>52</v>
      </c>
      <c r="F182" s="5" t="s">
        <v>741</v>
      </c>
      <c r="G182" s="5" t="s">
        <v>726</v>
      </c>
      <c r="H182" s="5">
        <v>2009</v>
      </c>
      <c r="I182" s="5">
        <v>136323</v>
      </c>
    </row>
    <row r="183" spans="1:9" x14ac:dyDescent="0.85">
      <c r="A183" s="5" t="s">
        <v>147</v>
      </c>
      <c r="B183" s="5">
        <v>2007</v>
      </c>
      <c r="C183" s="5" t="s">
        <v>729</v>
      </c>
      <c r="D183" s="5" t="s">
        <v>712</v>
      </c>
      <c r="E183" s="5">
        <v>53</v>
      </c>
      <c r="F183" s="5" t="s">
        <v>741</v>
      </c>
      <c r="G183" s="5" t="s">
        <v>726</v>
      </c>
      <c r="H183" s="5">
        <v>2009</v>
      </c>
      <c r="I183" s="5">
        <v>76756</v>
      </c>
    </row>
    <row r="184" spans="1:9" x14ac:dyDescent="0.85">
      <c r="A184" s="5" t="s">
        <v>147</v>
      </c>
      <c r="B184" s="5">
        <v>2007</v>
      </c>
      <c r="C184" s="5" t="s">
        <v>729</v>
      </c>
      <c r="D184" s="5" t="s">
        <v>712</v>
      </c>
      <c r="E184" s="5">
        <v>54</v>
      </c>
      <c r="F184" s="5" t="s">
        <v>741</v>
      </c>
      <c r="G184" s="5" t="s">
        <v>726</v>
      </c>
      <c r="H184" s="5">
        <v>2009</v>
      </c>
      <c r="I184" s="5">
        <v>70606</v>
      </c>
    </row>
    <row r="185" spans="1:9" x14ac:dyDescent="0.85">
      <c r="A185" s="5" t="s">
        <v>147</v>
      </c>
      <c r="B185" s="5">
        <v>2007</v>
      </c>
      <c r="C185" s="5" t="s">
        <v>729</v>
      </c>
      <c r="D185" s="5" t="s">
        <v>712</v>
      </c>
      <c r="E185" s="5">
        <v>55</v>
      </c>
      <c r="F185" s="5" t="s">
        <v>741</v>
      </c>
      <c r="G185" s="5" t="s">
        <v>726</v>
      </c>
      <c r="H185" s="5">
        <v>2009</v>
      </c>
      <c r="I185" s="5">
        <v>309246</v>
      </c>
    </row>
    <row r="186" spans="1:9" x14ac:dyDescent="0.85">
      <c r="A186" s="5" t="s">
        <v>147</v>
      </c>
      <c r="B186" s="5">
        <v>2007</v>
      </c>
      <c r="C186" s="5" t="s">
        <v>729</v>
      </c>
      <c r="D186" s="5" t="s">
        <v>712</v>
      </c>
      <c r="E186" s="5" t="s">
        <v>750</v>
      </c>
      <c r="F186" s="5" t="s">
        <v>741</v>
      </c>
      <c r="G186" s="5" t="s">
        <v>726</v>
      </c>
      <c r="H186" s="5">
        <v>2009</v>
      </c>
      <c r="I186" s="5">
        <v>634053</v>
      </c>
    </row>
    <row r="187" spans="1:9" x14ac:dyDescent="0.85">
      <c r="A187" s="5" t="s">
        <v>147</v>
      </c>
      <c r="B187" s="5">
        <v>2007</v>
      </c>
      <c r="C187" s="5" t="s">
        <v>729</v>
      </c>
      <c r="D187" s="5" t="s">
        <v>712</v>
      </c>
      <c r="E187" s="5">
        <v>56</v>
      </c>
      <c r="F187" s="5" t="s">
        <v>741</v>
      </c>
      <c r="G187" s="5" t="s">
        <v>726</v>
      </c>
      <c r="H187" s="5">
        <v>2009</v>
      </c>
      <c r="I187" s="5">
        <v>111057</v>
      </c>
    </row>
    <row r="188" spans="1:9" x14ac:dyDescent="0.85">
      <c r="A188" s="5" t="s">
        <v>147</v>
      </c>
      <c r="B188" s="5">
        <v>2007</v>
      </c>
      <c r="C188" s="5" t="s">
        <v>729</v>
      </c>
      <c r="D188" s="5" t="s">
        <v>712</v>
      </c>
      <c r="E188" s="5">
        <v>57</v>
      </c>
      <c r="F188" s="5" t="s">
        <v>741</v>
      </c>
      <c r="G188" s="5" t="s">
        <v>726</v>
      </c>
      <c r="H188" s="5">
        <v>2009</v>
      </c>
      <c r="I188" s="5">
        <v>73885</v>
      </c>
    </row>
    <row r="189" spans="1:9" x14ac:dyDescent="0.85">
      <c r="A189" s="5" t="s">
        <v>147</v>
      </c>
      <c r="B189" s="5">
        <v>2007</v>
      </c>
      <c r="C189" s="5" t="s">
        <v>729</v>
      </c>
      <c r="D189" s="5" t="s">
        <v>712</v>
      </c>
      <c r="E189" s="5">
        <v>58</v>
      </c>
      <c r="F189" s="5" t="s">
        <v>741</v>
      </c>
      <c r="G189" s="5" t="s">
        <v>726</v>
      </c>
      <c r="H189" s="5">
        <v>2009</v>
      </c>
      <c r="I189" s="5">
        <v>102691</v>
      </c>
    </row>
    <row r="190" spans="1:9" x14ac:dyDescent="0.85">
      <c r="A190" s="5" t="s">
        <v>147</v>
      </c>
      <c r="B190" s="5">
        <v>2007</v>
      </c>
      <c r="C190" s="5" t="s">
        <v>729</v>
      </c>
      <c r="D190" s="5" t="s">
        <v>712</v>
      </c>
      <c r="E190" s="5">
        <v>59</v>
      </c>
      <c r="F190" s="5" t="s">
        <v>741</v>
      </c>
      <c r="G190" s="5" t="s">
        <v>726</v>
      </c>
      <c r="H190" s="5">
        <v>2009</v>
      </c>
      <c r="I190" s="5">
        <v>37174</v>
      </c>
    </row>
    <row r="191" spans="1:9" x14ac:dyDescent="0.85">
      <c r="A191" s="5" t="s">
        <v>147</v>
      </c>
      <c r="B191" s="5">
        <v>2007</v>
      </c>
      <c r="C191" s="5" t="s">
        <v>729</v>
      </c>
      <c r="D191" s="5" t="s">
        <v>712</v>
      </c>
      <c r="E191" s="5">
        <v>60</v>
      </c>
      <c r="F191" s="5" t="s">
        <v>741</v>
      </c>
      <c r="G191" s="5" t="s">
        <v>726</v>
      </c>
      <c r="H191" s="5">
        <v>2009</v>
      </c>
      <c r="I191" s="5">
        <v>451753</v>
      </c>
    </row>
    <row r="192" spans="1:9" x14ac:dyDescent="0.85">
      <c r="A192" s="5" t="s">
        <v>147</v>
      </c>
      <c r="B192" s="5">
        <v>2007</v>
      </c>
      <c r="C192" s="5" t="s">
        <v>729</v>
      </c>
      <c r="D192" s="5" t="s">
        <v>712</v>
      </c>
      <c r="E192" s="5" t="s">
        <v>749</v>
      </c>
      <c r="F192" s="5" t="s">
        <v>741</v>
      </c>
      <c r="G192" s="5" t="s">
        <v>726</v>
      </c>
      <c r="H192" s="5">
        <v>2009</v>
      </c>
      <c r="I192" s="5">
        <v>646359</v>
      </c>
    </row>
    <row r="193" spans="1:9" x14ac:dyDescent="0.85">
      <c r="A193" s="5" t="s">
        <v>147</v>
      </c>
      <c r="B193" s="5">
        <v>2007</v>
      </c>
      <c r="C193" s="5" t="s">
        <v>729</v>
      </c>
      <c r="D193" s="5" t="s">
        <v>712</v>
      </c>
      <c r="E193" s="5">
        <v>61</v>
      </c>
      <c r="F193" s="5" t="s">
        <v>741</v>
      </c>
      <c r="G193" s="5" t="s">
        <v>726</v>
      </c>
      <c r="H193" s="5">
        <v>2009</v>
      </c>
      <c r="I193" s="5">
        <v>34591</v>
      </c>
    </row>
    <row r="194" spans="1:9" x14ac:dyDescent="0.85">
      <c r="A194" s="5" t="s">
        <v>147</v>
      </c>
      <c r="B194" s="5">
        <v>2007</v>
      </c>
      <c r="C194" s="5" t="s">
        <v>729</v>
      </c>
      <c r="D194" s="5" t="s">
        <v>712</v>
      </c>
      <c r="E194" s="5">
        <v>62</v>
      </c>
      <c r="F194" s="5" t="s">
        <v>741</v>
      </c>
      <c r="G194" s="5" t="s">
        <v>726</v>
      </c>
      <c r="H194" s="5">
        <v>2009</v>
      </c>
      <c r="I194" s="5">
        <v>71084</v>
      </c>
    </row>
    <row r="195" spans="1:9" x14ac:dyDescent="0.85">
      <c r="A195" s="5" t="s">
        <v>147</v>
      </c>
      <c r="B195" s="5">
        <v>2007</v>
      </c>
      <c r="C195" s="5" t="s">
        <v>729</v>
      </c>
      <c r="D195" s="5" t="s">
        <v>712</v>
      </c>
      <c r="E195" s="5">
        <v>63</v>
      </c>
      <c r="F195" s="5" t="s">
        <v>741</v>
      </c>
      <c r="G195" s="5" t="s">
        <v>726</v>
      </c>
      <c r="H195" s="5">
        <v>2009</v>
      </c>
      <c r="I195" s="5">
        <v>49350</v>
      </c>
    </row>
    <row r="196" spans="1:9" x14ac:dyDescent="0.85">
      <c r="A196" s="5" t="s">
        <v>147</v>
      </c>
      <c r="B196" s="5">
        <v>2007</v>
      </c>
      <c r="C196" s="5" t="s">
        <v>729</v>
      </c>
      <c r="D196" s="5" t="s">
        <v>712</v>
      </c>
      <c r="E196" s="5">
        <v>64</v>
      </c>
      <c r="F196" s="5" t="s">
        <v>741</v>
      </c>
      <c r="G196" s="5" t="s">
        <v>726</v>
      </c>
      <c r="H196" s="5">
        <v>2009</v>
      </c>
      <c r="I196" s="5">
        <v>39581</v>
      </c>
    </row>
    <row r="197" spans="1:9" x14ac:dyDescent="0.85">
      <c r="A197" s="5" t="s">
        <v>147</v>
      </c>
      <c r="B197" s="5">
        <v>2007</v>
      </c>
      <c r="C197" s="5" t="s">
        <v>729</v>
      </c>
      <c r="D197" s="5" t="s">
        <v>712</v>
      </c>
      <c r="E197" s="5">
        <v>65</v>
      </c>
      <c r="F197" s="5" t="s">
        <v>741</v>
      </c>
      <c r="G197" s="5" t="s">
        <v>726</v>
      </c>
      <c r="H197" s="5">
        <v>2009</v>
      </c>
      <c r="I197" s="5">
        <v>220560</v>
      </c>
    </row>
    <row r="198" spans="1:9" x14ac:dyDescent="0.85">
      <c r="A198" s="5" t="s">
        <v>147</v>
      </c>
      <c r="B198" s="5">
        <v>2007</v>
      </c>
      <c r="C198" s="5" t="s">
        <v>729</v>
      </c>
      <c r="D198" s="5" t="s">
        <v>712</v>
      </c>
      <c r="E198" s="5" t="s">
        <v>748</v>
      </c>
      <c r="F198" s="5" t="s">
        <v>741</v>
      </c>
      <c r="G198" s="5" t="s">
        <v>726</v>
      </c>
      <c r="H198" s="5">
        <v>2009</v>
      </c>
      <c r="I198" s="5">
        <v>446242</v>
      </c>
    </row>
    <row r="199" spans="1:9" x14ac:dyDescent="0.85">
      <c r="A199" s="5" t="s">
        <v>147</v>
      </c>
      <c r="B199" s="5">
        <v>2007</v>
      </c>
      <c r="C199" s="5" t="s">
        <v>729</v>
      </c>
      <c r="D199" s="5" t="s">
        <v>712</v>
      </c>
      <c r="E199" s="5">
        <v>66</v>
      </c>
      <c r="F199" s="5" t="s">
        <v>741</v>
      </c>
      <c r="G199" s="5" t="s">
        <v>726</v>
      </c>
      <c r="H199" s="5">
        <v>2009</v>
      </c>
      <c r="I199" s="5">
        <v>68447</v>
      </c>
    </row>
    <row r="200" spans="1:9" x14ac:dyDescent="0.85">
      <c r="A200" s="5" t="s">
        <v>147</v>
      </c>
      <c r="B200" s="5">
        <v>2007</v>
      </c>
      <c r="C200" s="5" t="s">
        <v>729</v>
      </c>
      <c r="D200" s="5" t="s">
        <v>712</v>
      </c>
      <c r="E200" s="5">
        <v>67</v>
      </c>
      <c r="F200" s="5" t="s">
        <v>741</v>
      </c>
      <c r="G200" s="5" t="s">
        <v>726</v>
      </c>
      <c r="H200" s="5">
        <v>2009</v>
      </c>
      <c r="I200" s="5">
        <v>75812</v>
      </c>
    </row>
    <row r="201" spans="1:9" x14ac:dyDescent="0.85">
      <c r="A201" s="5" t="s">
        <v>147</v>
      </c>
      <c r="B201" s="5">
        <v>2007</v>
      </c>
      <c r="C201" s="5" t="s">
        <v>729</v>
      </c>
      <c r="D201" s="5" t="s">
        <v>712</v>
      </c>
      <c r="E201" s="5">
        <v>68</v>
      </c>
      <c r="F201" s="5" t="s">
        <v>741</v>
      </c>
      <c r="G201" s="5" t="s">
        <v>726</v>
      </c>
      <c r="H201" s="5">
        <v>2009</v>
      </c>
      <c r="I201" s="5">
        <v>59480</v>
      </c>
    </row>
    <row r="202" spans="1:9" x14ac:dyDescent="0.85">
      <c r="A202" s="5" t="s">
        <v>147</v>
      </c>
      <c r="B202" s="5">
        <v>2007</v>
      </c>
      <c r="C202" s="5" t="s">
        <v>729</v>
      </c>
      <c r="D202" s="5" t="s">
        <v>712</v>
      </c>
      <c r="E202" s="5">
        <v>69</v>
      </c>
      <c r="F202" s="5" t="s">
        <v>741</v>
      </c>
      <c r="G202" s="5" t="s">
        <v>726</v>
      </c>
      <c r="H202" s="5">
        <v>2009</v>
      </c>
      <c r="I202" s="5">
        <v>21943</v>
      </c>
    </row>
    <row r="203" spans="1:9" x14ac:dyDescent="0.85">
      <c r="A203" s="5" t="s">
        <v>147</v>
      </c>
      <c r="B203" s="5">
        <v>2007</v>
      </c>
      <c r="C203" s="5" t="s">
        <v>729</v>
      </c>
      <c r="D203" s="5" t="s">
        <v>712</v>
      </c>
      <c r="E203" s="5">
        <v>70</v>
      </c>
      <c r="F203" s="5" t="s">
        <v>741</v>
      </c>
      <c r="G203" s="5" t="s">
        <v>726</v>
      </c>
      <c r="H203" s="5">
        <v>2009</v>
      </c>
      <c r="I203" s="5">
        <v>242590</v>
      </c>
    </row>
    <row r="204" spans="1:9" x14ac:dyDescent="0.85">
      <c r="A204" s="5" t="s">
        <v>147</v>
      </c>
      <c r="B204" s="5">
        <v>2007</v>
      </c>
      <c r="C204" s="5" t="s">
        <v>729</v>
      </c>
      <c r="D204" s="5" t="s">
        <v>712</v>
      </c>
      <c r="E204" s="5" t="s">
        <v>747</v>
      </c>
      <c r="F204" s="5" t="s">
        <v>741</v>
      </c>
      <c r="G204" s="5" t="s">
        <v>726</v>
      </c>
      <c r="H204" s="5">
        <v>2009</v>
      </c>
      <c r="I204" s="5">
        <v>359897</v>
      </c>
    </row>
    <row r="205" spans="1:9" x14ac:dyDescent="0.85">
      <c r="A205" s="5" t="s">
        <v>147</v>
      </c>
      <c r="B205" s="5">
        <v>2007</v>
      </c>
      <c r="C205" s="5" t="s">
        <v>729</v>
      </c>
      <c r="D205" s="5" t="s">
        <v>712</v>
      </c>
      <c r="E205" s="5">
        <v>71</v>
      </c>
      <c r="F205" s="5" t="s">
        <v>741</v>
      </c>
      <c r="G205" s="5" t="s">
        <v>726</v>
      </c>
      <c r="H205" s="5">
        <v>2009</v>
      </c>
      <c r="I205" s="5">
        <v>27968</v>
      </c>
    </row>
    <row r="206" spans="1:9" x14ac:dyDescent="0.85">
      <c r="A206" s="5" t="s">
        <v>147</v>
      </c>
      <c r="B206" s="5">
        <v>2007</v>
      </c>
      <c r="C206" s="5" t="s">
        <v>729</v>
      </c>
      <c r="D206" s="5" t="s">
        <v>712</v>
      </c>
      <c r="E206" s="5">
        <v>72</v>
      </c>
      <c r="F206" s="5" t="s">
        <v>741</v>
      </c>
      <c r="G206" s="5" t="s">
        <v>726</v>
      </c>
      <c r="H206" s="5">
        <v>2009</v>
      </c>
      <c r="I206" s="5">
        <v>43551</v>
      </c>
    </row>
    <row r="207" spans="1:9" x14ac:dyDescent="0.85">
      <c r="A207" s="5" t="s">
        <v>147</v>
      </c>
      <c r="B207" s="5">
        <v>2007</v>
      </c>
      <c r="C207" s="5" t="s">
        <v>729</v>
      </c>
      <c r="D207" s="5" t="s">
        <v>712</v>
      </c>
      <c r="E207" s="5">
        <v>73</v>
      </c>
      <c r="F207" s="5" t="s">
        <v>741</v>
      </c>
      <c r="G207" s="5" t="s">
        <v>726</v>
      </c>
      <c r="H207" s="5">
        <v>2009</v>
      </c>
      <c r="I207" s="5">
        <v>25955</v>
      </c>
    </row>
    <row r="208" spans="1:9" x14ac:dyDescent="0.85">
      <c r="A208" s="5" t="s">
        <v>147</v>
      </c>
      <c r="B208" s="5">
        <v>2007</v>
      </c>
      <c r="C208" s="5" t="s">
        <v>729</v>
      </c>
      <c r="D208" s="5" t="s">
        <v>712</v>
      </c>
      <c r="E208" s="5">
        <v>74</v>
      </c>
      <c r="F208" s="5" t="s">
        <v>741</v>
      </c>
      <c r="G208" s="5" t="s">
        <v>726</v>
      </c>
      <c r="H208" s="5">
        <v>2009</v>
      </c>
      <c r="I208" s="5">
        <v>19833</v>
      </c>
    </row>
    <row r="209" spans="1:9" x14ac:dyDescent="0.85">
      <c r="A209" s="5" t="s">
        <v>147</v>
      </c>
      <c r="B209" s="5">
        <v>2007</v>
      </c>
      <c r="C209" s="5" t="s">
        <v>729</v>
      </c>
      <c r="D209" s="5" t="s">
        <v>712</v>
      </c>
      <c r="E209" s="5">
        <v>75</v>
      </c>
      <c r="F209" s="5" t="s">
        <v>741</v>
      </c>
      <c r="G209" s="5" t="s">
        <v>726</v>
      </c>
      <c r="H209" s="5">
        <v>2009</v>
      </c>
      <c r="I209" s="5">
        <v>103136</v>
      </c>
    </row>
    <row r="210" spans="1:9" x14ac:dyDescent="0.85">
      <c r="A210" s="5" t="s">
        <v>147</v>
      </c>
      <c r="B210" s="5">
        <v>2007</v>
      </c>
      <c r="C210" s="5" t="s">
        <v>729</v>
      </c>
      <c r="D210" s="5" t="s">
        <v>712</v>
      </c>
      <c r="E210" s="5" t="s">
        <v>746</v>
      </c>
      <c r="F210" s="5" t="s">
        <v>741</v>
      </c>
      <c r="G210" s="5" t="s">
        <v>726</v>
      </c>
      <c r="H210" s="5">
        <v>2009</v>
      </c>
      <c r="I210" s="5">
        <v>203843</v>
      </c>
    </row>
    <row r="211" spans="1:9" x14ac:dyDescent="0.85">
      <c r="A211" s="5" t="s">
        <v>147</v>
      </c>
      <c r="B211" s="5">
        <v>2007</v>
      </c>
      <c r="C211" s="5" t="s">
        <v>729</v>
      </c>
      <c r="D211" s="5" t="s">
        <v>712</v>
      </c>
      <c r="E211" s="5">
        <v>76</v>
      </c>
      <c r="F211" s="5" t="s">
        <v>741</v>
      </c>
      <c r="G211" s="5" t="s">
        <v>726</v>
      </c>
      <c r="H211" s="5">
        <v>2009</v>
      </c>
      <c r="I211" s="5">
        <v>31209</v>
      </c>
    </row>
    <row r="212" spans="1:9" x14ac:dyDescent="0.85">
      <c r="A212" s="5" t="s">
        <v>147</v>
      </c>
      <c r="B212" s="5">
        <v>2007</v>
      </c>
      <c r="C212" s="5" t="s">
        <v>729</v>
      </c>
      <c r="D212" s="5" t="s">
        <v>712</v>
      </c>
      <c r="E212" s="5">
        <v>77</v>
      </c>
      <c r="F212" s="5" t="s">
        <v>741</v>
      </c>
      <c r="G212" s="5" t="s">
        <v>726</v>
      </c>
      <c r="H212" s="5">
        <v>2009</v>
      </c>
      <c r="I212" s="5">
        <v>24577</v>
      </c>
    </row>
    <row r="213" spans="1:9" x14ac:dyDescent="0.85">
      <c r="A213" s="5" t="s">
        <v>147</v>
      </c>
      <c r="B213" s="5">
        <v>2007</v>
      </c>
      <c r="C213" s="5" t="s">
        <v>729</v>
      </c>
      <c r="D213" s="5" t="s">
        <v>712</v>
      </c>
      <c r="E213" s="5">
        <v>78</v>
      </c>
      <c r="F213" s="5" t="s">
        <v>741</v>
      </c>
      <c r="G213" s="5" t="s">
        <v>726</v>
      </c>
      <c r="H213" s="5">
        <v>2009</v>
      </c>
      <c r="I213" s="5">
        <v>33734</v>
      </c>
    </row>
    <row r="214" spans="1:9" x14ac:dyDescent="0.85">
      <c r="A214" s="5" t="s">
        <v>147</v>
      </c>
      <c r="B214" s="5">
        <v>2007</v>
      </c>
      <c r="C214" s="5" t="s">
        <v>729</v>
      </c>
      <c r="D214" s="5" t="s">
        <v>712</v>
      </c>
      <c r="E214" s="5">
        <v>79</v>
      </c>
      <c r="F214" s="5" t="s">
        <v>741</v>
      </c>
      <c r="G214" s="5" t="s">
        <v>726</v>
      </c>
      <c r="H214" s="5">
        <v>2009</v>
      </c>
      <c r="I214" s="5">
        <v>11187</v>
      </c>
    </row>
    <row r="215" spans="1:9" x14ac:dyDescent="0.85">
      <c r="A215" s="5" t="s">
        <v>147</v>
      </c>
      <c r="B215" s="5">
        <v>2007</v>
      </c>
      <c r="C215" s="5" t="s">
        <v>729</v>
      </c>
      <c r="D215" s="5" t="s">
        <v>712</v>
      </c>
      <c r="E215" s="5">
        <v>80</v>
      </c>
      <c r="F215" s="5" t="s">
        <v>741</v>
      </c>
      <c r="G215" s="5" t="s">
        <v>726</v>
      </c>
      <c r="H215" s="5">
        <v>2009</v>
      </c>
      <c r="I215" s="5">
        <v>116257</v>
      </c>
    </row>
    <row r="216" spans="1:9" x14ac:dyDescent="0.85">
      <c r="A216" s="5" t="s">
        <v>147</v>
      </c>
      <c r="B216" s="5">
        <v>2007</v>
      </c>
      <c r="C216" s="5" t="s">
        <v>729</v>
      </c>
      <c r="D216" s="5" t="s">
        <v>712</v>
      </c>
      <c r="E216" s="5" t="s">
        <v>745</v>
      </c>
      <c r="F216" s="5" t="s">
        <v>741</v>
      </c>
      <c r="G216" s="5" t="s">
        <v>726</v>
      </c>
      <c r="H216" s="5">
        <v>2009</v>
      </c>
      <c r="I216" s="5">
        <v>159786</v>
      </c>
    </row>
    <row r="217" spans="1:9" x14ac:dyDescent="0.85">
      <c r="A217" s="5" t="s">
        <v>147</v>
      </c>
      <c r="B217" s="5">
        <v>2007</v>
      </c>
      <c r="C217" s="5" t="s">
        <v>729</v>
      </c>
      <c r="D217" s="5" t="s">
        <v>712</v>
      </c>
      <c r="E217" s="5">
        <v>81</v>
      </c>
      <c r="F217" s="5" t="s">
        <v>741</v>
      </c>
      <c r="G217" s="5" t="s">
        <v>726</v>
      </c>
      <c r="H217" s="5">
        <v>2009</v>
      </c>
      <c r="I217" s="5">
        <v>10706</v>
      </c>
    </row>
    <row r="218" spans="1:9" x14ac:dyDescent="0.85">
      <c r="A218" s="5" t="s">
        <v>147</v>
      </c>
      <c r="B218" s="5">
        <v>2007</v>
      </c>
      <c r="C218" s="5" t="s">
        <v>729</v>
      </c>
      <c r="D218" s="5" t="s">
        <v>712</v>
      </c>
      <c r="E218" s="5">
        <v>82</v>
      </c>
      <c r="F218" s="5" t="s">
        <v>741</v>
      </c>
      <c r="G218" s="5" t="s">
        <v>726</v>
      </c>
      <c r="H218" s="5">
        <v>2009</v>
      </c>
      <c r="I218" s="5">
        <v>14981</v>
      </c>
    </row>
    <row r="219" spans="1:9" x14ac:dyDescent="0.85">
      <c r="A219" s="5" t="s">
        <v>147</v>
      </c>
      <c r="B219" s="5">
        <v>2007</v>
      </c>
      <c r="C219" s="5" t="s">
        <v>729</v>
      </c>
      <c r="D219" s="5" t="s">
        <v>712</v>
      </c>
      <c r="E219" s="5">
        <v>83</v>
      </c>
      <c r="F219" s="5" t="s">
        <v>741</v>
      </c>
      <c r="G219" s="5" t="s">
        <v>726</v>
      </c>
      <c r="H219" s="5">
        <v>2009</v>
      </c>
      <c r="I219" s="5">
        <v>9275</v>
      </c>
    </row>
    <row r="220" spans="1:9" x14ac:dyDescent="0.85">
      <c r="A220" s="5" t="s">
        <v>147</v>
      </c>
      <c r="B220" s="5">
        <v>2007</v>
      </c>
      <c r="C220" s="5" t="s">
        <v>729</v>
      </c>
      <c r="D220" s="5" t="s">
        <v>712</v>
      </c>
      <c r="E220" s="5">
        <v>84</v>
      </c>
      <c r="F220" s="5" t="s">
        <v>741</v>
      </c>
      <c r="G220" s="5" t="s">
        <v>726</v>
      </c>
      <c r="H220" s="5">
        <v>2009</v>
      </c>
      <c r="I220" s="5">
        <v>8567</v>
      </c>
    </row>
    <row r="221" spans="1:9" x14ac:dyDescent="0.85">
      <c r="A221" s="5" t="s">
        <v>147</v>
      </c>
      <c r="B221" s="5">
        <v>2007</v>
      </c>
      <c r="C221" s="5" t="s">
        <v>729</v>
      </c>
      <c r="D221" s="5" t="s">
        <v>712</v>
      </c>
      <c r="E221" s="5">
        <v>85</v>
      </c>
      <c r="F221" s="5" t="s">
        <v>741</v>
      </c>
      <c r="G221" s="5" t="s">
        <v>726</v>
      </c>
      <c r="H221" s="5">
        <v>2009</v>
      </c>
      <c r="I221" s="5">
        <v>30557</v>
      </c>
    </row>
    <row r="222" spans="1:9" x14ac:dyDescent="0.85">
      <c r="A222" s="5" t="s">
        <v>147</v>
      </c>
      <c r="B222" s="5">
        <v>2007</v>
      </c>
      <c r="C222" s="5" t="s">
        <v>729</v>
      </c>
      <c r="D222" s="5" t="s">
        <v>712</v>
      </c>
      <c r="E222" s="5" t="s">
        <v>744</v>
      </c>
      <c r="F222" s="5" t="s">
        <v>741</v>
      </c>
      <c r="G222" s="5" t="s">
        <v>726</v>
      </c>
      <c r="H222" s="5">
        <v>2009</v>
      </c>
      <c r="I222" s="5">
        <v>62001</v>
      </c>
    </row>
    <row r="223" spans="1:9" x14ac:dyDescent="0.85">
      <c r="A223" s="5" t="s">
        <v>147</v>
      </c>
      <c r="B223" s="5">
        <v>2007</v>
      </c>
      <c r="C223" s="5" t="s">
        <v>729</v>
      </c>
      <c r="D223" s="5" t="s">
        <v>712</v>
      </c>
      <c r="E223" s="5">
        <v>86</v>
      </c>
      <c r="F223" s="5" t="s">
        <v>741</v>
      </c>
      <c r="G223" s="5" t="s">
        <v>726</v>
      </c>
      <c r="H223" s="5">
        <v>2009</v>
      </c>
      <c r="I223" s="5">
        <v>10094</v>
      </c>
    </row>
    <row r="224" spans="1:9" x14ac:dyDescent="0.85">
      <c r="A224" s="5" t="s">
        <v>147</v>
      </c>
      <c r="B224" s="5">
        <v>2007</v>
      </c>
      <c r="C224" s="5" t="s">
        <v>729</v>
      </c>
      <c r="D224" s="5" t="s">
        <v>712</v>
      </c>
      <c r="E224" s="5">
        <v>87</v>
      </c>
      <c r="F224" s="5" t="s">
        <v>741</v>
      </c>
      <c r="G224" s="5" t="s">
        <v>726</v>
      </c>
      <c r="H224" s="5">
        <v>2009</v>
      </c>
      <c r="I224" s="5">
        <v>7657</v>
      </c>
    </row>
    <row r="225" spans="1:9" x14ac:dyDescent="0.85">
      <c r="A225" s="5" t="s">
        <v>147</v>
      </c>
      <c r="B225" s="5">
        <v>2007</v>
      </c>
      <c r="C225" s="5" t="s">
        <v>729</v>
      </c>
      <c r="D225" s="5" t="s">
        <v>712</v>
      </c>
      <c r="E225" s="5">
        <v>88</v>
      </c>
      <c r="F225" s="5" t="s">
        <v>741</v>
      </c>
      <c r="G225" s="5" t="s">
        <v>726</v>
      </c>
      <c r="H225" s="5">
        <v>2009</v>
      </c>
      <c r="I225" s="5">
        <v>8471</v>
      </c>
    </row>
    <row r="226" spans="1:9" x14ac:dyDescent="0.85">
      <c r="A226" s="5" t="s">
        <v>147</v>
      </c>
      <c r="B226" s="5">
        <v>2007</v>
      </c>
      <c r="C226" s="5" t="s">
        <v>729</v>
      </c>
      <c r="D226" s="5" t="s">
        <v>712</v>
      </c>
      <c r="E226" s="5">
        <v>89</v>
      </c>
      <c r="F226" s="5" t="s">
        <v>741</v>
      </c>
      <c r="G226" s="5" t="s">
        <v>726</v>
      </c>
      <c r="H226" s="5">
        <v>2009</v>
      </c>
      <c r="I226" s="5">
        <v>5222</v>
      </c>
    </row>
    <row r="227" spans="1:9" x14ac:dyDescent="0.85">
      <c r="A227" s="5" t="s">
        <v>147</v>
      </c>
      <c r="B227" s="5">
        <v>2007</v>
      </c>
      <c r="C227" s="5" t="s">
        <v>729</v>
      </c>
      <c r="D227" s="5" t="s">
        <v>712</v>
      </c>
      <c r="E227" s="5">
        <v>90</v>
      </c>
      <c r="F227" s="5" t="s">
        <v>741</v>
      </c>
      <c r="G227" s="5" t="s">
        <v>726</v>
      </c>
      <c r="H227" s="5">
        <v>2009</v>
      </c>
      <c r="I227" s="5">
        <v>28610</v>
      </c>
    </row>
    <row r="228" spans="1:9" x14ac:dyDescent="0.85">
      <c r="A228" s="5" t="s">
        <v>147</v>
      </c>
      <c r="B228" s="5">
        <v>2007</v>
      </c>
      <c r="C228" s="5" t="s">
        <v>729</v>
      </c>
      <c r="D228" s="5" t="s">
        <v>712</v>
      </c>
      <c r="E228" s="5" t="s">
        <v>743</v>
      </c>
      <c r="F228" s="5" t="s">
        <v>741</v>
      </c>
      <c r="G228" s="5" t="s">
        <v>726</v>
      </c>
      <c r="H228" s="5">
        <v>2009</v>
      </c>
      <c r="I228" s="5">
        <v>38185</v>
      </c>
    </row>
    <row r="229" spans="1:9" x14ac:dyDescent="0.85">
      <c r="A229" s="5" t="s">
        <v>147</v>
      </c>
      <c r="B229" s="5">
        <v>2007</v>
      </c>
      <c r="C229" s="5" t="s">
        <v>729</v>
      </c>
      <c r="D229" s="5" t="s">
        <v>712</v>
      </c>
      <c r="E229" s="5">
        <v>91</v>
      </c>
      <c r="F229" s="5" t="s">
        <v>741</v>
      </c>
      <c r="G229" s="5" t="s">
        <v>726</v>
      </c>
      <c r="H229" s="5">
        <v>2009</v>
      </c>
      <c r="I229" s="5">
        <v>2704</v>
      </c>
    </row>
    <row r="230" spans="1:9" x14ac:dyDescent="0.85">
      <c r="A230" s="5" t="s">
        <v>147</v>
      </c>
      <c r="B230" s="5">
        <v>2007</v>
      </c>
      <c r="C230" s="5" t="s">
        <v>729</v>
      </c>
      <c r="D230" s="5" t="s">
        <v>712</v>
      </c>
      <c r="E230" s="5">
        <v>92</v>
      </c>
      <c r="F230" s="5" t="s">
        <v>741</v>
      </c>
      <c r="G230" s="5" t="s">
        <v>726</v>
      </c>
      <c r="H230" s="5">
        <v>2009</v>
      </c>
      <c r="I230" s="5">
        <v>3113</v>
      </c>
    </row>
    <row r="231" spans="1:9" x14ac:dyDescent="0.85">
      <c r="A231" s="5" t="s">
        <v>147</v>
      </c>
      <c r="B231" s="5">
        <v>2007</v>
      </c>
      <c r="C231" s="5" t="s">
        <v>729</v>
      </c>
      <c r="D231" s="5" t="s">
        <v>712</v>
      </c>
      <c r="E231" s="5">
        <v>93</v>
      </c>
      <c r="F231" s="5" t="s">
        <v>741</v>
      </c>
      <c r="G231" s="5" t="s">
        <v>726</v>
      </c>
      <c r="H231" s="5">
        <v>2009</v>
      </c>
      <c r="I231" s="5">
        <v>2104</v>
      </c>
    </row>
    <row r="232" spans="1:9" x14ac:dyDescent="0.85">
      <c r="A232" s="5" t="s">
        <v>147</v>
      </c>
      <c r="B232" s="5">
        <v>2007</v>
      </c>
      <c r="C232" s="5" t="s">
        <v>729</v>
      </c>
      <c r="D232" s="5" t="s">
        <v>712</v>
      </c>
      <c r="E232" s="5">
        <v>94</v>
      </c>
      <c r="F232" s="5" t="s">
        <v>741</v>
      </c>
      <c r="G232" s="5" t="s">
        <v>726</v>
      </c>
      <c r="H232" s="5">
        <v>2009</v>
      </c>
      <c r="I232" s="5">
        <v>1654</v>
      </c>
    </row>
    <row r="233" spans="1:9" x14ac:dyDescent="0.85">
      <c r="A233" s="5" t="s">
        <v>147</v>
      </c>
      <c r="B233" s="5">
        <v>2007</v>
      </c>
      <c r="C233" s="5" t="s">
        <v>729</v>
      </c>
      <c r="D233" s="5" t="s">
        <v>712</v>
      </c>
      <c r="E233" s="5" t="s">
        <v>742</v>
      </c>
      <c r="F233" s="5" t="s">
        <v>741</v>
      </c>
      <c r="G233" s="5" t="s">
        <v>726</v>
      </c>
      <c r="H233" s="5">
        <v>2009</v>
      </c>
      <c r="I233" s="5">
        <v>30709</v>
      </c>
    </row>
    <row r="234" spans="1:9" x14ac:dyDescent="0.85">
      <c r="A234" s="5" t="s">
        <v>147</v>
      </c>
      <c r="B234" s="5">
        <v>2007</v>
      </c>
      <c r="C234" s="5" t="s">
        <v>729</v>
      </c>
      <c r="D234" s="5" t="s">
        <v>713</v>
      </c>
      <c r="E234" s="5" t="s">
        <v>729</v>
      </c>
      <c r="F234" s="5" t="s">
        <v>741</v>
      </c>
      <c r="G234" s="5" t="s">
        <v>726</v>
      </c>
      <c r="H234" s="5">
        <v>2009</v>
      </c>
      <c r="I234" s="5">
        <v>36533802</v>
      </c>
    </row>
    <row r="235" spans="1:9" x14ac:dyDescent="0.85">
      <c r="A235" s="5" t="s">
        <v>147</v>
      </c>
      <c r="B235" s="5">
        <v>2007</v>
      </c>
      <c r="C235" s="5" t="s">
        <v>729</v>
      </c>
      <c r="D235" s="5" t="s">
        <v>713</v>
      </c>
      <c r="E235" s="5">
        <v>0</v>
      </c>
      <c r="F235" s="5" t="s">
        <v>741</v>
      </c>
      <c r="G235" s="5" t="s">
        <v>726</v>
      </c>
      <c r="H235" s="5">
        <v>2009</v>
      </c>
      <c r="I235" s="5">
        <v>877627</v>
      </c>
    </row>
    <row r="236" spans="1:9" x14ac:dyDescent="0.85">
      <c r="A236" s="5" t="s">
        <v>147</v>
      </c>
      <c r="B236" s="5">
        <v>2007</v>
      </c>
      <c r="C236" s="5" t="s">
        <v>729</v>
      </c>
      <c r="D236" s="5" t="s">
        <v>713</v>
      </c>
      <c r="E236" s="5" t="s">
        <v>759</v>
      </c>
      <c r="F236" s="5" t="s">
        <v>741</v>
      </c>
      <c r="G236" s="5" t="s">
        <v>726</v>
      </c>
      <c r="H236" s="5">
        <v>2009</v>
      </c>
      <c r="I236" s="5">
        <v>5314230</v>
      </c>
    </row>
    <row r="237" spans="1:9" x14ac:dyDescent="0.85">
      <c r="A237" s="5" t="s">
        <v>147</v>
      </c>
      <c r="B237" s="5">
        <v>2007</v>
      </c>
      <c r="C237" s="5" t="s">
        <v>729</v>
      </c>
      <c r="D237" s="5" t="s">
        <v>713</v>
      </c>
      <c r="E237" s="5">
        <v>1</v>
      </c>
      <c r="F237" s="5" t="s">
        <v>741</v>
      </c>
      <c r="G237" s="5" t="s">
        <v>726</v>
      </c>
      <c r="H237" s="5">
        <v>2009</v>
      </c>
      <c r="I237" s="5">
        <v>964922</v>
      </c>
    </row>
    <row r="238" spans="1:9" x14ac:dyDescent="0.85">
      <c r="A238" s="5" t="s">
        <v>147</v>
      </c>
      <c r="B238" s="5">
        <v>2007</v>
      </c>
      <c r="C238" s="5" t="s">
        <v>729</v>
      </c>
      <c r="D238" s="5" t="s">
        <v>713</v>
      </c>
      <c r="E238" s="5">
        <v>2</v>
      </c>
      <c r="F238" s="5" t="s">
        <v>741</v>
      </c>
      <c r="G238" s="5" t="s">
        <v>726</v>
      </c>
      <c r="H238" s="5">
        <v>2009</v>
      </c>
      <c r="I238" s="5">
        <v>1123683</v>
      </c>
    </row>
    <row r="239" spans="1:9" x14ac:dyDescent="0.85">
      <c r="A239" s="5" t="s">
        <v>147</v>
      </c>
      <c r="B239" s="5">
        <v>2007</v>
      </c>
      <c r="C239" s="5" t="s">
        <v>729</v>
      </c>
      <c r="D239" s="5" t="s">
        <v>713</v>
      </c>
      <c r="E239" s="5">
        <v>3</v>
      </c>
      <c r="F239" s="5" t="s">
        <v>741</v>
      </c>
      <c r="G239" s="5" t="s">
        <v>726</v>
      </c>
      <c r="H239" s="5">
        <v>2009</v>
      </c>
      <c r="I239" s="5">
        <v>1130054</v>
      </c>
    </row>
    <row r="240" spans="1:9" x14ac:dyDescent="0.85">
      <c r="A240" s="5" t="s">
        <v>147</v>
      </c>
      <c r="B240" s="5">
        <v>2007</v>
      </c>
      <c r="C240" s="5" t="s">
        <v>729</v>
      </c>
      <c r="D240" s="5" t="s">
        <v>713</v>
      </c>
      <c r="E240" s="5">
        <v>4</v>
      </c>
      <c r="F240" s="5" t="s">
        <v>741</v>
      </c>
      <c r="G240" s="5" t="s">
        <v>726</v>
      </c>
      <c r="H240" s="5">
        <v>2009</v>
      </c>
      <c r="I240" s="5">
        <v>1217944</v>
      </c>
    </row>
    <row r="241" spans="1:9" x14ac:dyDescent="0.85">
      <c r="A241" s="5" t="s">
        <v>147</v>
      </c>
      <c r="B241" s="5">
        <v>2007</v>
      </c>
      <c r="C241" s="5" t="s">
        <v>729</v>
      </c>
      <c r="D241" s="5" t="s">
        <v>713</v>
      </c>
      <c r="E241" s="5">
        <v>5</v>
      </c>
      <c r="F241" s="5" t="s">
        <v>741</v>
      </c>
      <c r="G241" s="5" t="s">
        <v>726</v>
      </c>
      <c r="H241" s="5">
        <v>2009</v>
      </c>
      <c r="I241" s="5">
        <v>1181200</v>
      </c>
    </row>
    <row r="242" spans="1:9" x14ac:dyDescent="0.85">
      <c r="A242" s="5" t="s">
        <v>147</v>
      </c>
      <c r="B242" s="5">
        <v>2007</v>
      </c>
      <c r="C242" s="5" t="s">
        <v>729</v>
      </c>
      <c r="D242" s="5" t="s">
        <v>713</v>
      </c>
      <c r="E242" s="6">
        <v>43960</v>
      </c>
      <c r="F242" s="5" t="s">
        <v>741</v>
      </c>
      <c r="G242" s="5" t="s">
        <v>726</v>
      </c>
      <c r="H242" s="5">
        <v>2009</v>
      </c>
      <c r="I242" s="5">
        <v>5874976</v>
      </c>
    </row>
    <row r="243" spans="1:9" x14ac:dyDescent="0.85">
      <c r="A243" s="5" t="s">
        <v>147</v>
      </c>
      <c r="B243" s="5">
        <v>2007</v>
      </c>
      <c r="C243" s="5" t="s">
        <v>729</v>
      </c>
      <c r="D243" s="5" t="s">
        <v>713</v>
      </c>
      <c r="E243" s="5">
        <v>6</v>
      </c>
      <c r="F243" s="5" t="s">
        <v>741</v>
      </c>
      <c r="G243" s="5" t="s">
        <v>726</v>
      </c>
      <c r="H243" s="5">
        <v>2009</v>
      </c>
      <c r="I243" s="5">
        <v>1237913</v>
      </c>
    </row>
    <row r="244" spans="1:9" x14ac:dyDescent="0.85">
      <c r="A244" s="5" t="s">
        <v>147</v>
      </c>
      <c r="B244" s="5">
        <v>2007</v>
      </c>
      <c r="C244" s="5" t="s">
        <v>729</v>
      </c>
      <c r="D244" s="5" t="s">
        <v>713</v>
      </c>
      <c r="E244" s="5">
        <v>7</v>
      </c>
      <c r="F244" s="5" t="s">
        <v>741</v>
      </c>
      <c r="G244" s="5" t="s">
        <v>726</v>
      </c>
      <c r="H244" s="5">
        <v>2009</v>
      </c>
      <c r="I244" s="5">
        <v>1156874</v>
      </c>
    </row>
    <row r="245" spans="1:9" x14ac:dyDescent="0.85">
      <c r="A245" s="5" t="s">
        <v>147</v>
      </c>
      <c r="B245" s="5">
        <v>2007</v>
      </c>
      <c r="C245" s="5" t="s">
        <v>729</v>
      </c>
      <c r="D245" s="5" t="s">
        <v>713</v>
      </c>
      <c r="E245" s="5">
        <v>8</v>
      </c>
      <c r="F245" s="5" t="s">
        <v>741</v>
      </c>
      <c r="G245" s="5" t="s">
        <v>726</v>
      </c>
      <c r="H245" s="5">
        <v>2009</v>
      </c>
      <c r="I245" s="5">
        <v>1341210</v>
      </c>
    </row>
    <row r="246" spans="1:9" x14ac:dyDescent="0.85">
      <c r="A246" s="5" t="s">
        <v>147</v>
      </c>
      <c r="B246" s="5">
        <v>2007</v>
      </c>
      <c r="C246" s="5" t="s">
        <v>729</v>
      </c>
      <c r="D246" s="5" t="s">
        <v>713</v>
      </c>
      <c r="E246" s="5">
        <v>9</v>
      </c>
      <c r="F246" s="5" t="s">
        <v>741</v>
      </c>
      <c r="G246" s="5" t="s">
        <v>726</v>
      </c>
      <c r="H246" s="5">
        <v>2009</v>
      </c>
      <c r="I246" s="5">
        <v>957779</v>
      </c>
    </row>
    <row r="247" spans="1:9" x14ac:dyDescent="0.85">
      <c r="A247" s="5" t="s">
        <v>147</v>
      </c>
      <c r="B247" s="5">
        <v>2007</v>
      </c>
      <c r="C247" s="5" t="s">
        <v>729</v>
      </c>
      <c r="D247" s="5" t="s">
        <v>713</v>
      </c>
      <c r="E247" s="5">
        <v>10</v>
      </c>
      <c r="F247" s="5" t="s">
        <v>741</v>
      </c>
      <c r="G247" s="5" t="s">
        <v>726</v>
      </c>
      <c r="H247" s="5">
        <v>2009</v>
      </c>
      <c r="I247" s="5">
        <v>1447892</v>
      </c>
    </row>
    <row r="248" spans="1:9" x14ac:dyDescent="0.85">
      <c r="A248" s="5" t="s">
        <v>147</v>
      </c>
      <c r="B248" s="5">
        <v>2007</v>
      </c>
      <c r="C248" s="5" t="s">
        <v>729</v>
      </c>
      <c r="D248" s="5" t="s">
        <v>713</v>
      </c>
      <c r="E248" s="6">
        <v>44118</v>
      </c>
      <c r="F248" s="5" t="s">
        <v>741</v>
      </c>
      <c r="G248" s="5" t="s">
        <v>726</v>
      </c>
      <c r="H248" s="5">
        <v>2009</v>
      </c>
      <c r="I248" s="5">
        <v>4999913</v>
      </c>
    </row>
    <row r="249" spans="1:9" x14ac:dyDescent="0.85">
      <c r="A249" s="5" t="s">
        <v>147</v>
      </c>
      <c r="B249" s="5">
        <v>2007</v>
      </c>
      <c r="C249" s="5" t="s">
        <v>729</v>
      </c>
      <c r="D249" s="5" t="s">
        <v>713</v>
      </c>
      <c r="E249" s="5">
        <v>11</v>
      </c>
      <c r="F249" s="5" t="s">
        <v>741</v>
      </c>
      <c r="G249" s="5" t="s">
        <v>726</v>
      </c>
      <c r="H249" s="5">
        <v>2009</v>
      </c>
      <c r="I249" s="5">
        <v>620899</v>
      </c>
    </row>
    <row r="250" spans="1:9" x14ac:dyDescent="0.85">
      <c r="A250" s="5" t="s">
        <v>147</v>
      </c>
      <c r="B250" s="5">
        <v>2007</v>
      </c>
      <c r="C250" s="5" t="s">
        <v>729</v>
      </c>
      <c r="D250" s="5" t="s">
        <v>713</v>
      </c>
      <c r="E250" s="5">
        <v>12</v>
      </c>
      <c r="F250" s="5" t="s">
        <v>741</v>
      </c>
      <c r="G250" s="5" t="s">
        <v>726</v>
      </c>
      <c r="H250" s="5">
        <v>2009</v>
      </c>
      <c r="I250" s="5">
        <v>1233628</v>
      </c>
    </row>
    <row r="251" spans="1:9" x14ac:dyDescent="0.85">
      <c r="A251" s="5" t="s">
        <v>147</v>
      </c>
      <c r="B251" s="5">
        <v>2007</v>
      </c>
      <c r="C251" s="5" t="s">
        <v>729</v>
      </c>
      <c r="D251" s="5" t="s">
        <v>713</v>
      </c>
      <c r="E251" s="5">
        <v>13</v>
      </c>
      <c r="F251" s="5" t="s">
        <v>741</v>
      </c>
      <c r="G251" s="5" t="s">
        <v>726</v>
      </c>
      <c r="H251" s="5">
        <v>2009</v>
      </c>
      <c r="I251" s="5">
        <v>817989</v>
      </c>
    </row>
    <row r="252" spans="1:9" x14ac:dyDescent="0.85">
      <c r="A252" s="5" t="s">
        <v>147</v>
      </c>
      <c r="B252" s="5">
        <v>2007</v>
      </c>
      <c r="C252" s="5" t="s">
        <v>729</v>
      </c>
      <c r="D252" s="5" t="s">
        <v>713</v>
      </c>
      <c r="E252" s="5">
        <v>14</v>
      </c>
      <c r="F252" s="5" t="s">
        <v>741</v>
      </c>
      <c r="G252" s="5" t="s">
        <v>726</v>
      </c>
      <c r="H252" s="5">
        <v>2009</v>
      </c>
      <c r="I252" s="5">
        <v>879505</v>
      </c>
    </row>
    <row r="253" spans="1:9" x14ac:dyDescent="0.85">
      <c r="A253" s="5" t="s">
        <v>147</v>
      </c>
      <c r="B253" s="5">
        <v>2007</v>
      </c>
      <c r="C253" s="5" t="s">
        <v>729</v>
      </c>
      <c r="D253" s="5" t="s">
        <v>713</v>
      </c>
      <c r="E253" s="5">
        <v>15</v>
      </c>
      <c r="F253" s="5" t="s">
        <v>741</v>
      </c>
      <c r="G253" s="5" t="s">
        <v>726</v>
      </c>
      <c r="H253" s="5">
        <v>2009</v>
      </c>
      <c r="I253" s="5">
        <v>1035749</v>
      </c>
    </row>
    <row r="254" spans="1:9" x14ac:dyDescent="0.85">
      <c r="A254" s="5" t="s">
        <v>147</v>
      </c>
      <c r="B254" s="5">
        <v>2007</v>
      </c>
      <c r="C254" s="5" t="s">
        <v>729</v>
      </c>
      <c r="D254" s="5" t="s">
        <v>713</v>
      </c>
      <c r="E254" s="5" t="s">
        <v>758</v>
      </c>
      <c r="F254" s="5" t="s">
        <v>741</v>
      </c>
      <c r="G254" s="5" t="s">
        <v>726</v>
      </c>
      <c r="H254" s="5">
        <v>2009</v>
      </c>
      <c r="I254" s="5">
        <v>4293338</v>
      </c>
    </row>
    <row r="255" spans="1:9" x14ac:dyDescent="0.85">
      <c r="A255" s="5" t="s">
        <v>147</v>
      </c>
      <c r="B255" s="5">
        <v>2007</v>
      </c>
      <c r="C255" s="5" t="s">
        <v>729</v>
      </c>
      <c r="D255" s="5" t="s">
        <v>713</v>
      </c>
      <c r="E255" s="5">
        <v>16</v>
      </c>
      <c r="F255" s="5" t="s">
        <v>741</v>
      </c>
      <c r="G255" s="5" t="s">
        <v>726</v>
      </c>
      <c r="H255" s="5">
        <v>2009</v>
      </c>
      <c r="I255" s="5">
        <v>900872</v>
      </c>
    </row>
    <row r="256" spans="1:9" x14ac:dyDescent="0.85">
      <c r="A256" s="5" t="s">
        <v>147</v>
      </c>
      <c r="B256" s="5">
        <v>2007</v>
      </c>
      <c r="C256" s="5" t="s">
        <v>729</v>
      </c>
      <c r="D256" s="5" t="s">
        <v>713</v>
      </c>
      <c r="E256" s="5">
        <v>17</v>
      </c>
      <c r="F256" s="5" t="s">
        <v>741</v>
      </c>
      <c r="G256" s="5" t="s">
        <v>726</v>
      </c>
      <c r="H256" s="5">
        <v>2009</v>
      </c>
      <c r="I256" s="5">
        <v>584259</v>
      </c>
    </row>
    <row r="257" spans="1:9" x14ac:dyDescent="0.85">
      <c r="A257" s="5" t="s">
        <v>147</v>
      </c>
      <c r="B257" s="5">
        <v>2007</v>
      </c>
      <c r="C257" s="5" t="s">
        <v>729</v>
      </c>
      <c r="D257" s="5" t="s">
        <v>713</v>
      </c>
      <c r="E257" s="5">
        <v>18</v>
      </c>
      <c r="F257" s="5" t="s">
        <v>741</v>
      </c>
      <c r="G257" s="5" t="s">
        <v>726</v>
      </c>
      <c r="H257" s="5">
        <v>2009</v>
      </c>
      <c r="I257" s="5">
        <v>1289206</v>
      </c>
    </row>
    <row r="258" spans="1:9" x14ac:dyDescent="0.85">
      <c r="A258" s="5" t="s">
        <v>147</v>
      </c>
      <c r="B258" s="5">
        <v>2007</v>
      </c>
      <c r="C258" s="5" t="s">
        <v>729</v>
      </c>
      <c r="D258" s="5" t="s">
        <v>713</v>
      </c>
      <c r="E258" s="5">
        <v>19</v>
      </c>
      <c r="F258" s="5" t="s">
        <v>741</v>
      </c>
      <c r="G258" s="5" t="s">
        <v>726</v>
      </c>
      <c r="H258" s="5">
        <v>2009</v>
      </c>
      <c r="I258" s="5">
        <v>483252</v>
      </c>
    </row>
    <row r="259" spans="1:9" x14ac:dyDescent="0.85">
      <c r="A259" s="5" t="s">
        <v>147</v>
      </c>
      <c r="B259" s="5">
        <v>2007</v>
      </c>
      <c r="C259" s="5" t="s">
        <v>729</v>
      </c>
      <c r="D259" s="5" t="s">
        <v>713</v>
      </c>
      <c r="E259" s="5">
        <v>20</v>
      </c>
      <c r="F259" s="5" t="s">
        <v>741</v>
      </c>
      <c r="G259" s="5" t="s">
        <v>726</v>
      </c>
      <c r="H259" s="5">
        <v>2009</v>
      </c>
      <c r="I259" s="5">
        <v>1432562</v>
      </c>
    </row>
    <row r="260" spans="1:9" x14ac:dyDescent="0.85">
      <c r="A260" s="5" t="s">
        <v>147</v>
      </c>
      <c r="B260" s="5">
        <v>2007</v>
      </c>
      <c r="C260" s="5" t="s">
        <v>729</v>
      </c>
      <c r="D260" s="5" t="s">
        <v>713</v>
      </c>
      <c r="E260" s="5" t="s">
        <v>757</v>
      </c>
      <c r="F260" s="5" t="s">
        <v>741</v>
      </c>
      <c r="G260" s="5" t="s">
        <v>726</v>
      </c>
      <c r="H260" s="5">
        <v>2009</v>
      </c>
      <c r="I260" s="5">
        <v>3303747</v>
      </c>
    </row>
    <row r="261" spans="1:9" x14ac:dyDescent="0.85">
      <c r="A261" s="5" t="s">
        <v>147</v>
      </c>
      <c r="B261" s="5">
        <v>2007</v>
      </c>
      <c r="C261" s="5" t="s">
        <v>729</v>
      </c>
      <c r="D261" s="5" t="s">
        <v>713</v>
      </c>
      <c r="E261" s="5">
        <v>21</v>
      </c>
      <c r="F261" s="5" t="s">
        <v>741</v>
      </c>
      <c r="G261" s="5" t="s">
        <v>726</v>
      </c>
      <c r="H261" s="5">
        <v>2009</v>
      </c>
      <c r="I261" s="5">
        <v>318061</v>
      </c>
    </row>
    <row r="262" spans="1:9" x14ac:dyDescent="0.85">
      <c r="A262" s="5" t="s">
        <v>147</v>
      </c>
      <c r="B262" s="5">
        <v>2007</v>
      </c>
      <c r="C262" s="5" t="s">
        <v>729</v>
      </c>
      <c r="D262" s="5" t="s">
        <v>713</v>
      </c>
      <c r="E262" s="5">
        <v>22</v>
      </c>
      <c r="F262" s="5" t="s">
        <v>741</v>
      </c>
      <c r="G262" s="5" t="s">
        <v>726</v>
      </c>
      <c r="H262" s="5">
        <v>2009</v>
      </c>
      <c r="I262" s="5">
        <v>725798</v>
      </c>
    </row>
    <row r="263" spans="1:9" x14ac:dyDescent="0.85">
      <c r="A263" s="5" t="s">
        <v>147</v>
      </c>
      <c r="B263" s="5">
        <v>2007</v>
      </c>
      <c r="C263" s="5" t="s">
        <v>729</v>
      </c>
      <c r="D263" s="5" t="s">
        <v>713</v>
      </c>
      <c r="E263" s="5">
        <v>23</v>
      </c>
      <c r="F263" s="5" t="s">
        <v>741</v>
      </c>
      <c r="G263" s="5" t="s">
        <v>726</v>
      </c>
      <c r="H263" s="5">
        <v>2009</v>
      </c>
      <c r="I263" s="5">
        <v>420814</v>
      </c>
    </row>
    <row r="264" spans="1:9" x14ac:dyDescent="0.85">
      <c r="A264" s="5" t="s">
        <v>147</v>
      </c>
      <c r="B264" s="5">
        <v>2007</v>
      </c>
      <c r="C264" s="5" t="s">
        <v>729</v>
      </c>
      <c r="D264" s="5" t="s">
        <v>713</v>
      </c>
      <c r="E264" s="5">
        <v>24</v>
      </c>
      <c r="F264" s="5" t="s">
        <v>741</v>
      </c>
      <c r="G264" s="5" t="s">
        <v>726</v>
      </c>
      <c r="H264" s="5">
        <v>2009</v>
      </c>
      <c r="I264" s="5">
        <v>406512</v>
      </c>
    </row>
    <row r="265" spans="1:9" x14ac:dyDescent="0.85">
      <c r="A265" s="5" t="s">
        <v>147</v>
      </c>
      <c r="B265" s="5">
        <v>2007</v>
      </c>
      <c r="C265" s="5" t="s">
        <v>729</v>
      </c>
      <c r="D265" s="5" t="s">
        <v>713</v>
      </c>
      <c r="E265" s="5">
        <v>25</v>
      </c>
      <c r="F265" s="5" t="s">
        <v>741</v>
      </c>
      <c r="G265" s="5" t="s">
        <v>726</v>
      </c>
      <c r="H265" s="5">
        <v>2009</v>
      </c>
      <c r="I265" s="5">
        <v>1282796</v>
      </c>
    </row>
    <row r="266" spans="1:9" x14ac:dyDescent="0.85">
      <c r="A266" s="5" t="s">
        <v>147</v>
      </c>
      <c r="B266" s="5">
        <v>2007</v>
      </c>
      <c r="C266" s="5" t="s">
        <v>729</v>
      </c>
      <c r="D266" s="5" t="s">
        <v>713</v>
      </c>
      <c r="E266" s="5" t="s">
        <v>756</v>
      </c>
      <c r="F266" s="5" t="s">
        <v>741</v>
      </c>
      <c r="G266" s="5" t="s">
        <v>726</v>
      </c>
      <c r="H266" s="5">
        <v>2009</v>
      </c>
      <c r="I266" s="5">
        <v>3039429</v>
      </c>
    </row>
    <row r="267" spans="1:9" x14ac:dyDescent="0.85">
      <c r="A267" s="5" t="s">
        <v>147</v>
      </c>
      <c r="B267" s="5">
        <v>2007</v>
      </c>
      <c r="C267" s="5" t="s">
        <v>729</v>
      </c>
      <c r="D267" s="5" t="s">
        <v>713</v>
      </c>
      <c r="E267" s="5">
        <v>26</v>
      </c>
      <c r="F267" s="5" t="s">
        <v>741</v>
      </c>
      <c r="G267" s="5" t="s">
        <v>726</v>
      </c>
      <c r="H267" s="5">
        <v>2009</v>
      </c>
      <c r="I267" s="5">
        <v>433413</v>
      </c>
    </row>
    <row r="268" spans="1:9" x14ac:dyDescent="0.85">
      <c r="A268" s="5" t="s">
        <v>147</v>
      </c>
      <c r="B268" s="5">
        <v>2007</v>
      </c>
      <c r="C268" s="5" t="s">
        <v>729</v>
      </c>
      <c r="D268" s="5" t="s">
        <v>713</v>
      </c>
      <c r="E268" s="5">
        <v>27</v>
      </c>
      <c r="F268" s="5" t="s">
        <v>741</v>
      </c>
      <c r="G268" s="5" t="s">
        <v>726</v>
      </c>
      <c r="H268" s="5">
        <v>2009</v>
      </c>
      <c r="I268" s="5">
        <v>394134</v>
      </c>
    </row>
    <row r="269" spans="1:9" x14ac:dyDescent="0.85">
      <c r="A269" s="5" t="s">
        <v>147</v>
      </c>
      <c r="B269" s="5">
        <v>2007</v>
      </c>
      <c r="C269" s="5" t="s">
        <v>729</v>
      </c>
      <c r="D269" s="5" t="s">
        <v>713</v>
      </c>
      <c r="E269" s="5">
        <v>28</v>
      </c>
      <c r="F269" s="5" t="s">
        <v>741</v>
      </c>
      <c r="G269" s="5" t="s">
        <v>726</v>
      </c>
      <c r="H269" s="5">
        <v>2009</v>
      </c>
      <c r="I269" s="5">
        <v>717054</v>
      </c>
    </row>
    <row r="270" spans="1:9" x14ac:dyDescent="0.85">
      <c r="A270" s="5" t="s">
        <v>147</v>
      </c>
      <c r="B270" s="5">
        <v>2007</v>
      </c>
      <c r="C270" s="5" t="s">
        <v>729</v>
      </c>
      <c r="D270" s="5" t="s">
        <v>713</v>
      </c>
      <c r="E270" s="5">
        <v>29</v>
      </c>
      <c r="F270" s="5" t="s">
        <v>741</v>
      </c>
      <c r="G270" s="5" t="s">
        <v>726</v>
      </c>
      <c r="H270" s="5">
        <v>2009</v>
      </c>
      <c r="I270" s="5">
        <v>212032</v>
      </c>
    </row>
    <row r="271" spans="1:9" x14ac:dyDescent="0.85">
      <c r="A271" s="5" t="s">
        <v>147</v>
      </c>
      <c r="B271" s="5">
        <v>2007</v>
      </c>
      <c r="C271" s="5" t="s">
        <v>729</v>
      </c>
      <c r="D271" s="5" t="s">
        <v>713</v>
      </c>
      <c r="E271" s="5">
        <v>30</v>
      </c>
      <c r="F271" s="5" t="s">
        <v>741</v>
      </c>
      <c r="G271" s="5" t="s">
        <v>726</v>
      </c>
      <c r="H271" s="5">
        <v>2009</v>
      </c>
      <c r="I271" s="5">
        <v>1262783</v>
      </c>
    </row>
    <row r="272" spans="1:9" x14ac:dyDescent="0.85">
      <c r="A272" s="5" t="s">
        <v>147</v>
      </c>
      <c r="B272" s="5">
        <v>2007</v>
      </c>
      <c r="C272" s="5" t="s">
        <v>729</v>
      </c>
      <c r="D272" s="5" t="s">
        <v>713</v>
      </c>
      <c r="E272" s="5" t="s">
        <v>755</v>
      </c>
      <c r="F272" s="5" t="s">
        <v>741</v>
      </c>
      <c r="G272" s="5" t="s">
        <v>726</v>
      </c>
      <c r="H272" s="5">
        <v>2009</v>
      </c>
      <c r="I272" s="5">
        <v>2131858</v>
      </c>
    </row>
    <row r="273" spans="1:9" x14ac:dyDescent="0.85">
      <c r="A273" s="5" t="s">
        <v>147</v>
      </c>
      <c r="B273" s="5">
        <v>2007</v>
      </c>
      <c r="C273" s="5" t="s">
        <v>729</v>
      </c>
      <c r="D273" s="5" t="s">
        <v>713</v>
      </c>
      <c r="E273" s="5">
        <v>31</v>
      </c>
      <c r="F273" s="5" t="s">
        <v>741</v>
      </c>
      <c r="G273" s="5" t="s">
        <v>726</v>
      </c>
      <c r="H273" s="5">
        <v>2009</v>
      </c>
      <c r="I273" s="5">
        <v>135682</v>
      </c>
    </row>
    <row r="274" spans="1:9" x14ac:dyDescent="0.85">
      <c r="A274" s="5" t="s">
        <v>147</v>
      </c>
      <c r="B274" s="5">
        <v>2007</v>
      </c>
      <c r="C274" s="5" t="s">
        <v>729</v>
      </c>
      <c r="D274" s="5" t="s">
        <v>713</v>
      </c>
      <c r="E274" s="5">
        <v>32</v>
      </c>
      <c r="F274" s="5" t="s">
        <v>741</v>
      </c>
      <c r="G274" s="5" t="s">
        <v>726</v>
      </c>
      <c r="H274" s="5">
        <v>2009</v>
      </c>
      <c r="I274" s="5">
        <v>384770</v>
      </c>
    </row>
    <row r="275" spans="1:9" x14ac:dyDescent="0.85">
      <c r="A275" s="5" t="s">
        <v>147</v>
      </c>
      <c r="B275" s="5">
        <v>2007</v>
      </c>
      <c r="C275" s="5" t="s">
        <v>729</v>
      </c>
      <c r="D275" s="5" t="s">
        <v>713</v>
      </c>
      <c r="E275" s="5">
        <v>33</v>
      </c>
      <c r="F275" s="5" t="s">
        <v>741</v>
      </c>
      <c r="G275" s="5" t="s">
        <v>726</v>
      </c>
      <c r="H275" s="5">
        <v>2009</v>
      </c>
      <c r="I275" s="5">
        <v>192382</v>
      </c>
    </row>
    <row r="276" spans="1:9" x14ac:dyDescent="0.85">
      <c r="A276" s="5" t="s">
        <v>147</v>
      </c>
      <c r="B276" s="5">
        <v>2007</v>
      </c>
      <c r="C276" s="5" t="s">
        <v>729</v>
      </c>
      <c r="D276" s="5" t="s">
        <v>713</v>
      </c>
      <c r="E276" s="5">
        <v>34</v>
      </c>
      <c r="F276" s="5" t="s">
        <v>741</v>
      </c>
      <c r="G276" s="5" t="s">
        <v>726</v>
      </c>
      <c r="H276" s="5">
        <v>2009</v>
      </c>
      <c r="I276" s="5">
        <v>156241</v>
      </c>
    </row>
    <row r="277" spans="1:9" x14ac:dyDescent="0.85">
      <c r="A277" s="5" t="s">
        <v>147</v>
      </c>
      <c r="B277" s="5">
        <v>2007</v>
      </c>
      <c r="C277" s="5" t="s">
        <v>729</v>
      </c>
      <c r="D277" s="5" t="s">
        <v>713</v>
      </c>
      <c r="E277" s="5">
        <v>35</v>
      </c>
      <c r="F277" s="5" t="s">
        <v>741</v>
      </c>
      <c r="G277" s="5" t="s">
        <v>726</v>
      </c>
      <c r="H277" s="5">
        <v>2009</v>
      </c>
      <c r="I277" s="5">
        <v>977474</v>
      </c>
    </row>
    <row r="278" spans="1:9" x14ac:dyDescent="0.85">
      <c r="A278" s="5" t="s">
        <v>147</v>
      </c>
      <c r="B278" s="5">
        <v>2007</v>
      </c>
      <c r="C278" s="5" t="s">
        <v>729</v>
      </c>
      <c r="D278" s="5" t="s">
        <v>713</v>
      </c>
      <c r="E278" s="5" t="s">
        <v>754</v>
      </c>
      <c r="F278" s="5" t="s">
        <v>741</v>
      </c>
      <c r="G278" s="5" t="s">
        <v>726</v>
      </c>
      <c r="H278" s="5">
        <v>2009</v>
      </c>
      <c r="I278" s="5">
        <v>1949346</v>
      </c>
    </row>
    <row r="279" spans="1:9" x14ac:dyDescent="0.85">
      <c r="A279" s="5" t="s">
        <v>147</v>
      </c>
      <c r="B279" s="5">
        <v>2007</v>
      </c>
      <c r="C279" s="5" t="s">
        <v>729</v>
      </c>
      <c r="D279" s="5" t="s">
        <v>713</v>
      </c>
      <c r="E279" s="5">
        <v>36</v>
      </c>
      <c r="F279" s="5" t="s">
        <v>741</v>
      </c>
      <c r="G279" s="5" t="s">
        <v>726</v>
      </c>
      <c r="H279" s="5">
        <v>2009</v>
      </c>
      <c r="I279" s="5">
        <v>244812</v>
      </c>
    </row>
    <row r="280" spans="1:9" x14ac:dyDescent="0.85">
      <c r="A280" s="5" t="s">
        <v>147</v>
      </c>
      <c r="B280" s="5">
        <v>2007</v>
      </c>
      <c r="C280" s="5" t="s">
        <v>729</v>
      </c>
      <c r="D280" s="5" t="s">
        <v>713</v>
      </c>
      <c r="E280" s="5">
        <v>37</v>
      </c>
      <c r="F280" s="5" t="s">
        <v>741</v>
      </c>
      <c r="G280" s="5" t="s">
        <v>726</v>
      </c>
      <c r="H280" s="5">
        <v>2009</v>
      </c>
      <c r="I280" s="5">
        <v>201777</v>
      </c>
    </row>
    <row r="281" spans="1:9" x14ac:dyDescent="0.85">
      <c r="A281" s="5" t="s">
        <v>147</v>
      </c>
      <c r="B281" s="5">
        <v>2007</v>
      </c>
      <c r="C281" s="5" t="s">
        <v>729</v>
      </c>
      <c r="D281" s="5" t="s">
        <v>713</v>
      </c>
      <c r="E281" s="5">
        <v>38</v>
      </c>
      <c r="F281" s="5" t="s">
        <v>741</v>
      </c>
      <c r="G281" s="5" t="s">
        <v>726</v>
      </c>
      <c r="H281" s="5">
        <v>2009</v>
      </c>
      <c r="I281" s="5">
        <v>396059</v>
      </c>
    </row>
    <row r="282" spans="1:9" x14ac:dyDescent="0.85">
      <c r="A282" s="5" t="s">
        <v>147</v>
      </c>
      <c r="B282" s="5">
        <v>2007</v>
      </c>
      <c r="C282" s="5" t="s">
        <v>729</v>
      </c>
      <c r="D282" s="5" t="s">
        <v>713</v>
      </c>
      <c r="E282" s="5">
        <v>39</v>
      </c>
      <c r="F282" s="5" t="s">
        <v>741</v>
      </c>
      <c r="G282" s="5" t="s">
        <v>726</v>
      </c>
      <c r="H282" s="5">
        <v>2009</v>
      </c>
      <c r="I282" s="5">
        <v>129224</v>
      </c>
    </row>
    <row r="283" spans="1:9" x14ac:dyDescent="0.85">
      <c r="A283" s="5" t="s">
        <v>147</v>
      </c>
      <c r="B283" s="5">
        <v>2007</v>
      </c>
      <c r="C283" s="5" t="s">
        <v>729</v>
      </c>
      <c r="D283" s="5" t="s">
        <v>713</v>
      </c>
      <c r="E283" s="5">
        <v>40</v>
      </c>
      <c r="F283" s="5" t="s">
        <v>741</v>
      </c>
      <c r="G283" s="5" t="s">
        <v>726</v>
      </c>
      <c r="H283" s="5">
        <v>2009</v>
      </c>
      <c r="I283" s="5">
        <v>955653</v>
      </c>
    </row>
    <row r="284" spans="1:9" x14ac:dyDescent="0.85">
      <c r="A284" s="5" t="s">
        <v>147</v>
      </c>
      <c r="B284" s="5">
        <v>2007</v>
      </c>
      <c r="C284" s="5" t="s">
        <v>729</v>
      </c>
      <c r="D284" s="5" t="s">
        <v>713</v>
      </c>
      <c r="E284" s="5" t="s">
        <v>753</v>
      </c>
      <c r="F284" s="5" t="s">
        <v>741</v>
      </c>
      <c r="G284" s="5" t="s">
        <v>726</v>
      </c>
      <c r="H284" s="5">
        <v>2009</v>
      </c>
      <c r="I284" s="5">
        <v>1408451</v>
      </c>
    </row>
    <row r="285" spans="1:9" x14ac:dyDescent="0.85">
      <c r="A285" s="5" t="s">
        <v>147</v>
      </c>
      <c r="B285" s="5">
        <v>2007</v>
      </c>
      <c r="C285" s="5" t="s">
        <v>729</v>
      </c>
      <c r="D285" s="5" t="s">
        <v>713</v>
      </c>
      <c r="E285" s="5">
        <v>41</v>
      </c>
      <c r="F285" s="5" t="s">
        <v>741</v>
      </c>
      <c r="G285" s="5" t="s">
        <v>726</v>
      </c>
      <c r="H285" s="5">
        <v>2009</v>
      </c>
      <c r="I285" s="5">
        <v>83167</v>
      </c>
    </row>
    <row r="286" spans="1:9" x14ac:dyDescent="0.85">
      <c r="A286" s="5" t="s">
        <v>147</v>
      </c>
      <c r="B286" s="5">
        <v>2007</v>
      </c>
      <c r="C286" s="5" t="s">
        <v>729</v>
      </c>
      <c r="D286" s="5" t="s">
        <v>713</v>
      </c>
      <c r="E286" s="5">
        <v>42</v>
      </c>
      <c r="F286" s="5" t="s">
        <v>741</v>
      </c>
      <c r="G286" s="5" t="s">
        <v>726</v>
      </c>
      <c r="H286" s="5">
        <v>2009</v>
      </c>
      <c r="I286" s="5">
        <v>198959</v>
      </c>
    </row>
    <row r="287" spans="1:9" x14ac:dyDescent="0.85">
      <c r="A287" s="5" t="s">
        <v>147</v>
      </c>
      <c r="B287" s="5">
        <v>2007</v>
      </c>
      <c r="C287" s="5" t="s">
        <v>729</v>
      </c>
      <c r="D287" s="5" t="s">
        <v>713</v>
      </c>
      <c r="E287" s="5">
        <v>43</v>
      </c>
      <c r="F287" s="5" t="s">
        <v>741</v>
      </c>
      <c r="G287" s="5" t="s">
        <v>726</v>
      </c>
      <c r="H287" s="5">
        <v>2009</v>
      </c>
      <c r="I287" s="5">
        <v>109084</v>
      </c>
    </row>
    <row r="288" spans="1:9" x14ac:dyDescent="0.85">
      <c r="A288" s="5" t="s">
        <v>147</v>
      </c>
      <c r="B288" s="5">
        <v>2007</v>
      </c>
      <c r="C288" s="5" t="s">
        <v>729</v>
      </c>
      <c r="D288" s="5" t="s">
        <v>713</v>
      </c>
      <c r="E288" s="5">
        <v>44</v>
      </c>
      <c r="F288" s="5" t="s">
        <v>741</v>
      </c>
      <c r="G288" s="5" t="s">
        <v>726</v>
      </c>
      <c r="H288" s="5">
        <v>2009</v>
      </c>
      <c r="I288" s="5">
        <v>61588</v>
      </c>
    </row>
    <row r="289" spans="1:9" x14ac:dyDescent="0.85">
      <c r="A289" s="5" t="s">
        <v>147</v>
      </c>
      <c r="B289" s="5">
        <v>2007</v>
      </c>
      <c r="C289" s="5" t="s">
        <v>729</v>
      </c>
      <c r="D289" s="5" t="s">
        <v>713</v>
      </c>
      <c r="E289" s="5">
        <v>45</v>
      </c>
      <c r="F289" s="5" t="s">
        <v>741</v>
      </c>
      <c r="G289" s="5" t="s">
        <v>726</v>
      </c>
      <c r="H289" s="5">
        <v>2009</v>
      </c>
      <c r="I289" s="5">
        <v>648811</v>
      </c>
    </row>
    <row r="290" spans="1:9" x14ac:dyDescent="0.85">
      <c r="A290" s="5" t="s">
        <v>147</v>
      </c>
      <c r="B290" s="5">
        <v>2007</v>
      </c>
      <c r="C290" s="5" t="s">
        <v>729</v>
      </c>
      <c r="D290" s="5" t="s">
        <v>713</v>
      </c>
      <c r="E290" s="5" t="s">
        <v>752</v>
      </c>
      <c r="F290" s="5" t="s">
        <v>741</v>
      </c>
      <c r="G290" s="5" t="s">
        <v>726</v>
      </c>
      <c r="H290" s="5">
        <v>2009</v>
      </c>
      <c r="I290" s="5">
        <v>1097287</v>
      </c>
    </row>
    <row r="291" spans="1:9" x14ac:dyDescent="0.85">
      <c r="A291" s="5" t="s">
        <v>147</v>
      </c>
      <c r="B291" s="5">
        <v>2007</v>
      </c>
      <c r="C291" s="5" t="s">
        <v>729</v>
      </c>
      <c r="D291" s="5" t="s">
        <v>713</v>
      </c>
      <c r="E291" s="5">
        <v>46</v>
      </c>
      <c r="F291" s="5" t="s">
        <v>741</v>
      </c>
      <c r="G291" s="5" t="s">
        <v>726</v>
      </c>
      <c r="H291" s="5">
        <v>2009</v>
      </c>
      <c r="I291" s="5">
        <v>107694</v>
      </c>
    </row>
    <row r="292" spans="1:9" x14ac:dyDescent="0.85">
      <c r="A292" s="5" t="s">
        <v>147</v>
      </c>
      <c r="B292" s="5">
        <v>2007</v>
      </c>
      <c r="C292" s="5" t="s">
        <v>729</v>
      </c>
      <c r="D292" s="5" t="s">
        <v>713</v>
      </c>
      <c r="E292" s="5">
        <v>47</v>
      </c>
      <c r="F292" s="5" t="s">
        <v>741</v>
      </c>
      <c r="G292" s="5" t="s">
        <v>726</v>
      </c>
      <c r="H292" s="5">
        <v>2009</v>
      </c>
      <c r="I292" s="5">
        <v>93641</v>
      </c>
    </row>
    <row r="293" spans="1:9" x14ac:dyDescent="0.85">
      <c r="A293" s="5" t="s">
        <v>147</v>
      </c>
      <c r="B293" s="5">
        <v>2007</v>
      </c>
      <c r="C293" s="5" t="s">
        <v>729</v>
      </c>
      <c r="D293" s="5" t="s">
        <v>713</v>
      </c>
      <c r="E293" s="5">
        <v>48</v>
      </c>
      <c r="F293" s="5" t="s">
        <v>741</v>
      </c>
      <c r="G293" s="5" t="s">
        <v>726</v>
      </c>
      <c r="H293" s="5">
        <v>2009</v>
      </c>
      <c r="I293" s="5">
        <v>178584</v>
      </c>
    </row>
    <row r="294" spans="1:9" x14ac:dyDescent="0.85">
      <c r="A294" s="5" t="s">
        <v>147</v>
      </c>
      <c r="B294" s="5">
        <v>2007</v>
      </c>
      <c r="C294" s="5" t="s">
        <v>729</v>
      </c>
      <c r="D294" s="5" t="s">
        <v>713</v>
      </c>
      <c r="E294" s="5">
        <v>49</v>
      </c>
      <c r="F294" s="5" t="s">
        <v>741</v>
      </c>
      <c r="G294" s="5" t="s">
        <v>726</v>
      </c>
      <c r="H294" s="5">
        <v>2009</v>
      </c>
      <c r="I294" s="5">
        <v>68557</v>
      </c>
    </row>
    <row r="295" spans="1:9" x14ac:dyDescent="0.85">
      <c r="A295" s="5" t="s">
        <v>147</v>
      </c>
      <c r="B295" s="5">
        <v>2007</v>
      </c>
      <c r="C295" s="5" t="s">
        <v>729</v>
      </c>
      <c r="D295" s="5" t="s">
        <v>713</v>
      </c>
      <c r="E295" s="5">
        <v>50</v>
      </c>
      <c r="F295" s="5" t="s">
        <v>741</v>
      </c>
      <c r="G295" s="5" t="s">
        <v>726</v>
      </c>
      <c r="H295" s="5">
        <v>2009</v>
      </c>
      <c r="I295" s="5">
        <v>680863</v>
      </c>
    </row>
    <row r="296" spans="1:9" x14ac:dyDescent="0.85">
      <c r="A296" s="5" t="s">
        <v>147</v>
      </c>
      <c r="B296" s="5">
        <v>2007</v>
      </c>
      <c r="C296" s="5" t="s">
        <v>729</v>
      </c>
      <c r="D296" s="5" t="s">
        <v>713</v>
      </c>
      <c r="E296" s="5" t="s">
        <v>751</v>
      </c>
      <c r="F296" s="5" t="s">
        <v>741</v>
      </c>
      <c r="G296" s="5" t="s">
        <v>726</v>
      </c>
      <c r="H296" s="5">
        <v>2009</v>
      </c>
      <c r="I296" s="5">
        <v>962472</v>
      </c>
    </row>
    <row r="297" spans="1:9" x14ac:dyDescent="0.85">
      <c r="A297" s="5" t="s">
        <v>147</v>
      </c>
      <c r="B297" s="5">
        <v>2007</v>
      </c>
      <c r="C297" s="5" t="s">
        <v>729</v>
      </c>
      <c r="D297" s="5" t="s">
        <v>713</v>
      </c>
      <c r="E297" s="5">
        <v>51</v>
      </c>
      <c r="F297" s="5" t="s">
        <v>741</v>
      </c>
      <c r="G297" s="5" t="s">
        <v>726</v>
      </c>
      <c r="H297" s="5">
        <v>2009</v>
      </c>
      <c r="I297" s="5">
        <v>54110</v>
      </c>
    </row>
    <row r="298" spans="1:9" x14ac:dyDescent="0.85">
      <c r="A298" s="5" t="s">
        <v>147</v>
      </c>
      <c r="B298" s="5">
        <v>2007</v>
      </c>
      <c r="C298" s="5" t="s">
        <v>729</v>
      </c>
      <c r="D298" s="5" t="s">
        <v>713</v>
      </c>
      <c r="E298" s="5">
        <v>52</v>
      </c>
      <c r="F298" s="5" t="s">
        <v>741</v>
      </c>
      <c r="G298" s="5" t="s">
        <v>726</v>
      </c>
      <c r="H298" s="5">
        <v>2009</v>
      </c>
      <c r="I298" s="5">
        <v>110368</v>
      </c>
    </row>
    <row r="299" spans="1:9" x14ac:dyDescent="0.85">
      <c r="A299" s="5" t="s">
        <v>147</v>
      </c>
      <c r="B299" s="5">
        <v>2007</v>
      </c>
      <c r="C299" s="5" t="s">
        <v>729</v>
      </c>
      <c r="D299" s="5" t="s">
        <v>713</v>
      </c>
      <c r="E299" s="5">
        <v>53</v>
      </c>
      <c r="F299" s="5" t="s">
        <v>741</v>
      </c>
      <c r="G299" s="5" t="s">
        <v>726</v>
      </c>
      <c r="H299" s="5">
        <v>2009</v>
      </c>
      <c r="I299" s="5">
        <v>60728</v>
      </c>
    </row>
    <row r="300" spans="1:9" x14ac:dyDescent="0.85">
      <c r="A300" s="5" t="s">
        <v>147</v>
      </c>
      <c r="B300" s="5">
        <v>2007</v>
      </c>
      <c r="C300" s="5" t="s">
        <v>729</v>
      </c>
      <c r="D300" s="5" t="s">
        <v>713</v>
      </c>
      <c r="E300" s="5">
        <v>54</v>
      </c>
      <c r="F300" s="5" t="s">
        <v>741</v>
      </c>
      <c r="G300" s="5" t="s">
        <v>726</v>
      </c>
      <c r="H300" s="5">
        <v>2009</v>
      </c>
      <c r="I300" s="5">
        <v>56403</v>
      </c>
    </row>
    <row r="301" spans="1:9" x14ac:dyDescent="0.85">
      <c r="A301" s="5" t="s">
        <v>147</v>
      </c>
      <c r="B301" s="5">
        <v>2007</v>
      </c>
      <c r="C301" s="5" t="s">
        <v>729</v>
      </c>
      <c r="D301" s="5" t="s">
        <v>713</v>
      </c>
      <c r="E301" s="5">
        <v>55</v>
      </c>
      <c r="F301" s="5" t="s">
        <v>741</v>
      </c>
      <c r="G301" s="5" t="s">
        <v>726</v>
      </c>
      <c r="H301" s="5">
        <v>2009</v>
      </c>
      <c r="I301" s="5">
        <v>305933</v>
      </c>
    </row>
    <row r="302" spans="1:9" x14ac:dyDescent="0.85">
      <c r="A302" s="5" t="s">
        <v>147</v>
      </c>
      <c r="B302" s="5">
        <v>2007</v>
      </c>
      <c r="C302" s="5" t="s">
        <v>729</v>
      </c>
      <c r="D302" s="5" t="s">
        <v>713</v>
      </c>
      <c r="E302" s="5" t="s">
        <v>750</v>
      </c>
      <c r="F302" s="5" t="s">
        <v>741</v>
      </c>
      <c r="G302" s="5" t="s">
        <v>726</v>
      </c>
      <c r="H302" s="5">
        <v>2009</v>
      </c>
      <c r="I302" s="5">
        <v>536967</v>
      </c>
    </row>
    <row r="303" spans="1:9" x14ac:dyDescent="0.85">
      <c r="A303" s="5" t="s">
        <v>147</v>
      </c>
      <c r="B303" s="5">
        <v>2007</v>
      </c>
      <c r="C303" s="5" t="s">
        <v>729</v>
      </c>
      <c r="D303" s="5" t="s">
        <v>713</v>
      </c>
      <c r="E303" s="5">
        <v>56</v>
      </c>
      <c r="F303" s="5" t="s">
        <v>741</v>
      </c>
      <c r="G303" s="5" t="s">
        <v>726</v>
      </c>
      <c r="H303" s="5">
        <v>2009</v>
      </c>
      <c r="I303" s="5">
        <v>78944</v>
      </c>
    </row>
    <row r="304" spans="1:9" x14ac:dyDescent="0.85">
      <c r="A304" s="5" t="s">
        <v>147</v>
      </c>
      <c r="B304" s="5">
        <v>2007</v>
      </c>
      <c r="C304" s="5" t="s">
        <v>729</v>
      </c>
      <c r="D304" s="5" t="s">
        <v>713</v>
      </c>
      <c r="E304" s="5">
        <v>57</v>
      </c>
      <c r="F304" s="5" t="s">
        <v>741</v>
      </c>
      <c r="G304" s="5" t="s">
        <v>726</v>
      </c>
      <c r="H304" s="5">
        <v>2009</v>
      </c>
      <c r="I304" s="5">
        <v>48800</v>
      </c>
    </row>
    <row r="305" spans="1:9" x14ac:dyDescent="0.85">
      <c r="A305" s="5" t="s">
        <v>147</v>
      </c>
      <c r="B305" s="5">
        <v>2007</v>
      </c>
      <c r="C305" s="5" t="s">
        <v>729</v>
      </c>
      <c r="D305" s="5" t="s">
        <v>713</v>
      </c>
      <c r="E305" s="5">
        <v>58</v>
      </c>
      <c r="F305" s="5" t="s">
        <v>741</v>
      </c>
      <c r="G305" s="5" t="s">
        <v>726</v>
      </c>
      <c r="H305" s="5">
        <v>2009</v>
      </c>
      <c r="I305" s="5">
        <v>78535</v>
      </c>
    </row>
    <row r="306" spans="1:9" x14ac:dyDescent="0.85">
      <c r="A306" s="5" t="s">
        <v>147</v>
      </c>
      <c r="B306" s="5">
        <v>2007</v>
      </c>
      <c r="C306" s="5" t="s">
        <v>729</v>
      </c>
      <c r="D306" s="5" t="s">
        <v>713</v>
      </c>
      <c r="E306" s="5">
        <v>59</v>
      </c>
      <c r="F306" s="5" t="s">
        <v>741</v>
      </c>
      <c r="G306" s="5" t="s">
        <v>726</v>
      </c>
      <c r="H306" s="5">
        <v>2009</v>
      </c>
      <c r="I306" s="5">
        <v>24755</v>
      </c>
    </row>
    <row r="307" spans="1:9" x14ac:dyDescent="0.85">
      <c r="A307" s="5" t="s">
        <v>147</v>
      </c>
      <c r="B307" s="5">
        <v>2007</v>
      </c>
      <c r="C307" s="5" t="s">
        <v>729</v>
      </c>
      <c r="D307" s="5" t="s">
        <v>713</v>
      </c>
      <c r="E307" s="5">
        <v>60</v>
      </c>
      <c r="F307" s="5" t="s">
        <v>741</v>
      </c>
      <c r="G307" s="5" t="s">
        <v>726</v>
      </c>
      <c r="H307" s="5">
        <v>2009</v>
      </c>
      <c r="I307" s="5">
        <v>449221</v>
      </c>
    </row>
    <row r="308" spans="1:9" x14ac:dyDescent="0.85">
      <c r="A308" s="5" t="s">
        <v>147</v>
      </c>
      <c r="B308" s="5">
        <v>2007</v>
      </c>
      <c r="C308" s="5" t="s">
        <v>729</v>
      </c>
      <c r="D308" s="5" t="s">
        <v>713</v>
      </c>
      <c r="E308" s="5" t="s">
        <v>749</v>
      </c>
      <c r="F308" s="5" t="s">
        <v>741</v>
      </c>
      <c r="G308" s="5" t="s">
        <v>726</v>
      </c>
      <c r="H308" s="5">
        <v>2009</v>
      </c>
      <c r="I308" s="5">
        <v>588641</v>
      </c>
    </row>
    <row r="309" spans="1:9" x14ac:dyDescent="0.85">
      <c r="A309" s="5" t="s">
        <v>147</v>
      </c>
      <c r="B309" s="5">
        <v>2007</v>
      </c>
      <c r="C309" s="5" t="s">
        <v>729</v>
      </c>
      <c r="D309" s="5" t="s">
        <v>713</v>
      </c>
      <c r="E309" s="5">
        <v>61</v>
      </c>
      <c r="F309" s="5" t="s">
        <v>741</v>
      </c>
      <c r="G309" s="5" t="s">
        <v>726</v>
      </c>
      <c r="H309" s="5">
        <v>2009</v>
      </c>
      <c r="I309" s="5">
        <v>27966</v>
      </c>
    </row>
    <row r="310" spans="1:9" x14ac:dyDescent="0.85">
      <c r="A310" s="5" t="s">
        <v>147</v>
      </c>
      <c r="B310" s="5">
        <v>2007</v>
      </c>
      <c r="C310" s="5" t="s">
        <v>729</v>
      </c>
      <c r="D310" s="5" t="s">
        <v>713</v>
      </c>
      <c r="E310" s="5">
        <v>62</v>
      </c>
      <c r="F310" s="5" t="s">
        <v>741</v>
      </c>
      <c r="G310" s="5" t="s">
        <v>726</v>
      </c>
      <c r="H310" s="5">
        <v>2009</v>
      </c>
      <c r="I310" s="5">
        <v>51480</v>
      </c>
    </row>
    <row r="311" spans="1:9" x14ac:dyDescent="0.85">
      <c r="A311" s="5" t="s">
        <v>147</v>
      </c>
      <c r="B311" s="5">
        <v>2007</v>
      </c>
      <c r="C311" s="5" t="s">
        <v>729</v>
      </c>
      <c r="D311" s="5" t="s">
        <v>713</v>
      </c>
      <c r="E311" s="5">
        <v>63</v>
      </c>
      <c r="F311" s="5" t="s">
        <v>741</v>
      </c>
      <c r="G311" s="5" t="s">
        <v>726</v>
      </c>
      <c r="H311" s="5">
        <v>2009</v>
      </c>
      <c r="I311" s="5">
        <v>33628</v>
      </c>
    </row>
    <row r="312" spans="1:9" x14ac:dyDescent="0.85">
      <c r="A312" s="5" t="s">
        <v>147</v>
      </c>
      <c r="B312" s="5">
        <v>2007</v>
      </c>
      <c r="C312" s="5" t="s">
        <v>729</v>
      </c>
      <c r="D312" s="5" t="s">
        <v>713</v>
      </c>
      <c r="E312" s="5">
        <v>64</v>
      </c>
      <c r="F312" s="5" t="s">
        <v>741</v>
      </c>
      <c r="G312" s="5" t="s">
        <v>726</v>
      </c>
      <c r="H312" s="5">
        <v>2009</v>
      </c>
      <c r="I312" s="5">
        <v>26346</v>
      </c>
    </row>
    <row r="313" spans="1:9" x14ac:dyDescent="0.85">
      <c r="A313" s="5" t="s">
        <v>147</v>
      </c>
      <c r="B313" s="5">
        <v>2007</v>
      </c>
      <c r="C313" s="5" t="s">
        <v>729</v>
      </c>
      <c r="D313" s="5" t="s">
        <v>713</v>
      </c>
      <c r="E313" s="5">
        <v>65</v>
      </c>
      <c r="F313" s="5" t="s">
        <v>741</v>
      </c>
      <c r="G313" s="5" t="s">
        <v>726</v>
      </c>
      <c r="H313" s="5">
        <v>2009</v>
      </c>
      <c r="I313" s="5">
        <v>197649</v>
      </c>
    </row>
    <row r="314" spans="1:9" x14ac:dyDescent="0.85">
      <c r="A314" s="5" t="s">
        <v>147</v>
      </c>
      <c r="B314" s="5">
        <v>2007</v>
      </c>
      <c r="C314" s="5" t="s">
        <v>729</v>
      </c>
      <c r="D314" s="5" t="s">
        <v>713</v>
      </c>
      <c r="E314" s="5" t="s">
        <v>748</v>
      </c>
      <c r="F314" s="5" t="s">
        <v>741</v>
      </c>
      <c r="G314" s="5" t="s">
        <v>726</v>
      </c>
      <c r="H314" s="5">
        <v>2009</v>
      </c>
      <c r="I314" s="5">
        <v>359019</v>
      </c>
    </row>
    <row r="315" spans="1:9" x14ac:dyDescent="0.85">
      <c r="A315" s="5" t="s">
        <v>147</v>
      </c>
      <c r="B315" s="5">
        <v>2007</v>
      </c>
      <c r="C315" s="5" t="s">
        <v>729</v>
      </c>
      <c r="D315" s="5" t="s">
        <v>713</v>
      </c>
      <c r="E315" s="5">
        <v>66</v>
      </c>
      <c r="F315" s="5" t="s">
        <v>741</v>
      </c>
      <c r="G315" s="5" t="s">
        <v>726</v>
      </c>
      <c r="H315" s="5">
        <v>2009</v>
      </c>
      <c r="I315" s="5">
        <v>46347</v>
      </c>
    </row>
    <row r="316" spans="1:9" x14ac:dyDescent="0.85">
      <c r="A316" s="5" t="s">
        <v>147</v>
      </c>
      <c r="B316" s="5">
        <v>2007</v>
      </c>
      <c r="C316" s="5" t="s">
        <v>729</v>
      </c>
      <c r="D316" s="5" t="s">
        <v>713</v>
      </c>
      <c r="E316" s="5">
        <v>67</v>
      </c>
      <c r="F316" s="5" t="s">
        <v>741</v>
      </c>
      <c r="G316" s="5" t="s">
        <v>726</v>
      </c>
      <c r="H316" s="5">
        <v>2009</v>
      </c>
      <c r="I316" s="5">
        <v>51233</v>
      </c>
    </row>
    <row r="317" spans="1:9" x14ac:dyDescent="0.85">
      <c r="A317" s="5" t="s">
        <v>147</v>
      </c>
      <c r="B317" s="5">
        <v>2007</v>
      </c>
      <c r="C317" s="5" t="s">
        <v>729</v>
      </c>
      <c r="D317" s="5" t="s">
        <v>713</v>
      </c>
      <c r="E317" s="5">
        <v>68</v>
      </c>
      <c r="F317" s="5" t="s">
        <v>741</v>
      </c>
      <c r="G317" s="5" t="s">
        <v>726</v>
      </c>
      <c r="H317" s="5">
        <v>2009</v>
      </c>
      <c r="I317" s="5">
        <v>46360</v>
      </c>
    </row>
    <row r="318" spans="1:9" x14ac:dyDescent="0.85">
      <c r="A318" s="5" t="s">
        <v>147</v>
      </c>
      <c r="B318" s="5">
        <v>2007</v>
      </c>
      <c r="C318" s="5" t="s">
        <v>729</v>
      </c>
      <c r="D318" s="5" t="s">
        <v>713</v>
      </c>
      <c r="E318" s="5">
        <v>69</v>
      </c>
      <c r="F318" s="5" t="s">
        <v>741</v>
      </c>
      <c r="G318" s="5" t="s">
        <v>726</v>
      </c>
      <c r="H318" s="5">
        <v>2009</v>
      </c>
      <c r="I318" s="5">
        <v>17430</v>
      </c>
    </row>
    <row r="319" spans="1:9" x14ac:dyDescent="0.85">
      <c r="A319" s="5" t="s">
        <v>147</v>
      </c>
      <c r="B319" s="5">
        <v>2007</v>
      </c>
      <c r="C319" s="5" t="s">
        <v>729</v>
      </c>
      <c r="D319" s="5" t="s">
        <v>713</v>
      </c>
      <c r="E319" s="5">
        <v>70</v>
      </c>
      <c r="F319" s="5" t="s">
        <v>741</v>
      </c>
      <c r="G319" s="5" t="s">
        <v>726</v>
      </c>
      <c r="H319" s="5">
        <v>2009</v>
      </c>
      <c r="I319" s="5">
        <v>233676</v>
      </c>
    </row>
    <row r="320" spans="1:9" x14ac:dyDescent="0.85">
      <c r="A320" s="5" t="s">
        <v>147</v>
      </c>
      <c r="B320" s="5">
        <v>2007</v>
      </c>
      <c r="C320" s="5" t="s">
        <v>729</v>
      </c>
      <c r="D320" s="5" t="s">
        <v>713</v>
      </c>
      <c r="E320" s="5" t="s">
        <v>747</v>
      </c>
      <c r="F320" s="5" t="s">
        <v>741</v>
      </c>
      <c r="G320" s="5" t="s">
        <v>726</v>
      </c>
      <c r="H320" s="5">
        <v>2009</v>
      </c>
      <c r="I320" s="5">
        <v>316663</v>
      </c>
    </row>
    <row r="321" spans="1:9" x14ac:dyDescent="0.85">
      <c r="A321" s="5" t="s">
        <v>147</v>
      </c>
      <c r="B321" s="5">
        <v>2007</v>
      </c>
      <c r="C321" s="5" t="s">
        <v>729</v>
      </c>
      <c r="D321" s="5" t="s">
        <v>713</v>
      </c>
      <c r="E321" s="5">
        <v>71</v>
      </c>
      <c r="F321" s="5" t="s">
        <v>741</v>
      </c>
      <c r="G321" s="5" t="s">
        <v>726</v>
      </c>
      <c r="H321" s="5">
        <v>2009</v>
      </c>
      <c r="I321" s="5">
        <v>22744</v>
      </c>
    </row>
    <row r="322" spans="1:9" x14ac:dyDescent="0.85">
      <c r="A322" s="5" t="s">
        <v>147</v>
      </c>
      <c r="B322" s="5">
        <v>2007</v>
      </c>
      <c r="C322" s="5" t="s">
        <v>729</v>
      </c>
      <c r="D322" s="5" t="s">
        <v>713</v>
      </c>
      <c r="E322" s="5">
        <v>72</v>
      </c>
      <c r="F322" s="5" t="s">
        <v>741</v>
      </c>
      <c r="G322" s="5" t="s">
        <v>726</v>
      </c>
      <c r="H322" s="5">
        <v>2009</v>
      </c>
      <c r="I322" s="5">
        <v>30763</v>
      </c>
    </row>
    <row r="323" spans="1:9" x14ac:dyDescent="0.85">
      <c r="A323" s="5" t="s">
        <v>147</v>
      </c>
      <c r="B323" s="5">
        <v>2007</v>
      </c>
      <c r="C323" s="5" t="s">
        <v>729</v>
      </c>
      <c r="D323" s="5" t="s">
        <v>713</v>
      </c>
      <c r="E323" s="5">
        <v>73</v>
      </c>
      <c r="F323" s="5" t="s">
        <v>741</v>
      </c>
      <c r="G323" s="5" t="s">
        <v>726</v>
      </c>
      <c r="H323" s="5">
        <v>2009</v>
      </c>
      <c r="I323" s="5">
        <v>17153</v>
      </c>
    </row>
    <row r="324" spans="1:9" x14ac:dyDescent="0.85">
      <c r="A324" s="5" t="s">
        <v>147</v>
      </c>
      <c r="B324" s="5">
        <v>2007</v>
      </c>
      <c r="C324" s="5" t="s">
        <v>729</v>
      </c>
      <c r="D324" s="5" t="s">
        <v>713</v>
      </c>
      <c r="E324" s="5">
        <v>74</v>
      </c>
      <c r="F324" s="5" t="s">
        <v>741</v>
      </c>
      <c r="G324" s="5" t="s">
        <v>726</v>
      </c>
      <c r="H324" s="5">
        <v>2009</v>
      </c>
      <c r="I324" s="5">
        <v>12327</v>
      </c>
    </row>
    <row r="325" spans="1:9" x14ac:dyDescent="0.85">
      <c r="A325" s="5" t="s">
        <v>147</v>
      </c>
      <c r="B325" s="5">
        <v>2007</v>
      </c>
      <c r="C325" s="5" t="s">
        <v>729</v>
      </c>
      <c r="D325" s="5" t="s">
        <v>713</v>
      </c>
      <c r="E325" s="5">
        <v>75</v>
      </c>
      <c r="F325" s="5" t="s">
        <v>741</v>
      </c>
      <c r="G325" s="5" t="s">
        <v>726</v>
      </c>
      <c r="H325" s="5">
        <v>2009</v>
      </c>
      <c r="I325" s="5">
        <v>85773</v>
      </c>
    </row>
    <row r="326" spans="1:9" x14ac:dyDescent="0.85">
      <c r="A326" s="5" t="s">
        <v>147</v>
      </c>
      <c r="B326" s="5">
        <v>2007</v>
      </c>
      <c r="C326" s="5" t="s">
        <v>729</v>
      </c>
      <c r="D326" s="5" t="s">
        <v>713</v>
      </c>
      <c r="E326" s="5" t="s">
        <v>746</v>
      </c>
      <c r="F326" s="5" t="s">
        <v>741</v>
      </c>
      <c r="G326" s="5" t="s">
        <v>726</v>
      </c>
      <c r="H326" s="5">
        <v>2009</v>
      </c>
      <c r="I326" s="5">
        <v>146333</v>
      </c>
    </row>
    <row r="327" spans="1:9" x14ac:dyDescent="0.85">
      <c r="A327" s="5" t="s">
        <v>147</v>
      </c>
      <c r="B327" s="5">
        <v>2007</v>
      </c>
      <c r="C327" s="5" t="s">
        <v>729</v>
      </c>
      <c r="D327" s="5" t="s">
        <v>713</v>
      </c>
      <c r="E327" s="5">
        <v>76</v>
      </c>
      <c r="F327" s="5" t="s">
        <v>741</v>
      </c>
      <c r="G327" s="5" t="s">
        <v>726</v>
      </c>
      <c r="H327" s="5">
        <v>2009</v>
      </c>
      <c r="I327" s="5">
        <v>19611</v>
      </c>
    </row>
    <row r="328" spans="1:9" x14ac:dyDescent="0.85">
      <c r="A328" s="5" t="s">
        <v>147</v>
      </c>
      <c r="B328" s="5">
        <v>2007</v>
      </c>
      <c r="C328" s="5" t="s">
        <v>729</v>
      </c>
      <c r="D328" s="5" t="s">
        <v>713</v>
      </c>
      <c r="E328" s="5">
        <v>77</v>
      </c>
      <c r="F328" s="5" t="s">
        <v>741</v>
      </c>
      <c r="G328" s="5" t="s">
        <v>726</v>
      </c>
      <c r="H328" s="5">
        <v>2009</v>
      </c>
      <c r="I328" s="5">
        <v>12618</v>
      </c>
    </row>
    <row r="329" spans="1:9" x14ac:dyDescent="0.85">
      <c r="A329" s="5" t="s">
        <v>147</v>
      </c>
      <c r="B329" s="5">
        <v>2007</v>
      </c>
      <c r="C329" s="5" t="s">
        <v>729</v>
      </c>
      <c r="D329" s="5" t="s">
        <v>713</v>
      </c>
      <c r="E329" s="5">
        <v>78</v>
      </c>
      <c r="F329" s="5" t="s">
        <v>741</v>
      </c>
      <c r="G329" s="5" t="s">
        <v>726</v>
      </c>
      <c r="H329" s="5">
        <v>2009</v>
      </c>
      <c r="I329" s="5">
        <v>21124</v>
      </c>
    </row>
    <row r="330" spans="1:9" x14ac:dyDescent="0.85">
      <c r="A330" s="5" t="s">
        <v>147</v>
      </c>
      <c r="B330" s="5">
        <v>2007</v>
      </c>
      <c r="C330" s="5" t="s">
        <v>729</v>
      </c>
      <c r="D330" s="5" t="s">
        <v>713</v>
      </c>
      <c r="E330" s="5">
        <v>79</v>
      </c>
      <c r="F330" s="5" t="s">
        <v>741</v>
      </c>
      <c r="G330" s="5" t="s">
        <v>726</v>
      </c>
      <c r="H330" s="5">
        <v>2009</v>
      </c>
      <c r="I330" s="5">
        <v>7207</v>
      </c>
    </row>
    <row r="331" spans="1:9" x14ac:dyDescent="0.85">
      <c r="A331" s="5" t="s">
        <v>147</v>
      </c>
      <c r="B331" s="5">
        <v>2007</v>
      </c>
      <c r="C331" s="5" t="s">
        <v>729</v>
      </c>
      <c r="D331" s="5" t="s">
        <v>713</v>
      </c>
      <c r="E331" s="5">
        <v>80</v>
      </c>
      <c r="F331" s="5" t="s">
        <v>741</v>
      </c>
      <c r="G331" s="5" t="s">
        <v>726</v>
      </c>
      <c r="H331" s="5">
        <v>2009</v>
      </c>
      <c r="I331" s="5">
        <v>100508</v>
      </c>
    </row>
    <row r="332" spans="1:9" x14ac:dyDescent="0.85">
      <c r="A332" s="5" t="s">
        <v>147</v>
      </c>
      <c r="B332" s="5">
        <v>2007</v>
      </c>
      <c r="C332" s="5" t="s">
        <v>729</v>
      </c>
      <c r="D332" s="5" t="s">
        <v>713</v>
      </c>
      <c r="E332" s="5" t="s">
        <v>745</v>
      </c>
      <c r="F332" s="5" t="s">
        <v>741</v>
      </c>
      <c r="G332" s="5" t="s">
        <v>726</v>
      </c>
      <c r="H332" s="5">
        <v>2009</v>
      </c>
      <c r="I332" s="5">
        <v>127691</v>
      </c>
    </row>
    <row r="333" spans="1:9" x14ac:dyDescent="0.85">
      <c r="A333" s="5" t="s">
        <v>147</v>
      </c>
      <c r="B333" s="5">
        <v>2007</v>
      </c>
      <c r="C333" s="5" t="s">
        <v>729</v>
      </c>
      <c r="D333" s="5" t="s">
        <v>713</v>
      </c>
      <c r="E333" s="5">
        <v>81</v>
      </c>
      <c r="F333" s="5" t="s">
        <v>741</v>
      </c>
      <c r="G333" s="5" t="s">
        <v>726</v>
      </c>
      <c r="H333" s="5">
        <v>2009</v>
      </c>
      <c r="I333" s="5">
        <v>7725</v>
      </c>
    </row>
    <row r="334" spans="1:9" x14ac:dyDescent="0.85">
      <c r="A334" s="5" t="s">
        <v>147</v>
      </c>
      <c r="B334" s="5">
        <v>2007</v>
      </c>
      <c r="C334" s="5" t="s">
        <v>729</v>
      </c>
      <c r="D334" s="5" t="s">
        <v>713</v>
      </c>
      <c r="E334" s="5">
        <v>82</v>
      </c>
      <c r="F334" s="5" t="s">
        <v>741</v>
      </c>
      <c r="G334" s="5" t="s">
        <v>726</v>
      </c>
      <c r="H334" s="5">
        <v>2009</v>
      </c>
      <c r="I334" s="5">
        <v>9503</v>
      </c>
    </row>
    <row r="335" spans="1:9" x14ac:dyDescent="0.85">
      <c r="A335" s="5" t="s">
        <v>147</v>
      </c>
      <c r="B335" s="5">
        <v>2007</v>
      </c>
      <c r="C335" s="5" t="s">
        <v>729</v>
      </c>
      <c r="D335" s="5" t="s">
        <v>713</v>
      </c>
      <c r="E335" s="5">
        <v>83</v>
      </c>
      <c r="F335" s="5" t="s">
        <v>741</v>
      </c>
      <c r="G335" s="5" t="s">
        <v>726</v>
      </c>
      <c r="H335" s="5">
        <v>2009</v>
      </c>
      <c r="I335" s="5">
        <v>5409</v>
      </c>
    </row>
    <row r="336" spans="1:9" x14ac:dyDescent="0.85">
      <c r="A336" s="5" t="s">
        <v>147</v>
      </c>
      <c r="B336" s="5">
        <v>2007</v>
      </c>
      <c r="C336" s="5" t="s">
        <v>729</v>
      </c>
      <c r="D336" s="5" t="s">
        <v>713</v>
      </c>
      <c r="E336" s="5">
        <v>84</v>
      </c>
      <c r="F336" s="5" t="s">
        <v>741</v>
      </c>
      <c r="G336" s="5" t="s">
        <v>726</v>
      </c>
      <c r="H336" s="5">
        <v>2009</v>
      </c>
      <c r="I336" s="5">
        <v>4546</v>
      </c>
    </row>
    <row r="337" spans="1:9" x14ac:dyDescent="0.85">
      <c r="A337" s="5" t="s">
        <v>147</v>
      </c>
      <c r="B337" s="5">
        <v>2007</v>
      </c>
      <c r="C337" s="5" t="s">
        <v>729</v>
      </c>
      <c r="D337" s="5" t="s">
        <v>713</v>
      </c>
      <c r="E337" s="5">
        <v>85</v>
      </c>
      <c r="F337" s="5" t="s">
        <v>741</v>
      </c>
      <c r="G337" s="5" t="s">
        <v>726</v>
      </c>
      <c r="H337" s="5">
        <v>2009</v>
      </c>
      <c r="I337" s="5">
        <v>21647</v>
      </c>
    </row>
    <row r="338" spans="1:9" x14ac:dyDescent="0.85">
      <c r="A338" s="5" t="s">
        <v>147</v>
      </c>
      <c r="B338" s="5">
        <v>2007</v>
      </c>
      <c r="C338" s="5" t="s">
        <v>729</v>
      </c>
      <c r="D338" s="5" t="s">
        <v>713</v>
      </c>
      <c r="E338" s="5" t="s">
        <v>744</v>
      </c>
      <c r="F338" s="5" t="s">
        <v>741</v>
      </c>
      <c r="G338" s="5" t="s">
        <v>726</v>
      </c>
      <c r="H338" s="5">
        <v>2009</v>
      </c>
      <c r="I338" s="5">
        <v>38195</v>
      </c>
    </row>
    <row r="339" spans="1:9" x14ac:dyDescent="0.85">
      <c r="A339" s="5" t="s">
        <v>147</v>
      </c>
      <c r="B339" s="5">
        <v>2007</v>
      </c>
      <c r="C339" s="5" t="s">
        <v>729</v>
      </c>
      <c r="D339" s="5" t="s">
        <v>713</v>
      </c>
      <c r="E339" s="5">
        <v>86</v>
      </c>
      <c r="F339" s="5" t="s">
        <v>741</v>
      </c>
      <c r="G339" s="5" t="s">
        <v>726</v>
      </c>
      <c r="H339" s="5">
        <v>2009</v>
      </c>
      <c r="I339" s="5">
        <v>5298</v>
      </c>
    </row>
    <row r="340" spans="1:9" x14ac:dyDescent="0.85">
      <c r="A340" s="5" t="s">
        <v>147</v>
      </c>
      <c r="B340" s="5">
        <v>2007</v>
      </c>
      <c r="C340" s="5" t="s">
        <v>729</v>
      </c>
      <c r="D340" s="5" t="s">
        <v>713</v>
      </c>
      <c r="E340" s="5">
        <v>87</v>
      </c>
      <c r="F340" s="5" t="s">
        <v>741</v>
      </c>
      <c r="G340" s="5" t="s">
        <v>726</v>
      </c>
      <c r="H340" s="5">
        <v>2009</v>
      </c>
      <c r="I340" s="5">
        <v>4123</v>
      </c>
    </row>
    <row r="341" spans="1:9" x14ac:dyDescent="0.85">
      <c r="A341" s="5" t="s">
        <v>147</v>
      </c>
      <c r="B341" s="5">
        <v>2007</v>
      </c>
      <c r="C341" s="5" t="s">
        <v>729</v>
      </c>
      <c r="D341" s="5" t="s">
        <v>713</v>
      </c>
      <c r="E341" s="5">
        <v>88</v>
      </c>
      <c r="F341" s="5" t="s">
        <v>741</v>
      </c>
      <c r="G341" s="5" t="s">
        <v>726</v>
      </c>
      <c r="H341" s="5">
        <v>2009</v>
      </c>
      <c r="I341" s="5">
        <v>4107</v>
      </c>
    </row>
    <row r="342" spans="1:9" x14ac:dyDescent="0.85">
      <c r="A342" s="5" t="s">
        <v>147</v>
      </c>
      <c r="B342" s="5">
        <v>2007</v>
      </c>
      <c r="C342" s="5" t="s">
        <v>729</v>
      </c>
      <c r="D342" s="5" t="s">
        <v>713</v>
      </c>
      <c r="E342" s="5">
        <v>89</v>
      </c>
      <c r="F342" s="5" t="s">
        <v>741</v>
      </c>
      <c r="G342" s="5" t="s">
        <v>726</v>
      </c>
      <c r="H342" s="5">
        <v>2009</v>
      </c>
      <c r="I342" s="5">
        <v>3020</v>
      </c>
    </row>
    <row r="343" spans="1:9" x14ac:dyDescent="0.85">
      <c r="A343" s="5" t="s">
        <v>147</v>
      </c>
      <c r="B343" s="5">
        <v>2007</v>
      </c>
      <c r="C343" s="5" t="s">
        <v>729</v>
      </c>
      <c r="D343" s="5" t="s">
        <v>713</v>
      </c>
      <c r="E343" s="5">
        <v>90</v>
      </c>
      <c r="F343" s="5" t="s">
        <v>741</v>
      </c>
      <c r="G343" s="5" t="s">
        <v>726</v>
      </c>
      <c r="H343" s="5">
        <v>2009</v>
      </c>
      <c r="I343" s="5">
        <v>20671</v>
      </c>
    </row>
    <row r="344" spans="1:9" x14ac:dyDescent="0.85">
      <c r="A344" s="5" t="s">
        <v>147</v>
      </c>
      <c r="B344" s="5">
        <v>2007</v>
      </c>
      <c r="C344" s="5" t="s">
        <v>729</v>
      </c>
      <c r="D344" s="5" t="s">
        <v>713</v>
      </c>
      <c r="E344" s="5" t="s">
        <v>743</v>
      </c>
      <c r="F344" s="5" t="s">
        <v>741</v>
      </c>
      <c r="G344" s="5" t="s">
        <v>726</v>
      </c>
      <c r="H344" s="5">
        <v>2009</v>
      </c>
      <c r="I344" s="5">
        <v>26357</v>
      </c>
    </row>
    <row r="345" spans="1:9" x14ac:dyDescent="0.85">
      <c r="A345" s="5" t="s">
        <v>147</v>
      </c>
      <c r="B345" s="5">
        <v>2007</v>
      </c>
      <c r="C345" s="5" t="s">
        <v>729</v>
      </c>
      <c r="D345" s="5" t="s">
        <v>713</v>
      </c>
      <c r="E345" s="5">
        <v>91</v>
      </c>
      <c r="F345" s="5" t="s">
        <v>741</v>
      </c>
      <c r="G345" s="5" t="s">
        <v>726</v>
      </c>
      <c r="H345" s="5">
        <v>2009</v>
      </c>
      <c r="I345" s="5">
        <v>1523</v>
      </c>
    </row>
    <row r="346" spans="1:9" x14ac:dyDescent="0.85">
      <c r="A346" s="5" t="s">
        <v>147</v>
      </c>
      <c r="B346" s="5">
        <v>2007</v>
      </c>
      <c r="C346" s="5" t="s">
        <v>729</v>
      </c>
      <c r="D346" s="5" t="s">
        <v>713</v>
      </c>
      <c r="E346" s="5">
        <v>92</v>
      </c>
      <c r="F346" s="5" t="s">
        <v>741</v>
      </c>
      <c r="G346" s="5" t="s">
        <v>726</v>
      </c>
      <c r="H346" s="5">
        <v>2009</v>
      </c>
      <c r="I346" s="5">
        <v>2059</v>
      </c>
    </row>
    <row r="347" spans="1:9" x14ac:dyDescent="0.85">
      <c r="A347" s="5" t="s">
        <v>147</v>
      </c>
      <c r="B347" s="5">
        <v>2007</v>
      </c>
      <c r="C347" s="5" t="s">
        <v>729</v>
      </c>
      <c r="D347" s="5" t="s">
        <v>713</v>
      </c>
      <c r="E347" s="5">
        <v>93</v>
      </c>
      <c r="F347" s="5" t="s">
        <v>741</v>
      </c>
      <c r="G347" s="5" t="s">
        <v>726</v>
      </c>
      <c r="H347" s="5">
        <v>2009</v>
      </c>
      <c r="I347" s="5">
        <v>1197</v>
      </c>
    </row>
    <row r="348" spans="1:9" x14ac:dyDescent="0.85">
      <c r="A348" s="5" t="s">
        <v>147</v>
      </c>
      <c r="B348" s="5">
        <v>2007</v>
      </c>
      <c r="C348" s="5" t="s">
        <v>729</v>
      </c>
      <c r="D348" s="5" t="s">
        <v>713</v>
      </c>
      <c r="E348" s="5">
        <v>94</v>
      </c>
      <c r="F348" s="5" t="s">
        <v>741</v>
      </c>
      <c r="G348" s="5" t="s">
        <v>726</v>
      </c>
      <c r="H348" s="5">
        <v>2009</v>
      </c>
      <c r="I348" s="5">
        <v>907</v>
      </c>
    </row>
    <row r="349" spans="1:9" x14ac:dyDescent="0.85">
      <c r="A349" s="5" t="s">
        <v>147</v>
      </c>
      <c r="B349" s="5">
        <v>2007</v>
      </c>
      <c r="C349" s="5" t="s">
        <v>729</v>
      </c>
      <c r="D349" s="5" t="s">
        <v>713</v>
      </c>
      <c r="E349" s="5" t="s">
        <v>742</v>
      </c>
      <c r="F349" s="5" t="s">
        <v>741</v>
      </c>
      <c r="G349" s="5" t="s">
        <v>726</v>
      </c>
      <c r="H349" s="5">
        <v>2009</v>
      </c>
      <c r="I349" s="5">
        <v>18889</v>
      </c>
    </row>
    <row r="350" spans="1:9" x14ac:dyDescent="0.85">
      <c r="A350" s="5" t="s">
        <v>147</v>
      </c>
      <c r="B350" s="5">
        <v>2007</v>
      </c>
      <c r="C350" s="5" t="s">
        <v>728</v>
      </c>
      <c r="D350" s="5" t="s">
        <v>714</v>
      </c>
      <c r="E350" s="5" t="s">
        <v>729</v>
      </c>
      <c r="F350" s="5" t="s">
        <v>741</v>
      </c>
      <c r="G350" s="5" t="s">
        <v>726</v>
      </c>
      <c r="H350" s="5">
        <v>2009</v>
      </c>
      <c r="I350" s="5">
        <v>11862821</v>
      </c>
    </row>
    <row r="351" spans="1:9" x14ac:dyDescent="0.85">
      <c r="A351" s="5" t="s">
        <v>147</v>
      </c>
      <c r="B351" s="5">
        <v>2007</v>
      </c>
      <c r="C351" s="5" t="s">
        <v>728</v>
      </c>
      <c r="D351" s="5" t="s">
        <v>714</v>
      </c>
      <c r="E351" s="5">
        <v>0</v>
      </c>
      <c r="F351" s="5" t="s">
        <v>741</v>
      </c>
      <c r="G351" s="5" t="s">
        <v>726</v>
      </c>
      <c r="H351" s="5">
        <v>2009</v>
      </c>
      <c r="I351" s="5">
        <v>204770</v>
      </c>
    </row>
    <row r="352" spans="1:9" x14ac:dyDescent="0.85">
      <c r="A352" s="5" t="s">
        <v>147</v>
      </c>
      <c r="B352" s="5">
        <v>2007</v>
      </c>
      <c r="C352" s="5" t="s">
        <v>728</v>
      </c>
      <c r="D352" s="5" t="s">
        <v>714</v>
      </c>
      <c r="E352" s="5" t="s">
        <v>759</v>
      </c>
      <c r="F352" s="5" t="s">
        <v>741</v>
      </c>
      <c r="G352" s="5" t="s">
        <v>726</v>
      </c>
      <c r="H352" s="5">
        <v>2009</v>
      </c>
      <c r="I352" s="5">
        <v>1170955</v>
      </c>
    </row>
    <row r="353" spans="1:9" x14ac:dyDescent="0.85">
      <c r="A353" s="5" t="s">
        <v>147</v>
      </c>
      <c r="B353" s="5">
        <v>2007</v>
      </c>
      <c r="C353" s="5" t="s">
        <v>728</v>
      </c>
      <c r="D353" s="5" t="s">
        <v>714</v>
      </c>
      <c r="E353" s="5">
        <v>1</v>
      </c>
      <c r="F353" s="5" t="s">
        <v>741</v>
      </c>
      <c r="G353" s="5" t="s">
        <v>726</v>
      </c>
      <c r="H353" s="5">
        <v>2009</v>
      </c>
      <c r="I353" s="5">
        <v>220358</v>
      </c>
    </row>
    <row r="354" spans="1:9" x14ac:dyDescent="0.85">
      <c r="A354" s="5" t="s">
        <v>147</v>
      </c>
      <c r="B354" s="5">
        <v>2007</v>
      </c>
      <c r="C354" s="5" t="s">
        <v>728</v>
      </c>
      <c r="D354" s="5" t="s">
        <v>714</v>
      </c>
      <c r="E354" s="5">
        <v>2</v>
      </c>
      <c r="F354" s="5" t="s">
        <v>741</v>
      </c>
      <c r="G354" s="5" t="s">
        <v>726</v>
      </c>
      <c r="H354" s="5">
        <v>2009</v>
      </c>
      <c r="I354" s="5">
        <v>239277</v>
      </c>
    </row>
    <row r="355" spans="1:9" x14ac:dyDescent="0.85">
      <c r="A355" s="5" t="s">
        <v>147</v>
      </c>
      <c r="B355" s="5">
        <v>2007</v>
      </c>
      <c r="C355" s="5" t="s">
        <v>728</v>
      </c>
      <c r="D355" s="5" t="s">
        <v>714</v>
      </c>
      <c r="E355" s="5">
        <v>3</v>
      </c>
      <c r="F355" s="5" t="s">
        <v>741</v>
      </c>
      <c r="G355" s="5" t="s">
        <v>726</v>
      </c>
      <c r="H355" s="5">
        <v>2009</v>
      </c>
      <c r="I355" s="5">
        <v>243479</v>
      </c>
    </row>
    <row r="356" spans="1:9" x14ac:dyDescent="0.85">
      <c r="A356" s="5" t="s">
        <v>147</v>
      </c>
      <c r="B356" s="5">
        <v>2007</v>
      </c>
      <c r="C356" s="5" t="s">
        <v>728</v>
      </c>
      <c r="D356" s="5" t="s">
        <v>714</v>
      </c>
      <c r="E356" s="5">
        <v>4</v>
      </c>
      <c r="F356" s="5" t="s">
        <v>741</v>
      </c>
      <c r="G356" s="5" t="s">
        <v>726</v>
      </c>
      <c r="H356" s="5">
        <v>2009</v>
      </c>
      <c r="I356" s="5">
        <v>263071</v>
      </c>
    </row>
    <row r="357" spans="1:9" x14ac:dyDescent="0.85">
      <c r="A357" s="5" t="s">
        <v>147</v>
      </c>
      <c r="B357" s="5">
        <v>2007</v>
      </c>
      <c r="C357" s="5" t="s">
        <v>728</v>
      </c>
      <c r="D357" s="5" t="s">
        <v>714</v>
      </c>
      <c r="E357" s="5">
        <v>5</v>
      </c>
      <c r="F357" s="5" t="s">
        <v>741</v>
      </c>
      <c r="G357" s="5" t="s">
        <v>726</v>
      </c>
      <c r="H357" s="5">
        <v>2009</v>
      </c>
      <c r="I357" s="5">
        <v>258304</v>
      </c>
    </row>
    <row r="358" spans="1:9" x14ac:dyDescent="0.85">
      <c r="A358" s="5" t="s">
        <v>147</v>
      </c>
      <c r="B358" s="5">
        <v>2007</v>
      </c>
      <c r="C358" s="5" t="s">
        <v>728</v>
      </c>
      <c r="D358" s="5" t="s">
        <v>714</v>
      </c>
      <c r="E358" s="6">
        <v>43960</v>
      </c>
      <c r="F358" s="5" t="s">
        <v>741</v>
      </c>
      <c r="G358" s="5" t="s">
        <v>726</v>
      </c>
      <c r="H358" s="5">
        <v>2009</v>
      </c>
      <c r="I358" s="5">
        <v>1287441</v>
      </c>
    </row>
    <row r="359" spans="1:9" x14ac:dyDescent="0.85">
      <c r="A359" s="5" t="s">
        <v>147</v>
      </c>
      <c r="B359" s="5">
        <v>2007</v>
      </c>
      <c r="C359" s="5" t="s">
        <v>728</v>
      </c>
      <c r="D359" s="5" t="s">
        <v>714</v>
      </c>
      <c r="E359" s="5">
        <v>6</v>
      </c>
      <c r="F359" s="5" t="s">
        <v>741</v>
      </c>
      <c r="G359" s="5" t="s">
        <v>726</v>
      </c>
      <c r="H359" s="5">
        <v>2009</v>
      </c>
      <c r="I359" s="5">
        <v>247268</v>
      </c>
    </row>
    <row r="360" spans="1:9" x14ac:dyDescent="0.85">
      <c r="A360" s="5" t="s">
        <v>147</v>
      </c>
      <c r="B360" s="5">
        <v>2007</v>
      </c>
      <c r="C360" s="5" t="s">
        <v>728</v>
      </c>
      <c r="D360" s="5" t="s">
        <v>714</v>
      </c>
      <c r="E360" s="5">
        <v>7</v>
      </c>
      <c r="F360" s="5" t="s">
        <v>741</v>
      </c>
      <c r="G360" s="5" t="s">
        <v>726</v>
      </c>
      <c r="H360" s="5">
        <v>2009</v>
      </c>
      <c r="I360" s="5">
        <v>259250</v>
      </c>
    </row>
    <row r="361" spans="1:9" x14ac:dyDescent="0.85">
      <c r="A361" s="5" t="s">
        <v>147</v>
      </c>
      <c r="B361" s="5">
        <v>2007</v>
      </c>
      <c r="C361" s="5" t="s">
        <v>728</v>
      </c>
      <c r="D361" s="5" t="s">
        <v>714</v>
      </c>
      <c r="E361" s="5">
        <v>8</v>
      </c>
      <c r="F361" s="5" t="s">
        <v>741</v>
      </c>
      <c r="G361" s="5" t="s">
        <v>726</v>
      </c>
      <c r="H361" s="5">
        <v>2009</v>
      </c>
      <c r="I361" s="5">
        <v>279431</v>
      </c>
    </row>
    <row r="362" spans="1:9" x14ac:dyDescent="0.85">
      <c r="A362" s="5" t="s">
        <v>147</v>
      </c>
      <c r="B362" s="5">
        <v>2007</v>
      </c>
      <c r="C362" s="5" t="s">
        <v>728</v>
      </c>
      <c r="D362" s="5" t="s">
        <v>714</v>
      </c>
      <c r="E362" s="5">
        <v>9</v>
      </c>
      <c r="F362" s="5" t="s">
        <v>741</v>
      </c>
      <c r="G362" s="5" t="s">
        <v>726</v>
      </c>
      <c r="H362" s="5">
        <v>2009</v>
      </c>
      <c r="I362" s="5">
        <v>243188</v>
      </c>
    </row>
    <row r="363" spans="1:9" x14ac:dyDescent="0.85">
      <c r="A363" s="5" t="s">
        <v>147</v>
      </c>
      <c r="B363" s="5">
        <v>2007</v>
      </c>
      <c r="C363" s="5" t="s">
        <v>728</v>
      </c>
      <c r="D363" s="5" t="s">
        <v>714</v>
      </c>
      <c r="E363" s="5">
        <v>10</v>
      </c>
      <c r="F363" s="5" t="s">
        <v>741</v>
      </c>
      <c r="G363" s="5" t="s">
        <v>726</v>
      </c>
      <c r="H363" s="5">
        <v>2009</v>
      </c>
      <c r="I363" s="5">
        <v>329194</v>
      </c>
    </row>
    <row r="364" spans="1:9" x14ac:dyDescent="0.85">
      <c r="A364" s="5" t="s">
        <v>147</v>
      </c>
      <c r="B364" s="5">
        <v>2007</v>
      </c>
      <c r="C364" s="5" t="s">
        <v>728</v>
      </c>
      <c r="D364" s="5" t="s">
        <v>714</v>
      </c>
      <c r="E364" s="6">
        <v>44118</v>
      </c>
      <c r="F364" s="5" t="s">
        <v>741</v>
      </c>
      <c r="G364" s="5" t="s">
        <v>726</v>
      </c>
      <c r="H364" s="5">
        <v>2009</v>
      </c>
      <c r="I364" s="5">
        <v>1369665</v>
      </c>
    </row>
    <row r="365" spans="1:9" x14ac:dyDescent="0.85">
      <c r="A365" s="5" t="s">
        <v>147</v>
      </c>
      <c r="B365" s="5">
        <v>2007</v>
      </c>
      <c r="C365" s="5" t="s">
        <v>728</v>
      </c>
      <c r="D365" s="5" t="s">
        <v>714</v>
      </c>
      <c r="E365" s="5">
        <v>11</v>
      </c>
      <c r="F365" s="5" t="s">
        <v>741</v>
      </c>
      <c r="G365" s="5" t="s">
        <v>726</v>
      </c>
      <c r="H365" s="5">
        <v>2009</v>
      </c>
      <c r="I365" s="5">
        <v>193888</v>
      </c>
    </row>
    <row r="366" spans="1:9" x14ac:dyDescent="0.85">
      <c r="A366" s="5" t="s">
        <v>147</v>
      </c>
      <c r="B366" s="5">
        <v>2007</v>
      </c>
      <c r="C366" s="5" t="s">
        <v>728</v>
      </c>
      <c r="D366" s="5" t="s">
        <v>714</v>
      </c>
      <c r="E366" s="5">
        <v>12</v>
      </c>
      <c r="F366" s="5" t="s">
        <v>741</v>
      </c>
      <c r="G366" s="5" t="s">
        <v>726</v>
      </c>
      <c r="H366" s="5">
        <v>2009</v>
      </c>
      <c r="I366" s="5">
        <v>312603</v>
      </c>
    </row>
    <row r="367" spans="1:9" x14ac:dyDescent="0.85">
      <c r="A367" s="5" t="s">
        <v>147</v>
      </c>
      <c r="B367" s="5">
        <v>2007</v>
      </c>
      <c r="C367" s="5" t="s">
        <v>728</v>
      </c>
      <c r="D367" s="5" t="s">
        <v>714</v>
      </c>
      <c r="E367" s="5">
        <v>13</v>
      </c>
      <c r="F367" s="5" t="s">
        <v>741</v>
      </c>
      <c r="G367" s="5" t="s">
        <v>726</v>
      </c>
      <c r="H367" s="5">
        <v>2009</v>
      </c>
      <c r="I367" s="5">
        <v>256494</v>
      </c>
    </row>
    <row r="368" spans="1:9" x14ac:dyDescent="0.85">
      <c r="A368" s="5" t="s">
        <v>147</v>
      </c>
      <c r="B368" s="5">
        <v>2007</v>
      </c>
      <c r="C368" s="5" t="s">
        <v>728</v>
      </c>
      <c r="D368" s="5" t="s">
        <v>714</v>
      </c>
      <c r="E368" s="5">
        <v>14</v>
      </c>
      <c r="F368" s="5" t="s">
        <v>741</v>
      </c>
      <c r="G368" s="5" t="s">
        <v>726</v>
      </c>
      <c r="H368" s="5">
        <v>2009</v>
      </c>
      <c r="I368" s="5">
        <v>277486</v>
      </c>
    </row>
    <row r="369" spans="1:9" x14ac:dyDescent="0.85">
      <c r="A369" s="5" t="s">
        <v>147</v>
      </c>
      <c r="B369" s="5">
        <v>2007</v>
      </c>
      <c r="C369" s="5" t="s">
        <v>728</v>
      </c>
      <c r="D369" s="5" t="s">
        <v>714</v>
      </c>
      <c r="E369" s="5">
        <v>15</v>
      </c>
      <c r="F369" s="5" t="s">
        <v>741</v>
      </c>
      <c r="G369" s="5" t="s">
        <v>726</v>
      </c>
      <c r="H369" s="5">
        <v>2009</v>
      </c>
      <c r="I369" s="5">
        <v>346131</v>
      </c>
    </row>
    <row r="370" spans="1:9" x14ac:dyDescent="0.85">
      <c r="A370" s="5" t="s">
        <v>147</v>
      </c>
      <c r="B370" s="5">
        <v>2007</v>
      </c>
      <c r="C370" s="5" t="s">
        <v>728</v>
      </c>
      <c r="D370" s="5" t="s">
        <v>714</v>
      </c>
      <c r="E370" s="5" t="s">
        <v>758</v>
      </c>
      <c r="F370" s="5" t="s">
        <v>741</v>
      </c>
      <c r="G370" s="5" t="s">
        <v>726</v>
      </c>
      <c r="H370" s="5">
        <v>2009</v>
      </c>
      <c r="I370" s="5">
        <v>1947281</v>
      </c>
    </row>
    <row r="371" spans="1:9" x14ac:dyDescent="0.85">
      <c r="A371" s="5" t="s">
        <v>147</v>
      </c>
      <c r="B371" s="5">
        <v>2007</v>
      </c>
      <c r="C371" s="5" t="s">
        <v>728</v>
      </c>
      <c r="D371" s="5" t="s">
        <v>714</v>
      </c>
      <c r="E371" s="5">
        <v>16</v>
      </c>
      <c r="F371" s="5" t="s">
        <v>741</v>
      </c>
      <c r="G371" s="5" t="s">
        <v>726</v>
      </c>
      <c r="H371" s="5">
        <v>2009</v>
      </c>
      <c r="I371" s="5">
        <v>389453</v>
      </c>
    </row>
    <row r="372" spans="1:9" x14ac:dyDescent="0.85">
      <c r="A372" s="5" t="s">
        <v>147</v>
      </c>
      <c r="B372" s="5">
        <v>2007</v>
      </c>
      <c r="C372" s="5" t="s">
        <v>728</v>
      </c>
      <c r="D372" s="5" t="s">
        <v>714</v>
      </c>
      <c r="E372" s="5">
        <v>17</v>
      </c>
      <c r="F372" s="5" t="s">
        <v>741</v>
      </c>
      <c r="G372" s="5" t="s">
        <v>726</v>
      </c>
      <c r="H372" s="5">
        <v>2009</v>
      </c>
      <c r="I372" s="5">
        <v>327894</v>
      </c>
    </row>
    <row r="373" spans="1:9" x14ac:dyDescent="0.85">
      <c r="A373" s="5" t="s">
        <v>147</v>
      </c>
      <c r="B373" s="5">
        <v>2007</v>
      </c>
      <c r="C373" s="5" t="s">
        <v>728</v>
      </c>
      <c r="D373" s="5" t="s">
        <v>714</v>
      </c>
      <c r="E373" s="5">
        <v>18</v>
      </c>
      <c r="F373" s="5" t="s">
        <v>741</v>
      </c>
      <c r="G373" s="5" t="s">
        <v>726</v>
      </c>
      <c r="H373" s="5">
        <v>2009</v>
      </c>
      <c r="I373" s="5">
        <v>585330</v>
      </c>
    </row>
    <row r="374" spans="1:9" x14ac:dyDescent="0.85">
      <c r="A374" s="5" t="s">
        <v>147</v>
      </c>
      <c r="B374" s="5">
        <v>2007</v>
      </c>
      <c r="C374" s="5" t="s">
        <v>728</v>
      </c>
      <c r="D374" s="5" t="s">
        <v>714</v>
      </c>
      <c r="E374" s="5">
        <v>19</v>
      </c>
      <c r="F374" s="5" t="s">
        <v>741</v>
      </c>
      <c r="G374" s="5" t="s">
        <v>726</v>
      </c>
      <c r="H374" s="5">
        <v>2009</v>
      </c>
      <c r="I374" s="5">
        <v>298473</v>
      </c>
    </row>
    <row r="375" spans="1:9" x14ac:dyDescent="0.85">
      <c r="A375" s="5" t="s">
        <v>147</v>
      </c>
      <c r="B375" s="5">
        <v>2007</v>
      </c>
      <c r="C375" s="5" t="s">
        <v>728</v>
      </c>
      <c r="D375" s="5" t="s">
        <v>714</v>
      </c>
      <c r="E375" s="5">
        <v>20</v>
      </c>
      <c r="F375" s="5" t="s">
        <v>741</v>
      </c>
      <c r="G375" s="5" t="s">
        <v>726</v>
      </c>
      <c r="H375" s="5">
        <v>2009</v>
      </c>
      <c r="I375" s="5">
        <v>558017</v>
      </c>
    </row>
    <row r="376" spans="1:9" x14ac:dyDescent="0.85">
      <c r="A376" s="5" t="s">
        <v>147</v>
      </c>
      <c r="B376" s="5">
        <v>2007</v>
      </c>
      <c r="C376" s="5" t="s">
        <v>728</v>
      </c>
      <c r="D376" s="5" t="s">
        <v>714</v>
      </c>
      <c r="E376" s="5" t="s">
        <v>757</v>
      </c>
      <c r="F376" s="5" t="s">
        <v>741</v>
      </c>
      <c r="G376" s="5" t="s">
        <v>726</v>
      </c>
      <c r="H376" s="5">
        <v>2009</v>
      </c>
      <c r="I376" s="5">
        <v>1509343</v>
      </c>
    </row>
    <row r="377" spans="1:9" x14ac:dyDescent="0.85">
      <c r="A377" s="5" t="s">
        <v>147</v>
      </c>
      <c r="B377" s="5">
        <v>2007</v>
      </c>
      <c r="C377" s="5" t="s">
        <v>728</v>
      </c>
      <c r="D377" s="5" t="s">
        <v>714</v>
      </c>
      <c r="E377" s="5">
        <v>21</v>
      </c>
      <c r="F377" s="5" t="s">
        <v>741</v>
      </c>
      <c r="G377" s="5" t="s">
        <v>726</v>
      </c>
      <c r="H377" s="5">
        <v>2009</v>
      </c>
      <c r="I377" s="5">
        <v>189036</v>
      </c>
    </row>
    <row r="378" spans="1:9" x14ac:dyDescent="0.85">
      <c r="A378" s="5" t="s">
        <v>147</v>
      </c>
      <c r="B378" s="5">
        <v>2007</v>
      </c>
      <c r="C378" s="5" t="s">
        <v>728</v>
      </c>
      <c r="D378" s="5" t="s">
        <v>714</v>
      </c>
      <c r="E378" s="5">
        <v>22</v>
      </c>
      <c r="F378" s="5" t="s">
        <v>741</v>
      </c>
      <c r="G378" s="5" t="s">
        <v>726</v>
      </c>
      <c r="H378" s="5">
        <v>2009</v>
      </c>
      <c r="I378" s="5">
        <v>327490</v>
      </c>
    </row>
    <row r="379" spans="1:9" x14ac:dyDescent="0.85">
      <c r="A379" s="5" t="s">
        <v>147</v>
      </c>
      <c r="B379" s="5">
        <v>2007</v>
      </c>
      <c r="C379" s="5" t="s">
        <v>728</v>
      </c>
      <c r="D379" s="5" t="s">
        <v>714</v>
      </c>
      <c r="E379" s="5">
        <v>23</v>
      </c>
      <c r="F379" s="5" t="s">
        <v>741</v>
      </c>
      <c r="G379" s="5" t="s">
        <v>726</v>
      </c>
      <c r="H379" s="5">
        <v>2009</v>
      </c>
      <c r="I379" s="5">
        <v>229857</v>
      </c>
    </row>
    <row r="380" spans="1:9" x14ac:dyDescent="0.85">
      <c r="A380" s="5" t="s">
        <v>147</v>
      </c>
      <c r="B380" s="5">
        <v>2007</v>
      </c>
      <c r="C380" s="5" t="s">
        <v>728</v>
      </c>
      <c r="D380" s="5" t="s">
        <v>714</v>
      </c>
      <c r="E380" s="5">
        <v>24</v>
      </c>
      <c r="F380" s="5" t="s">
        <v>741</v>
      </c>
      <c r="G380" s="5" t="s">
        <v>726</v>
      </c>
      <c r="H380" s="5">
        <v>2009</v>
      </c>
      <c r="I380" s="5">
        <v>204943</v>
      </c>
    </row>
    <row r="381" spans="1:9" x14ac:dyDescent="0.85">
      <c r="A381" s="5" t="s">
        <v>147</v>
      </c>
      <c r="B381" s="5">
        <v>2007</v>
      </c>
      <c r="C381" s="5" t="s">
        <v>728</v>
      </c>
      <c r="D381" s="5" t="s">
        <v>714</v>
      </c>
      <c r="E381" s="5">
        <v>25</v>
      </c>
      <c r="F381" s="5" t="s">
        <v>741</v>
      </c>
      <c r="G381" s="5" t="s">
        <v>726</v>
      </c>
      <c r="H381" s="5">
        <v>2009</v>
      </c>
      <c r="I381" s="5">
        <v>458140</v>
      </c>
    </row>
    <row r="382" spans="1:9" x14ac:dyDescent="0.85">
      <c r="A382" s="5" t="s">
        <v>147</v>
      </c>
      <c r="B382" s="5">
        <v>2007</v>
      </c>
      <c r="C382" s="5" t="s">
        <v>728</v>
      </c>
      <c r="D382" s="5" t="s">
        <v>714</v>
      </c>
      <c r="E382" s="5" t="s">
        <v>756</v>
      </c>
      <c r="F382" s="5" t="s">
        <v>741</v>
      </c>
      <c r="G382" s="5" t="s">
        <v>726</v>
      </c>
      <c r="H382" s="5">
        <v>2009</v>
      </c>
      <c r="I382" s="5">
        <v>1230544</v>
      </c>
    </row>
    <row r="383" spans="1:9" x14ac:dyDescent="0.85">
      <c r="A383" s="5" t="s">
        <v>147</v>
      </c>
      <c r="B383" s="5">
        <v>2007</v>
      </c>
      <c r="C383" s="5" t="s">
        <v>728</v>
      </c>
      <c r="D383" s="5" t="s">
        <v>714</v>
      </c>
      <c r="E383" s="5">
        <v>26</v>
      </c>
      <c r="F383" s="5" t="s">
        <v>741</v>
      </c>
      <c r="G383" s="5" t="s">
        <v>726</v>
      </c>
      <c r="H383" s="5">
        <v>2009</v>
      </c>
      <c r="I383" s="5">
        <v>189010</v>
      </c>
    </row>
    <row r="384" spans="1:9" x14ac:dyDescent="0.85">
      <c r="A384" s="5" t="s">
        <v>147</v>
      </c>
      <c r="B384" s="5">
        <v>2007</v>
      </c>
      <c r="C384" s="5" t="s">
        <v>728</v>
      </c>
      <c r="D384" s="5" t="s">
        <v>714</v>
      </c>
      <c r="E384" s="5">
        <v>27</v>
      </c>
      <c r="F384" s="5" t="s">
        <v>741</v>
      </c>
      <c r="G384" s="5" t="s">
        <v>726</v>
      </c>
      <c r="H384" s="5">
        <v>2009</v>
      </c>
      <c r="I384" s="5">
        <v>196432</v>
      </c>
    </row>
    <row r="385" spans="1:9" x14ac:dyDescent="0.85">
      <c r="A385" s="5" t="s">
        <v>147</v>
      </c>
      <c r="B385" s="5">
        <v>2007</v>
      </c>
      <c r="C385" s="5" t="s">
        <v>728</v>
      </c>
      <c r="D385" s="5" t="s">
        <v>714</v>
      </c>
      <c r="E385" s="5">
        <v>28</v>
      </c>
      <c r="F385" s="5" t="s">
        <v>741</v>
      </c>
      <c r="G385" s="5" t="s">
        <v>726</v>
      </c>
      <c r="H385" s="5">
        <v>2009</v>
      </c>
      <c r="I385" s="5">
        <v>280081</v>
      </c>
    </row>
    <row r="386" spans="1:9" x14ac:dyDescent="0.85">
      <c r="A386" s="5" t="s">
        <v>147</v>
      </c>
      <c r="B386" s="5">
        <v>2007</v>
      </c>
      <c r="C386" s="5" t="s">
        <v>728</v>
      </c>
      <c r="D386" s="5" t="s">
        <v>714</v>
      </c>
      <c r="E386" s="5">
        <v>29</v>
      </c>
      <c r="F386" s="5" t="s">
        <v>741</v>
      </c>
      <c r="G386" s="5" t="s">
        <v>726</v>
      </c>
      <c r="H386" s="5">
        <v>2009</v>
      </c>
      <c r="I386" s="5">
        <v>106881</v>
      </c>
    </row>
    <row r="387" spans="1:9" x14ac:dyDescent="0.85">
      <c r="A387" s="5" t="s">
        <v>147</v>
      </c>
      <c r="B387" s="5">
        <v>2007</v>
      </c>
      <c r="C387" s="5" t="s">
        <v>728</v>
      </c>
      <c r="D387" s="5" t="s">
        <v>714</v>
      </c>
      <c r="E387" s="5">
        <v>30</v>
      </c>
      <c r="F387" s="5" t="s">
        <v>741</v>
      </c>
      <c r="G387" s="5" t="s">
        <v>726</v>
      </c>
      <c r="H387" s="5">
        <v>2009</v>
      </c>
      <c r="I387" s="5">
        <v>439669</v>
      </c>
    </row>
    <row r="388" spans="1:9" x14ac:dyDescent="0.85">
      <c r="A388" s="5" t="s">
        <v>147</v>
      </c>
      <c r="B388" s="5">
        <v>2007</v>
      </c>
      <c r="C388" s="5" t="s">
        <v>728</v>
      </c>
      <c r="D388" s="5" t="s">
        <v>714</v>
      </c>
      <c r="E388" s="5" t="s">
        <v>755</v>
      </c>
      <c r="F388" s="5" t="s">
        <v>741</v>
      </c>
      <c r="G388" s="5" t="s">
        <v>726</v>
      </c>
      <c r="H388" s="5">
        <v>2009</v>
      </c>
      <c r="I388" s="5">
        <v>815179</v>
      </c>
    </row>
    <row r="389" spans="1:9" x14ac:dyDescent="0.85">
      <c r="A389" s="5" t="s">
        <v>147</v>
      </c>
      <c r="B389" s="5">
        <v>2007</v>
      </c>
      <c r="C389" s="5" t="s">
        <v>728</v>
      </c>
      <c r="D389" s="5" t="s">
        <v>714</v>
      </c>
      <c r="E389" s="5">
        <v>31</v>
      </c>
      <c r="F389" s="5" t="s">
        <v>741</v>
      </c>
      <c r="G389" s="5" t="s">
        <v>726</v>
      </c>
      <c r="H389" s="5">
        <v>2009</v>
      </c>
      <c r="I389" s="5">
        <v>59585</v>
      </c>
    </row>
    <row r="390" spans="1:9" x14ac:dyDescent="0.85">
      <c r="A390" s="5" t="s">
        <v>147</v>
      </c>
      <c r="B390" s="5">
        <v>2007</v>
      </c>
      <c r="C390" s="5" t="s">
        <v>728</v>
      </c>
      <c r="D390" s="5" t="s">
        <v>714</v>
      </c>
      <c r="E390" s="5">
        <v>32</v>
      </c>
      <c r="F390" s="5" t="s">
        <v>741</v>
      </c>
      <c r="G390" s="5" t="s">
        <v>726</v>
      </c>
      <c r="H390" s="5">
        <v>2009</v>
      </c>
      <c r="I390" s="5">
        <v>161158</v>
      </c>
    </row>
    <row r="391" spans="1:9" x14ac:dyDescent="0.85">
      <c r="A391" s="5" t="s">
        <v>147</v>
      </c>
      <c r="B391" s="5">
        <v>2007</v>
      </c>
      <c r="C391" s="5" t="s">
        <v>728</v>
      </c>
      <c r="D391" s="5" t="s">
        <v>714</v>
      </c>
      <c r="E391" s="5">
        <v>33</v>
      </c>
      <c r="F391" s="5" t="s">
        <v>741</v>
      </c>
      <c r="G391" s="5" t="s">
        <v>726</v>
      </c>
      <c r="H391" s="5">
        <v>2009</v>
      </c>
      <c r="I391" s="5">
        <v>85975</v>
      </c>
    </row>
    <row r="392" spans="1:9" x14ac:dyDescent="0.85">
      <c r="A392" s="5" t="s">
        <v>147</v>
      </c>
      <c r="B392" s="5">
        <v>2007</v>
      </c>
      <c r="C392" s="5" t="s">
        <v>728</v>
      </c>
      <c r="D392" s="5" t="s">
        <v>714</v>
      </c>
      <c r="E392" s="5">
        <v>34</v>
      </c>
      <c r="F392" s="5" t="s">
        <v>741</v>
      </c>
      <c r="G392" s="5" t="s">
        <v>726</v>
      </c>
      <c r="H392" s="5">
        <v>2009</v>
      </c>
      <c r="I392" s="5">
        <v>68792</v>
      </c>
    </row>
    <row r="393" spans="1:9" x14ac:dyDescent="0.85">
      <c r="A393" s="5" t="s">
        <v>147</v>
      </c>
      <c r="B393" s="5">
        <v>2007</v>
      </c>
      <c r="C393" s="5" t="s">
        <v>728</v>
      </c>
      <c r="D393" s="5" t="s">
        <v>714</v>
      </c>
      <c r="E393" s="5">
        <v>35</v>
      </c>
      <c r="F393" s="5" t="s">
        <v>741</v>
      </c>
      <c r="G393" s="5" t="s">
        <v>726</v>
      </c>
      <c r="H393" s="5">
        <v>2009</v>
      </c>
      <c r="I393" s="5">
        <v>335827</v>
      </c>
    </row>
    <row r="394" spans="1:9" x14ac:dyDescent="0.85">
      <c r="A394" s="5" t="s">
        <v>147</v>
      </c>
      <c r="B394" s="5">
        <v>2007</v>
      </c>
      <c r="C394" s="5" t="s">
        <v>728</v>
      </c>
      <c r="D394" s="5" t="s">
        <v>714</v>
      </c>
      <c r="E394" s="5" t="s">
        <v>754</v>
      </c>
      <c r="F394" s="5" t="s">
        <v>741</v>
      </c>
      <c r="G394" s="5" t="s">
        <v>726</v>
      </c>
      <c r="H394" s="5">
        <v>2009</v>
      </c>
      <c r="I394" s="5">
        <v>694895</v>
      </c>
    </row>
    <row r="395" spans="1:9" x14ac:dyDescent="0.85">
      <c r="A395" s="5" t="s">
        <v>147</v>
      </c>
      <c r="B395" s="5">
        <v>2007</v>
      </c>
      <c r="C395" s="5" t="s">
        <v>728</v>
      </c>
      <c r="D395" s="5" t="s">
        <v>714</v>
      </c>
      <c r="E395" s="5">
        <v>36</v>
      </c>
      <c r="F395" s="5" t="s">
        <v>741</v>
      </c>
      <c r="G395" s="5" t="s">
        <v>726</v>
      </c>
      <c r="H395" s="5">
        <v>2009</v>
      </c>
      <c r="I395" s="5">
        <v>84963</v>
      </c>
    </row>
    <row r="396" spans="1:9" x14ac:dyDescent="0.85">
      <c r="A396" s="5" t="s">
        <v>147</v>
      </c>
      <c r="B396" s="5">
        <v>2007</v>
      </c>
      <c r="C396" s="5" t="s">
        <v>728</v>
      </c>
      <c r="D396" s="5" t="s">
        <v>714</v>
      </c>
      <c r="E396" s="5">
        <v>37</v>
      </c>
      <c r="F396" s="5" t="s">
        <v>741</v>
      </c>
      <c r="G396" s="5" t="s">
        <v>726</v>
      </c>
      <c r="H396" s="5">
        <v>2009</v>
      </c>
      <c r="I396" s="5">
        <v>83363</v>
      </c>
    </row>
    <row r="397" spans="1:9" x14ac:dyDescent="0.85">
      <c r="A397" s="5" t="s">
        <v>147</v>
      </c>
      <c r="B397" s="5">
        <v>2007</v>
      </c>
      <c r="C397" s="5" t="s">
        <v>728</v>
      </c>
      <c r="D397" s="5" t="s">
        <v>714</v>
      </c>
      <c r="E397" s="5">
        <v>38</v>
      </c>
      <c r="F397" s="5" t="s">
        <v>741</v>
      </c>
      <c r="G397" s="5" t="s">
        <v>726</v>
      </c>
      <c r="H397" s="5">
        <v>2009</v>
      </c>
      <c r="I397" s="5">
        <v>138020</v>
      </c>
    </row>
    <row r="398" spans="1:9" x14ac:dyDescent="0.85">
      <c r="A398" s="5" t="s">
        <v>147</v>
      </c>
      <c r="B398" s="5">
        <v>2007</v>
      </c>
      <c r="C398" s="5" t="s">
        <v>728</v>
      </c>
      <c r="D398" s="5" t="s">
        <v>714</v>
      </c>
      <c r="E398" s="5">
        <v>39</v>
      </c>
      <c r="F398" s="5" t="s">
        <v>741</v>
      </c>
      <c r="G398" s="5" t="s">
        <v>726</v>
      </c>
      <c r="H398" s="5">
        <v>2009</v>
      </c>
      <c r="I398" s="5">
        <v>52722</v>
      </c>
    </row>
    <row r="399" spans="1:9" x14ac:dyDescent="0.85">
      <c r="A399" s="5" t="s">
        <v>147</v>
      </c>
      <c r="B399" s="5">
        <v>2007</v>
      </c>
      <c r="C399" s="5" t="s">
        <v>728</v>
      </c>
      <c r="D399" s="5" t="s">
        <v>714</v>
      </c>
      <c r="E399" s="5">
        <v>40</v>
      </c>
      <c r="F399" s="5" t="s">
        <v>741</v>
      </c>
      <c r="G399" s="5" t="s">
        <v>726</v>
      </c>
      <c r="H399" s="5">
        <v>2009</v>
      </c>
      <c r="I399" s="5">
        <v>298152</v>
      </c>
    </row>
    <row r="400" spans="1:9" x14ac:dyDescent="0.85">
      <c r="A400" s="5" t="s">
        <v>147</v>
      </c>
      <c r="B400" s="5">
        <v>2007</v>
      </c>
      <c r="C400" s="5" t="s">
        <v>728</v>
      </c>
      <c r="D400" s="5" t="s">
        <v>714</v>
      </c>
      <c r="E400" s="5" t="s">
        <v>753</v>
      </c>
      <c r="F400" s="5" t="s">
        <v>741</v>
      </c>
      <c r="G400" s="5" t="s">
        <v>726</v>
      </c>
      <c r="H400" s="5">
        <v>2009</v>
      </c>
      <c r="I400" s="5">
        <v>473929</v>
      </c>
    </row>
    <row r="401" spans="1:9" x14ac:dyDescent="0.85">
      <c r="A401" s="5" t="s">
        <v>147</v>
      </c>
      <c r="B401" s="5">
        <v>2007</v>
      </c>
      <c r="C401" s="5" t="s">
        <v>728</v>
      </c>
      <c r="D401" s="5" t="s">
        <v>714</v>
      </c>
      <c r="E401" s="5">
        <v>41</v>
      </c>
      <c r="F401" s="5" t="s">
        <v>741</v>
      </c>
      <c r="G401" s="5" t="s">
        <v>726</v>
      </c>
      <c r="H401" s="5">
        <v>2009</v>
      </c>
      <c r="I401" s="5">
        <v>30327</v>
      </c>
    </row>
    <row r="402" spans="1:9" x14ac:dyDescent="0.85">
      <c r="A402" s="5" t="s">
        <v>147</v>
      </c>
      <c r="B402" s="5">
        <v>2007</v>
      </c>
      <c r="C402" s="5" t="s">
        <v>728</v>
      </c>
      <c r="D402" s="5" t="s">
        <v>714</v>
      </c>
      <c r="E402" s="5">
        <v>42</v>
      </c>
      <c r="F402" s="5" t="s">
        <v>741</v>
      </c>
      <c r="G402" s="5" t="s">
        <v>726</v>
      </c>
      <c r="H402" s="5">
        <v>2009</v>
      </c>
      <c r="I402" s="5">
        <v>77819</v>
      </c>
    </row>
    <row r="403" spans="1:9" x14ac:dyDescent="0.85">
      <c r="A403" s="5" t="s">
        <v>147</v>
      </c>
      <c r="B403" s="5">
        <v>2007</v>
      </c>
      <c r="C403" s="5" t="s">
        <v>728</v>
      </c>
      <c r="D403" s="5" t="s">
        <v>714</v>
      </c>
      <c r="E403" s="5">
        <v>43</v>
      </c>
      <c r="F403" s="5" t="s">
        <v>741</v>
      </c>
      <c r="G403" s="5" t="s">
        <v>726</v>
      </c>
      <c r="H403" s="5">
        <v>2009</v>
      </c>
      <c r="I403" s="5">
        <v>43726</v>
      </c>
    </row>
    <row r="404" spans="1:9" x14ac:dyDescent="0.85">
      <c r="A404" s="5" t="s">
        <v>147</v>
      </c>
      <c r="B404" s="5">
        <v>2007</v>
      </c>
      <c r="C404" s="5" t="s">
        <v>728</v>
      </c>
      <c r="D404" s="5" t="s">
        <v>714</v>
      </c>
      <c r="E404" s="5">
        <v>44</v>
      </c>
      <c r="F404" s="5" t="s">
        <v>741</v>
      </c>
      <c r="G404" s="5" t="s">
        <v>726</v>
      </c>
      <c r="H404" s="5">
        <v>2009</v>
      </c>
      <c r="I404" s="5">
        <v>23905</v>
      </c>
    </row>
    <row r="405" spans="1:9" x14ac:dyDescent="0.85">
      <c r="A405" s="5" t="s">
        <v>147</v>
      </c>
      <c r="B405" s="5">
        <v>2007</v>
      </c>
      <c r="C405" s="5" t="s">
        <v>728</v>
      </c>
      <c r="D405" s="5" t="s">
        <v>714</v>
      </c>
      <c r="E405" s="5">
        <v>45</v>
      </c>
      <c r="F405" s="5" t="s">
        <v>741</v>
      </c>
      <c r="G405" s="5" t="s">
        <v>726</v>
      </c>
      <c r="H405" s="5">
        <v>2009</v>
      </c>
      <c r="I405" s="5">
        <v>208461</v>
      </c>
    </row>
    <row r="406" spans="1:9" x14ac:dyDescent="0.85">
      <c r="A406" s="5" t="s">
        <v>147</v>
      </c>
      <c r="B406" s="5">
        <v>2007</v>
      </c>
      <c r="C406" s="5" t="s">
        <v>728</v>
      </c>
      <c r="D406" s="5" t="s">
        <v>714</v>
      </c>
      <c r="E406" s="5" t="s">
        <v>752</v>
      </c>
      <c r="F406" s="5" t="s">
        <v>741</v>
      </c>
      <c r="G406" s="5" t="s">
        <v>726</v>
      </c>
      <c r="H406" s="5">
        <v>2009</v>
      </c>
      <c r="I406" s="5">
        <v>364212</v>
      </c>
    </row>
    <row r="407" spans="1:9" x14ac:dyDescent="0.85">
      <c r="A407" s="5" t="s">
        <v>147</v>
      </c>
      <c r="B407" s="5">
        <v>2007</v>
      </c>
      <c r="C407" s="5" t="s">
        <v>728</v>
      </c>
      <c r="D407" s="5" t="s">
        <v>714</v>
      </c>
      <c r="E407" s="5">
        <v>46</v>
      </c>
      <c r="F407" s="5" t="s">
        <v>741</v>
      </c>
      <c r="G407" s="5" t="s">
        <v>726</v>
      </c>
      <c r="H407" s="5">
        <v>2009</v>
      </c>
      <c r="I407" s="5">
        <v>36838</v>
      </c>
    </row>
    <row r="408" spans="1:9" x14ac:dyDescent="0.85">
      <c r="A408" s="5" t="s">
        <v>147</v>
      </c>
      <c r="B408" s="5">
        <v>2007</v>
      </c>
      <c r="C408" s="5" t="s">
        <v>728</v>
      </c>
      <c r="D408" s="5" t="s">
        <v>714</v>
      </c>
      <c r="E408" s="5">
        <v>47</v>
      </c>
      <c r="F408" s="5" t="s">
        <v>741</v>
      </c>
      <c r="G408" s="5" t="s">
        <v>726</v>
      </c>
      <c r="H408" s="5">
        <v>2009</v>
      </c>
      <c r="I408" s="5">
        <v>35745</v>
      </c>
    </row>
    <row r="409" spans="1:9" x14ac:dyDescent="0.85">
      <c r="A409" s="5" t="s">
        <v>147</v>
      </c>
      <c r="B409" s="5">
        <v>2007</v>
      </c>
      <c r="C409" s="5" t="s">
        <v>728</v>
      </c>
      <c r="D409" s="5" t="s">
        <v>714</v>
      </c>
      <c r="E409" s="5">
        <v>48</v>
      </c>
      <c r="F409" s="5" t="s">
        <v>741</v>
      </c>
      <c r="G409" s="5" t="s">
        <v>726</v>
      </c>
      <c r="H409" s="5">
        <v>2009</v>
      </c>
      <c r="I409" s="5">
        <v>58552</v>
      </c>
    </row>
    <row r="410" spans="1:9" x14ac:dyDescent="0.85">
      <c r="A410" s="5" t="s">
        <v>147</v>
      </c>
      <c r="B410" s="5">
        <v>2007</v>
      </c>
      <c r="C410" s="5" t="s">
        <v>728</v>
      </c>
      <c r="D410" s="5" t="s">
        <v>714</v>
      </c>
      <c r="E410" s="5">
        <v>49</v>
      </c>
      <c r="F410" s="5" t="s">
        <v>741</v>
      </c>
      <c r="G410" s="5" t="s">
        <v>726</v>
      </c>
      <c r="H410" s="5">
        <v>2009</v>
      </c>
      <c r="I410" s="5">
        <v>24616</v>
      </c>
    </row>
    <row r="411" spans="1:9" x14ac:dyDescent="0.85">
      <c r="A411" s="5" t="s">
        <v>147</v>
      </c>
      <c r="B411" s="5">
        <v>2007</v>
      </c>
      <c r="C411" s="5" t="s">
        <v>728</v>
      </c>
      <c r="D411" s="5" t="s">
        <v>714</v>
      </c>
      <c r="E411" s="5">
        <v>50</v>
      </c>
      <c r="F411" s="5" t="s">
        <v>741</v>
      </c>
      <c r="G411" s="5" t="s">
        <v>726</v>
      </c>
      <c r="H411" s="5">
        <v>2009</v>
      </c>
      <c r="I411" s="5">
        <v>189158</v>
      </c>
    </row>
    <row r="412" spans="1:9" x14ac:dyDescent="0.85">
      <c r="A412" s="5" t="s">
        <v>147</v>
      </c>
      <c r="B412" s="5">
        <v>2007</v>
      </c>
      <c r="C412" s="5" t="s">
        <v>728</v>
      </c>
      <c r="D412" s="5" t="s">
        <v>714</v>
      </c>
      <c r="E412" s="5" t="s">
        <v>751</v>
      </c>
      <c r="F412" s="5" t="s">
        <v>741</v>
      </c>
      <c r="G412" s="5" t="s">
        <v>726</v>
      </c>
      <c r="H412" s="5">
        <v>2009</v>
      </c>
      <c r="I412" s="5">
        <v>288617</v>
      </c>
    </row>
    <row r="413" spans="1:9" x14ac:dyDescent="0.85">
      <c r="A413" s="5" t="s">
        <v>147</v>
      </c>
      <c r="B413" s="5">
        <v>2007</v>
      </c>
      <c r="C413" s="5" t="s">
        <v>728</v>
      </c>
      <c r="D413" s="5" t="s">
        <v>714</v>
      </c>
      <c r="E413" s="5">
        <v>51</v>
      </c>
      <c r="F413" s="5" t="s">
        <v>741</v>
      </c>
      <c r="G413" s="5" t="s">
        <v>726</v>
      </c>
      <c r="H413" s="5">
        <v>2009</v>
      </c>
      <c r="I413" s="5">
        <v>17257</v>
      </c>
    </row>
    <row r="414" spans="1:9" x14ac:dyDescent="0.85">
      <c r="A414" s="5" t="s">
        <v>147</v>
      </c>
      <c r="B414" s="5">
        <v>2007</v>
      </c>
      <c r="C414" s="5" t="s">
        <v>728</v>
      </c>
      <c r="D414" s="5" t="s">
        <v>714</v>
      </c>
      <c r="E414" s="5">
        <v>52</v>
      </c>
      <c r="F414" s="5" t="s">
        <v>741</v>
      </c>
      <c r="G414" s="5" t="s">
        <v>726</v>
      </c>
      <c r="H414" s="5">
        <v>2009</v>
      </c>
      <c r="I414" s="5">
        <v>37864</v>
      </c>
    </row>
    <row r="415" spans="1:9" x14ac:dyDescent="0.85">
      <c r="A415" s="5" t="s">
        <v>147</v>
      </c>
      <c r="B415" s="5">
        <v>2007</v>
      </c>
      <c r="C415" s="5" t="s">
        <v>728</v>
      </c>
      <c r="D415" s="5" t="s">
        <v>714</v>
      </c>
      <c r="E415" s="5">
        <v>53</v>
      </c>
      <c r="F415" s="5" t="s">
        <v>741</v>
      </c>
      <c r="G415" s="5" t="s">
        <v>726</v>
      </c>
      <c r="H415" s="5">
        <v>2009</v>
      </c>
      <c r="I415" s="5">
        <v>23389</v>
      </c>
    </row>
    <row r="416" spans="1:9" x14ac:dyDescent="0.85">
      <c r="A416" s="5" t="s">
        <v>147</v>
      </c>
      <c r="B416" s="5">
        <v>2007</v>
      </c>
      <c r="C416" s="5" t="s">
        <v>728</v>
      </c>
      <c r="D416" s="5" t="s">
        <v>714</v>
      </c>
      <c r="E416" s="5">
        <v>54</v>
      </c>
      <c r="F416" s="5" t="s">
        <v>741</v>
      </c>
      <c r="G416" s="5" t="s">
        <v>726</v>
      </c>
      <c r="H416" s="5">
        <v>2009</v>
      </c>
      <c r="I416" s="5">
        <v>20949</v>
      </c>
    </row>
    <row r="417" spans="1:9" x14ac:dyDescent="0.85">
      <c r="A417" s="5" t="s">
        <v>147</v>
      </c>
      <c r="B417" s="5">
        <v>2007</v>
      </c>
      <c r="C417" s="5" t="s">
        <v>728</v>
      </c>
      <c r="D417" s="5" t="s">
        <v>714</v>
      </c>
      <c r="E417" s="5">
        <v>55</v>
      </c>
      <c r="F417" s="5" t="s">
        <v>741</v>
      </c>
      <c r="G417" s="5" t="s">
        <v>726</v>
      </c>
      <c r="H417" s="5">
        <v>2009</v>
      </c>
      <c r="I417" s="5">
        <v>95178</v>
      </c>
    </row>
    <row r="418" spans="1:9" x14ac:dyDescent="0.85">
      <c r="A418" s="5" t="s">
        <v>147</v>
      </c>
      <c r="B418" s="5">
        <v>2007</v>
      </c>
      <c r="C418" s="5" t="s">
        <v>728</v>
      </c>
      <c r="D418" s="5" t="s">
        <v>714</v>
      </c>
      <c r="E418" s="5" t="s">
        <v>750</v>
      </c>
      <c r="F418" s="5" t="s">
        <v>741</v>
      </c>
      <c r="G418" s="5" t="s">
        <v>726</v>
      </c>
      <c r="H418" s="5">
        <v>2009</v>
      </c>
      <c r="I418" s="5">
        <v>178579</v>
      </c>
    </row>
    <row r="419" spans="1:9" x14ac:dyDescent="0.85">
      <c r="A419" s="5" t="s">
        <v>147</v>
      </c>
      <c r="B419" s="5">
        <v>2007</v>
      </c>
      <c r="C419" s="5" t="s">
        <v>728</v>
      </c>
      <c r="D419" s="5" t="s">
        <v>714</v>
      </c>
      <c r="E419" s="5">
        <v>56</v>
      </c>
      <c r="F419" s="5" t="s">
        <v>741</v>
      </c>
      <c r="G419" s="5" t="s">
        <v>726</v>
      </c>
      <c r="H419" s="5">
        <v>2009</v>
      </c>
      <c r="I419" s="5">
        <v>26972</v>
      </c>
    </row>
    <row r="420" spans="1:9" x14ac:dyDescent="0.85">
      <c r="A420" s="5" t="s">
        <v>147</v>
      </c>
      <c r="B420" s="5">
        <v>2007</v>
      </c>
      <c r="C420" s="5" t="s">
        <v>728</v>
      </c>
      <c r="D420" s="5" t="s">
        <v>714</v>
      </c>
      <c r="E420" s="5">
        <v>57</v>
      </c>
      <c r="F420" s="5" t="s">
        <v>741</v>
      </c>
      <c r="G420" s="5" t="s">
        <v>726</v>
      </c>
      <c r="H420" s="5">
        <v>2009</v>
      </c>
      <c r="I420" s="5">
        <v>20036</v>
      </c>
    </row>
    <row r="421" spans="1:9" x14ac:dyDescent="0.85">
      <c r="A421" s="5" t="s">
        <v>147</v>
      </c>
      <c r="B421" s="5">
        <v>2007</v>
      </c>
      <c r="C421" s="5" t="s">
        <v>728</v>
      </c>
      <c r="D421" s="5" t="s">
        <v>714</v>
      </c>
      <c r="E421" s="5">
        <v>58</v>
      </c>
      <c r="F421" s="5" t="s">
        <v>741</v>
      </c>
      <c r="G421" s="5" t="s">
        <v>726</v>
      </c>
      <c r="H421" s="5">
        <v>2009</v>
      </c>
      <c r="I421" s="5">
        <v>26314</v>
      </c>
    </row>
    <row r="422" spans="1:9" x14ac:dyDescent="0.85">
      <c r="A422" s="5" t="s">
        <v>147</v>
      </c>
      <c r="B422" s="5">
        <v>2007</v>
      </c>
      <c r="C422" s="5" t="s">
        <v>728</v>
      </c>
      <c r="D422" s="5" t="s">
        <v>714</v>
      </c>
      <c r="E422" s="5">
        <v>59</v>
      </c>
      <c r="F422" s="5" t="s">
        <v>741</v>
      </c>
      <c r="G422" s="5" t="s">
        <v>726</v>
      </c>
      <c r="H422" s="5">
        <v>2009</v>
      </c>
      <c r="I422" s="5">
        <v>10079</v>
      </c>
    </row>
    <row r="423" spans="1:9" x14ac:dyDescent="0.85">
      <c r="A423" s="5" t="s">
        <v>147</v>
      </c>
      <c r="B423" s="5">
        <v>2007</v>
      </c>
      <c r="C423" s="5" t="s">
        <v>728</v>
      </c>
      <c r="D423" s="5" t="s">
        <v>714</v>
      </c>
      <c r="E423" s="5">
        <v>60</v>
      </c>
      <c r="F423" s="5" t="s">
        <v>741</v>
      </c>
      <c r="G423" s="5" t="s">
        <v>726</v>
      </c>
      <c r="H423" s="5">
        <v>2009</v>
      </c>
      <c r="I423" s="5">
        <v>129032</v>
      </c>
    </row>
    <row r="424" spans="1:9" x14ac:dyDescent="0.85">
      <c r="A424" s="5" t="s">
        <v>147</v>
      </c>
      <c r="B424" s="5">
        <v>2007</v>
      </c>
      <c r="C424" s="5" t="s">
        <v>728</v>
      </c>
      <c r="D424" s="5" t="s">
        <v>714</v>
      </c>
      <c r="E424" s="5" t="s">
        <v>749</v>
      </c>
      <c r="F424" s="5" t="s">
        <v>741</v>
      </c>
      <c r="G424" s="5" t="s">
        <v>726</v>
      </c>
      <c r="H424" s="5">
        <v>2009</v>
      </c>
      <c r="I424" s="5">
        <v>178561</v>
      </c>
    </row>
    <row r="425" spans="1:9" x14ac:dyDescent="0.85">
      <c r="A425" s="5" t="s">
        <v>147</v>
      </c>
      <c r="B425" s="5">
        <v>2007</v>
      </c>
      <c r="C425" s="5" t="s">
        <v>728</v>
      </c>
      <c r="D425" s="5" t="s">
        <v>714</v>
      </c>
      <c r="E425" s="5">
        <v>61</v>
      </c>
      <c r="F425" s="5" t="s">
        <v>741</v>
      </c>
      <c r="G425" s="5" t="s">
        <v>726</v>
      </c>
      <c r="H425" s="5">
        <v>2009</v>
      </c>
      <c r="I425" s="5">
        <v>8590</v>
      </c>
    </row>
    <row r="426" spans="1:9" x14ac:dyDescent="0.85">
      <c r="A426" s="5" t="s">
        <v>147</v>
      </c>
      <c r="B426" s="5">
        <v>2007</v>
      </c>
      <c r="C426" s="5" t="s">
        <v>728</v>
      </c>
      <c r="D426" s="5" t="s">
        <v>714</v>
      </c>
      <c r="E426" s="5">
        <v>62</v>
      </c>
      <c r="F426" s="5" t="s">
        <v>741</v>
      </c>
      <c r="G426" s="5" t="s">
        <v>726</v>
      </c>
      <c r="H426" s="5">
        <v>2009</v>
      </c>
      <c r="I426" s="5">
        <v>17229</v>
      </c>
    </row>
    <row r="427" spans="1:9" x14ac:dyDescent="0.85">
      <c r="A427" s="5" t="s">
        <v>147</v>
      </c>
      <c r="B427" s="5">
        <v>2007</v>
      </c>
      <c r="C427" s="5" t="s">
        <v>728</v>
      </c>
      <c r="D427" s="5" t="s">
        <v>714</v>
      </c>
      <c r="E427" s="5">
        <v>63</v>
      </c>
      <c r="F427" s="5" t="s">
        <v>741</v>
      </c>
      <c r="G427" s="5" t="s">
        <v>726</v>
      </c>
      <c r="H427" s="5">
        <v>2009</v>
      </c>
      <c r="I427" s="5">
        <v>13177</v>
      </c>
    </row>
    <row r="428" spans="1:9" x14ac:dyDescent="0.85">
      <c r="A428" s="5" t="s">
        <v>147</v>
      </c>
      <c r="B428" s="5">
        <v>2007</v>
      </c>
      <c r="C428" s="5" t="s">
        <v>728</v>
      </c>
      <c r="D428" s="5" t="s">
        <v>714</v>
      </c>
      <c r="E428" s="5">
        <v>64</v>
      </c>
      <c r="F428" s="5" t="s">
        <v>741</v>
      </c>
      <c r="G428" s="5" t="s">
        <v>726</v>
      </c>
      <c r="H428" s="5">
        <v>2009</v>
      </c>
      <c r="I428" s="5">
        <v>10533</v>
      </c>
    </row>
    <row r="429" spans="1:9" x14ac:dyDescent="0.85">
      <c r="A429" s="5" t="s">
        <v>147</v>
      </c>
      <c r="B429" s="5">
        <v>2007</v>
      </c>
      <c r="C429" s="5" t="s">
        <v>728</v>
      </c>
      <c r="D429" s="5" t="s">
        <v>714</v>
      </c>
      <c r="E429" s="5">
        <v>65</v>
      </c>
      <c r="F429" s="5" t="s">
        <v>741</v>
      </c>
      <c r="G429" s="5" t="s">
        <v>726</v>
      </c>
      <c r="H429" s="5">
        <v>2009</v>
      </c>
      <c r="I429" s="5">
        <v>65128</v>
      </c>
    </row>
    <row r="430" spans="1:9" x14ac:dyDescent="0.85">
      <c r="A430" s="5" t="s">
        <v>147</v>
      </c>
      <c r="B430" s="5">
        <v>2007</v>
      </c>
      <c r="C430" s="5" t="s">
        <v>728</v>
      </c>
      <c r="D430" s="5" t="s">
        <v>714</v>
      </c>
      <c r="E430" s="5" t="s">
        <v>748</v>
      </c>
      <c r="F430" s="5" t="s">
        <v>741</v>
      </c>
      <c r="G430" s="5" t="s">
        <v>726</v>
      </c>
      <c r="H430" s="5">
        <v>2009</v>
      </c>
      <c r="I430" s="5">
        <v>121149</v>
      </c>
    </row>
    <row r="431" spans="1:9" x14ac:dyDescent="0.85">
      <c r="A431" s="5" t="s">
        <v>147</v>
      </c>
      <c r="B431" s="5">
        <v>2007</v>
      </c>
      <c r="C431" s="5" t="s">
        <v>728</v>
      </c>
      <c r="D431" s="5" t="s">
        <v>714</v>
      </c>
      <c r="E431" s="5">
        <v>66</v>
      </c>
      <c r="F431" s="5" t="s">
        <v>741</v>
      </c>
      <c r="G431" s="5" t="s">
        <v>726</v>
      </c>
      <c r="H431" s="5">
        <v>2009</v>
      </c>
      <c r="I431" s="5">
        <v>18117</v>
      </c>
    </row>
    <row r="432" spans="1:9" x14ac:dyDescent="0.85">
      <c r="A432" s="5" t="s">
        <v>147</v>
      </c>
      <c r="B432" s="5">
        <v>2007</v>
      </c>
      <c r="C432" s="5" t="s">
        <v>728</v>
      </c>
      <c r="D432" s="5" t="s">
        <v>714</v>
      </c>
      <c r="E432" s="5">
        <v>67</v>
      </c>
      <c r="F432" s="5" t="s">
        <v>741</v>
      </c>
      <c r="G432" s="5" t="s">
        <v>726</v>
      </c>
      <c r="H432" s="5">
        <v>2009</v>
      </c>
      <c r="I432" s="5">
        <v>17183</v>
      </c>
    </row>
    <row r="433" spans="1:9" x14ac:dyDescent="0.85">
      <c r="A433" s="5" t="s">
        <v>147</v>
      </c>
      <c r="B433" s="5">
        <v>2007</v>
      </c>
      <c r="C433" s="5" t="s">
        <v>728</v>
      </c>
      <c r="D433" s="5" t="s">
        <v>714</v>
      </c>
      <c r="E433" s="5">
        <v>68</v>
      </c>
      <c r="F433" s="5" t="s">
        <v>741</v>
      </c>
      <c r="G433" s="5" t="s">
        <v>726</v>
      </c>
      <c r="H433" s="5">
        <v>2009</v>
      </c>
      <c r="I433" s="5">
        <v>14676</v>
      </c>
    </row>
    <row r="434" spans="1:9" x14ac:dyDescent="0.85">
      <c r="A434" s="5" t="s">
        <v>147</v>
      </c>
      <c r="B434" s="5">
        <v>2007</v>
      </c>
      <c r="C434" s="5" t="s">
        <v>728</v>
      </c>
      <c r="D434" s="5" t="s">
        <v>714</v>
      </c>
      <c r="E434" s="5">
        <v>69</v>
      </c>
      <c r="F434" s="5" t="s">
        <v>741</v>
      </c>
      <c r="G434" s="5" t="s">
        <v>726</v>
      </c>
      <c r="H434" s="5">
        <v>2009</v>
      </c>
      <c r="I434" s="5">
        <v>6045</v>
      </c>
    </row>
    <row r="435" spans="1:9" x14ac:dyDescent="0.85">
      <c r="A435" s="5" t="s">
        <v>147</v>
      </c>
      <c r="B435" s="5">
        <v>2007</v>
      </c>
      <c r="C435" s="5" t="s">
        <v>728</v>
      </c>
      <c r="D435" s="5" t="s">
        <v>714</v>
      </c>
      <c r="E435" s="5">
        <v>70</v>
      </c>
      <c r="F435" s="5" t="s">
        <v>741</v>
      </c>
      <c r="G435" s="5" t="s">
        <v>726</v>
      </c>
      <c r="H435" s="5">
        <v>2009</v>
      </c>
      <c r="I435" s="5">
        <v>71530</v>
      </c>
    </row>
    <row r="436" spans="1:9" x14ac:dyDescent="0.85">
      <c r="A436" s="5" t="s">
        <v>147</v>
      </c>
      <c r="B436" s="5">
        <v>2007</v>
      </c>
      <c r="C436" s="5" t="s">
        <v>728</v>
      </c>
      <c r="D436" s="5" t="s">
        <v>714</v>
      </c>
      <c r="E436" s="5" t="s">
        <v>747</v>
      </c>
      <c r="F436" s="5" t="s">
        <v>741</v>
      </c>
      <c r="G436" s="5" t="s">
        <v>726</v>
      </c>
      <c r="H436" s="5">
        <v>2009</v>
      </c>
      <c r="I436" s="5">
        <v>103889</v>
      </c>
    </row>
    <row r="437" spans="1:9" x14ac:dyDescent="0.85">
      <c r="A437" s="5" t="s">
        <v>147</v>
      </c>
      <c r="B437" s="5">
        <v>2007</v>
      </c>
      <c r="C437" s="5" t="s">
        <v>728</v>
      </c>
      <c r="D437" s="5" t="s">
        <v>714</v>
      </c>
      <c r="E437" s="5">
        <v>71</v>
      </c>
      <c r="F437" s="5" t="s">
        <v>741</v>
      </c>
      <c r="G437" s="5" t="s">
        <v>726</v>
      </c>
      <c r="H437" s="5">
        <v>2009</v>
      </c>
      <c r="I437" s="5">
        <v>8452</v>
      </c>
    </row>
    <row r="438" spans="1:9" x14ac:dyDescent="0.85">
      <c r="A438" s="5" t="s">
        <v>147</v>
      </c>
      <c r="B438" s="5">
        <v>2007</v>
      </c>
      <c r="C438" s="5" t="s">
        <v>728</v>
      </c>
      <c r="D438" s="5" t="s">
        <v>714</v>
      </c>
      <c r="E438" s="5">
        <v>72</v>
      </c>
      <c r="F438" s="5" t="s">
        <v>741</v>
      </c>
      <c r="G438" s="5" t="s">
        <v>726</v>
      </c>
      <c r="H438" s="5">
        <v>2009</v>
      </c>
      <c r="I438" s="5">
        <v>11154</v>
      </c>
    </row>
    <row r="439" spans="1:9" x14ac:dyDescent="0.85">
      <c r="A439" s="5" t="s">
        <v>147</v>
      </c>
      <c r="B439" s="5">
        <v>2007</v>
      </c>
      <c r="C439" s="5" t="s">
        <v>728</v>
      </c>
      <c r="D439" s="5" t="s">
        <v>714</v>
      </c>
      <c r="E439" s="5">
        <v>73</v>
      </c>
      <c r="F439" s="5" t="s">
        <v>741</v>
      </c>
      <c r="G439" s="5" t="s">
        <v>726</v>
      </c>
      <c r="H439" s="5">
        <v>2009</v>
      </c>
      <c r="I439" s="5">
        <v>7228</v>
      </c>
    </row>
    <row r="440" spans="1:9" x14ac:dyDescent="0.85">
      <c r="A440" s="5" t="s">
        <v>147</v>
      </c>
      <c r="B440" s="5">
        <v>2007</v>
      </c>
      <c r="C440" s="5" t="s">
        <v>728</v>
      </c>
      <c r="D440" s="5" t="s">
        <v>714</v>
      </c>
      <c r="E440" s="5">
        <v>74</v>
      </c>
      <c r="F440" s="5" t="s">
        <v>741</v>
      </c>
      <c r="G440" s="5" t="s">
        <v>726</v>
      </c>
      <c r="H440" s="5">
        <v>2009</v>
      </c>
      <c r="I440" s="5">
        <v>5525</v>
      </c>
    </row>
    <row r="441" spans="1:9" x14ac:dyDescent="0.85">
      <c r="A441" s="5" t="s">
        <v>147</v>
      </c>
      <c r="B441" s="5">
        <v>2007</v>
      </c>
      <c r="C441" s="5" t="s">
        <v>728</v>
      </c>
      <c r="D441" s="5" t="s">
        <v>714</v>
      </c>
      <c r="E441" s="5">
        <v>75</v>
      </c>
      <c r="F441" s="5" t="s">
        <v>741</v>
      </c>
      <c r="G441" s="5" t="s">
        <v>726</v>
      </c>
      <c r="H441" s="5">
        <v>2009</v>
      </c>
      <c r="I441" s="5">
        <v>27438</v>
      </c>
    </row>
    <row r="442" spans="1:9" x14ac:dyDescent="0.85">
      <c r="A442" s="5" t="s">
        <v>147</v>
      </c>
      <c r="B442" s="5">
        <v>2007</v>
      </c>
      <c r="C442" s="5" t="s">
        <v>728</v>
      </c>
      <c r="D442" s="5" t="s">
        <v>714</v>
      </c>
      <c r="E442" s="5" t="s">
        <v>746</v>
      </c>
      <c r="F442" s="5" t="s">
        <v>741</v>
      </c>
      <c r="G442" s="5" t="s">
        <v>726</v>
      </c>
      <c r="H442" s="5">
        <v>2009</v>
      </c>
      <c r="I442" s="5">
        <v>53212</v>
      </c>
    </row>
    <row r="443" spans="1:9" x14ac:dyDescent="0.85">
      <c r="A443" s="5" t="s">
        <v>147</v>
      </c>
      <c r="B443" s="5">
        <v>2007</v>
      </c>
      <c r="C443" s="5" t="s">
        <v>728</v>
      </c>
      <c r="D443" s="5" t="s">
        <v>714</v>
      </c>
      <c r="E443" s="5">
        <v>76</v>
      </c>
      <c r="F443" s="5" t="s">
        <v>741</v>
      </c>
      <c r="G443" s="5" t="s">
        <v>726</v>
      </c>
      <c r="H443" s="5">
        <v>2009</v>
      </c>
      <c r="I443" s="5">
        <v>8030</v>
      </c>
    </row>
    <row r="444" spans="1:9" x14ac:dyDescent="0.85">
      <c r="A444" s="5" t="s">
        <v>147</v>
      </c>
      <c r="B444" s="5">
        <v>2007</v>
      </c>
      <c r="C444" s="5" t="s">
        <v>728</v>
      </c>
      <c r="D444" s="5" t="s">
        <v>714</v>
      </c>
      <c r="E444" s="5">
        <v>77</v>
      </c>
      <c r="F444" s="5" t="s">
        <v>741</v>
      </c>
      <c r="G444" s="5" t="s">
        <v>726</v>
      </c>
      <c r="H444" s="5">
        <v>2009</v>
      </c>
      <c r="I444" s="5">
        <v>6661</v>
      </c>
    </row>
    <row r="445" spans="1:9" x14ac:dyDescent="0.85">
      <c r="A445" s="5" t="s">
        <v>147</v>
      </c>
      <c r="B445" s="5">
        <v>2007</v>
      </c>
      <c r="C445" s="5" t="s">
        <v>728</v>
      </c>
      <c r="D445" s="5" t="s">
        <v>714</v>
      </c>
      <c r="E445" s="5">
        <v>78</v>
      </c>
      <c r="F445" s="5" t="s">
        <v>741</v>
      </c>
      <c r="G445" s="5" t="s">
        <v>726</v>
      </c>
      <c r="H445" s="5">
        <v>2009</v>
      </c>
      <c r="I445" s="5">
        <v>8109</v>
      </c>
    </row>
    <row r="446" spans="1:9" x14ac:dyDescent="0.85">
      <c r="A446" s="5" t="s">
        <v>147</v>
      </c>
      <c r="B446" s="5">
        <v>2007</v>
      </c>
      <c r="C446" s="5" t="s">
        <v>728</v>
      </c>
      <c r="D446" s="5" t="s">
        <v>714</v>
      </c>
      <c r="E446" s="5">
        <v>79</v>
      </c>
      <c r="F446" s="5" t="s">
        <v>741</v>
      </c>
      <c r="G446" s="5" t="s">
        <v>726</v>
      </c>
      <c r="H446" s="5">
        <v>2009</v>
      </c>
      <c r="I446" s="5">
        <v>2974</v>
      </c>
    </row>
    <row r="447" spans="1:9" x14ac:dyDescent="0.85">
      <c r="A447" s="5" t="s">
        <v>147</v>
      </c>
      <c r="B447" s="5">
        <v>2007</v>
      </c>
      <c r="C447" s="5" t="s">
        <v>728</v>
      </c>
      <c r="D447" s="5" t="s">
        <v>714</v>
      </c>
      <c r="E447" s="5">
        <v>80</v>
      </c>
      <c r="F447" s="5" t="s">
        <v>741</v>
      </c>
      <c r="G447" s="5" t="s">
        <v>726</v>
      </c>
      <c r="H447" s="5">
        <v>2009</v>
      </c>
      <c r="I447" s="5">
        <v>31632</v>
      </c>
    </row>
    <row r="448" spans="1:9" x14ac:dyDescent="0.85">
      <c r="A448" s="5" t="s">
        <v>147</v>
      </c>
      <c r="B448" s="5">
        <v>2007</v>
      </c>
      <c r="C448" s="5" t="s">
        <v>728</v>
      </c>
      <c r="D448" s="5" t="s">
        <v>714</v>
      </c>
      <c r="E448" s="5" t="s">
        <v>745</v>
      </c>
      <c r="F448" s="5" t="s">
        <v>741</v>
      </c>
      <c r="G448" s="5" t="s">
        <v>726</v>
      </c>
      <c r="H448" s="5">
        <v>2009</v>
      </c>
      <c r="I448" s="5">
        <v>42749</v>
      </c>
    </row>
    <row r="449" spans="1:9" x14ac:dyDescent="0.85">
      <c r="A449" s="5" t="s">
        <v>147</v>
      </c>
      <c r="B449" s="5">
        <v>2007</v>
      </c>
      <c r="C449" s="5" t="s">
        <v>728</v>
      </c>
      <c r="D449" s="5" t="s">
        <v>714</v>
      </c>
      <c r="E449" s="5">
        <v>81</v>
      </c>
      <c r="F449" s="5" t="s">
        <v>741</v>
      </c>
      <c r="G449" s="5" t="s">
        <v>726</v>
      </c>
      <c r="H449" s="5">
        <v>2009</v>
      </c>
      <c r="I449" s="5">
        <v>2741</v>
      </c>
    </row>
    <row r="450" spans="1:9" x14ac:dyDescent="0.85">
      <c r="A450" s="5" t="s">
        <v>147</v>
      </c>
      <c r="B450" s="5">
        <v>2007</v>
      </c>
      <c r="C450" s="5" t="s">
        <v>728</v>
      </c>
      <c r="D450" s="5" t="s">
        <v>714</v>
      </c>
      <c r="E450" s="5">
        <v>82</v>
      </c>
      <c r="F450" s="5" t="s">
        <v>741</v>
      </c>
      <c r="G450" s="5" t="s">
        <v>726</v>
      </c>
      <c r="H450" s="5">
        <v>2009</v>
      </c>
      <c r="I450" s="5">
        <v>3562</v>
      </c>
    </row>
    <row r="451" spans="1:9" x14ac:dyDescent="0.85">
      <c r="A451" s="5" t="s">
        <v>147</v>
      </c>
      <c r="B451" s="5">
        <v>2007</v>
      </c>
      <c r="C451" s="5" t="s">
        <v>728</v>
      </c>
      <c r="D451" s="5" t="s">
        <v>714</v>
      </c>
      <c r="E451" s="5">
        <v>83</v>
      </c>
      <c r="F451" s="5" t="s">
        <v>741</v>
      </c>
      <c r="G451" s="5" t="s">
        <v>726</v>
      </c>
      <c r="H451" s="5">
        <v>2009</v>
      </c>
      <c r="I451" s="5">
        <v>2525</v>
      </c>
    </row>
    <row r="452" spans="1:9" x14ac:dyDescent="0.85">
      <c r="A452" s="5" t="s">
        <v>147</v>
      </c>
      <c r="B452" s="5">
        <v>2007</v>
      </c>
      <c r="C452" s="5" t="s">
        <v>728</v>
      </c>
      <c r="D452" s="5" t="s">
        <v>714</v>
      </c>
      <c r="E452" s="5">
        <v>84</v>
      </c>
      <c r="F452" s="5" t="s">
        <v>741</v>
      </c>
      <c r="G452" s="5" t="s">
        <v>726</v>
      </c>
      <c r="H452" s="5">
        <v>2009</v>
      </c>
      <c r="I452" s="5">
        <v>2289</v>
      </c>
    </row>
    <row r="453" spans="1:9" x14ac:dyDescent="0.85">
      <c r="A453" s="5" t="s">
        <v>147</v>
      </c>
      <c r="B453" s="5">
        <v>2007</v>
      </c>
      <c r="C453" s="5" t="s">
        <v>728</v>
      </c>
      <c r="D453" s="5" t="s">
        <v>714</v>
      </c>
      <c r="E453" s="5">
        <v>85</v>
      </c>
      <c r="F453" s="5" t="s">
        <v>741</v>
      </c>
      <c r="G453" s="5" t="s">
        <v>726</v>
      </c>
      <c r="H453" s="5">
        <v>2009</v>
      </c>
      <c r="I453" s="5">
        <v>7998</v>
      </c>
    </row>
    <row r="454" spans="1:9" x14ac:dyDescent="0.85">
      <c r="A454" s="5" t="s">
        <v>147</v>
      </c>
      <c r="B454" s="5">
        <v>2007</v>
      </c>
      <c r="C454" s="5" t="s">
        <v>728</v>
      </c>
      <c r="D454" s="5" t="s">
        <v>714</v>
      </c>
      <c r="E454" s="5" t="s">
        <v>744</v>
      </c>
      <c r="F454" s="5" t="s">
        <v>741</v>
      </c>
      <c r="G454" s="5" t="s">
        <v>726</v>
      </c>
      <c r="H454" s="5">
        <v>2009</v>
      </c>
      <c r="I454" s="5">
        <v>16149</v>
      </c>
    </row>
    <row r="455" spans="1:9" x14ac:dyDescent="0.85">
      <c r="A455" s="5" t="s">
        <v>147</v>
      </c>
      <c r="B455" s="5">
        <v>2007</v>
      </c>
      <c r="C455" s="5" t="s">
        <v>728</v>
      </c>
      <c r="D455" s="5" t="s">
        <v>714</v>
      </c>
      <c r="E455" s="5">
        <v>86</v>
      </c>
      <c r="F455" s="5" t="s">
        <v>741</v>
      </c>
      <c r="G455" s="5" t="s">
        <v>726</v>
      </c>
      <c r="H455" s="5">
        <v>2009</v>
      </c>
      <c r="I455" s="5">
        <v>2538</v>
      </c>
    </row>
    <row r="456" spans="1:9" x14ac:dyDescent="0.85">
      <c r="A456" s="5" t="s">
        <v>147</v>
      </c>
      <c r="B456" s="5">
        <v>2007</v>
      </c>
      <c r="C456" s="5" t="s">
        <v>728</v>
      </c>
      <c r="D456" s="5" t="s">
        <v>714</v>
      </c>
      <c r="E456" s="5">
        <v>87</v>
      </c>
      <c r="F456" s="5" t="s">
        <v>741</v>
      </c>
      <c r="G456" s="5" t="s">
        <v>726</v>
      </c>
      <c r="H456" s="5">
        <v>2009</v>
      </c>
      <c r="I456" s="5">
        <v>1979</v>
      </c>
    </row>
    <row r="457" spans="1:9" x14ac:dyDescent="0.85">
      <c r="A457" s="5" t="s">
        <v>147</v>
      </c>
      <c r="B457" s="5">
        <v>2007</v>
      </c>
      <c r="C457" s="5" t="s">
        <v>728</v>
      </c>
      <c r="D457" s="5" t="s">
        <v>714</v>
      </c>
      <c r="E457" s="5">
        <v>88</v>
      </c>
      <c r="F457" s="5" t="s">
        <v>741</v>
      </c>
      <c r="G457" s="5" t="s">
        <v>726</v>
      </c>
      <c r="H457" s="5">
        <v>2009</v>
      </c>
      <c r="I457" s="5">
        <v>2176</v>
      </c>
    </row>
    <row r="458" spans="1:9" x14ac:dyDescent="0.85">
      <c r="A458" s="5" t="s">
        <v>147</v>
      </c>
      <c r="B458" s="5">
        <v>2007</v>
      </c>
      <c r="C458" s="5" t="s">
        <v>728</v>
      </c>
      <c r="D458" s="5" t="s">
        <v>714</v>
      </c>
      <c r="E458" s="5">
        <v>89</v>
      </c>
      <c r="F458" s="5" t="s">
        <v>741</v>
      </c>
      <c r="G458" s="5" t="s">
        <v>726</v>
      </c>
      <c r="H458" s="5">
        <v>2009</v>
      </c>
      <c r="I458" s="5">
        <v>1458</v>
      </c>
    </row>
    <row r="459" spans="1:9" x14ac:dyDescent="0.85">
      <c r="A459" s="5" t="s">
        <v>147</v>
      </c>
      <c r="B459" s="5">
        <v>2007</v>
      </c>
      <c r="C459" s="5" t="s">
        <v>728</v>
      </c>
      <c r="D459" s="5" t="s">
        <v>714</v>
      </c>
      <c r="E459" s="5">
        <v>90</v>
      </c>
      <c r="F459" s="5" t="s">
        <v>741</v>
      </c>
      <c r="G459" s="5" t="s">
        <v>726</v>
      </c>
      <c r="H459" s="5">
        <v>2009</v>
      </c>
      <c r="I459" s="5">
        <v>7589</v>
      </c>
    </row>
    <row r="460" spans="1:9" x14ac:dyDescent="0.85">
      <c r="A460" s="5" t="s">
        <v>147</v>
      </c>
      <c r="B460" s="5">
        <v>2007</v>
      </c>
      <c r="C460" s="5" t="s">
        <v>728</v>
      </c>
      <c r="D460" s="5" t="s">
        <v>714</v>
      </c>
      <c r="E460" s="5" t="s">
        <v>743</v>
      </c>
      <c r="F460" s="5" t="s">
        <v>741</v>
      </c>
      <c r="G460" s="5" t="s">
        <v>726</v>
      </c>
      <c r="H460" s="5">
        <v>2009</v>
      </c>
      <c r="I460" s="5">
        <v>10215</v>
      </c>
    </row>
    <row r="461" spans="1:9" x14ac:dyDescent="0.85">
      <c r="A461" s="5" t="s">
        <v>147</v>
      </c>
      <c r="B461" s="5">
        <v>2007</v>
      </c>
      <c r="C461" s="5" t="s">
        <v>728</v>
      </c>
      <c r="D461" s="5" t="s">
        <v>714</v>
      </c>
      <c r="E461" s="5">
        <v>91</v>
      </c>
      <c r="F461" s="5" t="s">
        <v>741</v>
      </c>
      <c r="G461" s="5" t="s">
        <v>726</v>
      </c>
      <c r="H461" s="5">
        <v>2009</v>
      </c>
      <c r="I461" s="5">
        <v>695</v>
      </c>
    </row>
    <row r="462" spans="1:9" x14ac:dyDescent="0.85">
      <c r="A462" s="5" t="s">
        <v>147</v>
      </c>
      <c r="B462" s="5">
        <v>2007</v>
      </c>
      <c r="C462" s="5" t="s">
        <v>728</v>
      </c>
      <c r="D462" s="5" t="s">
        <v>714</v>
      </c>
      <c r="E462" s="5">
        <v>92</v>
      </c>
      <c r="F462" s="5" t="s">
        <v>741</v>
      </c>
      <c r="G462" s="5" t="s">
        <v>726</v>
      </c>
      <c r="H462" s="5">
        <v>2009</v>
      </c>
      <c r="I462" s="5">
        <v>839</v>
      </c>
    </row>
    <row r="463" spans="1:9" x14ac:dyDescent="0.85">
      <c r="A463" s="5" t="s">
        <v>147</v>
      </c>
      <c r="B463" s="5">
        <v>2007</v>
      </c>
      <c r="C463" s="5" t="s">
        <v>728</v>
      </c>
      <c r="D463" s="5" t="s">
        <v>714</v>
      </c>
      <c r="E463" s="5">
        <v>93</v>
      </c>
      <c r="F463" s="5" t="s">
        <v>741</v>
      </c>
      <c r="G463" s="5" t="s">
        <v>726</v>
      </c>
      <c r="H463" s="5">
        <v>2009</v>
      </c>
      <c r="I463" s="5">
        <v>619</v>
      </c>
    </row>
    <row r="464" spans="1:9" x14ac:dyDescent="0.85">
      <c r="A464" s="5" t="s">
        <v>147</v>
      </c>
      <c r="B464" s="5">
        <v>2007</v>
      </c>
      <c r="C464" s="5" t="s">
        <v>728</v>
      </c>
      <c r="D464" s="5" t="s">
        <v>714</v>
      </c>
      <c r="E464" s="5">
        <v>94</v>
      </c>
      <c r="F464" s="5" t="s">
        <v>741</v>
      </c>
      <c r="G464" s="5" t="s">
        <v>726</v>
      </c>
      <c r="H464" s="5">
        <v>2009</v>
      </c>
      <c r="I464" s="5">
        <v>473</v>
      </c>
    </row>
    <row r="465" spans="1:9" x14ac:dyDescent="0.85">
      <c r="A465" s="5" t="s">
        <v>147</v>
      </c>
      <c r="B465" s="5">
        <v>2007</v>
      </c>
      <c r="C465" s="5" t="s">
        <v>728</v>
      </c>
      <c r="D465" s="5" t="s">
        <v>714</v>
      </c>
      <c r="E465" s="5" t="s">
        <v>742</v>
      </c>
      <c r="F465" s="5" t="s">
        <v>741</v>
      </c>
      <c r="G465" s="5" t="s">
        <v>726</v>
      </c>
      <c r="H465" s="5">
        <v>2009</v>
      </c>
      <c r="I465" s="5">
        <v>6257</v>
      </c>
    </row>
    <row r="466" spans="1:9" x14ac:dyDescent="0.85">
      <c r="A466" s="5" t="s">
        <v>147</v>
      </c>
      <c r="B466" s="5">
        <v>2007</v>
      </c>
      <c r="C466" s="5" t="s">
        <v>728</v>
      </c>
      <c r="D466" s="5" t="s">
        <v>712</v>
      </c>
      <c r="E466" s="5" t="s">
        <v>729</v>
      </c>
      <c r="F466" s="5" t="s">
        <v>741</v>
      </c>
      <c r="G466" s="5" t="s">
        <v>726</v>
      </c>
      <c r="H466" s="5">
        <v>2009</v>
      </c>
      <c r="I466" s="5">
        <v>5895916</v>
      </c>
    </row>
    <row r="467" spans="1:9" x14ac:dyDescent="0.85">
      <c r="A467" s="5" t="s">
        <v>147</v>
      </c>
      <c r="B467" s="5">
        <v>2007</v>
      </c>
      <c r="C467" s="5" t="s">
        <v>728</v>
      </c>
      <c r="D467" s="5" t="s">
        <v>712</v>
      </c>
      <c r="E467" s="5">
        <v>0</v>
      </c>
      <c r="F467" s="5" t="s">
        <v>741</v>
      </c>
      <c r="G467" s="5" t="s">
        <v>726</v>
      </c>
      <c r="H467" s="5">
        <v>2009</v>
      </c>
      <c r="I467" s="5">
        <v>104086</v>
      </c>
    </row>
    <row r="468" spans="1:9" x14ac:dyDescent="0.85">
      <c r="A468" s="5" t="s">
        <v>147</v>
      </c>
      <c r="B468" s="5">
        <v>2007</v>
      </c>
      <c r="C468" s="5" t="s">
        <v>728</v>
      </c>
      <c r="D468" s="5" t="s">
        <v>712</v>
      </c>
      <c r="E468" s="5" t="s">
        <v>759</v>
      </c>
      <c r="F468" s="5" t="s">
        <v>741</v>
      </c>
      <c r="G468" s="5" t="s">
        <v>726</v>
      </c>
      <c r="H468" s="5">
        <v>2009</v>
      </c>
      <c r="I468" s="5">
        <v>596105</v>
      </c>
    </row>
    <row r="469" spans="1:9" x14ac:dyDescent="0.85">
      <c r="A469" s="5" t="s">
        <v>147</v>
      </c>
      <c r="B469" s="5">
        <v>2007</v>
      </c>
      <c r="C469" s="5" t="s">
        <v>728</v>
      </c>
      <c r="D469" s="5" t="s">
        <v>712</v>
      </c>
      <c r="E469" s="5">
        <v>1</v>
      </c>
      <c r="F469" s="5" t="s">
        <v>741</v>
      </c>
      <c r="G469" s="5" t="s">
        <v>726</v>
      </c>
      <c r="H469" s="5">
        <v>2009</v>
      </c>
      <c r="I469" s="5">
        <v>112470</v>
      </c>
    </row>
    <row r="470" spans="1:9" x14ac:dyDescent="0.85">
      <c r="A470" s="5" t="s">
        <v>147</v>
      </c>
      <c r="B470" s="5">
        <v>2007</v>
      </c>
      <c r="C470" s="5" t="s">
        <v>728</v>
      </c>
      <c r="D470" s="5" t="s">
        <v>712</v>
      </c>
      <c r="E470" s="5">
        <v>2</v>
      </c>
      <c r="F470" s="5" t="s">
        <v>741</v>
      </c>
      <c r="G470" s="5" t="s">
        <v>726</v>
      </c>
      <c r="H470" s="5">
        <v>2009</v>
      </c>
      <c r="I470" s="5">
        <v>122534</v>
      </c>
    </row>
    <row r="471" spans="1:9" x14ac:dyDescent="0.85">
      <c r="A471" s="5" t="s">
        <v>147</v>
      </c>
      <c r="B471" s="5">
        <v>2007</v>
      </c>
      <c r="C471" s="5" t="s">
        <v>728</v>
      </c>
      <c r="D471" s="5" t="s">
        <v>712</v>
      </c>
      <c r="E471" s="5">
        <v>3</v>
      </c>
      <c r="F471" s="5" t="s">
        <v>741</v>
      </c>
      <c r="G471" s="5" t="s">
        <v>726</v>
      </c>
      <c r="H471" s="5">
        <v>2009</v>
      </c>
      <c r="I471" s="5">
        <v>122620</v>
      </c>
    </row>
    <row r="472" spans="1:9" x14ac:dyDescent="0.85">
      <c r="A472" s="5" t="s">
        <v>147</v>
      </c>
      <c r="B472" s="5">
        <v>2007</v>
      </c>
      <c r="C472" s="5" t="s">
        <v>728</v>
      </c>
      <c r="D472" s="5" t="s">
        <v>712</v>
      </c>
      <c r="E472" s="5">
        <v>4</v>
      </c>
      <c r="F472" s="5" t="s">
        <v>741</v>
      </c>
      <c r="G472" s="5" t="s">
        <v>726</v>
      </c>
      <c r="H472" s="5">
        <v>2009</v>
      </c>
      <c r="I472" s="5">
        <v>134395</v>
      </c>
    </row>
    <row r="473" spans="1:9" x14ac:dyDescent="0.85">
      <c r="A473" s="5" t="s">
        <v>147</v>
      </c>
      <c r="B473" s="5">
        <v>2007</v>
      </c>
      <c r="C473" s="5" t="s">
        <v>728</v>
      </c>
      <c r="D473" s="5" t="s">
        <v>712</v>
      </c>
      <c r="E473" s="5">
        <v>5</v>
      </c>
      <c r="F473" s="5" t="s">
        <v>741</v>
      </c>
      <c r="G473" s="5" t="s">
        <v>726</v>
      </c>
      <c r="H473" s="5">
        <v>2009</v>
      </c>
      <c r="I473" s="5">
        <v>129401</v>
      </c>
    </row>
    <row r="474" spans="1:9" x14ac:dyDescent="0.85">
      <c r="A474" s="5" t="s">
        <v>147</v>
      </c>
      <c r="B474" s="5">
        <v>2007</v>
      </c>
      <c r="C474" s="5" t="s">
        <v>728</v>
      </c>
      <c r="D474" s="5" t="s">
        <v>712</v>
      </c>
      <c r="E474" s="6">
        <v>43960</v>
      </c>
      <c r="F474" s="5" t="s">
        <v>741</v>
      </c>
      <c r="G474" s="5" t="s">
        <v>726</v>
      </c>
      <c r="H474" s="5">
        <v>2009</v>
      </c>
      <c r="I474" s="5">
        <v>640097</v>
      </c>
    </row>
    <row r="475" spans="1:9" x14ac:dyDescent="0.85">
      <c r="A475" s="5" t="s">
        <v>147</v>
      </c>
      <c r="B475" s="5">
        <v>2007</v>
      </c>
      <c r="C475" s="5" t="s">
        <v>728</v>
      </c>
      <c r="D475" s="5" t="s">
        <v>712</v>
      </c>
      <c r="E475" s="5">
        <v>6</v>
      </c>
      <c r="F475" s="5" t="s">
        <v>741</v>
      </c>
      <c r="G475" s="5" t="s">
        <v>726</v>
      </c>
      <c r="H475" s="5">
        <v>2009</v>
      </c>
      <c r="I475" s="5">
        <v>125172</v>
      </c>
    </row>
    <row r="476" spans="1:9" x14ac:dyDescent="0.85">
      <c r="A476" s="5" t="s">
        <v>147</v>
      </c>
      <c r="B476" s="5">
        <v>2007</v>
      </c>
      <c r="C476" s="5" t="s">
        <v>728</v>
      </c>
      <c r="D476" s="5" t="s">
        <v>712</v>
      </c>
      <c r="E476" s="5">
        <v>7</v>
      </c>
      <c r="F476" s="5" t="s">
        <v>741</v>
      </c>
      <c r="G476" s="5" t="s">
        <v>726</v>
      </c>
      <c r="H476" s="5">
        <v>2009</v>
      </c>
      <c r="I476" s="5">
        <v>128681</v>
      </c>
    </row>
    <row r="477" spans="1:9" x14ac:dyDescent="0.85">
      <c r="A477" s="5" t="s">
        <v>147</v>
      </c>
      <c r="B477" s="5">
        <v>2007</v>
      </c>
      <c r="C477" s="5" t="s">
        <v>728</v>
      </c>
      <c r="D477" s="5" t="s">
        <v>712</v>
      </c>
      <c r="E477" s="5">
        <v>8</v>
      </c>
      <c r="F477" s="5" t="s">
        <v>741</v>
      </c>
      <c r="G477" s="5" t="s">
        <v>726</v>
      </c>
      <c r="H477" s="5">
        <v>2009</v>
      </c>
      <c r="I477" s="5">
        <v>137918</v>
      </c>
    </row>
    <row r="478" spans="1:9" x14ac:dyDescent="0.85">
      <c r="A478" s="5" t="s">
        <v>147</v>
      </c>
      <c r="B478" s="5">
        <v>2007</v>
      </c>
      <c r="C478" s="5" t="s">
        <v>728</v>
      </c>
      <c r="D478" s="5" t="s">
        <v>712</v>
      </c>
      <c r="E478" s="5">
        <v>9</v>
      </c>
      <c r="F478" s="5" t="s">
        <v>741</v>
      </c>
      <c r="G478" s="5" t="s">
        <v>726</v>
      </c>
      <c r="H478" s="5">
        <v>2009</v>
      </c>
      <c r="I478" s="5">
        <v>118925</v>
      </c>
    </row>
    <row r="479" spans="1:9" x14ac:dyDescent="0.85">
      <c r="A479" s="5" t="s">
        <v>147</v>
      </c>
      <c r="B479" s="5">
        <v>2007</v>
      </c>
      <c r="C479" s="5" t="s">
        <v>728</v>
      </c>
      <c r="D479" s="5" t="s">
        <v>712</v>
      </c>
      <c r="E479" s="5">
        <v>10</v>
      </c>
      <c r="F479" s="5" t="s">
        <v>741</v>
      </c>
      <c r="G479" s="5" t="s">
        <v>726</v>
      </c>
      <c r="H479" s="5">
        <v>2009</v>
      </c>
      <c r="I479" s="5">
        <v>161750</v>
      </c>
    </row>
    <row r="480" spans="1:9" x14ac:dyDescent="0.85">
      <c r="A480" s="5" t="s">
        <v>147</v>
      </c>
      <c r="B480" s="5">
        <v>2007</v>
      </c>
      <c r="C480" s="5" t="s">
        <v>728</v>
      </c>
      <c r="D480" s="5" t="s">
        <v>712</v>
      </c>
      <c r="E480" s="6">
        <v>44118</v>
      </c>
      <c r="F480" s="5" t="s">
        <v>741</v>
      </c>
      <c r="G480" s="5" t="s">
        <v>726</v>
      </c>
      <c r="H480" s="5">
        <v>2009</v>
      </c>
      <c r="I480" s="5">
        <v>658283</v>
      </c>
    </row>
    <row r="481" spans="1:9" x14ac:dyDescent="0.85">
      <c r="A481" s="5" t="s">
        <v>147</v>
      </c>
      <c r="B481" s="5">
        <v>2007</v>
      </c>
      <c r="C481" s="5" t="s">
        <v>728</v>
      </c>
      <c r="D481" s="5" t="s">
        <v>712</v>
      </c>
      <c r="E481" s="5">
        <v>11</v>
      </c>
      <c r="F481" s="5" t="s">
        <v>741</v>
      </c>
      <c r="G481" s="5" t="s">
        <v>726</v>
      </c>
      <c r="H481" s="5">
        <v>2009</v>
      </c>
      <c r="I481" s="5">
        <v>93624</v>
      </c>
    </row>
    <row r="482" spans="1:9" x14ac:dyDescent="0.85">
      <c r="A482" s="5" t="s">
        <v>147</v>
      </c>
      <c r="B482" s="5">
        <v>2007</v>
      </c>
      <c r="C482" s="5" t="s">
        <v>728</v>
      </c>
      <c r="D482" s="5" t="s">
        <v>712</v>
      </c>
      <c r="E482" s="5">
        <v>12</v>
      </c>
      <c r="F482" s="5" t="s">
        <v>741</v>
      </c>
      <c r="G482" s="5" t="s">
        <v>726</v>
      </c>
      <c r="H482" s="5">
        <v>2009</v>
      </c>
      <c r="I482" s="5">
        <v>152802</v>
      </c>
    </row>
    <row r="483" spans="1:9" x14ac:dyDescent="0.85">
      <c r="A483" s="5" t="s">
        <v>147</v>
      </c>
      <c r="B483" s="5">
        <v>2007</v>
      </c>
      <c r="C483" s="5" t="s">
        <v>728</v>
      </c>
      <c r="D483" s="5" t="s">
        <v>712</v>
      </c>
      <c r="E483" s="5">
        <v>13</v>
      </c>
      <c r="F483" s="5" t="s">
        <v>741</v>
      </c>
      <c r="G483" s="5" t="s">
        <v>726</v>
      </c>
      <c r="H483" s="5">
        <v>2009</v>
      </c>
      <c r="I483" s="5">
        <v>119976</v>
      </c>
    </row>
    <row r="484" spans="1:9" x14ac:dyDescent="0.85">
      <c r="A484" s="5" t="s">
        <v>147</v>
      </c>
      <c r="B484" s="5">
        <v>2007</v>
      </c>
      <c r="C484" s="5" t="s">
        <v>728</v>
      </c>
      <c r="D484" s="5" t="s">
        <v>712</v>
      </c>
      <c r="E484" s="5">
        <v>14</v>
      </c>
      <c r="F484" s="5" t="s">
        <v>741</v>
      </c>
      <c r="G484" s="5" t="s">
        <v>726</v>
      </c>
      <c r="H484" s="5">
        <v>2009</v>
      </c>
      <c r="I484" s="5">
        <v>130131</v>
      </c>
    </row>
    <row r="485" spans="1:9" x14ac:dyDescent="0.85">
      <c r="A485" s="5" t="s">
        <v>147</v>
      </c>
      <c r="B485" s="5">
        <v>2007</v>
      </c>
      <c r="C485" s="5" t="s">
        <v>728</v>
      </c>
      <c r="D485" s="5" t="s">
        <v>712</v>
      </c>
      <c r="E485" s="5">
        <v>15</v>
      </c>
      <c r="F485" s="5" t="s">
        <v>741</v>
      </c>
      <c r="G485" s="5" t="s">
        <v>726</v>
      </c>
      <c r="H485" s="5">
        <v>2009</v>
      </c>
      <c r="I485" s="5">
        <v>154968</v>
      </c>
    </row>
    <row r="486" spans="1:9" x14ac:dyDescent="0.85">
      <c r="A486" s="5" t="s">
        <v>147</v>
      </c>
      <c r="B486" s="5">
        <v>2007</v>
      </c>
      <c r="C486" s="5" t="s">
        <v>728</v>
      </c>
      <c r="D486" s="5" t="s">
        <v>712</v>
      </c>
      <c r="E486" s="5" t="s">
        <v>758</v>
      </c>
      <c r="F486" s="5" t="s">
        <v>741</v>
      </c>
      <c r="G486" s="5" t="s">
        <v>726</v>
      </c>
      <c r="H486" s="5">
        <v>2009</v>
      </c>
      <c r="I486" s="5">
        <v>935230</v>
      </c>
    </row>
    <row r="487" spans="1:9" x14ac:dyDescent="0.85">
      <c r="A487" s="5" t="s">
        <v>147</v>
      </c>
      <c r="B487" s="5">
        <v>2007</v>
      </c>
      <c r="C487" s="5" t="s">
        <v>728</v>
      </c>
      <c r="D487" s="5" t="s">
        <v>712</v>
      </c>
      <c r="E487" s="5">
        <v>16</v>
      </c>
      <c r="F487" s="5" t="s">
        <v>741</v>
      </c>
      <c r="G487" s="5" t="s">
        <v>726</v>
      </c>
      <c r="H487" s="5">
        <v>2009</v>
      </c>
      <c r="I487" s="5">
        <v>180244</v>
      </c>
    </row>
    <row r="488" spans="1:9" x14ac:dyDescent="0.85">
      <c r="A488" s="5" t="s">
        <v>147</v>
      </c>
      <c r="B488" s="5">
        <v>2007</v>
      </c>
      <c r="C488" s="5" t="s">
        <v>728</v>
      </c>
      <c r="D488" s="5" t="s">
        <v>712</v>
      </c>
      <c r="E488" s="5">
        <v>17</v>
      </c>
      <c r="F488" s="5" t="s">
        <v>741</v>
      </c>
      <c r="G488" s="5" t="s">
        <v>726</v>
      </c>
      <c r="H488" s="5">
        <v>2009</v>
      </c>
      <c r="I488" s="5">
        <v>158499</v>
      </c>
    </row>
    <row r="489" spans="1:9" x14ac:dyDescent="0.85">
      <c r="A489" s="5" t="s">
        <v>147</v>
      </c>
      <c r="B489" s="5">
        <v>2007</v>
      </c>
      <c r="C489" s="5" t="s">
        <v>728</v>
      </c>
      <c r="D489" s="5" t="s">
        <v>712</v>
      </c>
      <c r="E489" s="5">
        <v>18</v>
      </c>
      <c r="F489" s="5" t="s">
        <v>741</v>
      </c>
      <c r="G489" s="5" t="s">
        <v>726</v>
      </c>
      <c r="H489" s="5">
        <v>2009</v>
      </c>
      <c r="I489" s="5">
        <v>288235</v>
      </c>
    </row>
    <row r="490" spans="1:9" x14ac:dyDescent="0.85">
      <c r="A490" s="5" t="s">
        <v>147</v>
      </c>
      <c r="B490" s="5">
        <v>2007</v>
      </c>
      <c r="C490" s="5" t="s">
        <v>728</v>
      </c>
      <c r="D490" s="5" t="s">
        <v>712</v>
      </c>
      <c r="E490" s="5">
        <v>19</v>
      </c>
      <c r="F490" s="5" t="s">
        <v>741</v>
      </c>
      <c r="G490" s="5" t="s">
        <v>726</v>
      </c>
      <c r="H490" s="5">
        <v>2009</v>
      </c>
      <c r="I490" s="5">
        <v>153284</v>
      </c>
    </row>
    <row r="491" spans="1:9" x14ac:dyDescent="0.85">
      <c r="A491" s="5" t="s">
        <v>147</v>
      </c>
      <c r="B491" s="5">
        <v>2007</v>
      </c>
      <c r="C491" s="5" t="s">
        <v>728</v>
      </c>
      <c r="D491" s="5" t="s">
        <v>712</v>
      </c>
      <c r="E491" s="5">
        <v>20</v>
      </c>
      <c r="F491" s="5" t="s">
        <v>741</v>
      </c>
      <c r="G491" s="5" t="s">
        <v>726</v>
      </c>
      <c r="H491" s="5">
        <v>2009</v>
      </c>
      <c r="I491" s="5">
        <v>271062</v>
      </c>
    </row>
    <row r="492" spans="1:9" x14ac:dyDescent="0.85">
      <c r="A492" s="5" t="s">
        <v>147</v>
      </c>
      <c r="B492" s="5">
        <v>2007</v>
      </c>
      <c r="C492" s="5" t="s">
        <v>728</v>
      </c>
      <c r="D492" s="5" t="s">
        <v>712</v>
      </c>
      <c r="E492" s="5" t="s">
        <v>757</v>
      </c>
      <c r="F492" s="5" t="s">
        <v>741</v>
      </c>
      <c r="G492" s="5" t="s">
        <v>726</v>
      </c>
      <c r="H492" s="5">
        <v>2009</v>
      </c>
      <c r="I492" s="5">
        <v>750712</v>
      </c>
    </row>
    <row r="493" spans="1:9" x14ac:dyDescent="0.85">
      <c r="A493" s="5" t="s">
        <v>147</v>
      </c>
      <c r="B493" s="5">
        <v>2007</v>
      </c>
      <c r="C493" s="5" t="s">
        <v>728</v>
      </c>
      <c r="D493" s="5" t="s">
        <v>712</v>
      </c>
      <c r="E493" s="5">
        <v>21</v>
      </c>
      <c r="F493" s="5" t="s">
        <v>741</v>
      </c>
      <c r="G493" s="5" t="s">
        <v>726</v>
      </c>
      <c r="H493" s="5">
        <v>2009</v>
      </c>
      <c r="I493" s="5">
        <v>97709</v>
      </c>
    </row>
    <row r="494" spans="1:9" x14ac:dyDescent="0.85">
      <c r="A494" s="5" t="s">
        <v>147</v>
      </c>
      <c r="B494" s="5">
        <v>2007</v>
      </c>
      <c r="C494" s="5" t="s">
        <v>728</v>
      </c>
      <c r="D494" s="5" t="s">
        <v>712</v>
      </c>
      <c r="E494" s="5">
        <v>22</v>
      </c>
      <c r="F494" s="5" t="s">
        <v>741</v>
      </c>
      <c r="G494" s="5" t="s">
        <v>726</v>
      </c>
      <c r="H494" s="5">
        <v>2009</v>
      </c>
      <c r="I494" s="5">
        <v>163143</v>
      </c>
    </row>
    <row r="495" spans="1:9" x14ac:dyDescent="0.85">
      <c r="A495" s="5" t="s">
        <v>147</v>
      </c>
      <c r="B495" s="5">
        <v>2007</v>
      </c>
      <c r="C495" s="5" t="s">
        <v>728</v>
      </c>
      <c r="D495" s="5" t="s">
        <v>712</v>
      </c>
      <c r="E495" s="5">
        <v>23</v>
      </c>
      <c r="F495" s="5" t="s">
        <v>741</v>
      </c>
      <c r="G495" s="5" t="s">
        <v>726</v>
      </c>
      <c r="H495" s="5">
        <v>2009</v>
      </c>
      <c r="I495" s="5">
        <v>114478</v>
      </c>
    </row>
    <row r="496" spans="1:9" x14ac:dyDescent="0.85">
      <c r="A496" s="5" t="s">
        <v>147</v>
      </c>
      <c r="B496" s="5">
        <v>2007</v>
      </c>
      <c r="C496" s="5" t="s">
        <v>728</v>
      </c>
      <c r="D496" s="5" t="s">
        <v>712</v>
      </c>
      <c r="E496" s="5">
        <v>24</v>
      </c>
      <c r="F496" s="5" t="s">
        <v>741</v>
      </c>
      <c r="G496" s="5" t="s">
        <v>726</v>
      </c>
      <c r="H496" s="5">
        <v>2009</v>
      </c>
      <c r="I496" s="5">
        <v>104320</v>
      </c>
    </row>
    <row r="497" spans="1:9" x14ac:dyDescent="0.85">
      <c r="A497" s="5" t="s">
        <v>147</v>
      </c>
      <c r="B497" s="5">
        <v>2007</v>
      </c>
      <c r="C497" s="5" t="s">
        <v>728</v>
      </c>
      <c r="D497" s="5" t="s">
        <v>712</v>
      </c>
      <c r="E497" s="5">
        <v>25</v>
      </c>
      <c r="F497" s="5" t="s">
        <v>741</v>
      </c>
      <c r="G497" s="5" t="s">
        <v>726</v>
      </c>
      <c r="H497" s="5">
        <v>2009</v>
      </c>
      <c r="I497" s="5">
        <v>210839</v>
      </c>
    </row>
    <row r="498" spans="1:9" x14ac:dyDescent="0.85">
      <c r="A498" s="5" t="s">
        <v>147</v>
      </c>
      <c r="B498" s="5">
        <v>2007</v>
      </c>
      <c r="C498" s="5" t="s">
        <v>728</v>
      </c>
      <c r="D498" s="5" t="s">
        <v>712</v>
      </c>
      <c r="E498" s="5" t="s">
        <v>756</v>
      </c>
      <c r="F498" s="5" t="s">
        <v>741</v>
      </c>
      <c r="G498" s="5" t="s">
        <v>726</v>
      </c>
      <c r="H498" s="5">
        <v>2009</v>
      </c>
      <c r="I498" s="5">
        <v>596293</v>
      </c>
    </row>
    <row r="499" spans="1:9" x14ac:dyDescent="0.85">
      <c r="A499" s="5" t="s">
        <v>147</v>
      </c>
      <c r="B499" s="5">
        <v>2007</v>
      </c>
      <c r="C499" s="5" t="s">
        <v>728</v>
      </c>
      <c r="D499" s="5" t="s">
        <v>712</v>
      </c>
      <c r="E499" s="5">
        <v>26</v>
      </c>
      <c r="F499" s="5" t="s">
        <v>741</v>
      </c>
      <c r="G499" s="5" t="s">
        <v>726</v>
      </c>
      <c r="H499" s="5">
        <v>2009</v>
      </c>
      <c r="I499" s="5">
        <v>95098</v>
      </c>
    </row>
    <row r="500" spans="1:9" x14ac:dyDescent="0.85">
      <c r="A500" s="5" t="s">
        <v>147</v>
      </c>
      <c r="B500" s="5">
        <v>2007</v>
      </c>
      <c r="C500" s="5" t="s">
        <v>728</v>
      </c>
      <c r="D500" s="5" t="s">
        <v>712</v>
      </c>
      <c r="E500" s="5">
        <v>27</v>
      </c>
      <c r="F500" s="5" t="s">
        <v>741</v>
      </c>
      <c r="G500" s="5" t="s">
        <v>726</v>
      </c>
      <c r="H500" s="5">
        <v>2009</v>
      </c>
      <c r="I500" s="5">
        <v>98329</v>
      </c>
    </row>
    <row r="501" spans="1:9" x14ac:dyDescent="0.85">
      <c r="A501" s="5" t="s">
        <v>147</v>
      </c>
      <c r="B501" s="5">
        <v>2007</v>
      </c>
      <c r="C501" s="5" t="s">
        <v>728</v>
      </c>
      <c r="D501" s="5" t="s">
        <v>712</v>
      </c>
      <c r="E501" s="5">
        <v>28</v>
      </c>
      <c r="F501" s="5" t="s">
        <v>741</v>
      </c>
      <c r="G501" s="5" t="s">
        <v>726</v>
      </c>
      <c r="H501" s="5">
        <v>2009</v>
      </c>
      <c r="I501" s="5">
        <v>135745</v>
      </c>
    </row>
    <row r="502" spans="1:9" x14ac:dyDescent="0.85">
      <c r="A502" s="5" t="s">
        <v>147</v>
      </c>
      <c r="B502" s="5">
        <v>2007</v>
      </c>
      <c r="C502" s="5" t="s">
        <v>728</v>
      </c>
      <c r="D502" s="5" t="s">
        <v>712</v>
      </c>
      <c r="E502" s="5">
        <v>29</v>
      </c>
      <c r="F502" s="5" t="s">
        <v>741</v>
      </c>
      <c r="G502" s="5" t="s">
        <v>726</v>
      </c>
      <c r="H502" s="5">
        <v>2009</v>
      </c>
      <c r="I502" s="5">
        <v>56282</v>
      </c>
    </row>
    <row r="503" spans="1:9" x14ac:dyDescent="0.85">
      <c r="A503" s="5" t="s">
        <v>147</v>
      </c>
      <c r="B503" s="5">
        <v>2007</v>
      </c>
      <c r="C503" s="5" t="s">
        <v>728</v>
      </c>
      <c r="D503" s="5" t="s">
        <v>712</v>
      </c>
      <c r="E503" s="5">
        <v>30</v>
      </c>
      <c r="F503" s="5" t="s">
        <v>741</v>
      </c>
      <c r="G503" s="5" t="s">
        <v>726</v>
      </c>
      <c r="H503" s="5">
        <v>2009</v>
      </c>
      <c r="I503" s="5">
        <v>222685</v>
      </c>
    </row>
    <row r="504" spans="1:9" x14ac:dyDescent="0.85">
      <c r="A504" s="5" t="s">
        <v>147</v>
      </c>
      <c r="B504" s="5">
        <v>2007</v>
      </c>
      <c r="C504" s="5" t="s">
        <v>728</v>
      </c>
      <c r="D504" s="5" t="s">
        <v>712</v>
      </c>
      <c r="E504" s="5" t="s">
        <v>755</v>
      </c>
      <c r="F504" s="5" t="s">
        <v>741</v>
      </c>
      <c r="G504" s="5" t="s">
        <v>726</v>
      </c>
      <c r="H504" s="5">
        <v>2009</v>
      </c>
      <c r="I504" s="5">
        <v>432721</v>
      </c>
    </row>
    <row r="505" spans="1:9" x14ac:dyDescent="0.85">
      <c r="A505" s="5" t="s">
        <v>147</v>
      </c>
      <c r="B505" s="5">
        <v>2007</v>
      </c>
      <c r="C505" s="5" t="s">
        <v>728</v>
      </c>
      <c r="D505" s="5" t="s">
        <v>712</v>
      </c>
      <c r="E505" s="5">
        <v>31</v>
      </c>
      <c r="F505" s="5" t="s">
        <v>741</v>
      </c>
      <c r="G505" s="5" t="s">
        <v>726</v>
      </c>
      <c r="H505" s="5">
        <v>2009</v>
      </c>
      <c r="I505" s="5">
        <v>33392</v>
      </c>
    </row>
    <row r="506" spans="1:9" x14ac:dyDescent="0.85">
      <c r="A506" s="5" t="s">
        <v>147</v>
      </c>
      <c r="B506" s="5">
        <v>2007</v>
      </c>
      <c r="C506" s="5" t="s">
        <v>728</v>
      </c>
      <c r="D506" s="5" t="s">
        <v>712</v>
      </c>
      <c r="E506" s="5">
        <v>32</v>
      </c>
      <c r="F506" s="5" t="s">
        <v>741</v>
      </c>
      <c r="G506" s="5" t="s">
        <v>726</v>
      </c>
      <c r="H506" s="5">
        <v>2009</v>
      </c>
      <c r="I506" s="5">
        <v>89099</v>
      </c>
    </row>
    <row r="507" spans="1:9" x14ac:dyDescent="0.85">
      <c r="A507" s="5" t="s">
        <v>147</v>
      </c>
      <c r="B507" s="5">
        <v>2007</v>
      </c>
      <c r="C507" s="5" t="s">
        <v>728</v>
      </c>
      <c r="D507" s="5" t="s">
        <v>712</v>
      </c>
      <c r="E507" s="5">
        <v>33</v>
      </c>
      <c r="F507" s="5" t="s">
        <v>741</v>
      </c>
      <c r="G507" s="5" t="s">
        <v>726</v>
      </c>
      <c r="H507" s="5">
        <v>2009</v>
      </c>
      <c r="I507" s="5">
        <v>47654</v>
      </c>
    </row>
    <row r="508" spans="1:9" x14ac:dyDescent="0.85">
      <c r="A508" s="5" t="s">
        <v>147</v>
      </c>
      <c r="B508" s="5">
        <v>2007</v>
      </c>
      <c r="C508" s="5" t="s">
        <v>728</v>
      </c>
      <c r="D508" s="5" t="s">
        <v>712</v>
      </c>
      <c r="E508" s="5">
        <v>34</v>
      </c>
      <c r="F508" s="5" t="s">
        <v>741</v>
      </c>
      <c r="G508" s="5" t="s">
        <v>726</v>
      </c>
      <c r="H508" s="5">
        <v>2009</v>
      </c>
      <c r="I508" s="5">
        <v>39891</v>
      </c>
    </row>
    <row r="509" spans="1:9" x14ac:dyDescent="0.85">
      <c r="A509" s="5" t="s">
        <v>147</v>
      </c>
      <c r="B509" s="5">
        <v>2007</v>
      </c>
      <c r="C509" s="5" t="s">
        <v>728</v>
      </c>
      <c r="D509" s="5" t="s">
        <v>712</v>
      </c>
      <c r="E509" s="5">
        <v>35</v>
      </c>
      <c r="F509" s="5" t="s">
        <v>741</v>
      </c>
      <c r="G509" s="5" t="s">
        <v>726</v>
      </c>
      <c r="H509" s="5">
        <v>2009</v>
      </c>
      <c r="I509" s="5">
        <v>169819</v>
      </c>
    </row>
    <row r="510" spans="1:9" x14ac:dyDescent="0.85">
      <c r="A510" s="5" t="s">
        <v>147</v>
      </c>
      <c r="B510" s="5">
        <v>2007</v>
      </c>
      <c r="C510" s="5" t="s">
        <v>728</v>
      </c>
      <c r="D510" s="5" t="s">
        <v>712</v>
      </c>
      <c r="E510" s="5" t="s">
        <v>754</v>
      </c>
      <c r="F510" s="5" t="s">
        <v>741</v>
      </c>
      <c r="G510" s="5" t="s">
        <v>726</v>
      </c>
      <c r="H510" s="5">
        <v>2009</v>
      </c>
      <c r="I510" s="5">
        <v>356496</v>
      </c>
    </row>
    <row r="511" spans="1:9" x14ac:dyDescent="0.85">
      <c r="A511" s="5" t="s">
        <v>147</v>
      </c>
      <c r="B511" s="5">
        <v>2007</v>
      </c>
      <c r="C511" s="5" t="s">
        <v>728</v>
      </c>
      <c r="D511" s="5" t="s">
        <v>712</v>
      </c>
      <c r="E511" s="5">
        <v>36</v>
      </c>
      <c r="F511" s="5" t="s">
        <v>741</v>
      </c>
      <c r="G511" s="5" t="s">
        <v>726</v>
      </c>
      <c r="H511" s="5">
        <v>2009</v>
      </c>
      <c r="I511" s="5">
        <v>45305</v>
      </c>
    </row>
    <row r="512" spans="1:9" x14ac:dyDescent="0.85">
      <c r="A512" s="5" t="s">
        <v>147</v>
      </c>
      <c r="B512" s="5">
        <v>2007</v>
      </c>
      <c r="C512" s="5" t="s">
        <v>728</v>
      </c>
      <c r="D512" s="5" t="s">
        <v>712</v>
      </c>
      <c r="E512" s="5">
        <v>37</v>
      </c>
      <c r="F512" s="5" t="s">
        <v>741</v>
      </c>
      <c r="G512" s="5" t="s">
        <v>726</v>
      </c>
      <c r="H512" s="5">
        <v>2009</v>
      </c>
      <c r="I512" s="5">
        <v>43038</v>
      </c>
    </row>
    <row r="513" spans="1:9" x14ac:dyDescent="0.85">
      <c r="A513" s="5" t="s">
        <v>147</v>
      </c>
      <c r="B513" s="5">
        <v>2007</v>
      </c>
      <c r="C513" s="5" t="s">
        <v>728</v>
      </c>
      <c r="D513" s="5" t="s">
        <v>712</v>
      </c>
      <c r="E513" s="5">
        <v>38</v>
      </c>
      <c r="F513" s="5" t="s">
        <v>741</v>
      </c>
      <c r="G513" s="5" t="s">
        <v>726</v>
      </c>
      <c r="H513" s="5">
        <v>2009</v>
      </c>
      <c r="I513" s="5">
        <v>69630</v>
      </c>
    </row>
    <row r="514" spans="1:9" x14ac:dyDescent="0.85">
      <c r="A514" s="5" t="s">
        <v>147</v>
      </c>
      <c r="B514" s="5">
        <v>2007</v>
      </c>
      <c r="C514" s="5" t="s">
        <v>728</v>
      </c>
      <c r="D514" s="5" t="s">
        <v>712</v>
      </c>
      <c r="E514" s="5">
        <v>39</v>
      </c>
      <c r="F514" s="5" t="s">
        <v>741</v>
      </c>
      <c r="G514" s="5" t="s">
        <v>726</v>
      </c>
      <c r="H514" s="5">
        <v>2009</v>
      </c>
      <c r="I514" s="5">
        <v>28704</v>
      </c>
    </row>
    <row r="515" spans="1:9" x14ac:dyDescent="0.85">
      <c r="A515" s="5" t="s">
        <v>147</v>
      </c>
      <c r="B515" s="5">
        <v>2007</v>
      </c>
      <c r="C515" s="5" t="s">
        <v>728</v>
      </c>
      <c r="D515" s="5" t="s">
        <v>712</v>
      </c>
      <c r="E515" s="5">
        <v>40</v>
      </c>
      <c r="F515" s="5" t="s">
        <v>741</v>
      </c>
      <c r="G515" s="5" t="s">
        <v>726</v>
      </c>
      <c r="H515" s="5">
        <v>2009</v>
      </c>
      <c r="I515" s="5">
        <v>155356</v>
      </c>
    </row>
    <row r="516" spans="1:9" x14ac:dyDescent="0.85">
      <c r="A516" s="5" t="s">
        <v>147</v>
      </c>
      <c r="B516" s="5">
        <v>2007</v>
      </c>
      <c r="C516" s="5" t="s">
        <v>728</v>
      </c>
      <c r="D516" s="5" t="s">
        <v>712</v>
      </c>
      <c r="E516" s="5" t="s">
        <v>753</v>
      </c>
      <c r="F516" s="5" t="s">
        <v>741</v>
      </c>
      <c r="G516" s="5" t="s">
        <v>726</v>
      </c>
      <c r="H516" s="5">
        <v>2009</v>
      </c>
      <c r="I516" s="5">
        <v>259968</v>
      </c>
    </row>
    <row r="517" spans="1:9" x14ac:dyDescent="0.85">
      <c r="A517" s="5" t="s">
        <v>147</v>
      </c>
      <c r="B517" s="5">
        <v>2007</v>
      </c>
      <c r="C517" s="5" t="s">
        <v>728</v>
      </c>
      <c r="D517" s="5" t="s">
        <v>712</v>
      </c>
      <c r="E517" s="5">
        <v>41</v>
      </c>
      <c r="F517" s="5" t="s">
        <v>741</v>
      </c>
      <c r="G517" s="5" t="s">
        <v>726</v>
      </c>
      <c r="H517" s="5">
        <v>2009</v>
      </c>
      <c r="I517" s="5">
        <v>18301</v>
      </c>
    </row>
    <row r="518" spans="1:9" x14ac:dyDescent="0.85">
      <c r="A518" s="5" t="s">
        <v>147</v>
      </c>
      <c r="B518" s="5">
        <v>2007</v>
      </c>
      <c r="C518" s="5" t="s">
        <v>728</v>
      </c>
      <c r="D518" s="5" t="s">
        <v>712</v>
      </c>
      <c r="E518" s="5">
        <v>42</v>
      </c>
      <c r="F518" s="5" t="s">
        <v>741</v>
      </c>
      <c r="G518" s="5" t="s">
        <v>726</v>
      </c>
      <c r="H518" s="5">
        <v>2009</v>
      </c>
      <c r="I518" s="5">
        <v>46950</v>
      </c>
    </row>
    <row r="519" spans="1:9" x14ac:dyDescent="0.85">
      <c r="A519" s="5" t="s">
        <v>147</v>
      </c>
      <c r="B519" s="5">
        <v>2007</v>
      </c>
      <c r="C519" s="5" t="s">
        <v>728</v>
      </c>
      <c r="D519" s="5" t="s">
        <v>712</v>
      </c>
      <c r="E519" s="5">
        <v>43</v>
      </c>
      <c r="F519" s="5" t="s">
        <v>741</v>
      </c>
      <c r="G519" s="5" t="s">
        <v>726</v>
      </c>
      <c r="H519" s="5">
        <v>2009</v>
      </c>
      <c r="I519" s="5">
        <v>25270</v>
      </c>
    </row>
    <row r="520" spans="1:9" x14ac:dyDescent="0.85">
      <c r="A520" s="5" t="s">
        <v>147</v>
      </c>
      <c r="B520" s="5">
        <v>2007</v>
      </c>
      <c r="C520" s="5" t="s">
        <v>728</v>
      </c>
      <c r="D520" s="5" t="s">
        <v>712</v>
      </c>
      <c r="E520" s="5">
        <v>44</v>
      </c>
      <c r="F520" s="5" t="s">
        <v>741</v>
      </c>
      <c r="G520" s="5" t="s">
        <v>726</v>
      </c>
      <c r="H520" s="5">
        <v>2009</v>
      </c>
      <c r="I520" s="5">
        <v>14091</v>
      </c>
    </row>
    <row r="521" spans="1:9" x14ac:dyDescent="0.85">
      <c r="A521" s="5" t="s">
        <v>147</v>
      </c>
      <c r="B521" s="5">
        <v>2007</v>
      </c>
      <c r="C521" s="5" t="s">
        <v>728</v>
      </c>
      <c r="D521" s="5" t="s">
        <v>712</v>
      </c>
      <c r="E521" s="5">
        <v>45</v>
      </c>
      <c r="F521" s="5" t="s">
        <v>741</v>
      </c>
      <c r="G521" s="5" t="s">
        <v>726</v>
      </c>
      <c r="H521" s="5">
        <v>2009</v>
      </c>
      <c r="I521" s="5">
        <v>104117</v>
      </c>
    </row>
    <row r="522" spans="1:9" x14ac:dyDescent="0.85">
      <c r="A522" s="5" t="s">
        <v>147</v>
      </c>
      <c r="B522" s="5">
        <v>2007</v>
      </c>
      <c r="C522" s="5" t="s">
        <v>728</v>
      </c>
      <c r="D522" s="5" t="s">
        <v>712</v>
      </c>
      <c r="E522" s="5" t="s">
        <v>752</v>
      </c>
      <c r="F522" s="5" t="s">
        <v>741</v>
      </c>
      <c r="G522" s="5" t="s">
        <v>726</v>
      </c>
      <c r="H522" s="5">
        <v>2009</v>
      </c>
      <c r="I522" s="5">
        <v>189159</v>
      </c>
    </row>
    <row r="523" spans="1:9" x14ac:dyDescent="0.85">
      <c r="A523" s="5" t="s">
        <v>147</v>
      </c>
      <c r="B523" s="5">
        <v>2007</v>
      </c>
      <c r="C523" s="5" t="s">
        <v>728</v>
      </c>
      <c r="D523" s="5" t="s">
        <v>712</v>
      </c>
      <c r="E523" s="5">
        <v>46</v>
      </c>
      <c r="F523" s="5" t="s">
        <v>741</v>
      </c>
      <c r="G523" s="5" t="s">
        <v>726</v>
      </c>
      <c r="H523" s="5">
        <v>2009</v>
      </c>
      <c r="I523" s="5">
        <v>20620</v>
      </c>
    </row>
    <row r="524" spans="1:9" x14ac:dyDescent="0.85">
      <c r="A524" s="5" t="s">
        <v>147</v>
      </c>
      <c r="B524" s="5">
        <v>2007</v>
      </c>
      <c r="C524" s="5" t="s">
        <v>728</v>
      </c>
      <c r="D524" s="5" t="s">
        <v>712</v>
      </c>
      <c r="E524" s="5">
        <v>47</v>
      </c>
      <c r="F524" s="5" t="s">
        <v>741</v>
      </c>
      <c r="G524" s="5" t="s">
        <v>726</v>
      </c>
      <c r="H524" s="5">
        <v>2009</v>
      </c>
      <c r="I524" s="5">
        <v>19694</v>
      </c>
    </row>
    <row r="525" spans="1:9" x14ac:dyDescent="0.85">
      <c r="A525" s="5" t="s">
        <v>147</v>
      </c>
      <c r="B525" s="5">
        <v>2007</v>
      </c>
      <c r="C525" s="5" t="s">
        <v>728</v>
      </c>
      <c r="D525" s="5" t="s">
        <v>712</v>
      </c>
      <c r="E525" s="5">
        <v>48</v>
      </c>
      <c r="F525" s="5" t="s">
        <v>741</v>
      </c>
      <c r="G525" s="5" t="s">
        <v>726</v>
      </c>
      <c r="H525" s="5">
        <v>2009</v>
      </c>
      <c r="I525" s="5">
        <v>30760</v>
      </c>
    </row>
    <row r="526" spans="1:9" x14ac:dyDescent="0.85">
      <c r="A526" s="5" t="s">
        <v>147</v>
      </c>
      <c r="B526" s="5">
        <v>2007</v>
      </c>
      <c r="C526" s="5" t="s">
        <v>728</v>
      </c>
      <c r="D526" s="5" t="s">
        <v>712</v>
      </c>
      <c r="E526" s="5">
        <v>49</v>
      </c>
      <c r="F526" s="5" t="s">
        <v>741</v>
      </c>
      <c r="G526" s="5" t="s">
        <v>726</v>
      </c>
      <c r="H526" s="5">
        <v>2009</v>
      </c>
      <c r="I526" s="5">
        <v>13968</v>
      </c>
    </row>
    <row r="527" spans="1:9" x14ac:dyDescent="0.85">
      <c r="A527" s="5" t="s">
        <v>147</v>
      </c>
      <c r="B527" s="5">
        <v>2007</v>
      </c>
      <c r="C527" s="5" t="s">
        <v>728</v>
      </c>
      <c r="D527" s="5" t="s">
        <v>712</v>
      </c>
      <c r="E527" s="5">
        <v>50</v>
      </c>
      <c r="F527" s="5" t="s">
        <v>741</v>
      </c>
      <c r="G527" s="5" t="s">
        <v>726</v>
      </c>
      <c r="H527" s="5">
        <v>2009</v>
      </c>
      <c r="I527" s="5">
        <v>83252</v>
      </c>
    </row>
    <row r="528" spans="1:9" x14ac:dyDescent="0.85">
      <c r="A528" s="5" t="s">
        <v>147</v>
      </c>
      <c r="B528" s="5">
        <v>2007</v>
      </c>
      <c r="C528" s="5" t="s">
        <v>728</v>
      </c>
      <c r="D528" s="5" t="s">
        <v>712</v>
      </c>
      <c r="E528" s="5" t="s">
        <v>751</v>
      </c>
      <c r="F528" s="5" t="s">
        <v>741</v>
      </c>
      <c r="G528" s="5" t="s">
        <v>726</v>
      </c>
      <c r="H528" s="5">
        <v>2009</v>
      </c>
      <c r="I528" s="5">
        <v>138190</v>
      </c>
    </row>
    <row r="529" spans="1:9" x14ac:dyDescent="0.85">
      <c r="A529" s="5" t="s">
        <v>147</v>
      </c>
      <c r="B529" s="5">
        <v>2007</v>
      </c>
      <c r="C529" s="5" t="s">
        <v>728</v>
      </c>
      <c r="D529" s="5" t="s">
        <v>712</v>
      </c>
      <c r="E529" s="5">
        <v>51</v>
      </c>
      <c r="F529" s="5" t="s">
        <v>741</v>
      </c>
      <c r="G529" s="5" t="s">
        <v>726</v>
      </c>
      <c r="H529" s="5">
        <v>2009</v>
      </c>
      <c r="I529" s="5">
        <v>9378</v>
      </c>
    </row>
    <row r="530" spans="1:9" x14ac:dyDescent="0.85">
      <c r="A530" s="5" t="s">
        <v>147</v>
      </c>
      <c r="B530" s="5">
        <v>2007</v>
      </c>
      <c r="C530" s="5" t="s">
        <v>728</v>
      </c>
      <c r="D530" s="5" t="s">
        <v>712</v>
      </c>
      <c r="E530" s="5">
        <v>52</v>
      </c>
      <c r="F530" s="5" t="s">
        <v>741</v>
      </c>
      <c r="G530" s="5" t="s">
        <v>726</v>
      </c>
      <c r="H530" s="5">
        <v>2009</v>
      </c>
      <c r="I530" s="5">
        <v>20760</v>
      </c>
    </row>
    <row r="531" spans="1:9" x14ac:dyDescent="0.85">
      <c r="A531" s="5" t="s">
        <v>147</v>
      </c>
      <c r="B531" s="5">
        <v>2007</v>
      </c>
      <c r="C531" s="5" t="s">
        <v>728</v>
      </c>
      <c r="D531" s="5" t="s">
        <v>712</v>
      </c>
      <c r="E531" s="5">
        <v>53</v>
      </c>
      <c r="F531" s="5" t="s">
        <v>741</v>
      </c>
      <c r="G531" s="5" t="s">
        <v>726</v>
      </c>
      <c r="H531" s="5">
        <v>2009</v>
      </c>
      <c r="I531" s="5">
        <v>12921</v>
      </c>
    </row>
    <row r="532" spans="1:9" x14ac:dyDescent="0.85">
      <c r="A532" s="5" t="s">
        <v>147</v>
      </c>
      <c r="B532" s="5">
        <v>2007</v>
      </c>
      <c r="C532" s="5" t="s">
        <v>728</v>
      </c>
      <c r="D532" s="5" t="s">
        <v>712</v>
      </c>
      <c r="E532" s="5">
        <v>54</v>
      </c>
      <c r="F532" s="5" t="s">
        <v>741</v>
      </c>
      <c r="G532" s="5" t="s">
        <v>726</v>
      </c>
      <c r="H532" s="5">
        <v>2009</v>
      </c>
      <c r="I532" s="5">
        <v>11879</v>
      </c>
    </row>
    <row r="533" spans="1:9" x14ac:dyDescent="0.85">
      <c r="A533" s="5" t="s">
        <v>147</v>
      </c>
      <c r="B533" s="5">
        <v>2007</v>
      </c>
      <c r="C533" s="5" t="s">
        <v>728</v>
      </c>
      <c r="D533" s="5" t="s">
        <v>712</v>
      </c>
      <c r="E533" s="5">
        <v>55</v>
      </c>
      <c r="F533" s="5" t="s">
        <v>741</v>
      </c>
      <c r="G533" s="5" t="s">
        <v>726</v>
      </c>
      <c r="H533" s="5">
        <v>2009</v>
      </c>
      <c r="I533" s="5">
        <v>43643</v>
      </c>
    </row>
    <row r="534" spans="1:9" x14ac:dyDescent="0.85">
      <c r="A534" s="5" t="s">
        <v>147</v>
      </c>
      <c r="B534" s="5">
        <v>2007</v>
      </c>
      <c r="C534" s="5" t="s">
        <v>728</v>
      </c>
      <c r="D534" s="5" t="s">
        <v>712</v>
      </c>
      <c r="E534" s="5" t="s">
        <v>750</v>
      </c>
      <c r="F534" s="5" t="s">
        <v>741</v>
      </c>
      <c r="G534" s="5" t="s">
        <v>726</v>
      </c>
      <c r="H534" s="5">
        <v>2009</v>
      </c>
      <c r="I534" s="5">
        <v>89368</v>
      </c>
    </row>
    <row r="535" spans="1:9" x14ac:dyDescent="0.85">
      <c r="A535" s="5" t="s">
        <v>147</v>
      </c>
      <c r="B535" s="5">
        <v>2007</v>
      </c>
      <c r="C535" s="5" t="s">
        <v>728</v>
      </c>
      <c r="D535" s="5" t="s">
        <v>712</v>
      </c>
      <c r="E535" s="5">
        <v>56</v>
      </c>
      <c r="F535" s="5" t="s">
        <v>741</v>
      </c>
      <c r="G535" s="5" t="s">
        <v>726</v>
      </c>
      <c r="H535" s="5">
        <v>2009</v>
      </c>
      <c r="I535" s="5">
        <v>14405</v>
      </c>
    </row>
    <row r="536" spans="1:9" x14ac:dyDescent="0.85">
      <c r="A536" s="5" t="s">
        <v>147</v>
      </c>
      <c r="B536" s="5">
        <v>2007</v>
      </c>
      <c r="C536" s="5" t="s">
        <v>728</v>
      </c>
      <c r="D536" s="5" t="s">
        <v>712</v>
      </c>
      <c r="E536" s="5">
        <v>57</v>
      </c>
      <c r="F536" s="5" t="s">
        <v>741</v>
      </c>
      <c r="G536" s="5" t="s">
        <v>726</v>
      </c>
      <c r="H536" s="5">
        <v>2009</v>
      </c>
      <c r="I536" s="5">
        <v>11245</v>
      </c>
    </row>
    <row r="537" spans="1:9" x14ac:dyDescent="0.85">
      <c r="A537" s="5" t="s">
        <v>147</v>
      </c>
      <c r="B537" s="5">
        <v>2007</v>
      </c>
      <c r="C537" s="5" t="s">
        <v>728</v>
      </c>
      <c r="D537" s="5" t="s">
        <v>712</v>
      </c>
      <c r="E537" s="5">
        <v>58</v>
      </c>
      <c r="F537" s="5" t="s">
        <v>741</v>
      </c>
      <c r="G537" s="5" t="s">
        <v>726</v>
      </c>
      <c r="H537" s="5">
        <v>2009</v>
      </c>
      <c r="I537" s="5">
        <v>13900</v>
      </c>
    </row>
    <row r="538" spans="1:9" x14ac:dyDescent="0.85">
      <c r="A538" s="5" t="s">
        <v>147</v>
      </c>
      <c r="B538" s="5">
        <v>2007</v>
      </c>
      <c r="C538" s="5" t="s">
        <v>728</v>
      </c>
      <c r="D538" s="5" t="s">
        <v>712</v>
      </c>
      <c r="E538" s="5">
        <v>59</v>
      </c>
      <c r="F538" s="5" t="s">
        <v>741</v>
      </c>
      <c r="G538" s="5" t="s">
        <v>726</v>
      </c>
      <c r="H538" s="5">
        <v>2009</v>
      </c>
      <c r="I538" s="5">
        <v>6175</v>
      </c>
    </row>
    <row r="539" spans="1:9" x14ac:dyDescent="0.85">
      <c r="A539" s="5" t="s">
        <v>147</v>
      </c>
      <c r="B539" s="5">
        <v>2007</v>
      </c>
      <c r="C539" s="5" t="s">
        <v>728</v>
      </c>
      <c r="D539" s="5" t="s">
        <v>712</v>
      </c>
      <c r="E539" s="5">
        <v>60</v>
      </c>
      <c r="F539" s="5" t="s">
        <v>741</v>
      </c>
      <c r="G539" s="5" t="s">
        <v>726</v>
      </c>
      <c r="H539" s="5">
        <v>2009</v>
      </c>
      <c r="I539" s="5">
        <v>57006</v>
      </c>
    </row>
    <row r="540" spans="1:9" x14ac:dyDescent="0.85">
      <c r="A540" s="5" t="s">
        <v>147</v>
      </c>
      <c r="B540" s="5">
        <v>2007</v>
      </c>
      <c r="C540" s="5" t="s">
        <v>728</v>
      </c>
      <c r="D540" s="5" t="s">
        <v>712</v>
      </c>
      <c r="E540" s="5" t="s">
        <v>749</v>
      </c>
      <c r="F540" s="5" t="s">
        <v>741</v>
      </c>
      <c r="G540" s="5" t="s">
        <v>726</v>
      </c>
      <c r="H540" s="5">
        <v>2009</v>
      </c>
      <c r="I540" s="5">
        <v>84582</v>
      </c>
    </row>
    <row r="541" spans="1:9" x14ac:dyDescent="0.85">
      <c r="A541" s="5" t="s">
        <v>147</v>
      </c>
      <c r="B541" s="5">
        <v>2007</v>
      </c>
      <c r="C541" s="5" t="s">
        <v>728</v>
      </c>
      <c r="D541" s="5" t="s">
        <v>712</v>
      </c>
      <c r="E541" s="5">
        <v>61</v>
      </c>
      <c r="F541" s="5" t="s">
        <v>741</v>
      </c>
      <c r="G541" s="5" t="s">
        <v>726</v>
      </c>
      <c r="H541" s="5">
        <v>2009</v>
      </c>
      <c r="I541" s="5">
        <v>4669</v>
      </c>
    </row>
    <row r="542" spans="1:9" x14ac:dyDescent="0.85">
      <c r="A542" s="5" t="s">
        <v>147</v>
      </c>
      <c r="B542" s="5">
        <v>2007</v>
      </c>
      <c r="C542" s="5" t="s">
        <v>728</v>
      </c>
      <c r="D542" s="5" t="s">
        <v>712</v>
      </c>
      <c r="E542" s="5">
        <v>62</v>
      </c>
      <c r="F542" s="5" t="s">
        <v>741</v>
      </c>
      <c r="G542" s="5" t="s">
        <v>726</v>
      </c>
      <c r="H542" s="5">
        <v>2009</v>
      </c>
      <c r="I542" s="5">
        <v>9645</v>
      </c>
    </row>
    <row r="543" spans="1:9" x14ac:dyDescent="0.85">
      <c r="A543" s="5" t="s">
        <v>147</v>
      </c>
      <c r="B543" s="5">
        <v>2007</v>
      </c>
      <c r="C543" s="5" t="s">
        <v>728</v>
      </c>
      <c r="D543" s="5" t="s">
        <v>712</v>
      </c>
      <c r="E543" s="5">
        <v>63</v>
      </c>
      <c r="F543" s="5" t="s">
        <v>741</v>
      </c>
      <c r="G543" s="5" t="s">
        <v>726</v>
      </c>
      <c r="H543" s="5">
        <v>2009</v>
      </c>
      <c r="I543" s="5">
        <v>7435</v>
      </c>
    </row>
    <row r="544" spans="1:9" x14ac:dyDescent="0.85">
      <c r="A544" s="5" t="s">
        <v>147</v>
      </c>
      <c r="B544" s="5">
        <v>2007</v>
      </c>
      <c r="C544" s="5" t="s">
        <v>728</v>
      </c>
      <c r="D544" s="5" t="s">
        <v>712</v>
      </c>
      <c r="E544" s="5">
        <v>64</v>
      </c>
      <c r="F544" s="5" t="s">
        <v>741</v>
      </c>
      <c r="G544" s="5" t="s">
        <v>726</v>
      </c>
      <c r="H544" s="5">
        <v>2009</v>
      </c>
      <c r="I544" s="5">
        <v>5827</v>
      </c>
    </row>
    <row r="545" spans="1:9" x14ac:dyDescent="0.85">
      <c r="A545" s="5" t="s">
        <v>147</v>
      </c>
      <c r="B545" s="5">
        <v>2007</v>
      </c>
      <c r="C545" s="5" t="s">
        <v>728</v>
      </c>
      <c r="D545" s="5" t="s">
        <v>712</v>
      </c>
      <c r="E545" s="5">
        <v>65</v>
      </c>
      <c r="F545" s="5" t="s">
        <v>741</v>
      </c>
      <c r="G545" s="5" t="s">
        <v>726</v>
      </c>
      <c r="H545" s="5">
        <v>2009</v>
      </c>
      <c r="I545" s="5">
        <v>30509</v>
      </c>
    </row>
    <row r="546" spans="1:9" x14ac:dyDescent="0.85">
      <c r="A546" s="5" t="s">
        <v>147</v>
      </c>
      <c r="B546" s="5">
        <v>2007</v>
      </c>
      <c r="C546" s="5" t="s">
        <v>728</v>
      </c>
      <c r="D546" s="5" t="s">
        <v>712</v>
      </c>
      <c r="E546" s="5" t="s">
        <v>748</v>
      </c>
      <c r="F546" s="5" t="s">
        <v>741</v>
      </c>
      <c r="G546" s="5" t="s">
        <v>726</v>
      </c>
      <c r="H546" s="5">
        <v>2009</v>
      </c>
      <c r="I546" s="5">
        <v>59539</v>
      </c>
    </row>
    <row r="547" spans="1:9" x14ac:dyDescent="0.85">
      <c r="A547" s="5" t="s">
        <v>147</v>
      </c>
      <c r="B547" s="5">
        <v>2007</v>
      </c>
      <c r="C547" s="5" t="s">
        <v>728</v>
      </c>
      <c r="D547" s="5" t="s">
        <v>712</v>
      </c>
      <c r="E547" s="5">
        <v>66</v>
      </c>
      <c r="F547" s="5" t="s">
        <v>741</v>
      </c>
      <c r="G547" s="5" t="s">
        <v>726</v>
      </c>
      <c r="H547" s="5">
        <v>2009</v>
      </c>
      <c r="I547" s="5">
        <v>9024</v>
      </c>
    </row>
    <row r="548" spans="1:9" x14ac:dyDescent="0.85">
      <c r="A548" s="5" t="s">
        <v>147</v>
      </c>
      <c r="B548" s="5">
        <v>2007</v>
      </c>
      <c r="C548" s="5" t="s">
        <v>728</v>
      </c>
      <c r="D548" s="5" t="s">
        <v>712</v>
      </c>
      <c r="E548" s="5">
        <v>67</v>
      </c>
      <c r="F548" s="5" t="s">
        <v>741</v>
      </c>
      <c r="G548" s="5" t="s">
        <v>726</v>
      </c>
      <c r="H548" s="5">
        <v>2009</v>
      </c>
      <c r="I548" s="5">
        <v>9299</v>
      </c>
    </row>
    <row r="549" spans="1:9" x14ac:dyDescent="0.85">
      <c r="A549" s="5" t="s">
        <v>147</v>
      </c>
      <c r="B549" s="5">
        <v>2007</v>
      </c>
      <c r="C549" s="5" t="s">
        <v>728</v>
      </c>
      <c r="D549" s="5" t="s">
        <v>712</v>
      </c>
      <c r="E549" s="5">
        <v>68</v>
      </c>
      <c r="F549" s="5" t="s">
        <v>741</v>
      </c>
      <c r="G549" s="5" t="s">
        <v>726</v>
      </c>
      <c r="H549" s="5">
        <v>2009</v>
      </c>
      <c r="I549" s="5">
        <v>7398</v>
      </c>
    </row>
    <row r="550" spans="1:9" x14ac:dyDescent="0.85">
      <c r="A550" s="5" t="s">
        <v>147</v>
      </c>
      <c r="B550" s="5">
        <v>2007</v>
      </c>
      <c r="C550" s="5" t="s">
        <v>728</v>
      </c>
      <c r="D550" s="5" t="s">
        <v>712</v>
      </c>
      <c r="E550" s="5">
        <v>69</v>
      </c>
      <c r="F550" s="5" t="s">
        <v>741</v>
      </c>
      <c r="G550" s="5" t="s">
        <v>726</v>
      </c>
      <c r="H550" s="5">
        <v>2009</v>
      </c>
      <c r="I550" s="5">
        <v>3309</v>
      </c>
    </row>
    <row r="551" spans="1:9" x14ac:dyDescent="0.85">
      <c r="A551" s="5" t="s">
        <v>147</v>
      </c>
      <c r="B551" s="5">
        <v>2007</v>
      </c>
      <c r="C551" s="5" t="s">
        <v>728</v>
      </c>
      <c r="D551" s="5" t="s">
        <v>712</v>
      </c>
      <c r="E551" s="5">
        <v>70</v>
      </c>
      <c r="F551" s="5" t="s">
        <v>741</v>
      </c>
      <c r="G551" s="5" t="s">
        <v>726</v>
      </c>
      <c r="H551" s="5">
        <v>2009</v>
      </c>
      <c r="I551" s="5">
        <v>30386</v>
      </c>
    </row>
    <row r="552" spans="1:9" x14ac:dyDescent="0.85">
      <c r="A552" s="5" t="s">
        <v>147</v>
      </c>
      <c r="B552" s="5">
        <v>2007</v>
      </c>
      <c r="C552" s="5" t="s">
        <v>728</v>
      </c>
      <c r="D552" s="5" t="s">
        <v>712</v>
      </c>
      <c r="E552" s="5" t="s">
        <v>747</v>
      </c>
      <c r="F552" s="5" t="s">
        <v>741</v>
      </c>
      <c r="G552" s="5" t="s">
        <v>726</v>
      </c>
      <c r="H552" s="5">
        <v>2009</v>
      </c>
      <c r="I552" s="5">
        <v>47688</v>
      </c>
    </row>
    <row r="553" spans="1:9" x14ac:dyDescent="0.85">
      <c r="A553" s="5" t="s">
        <v>147</v>
      </c>
      <c r="B553" s="5">
        <v>2007</v>
      </c>
      <c r="C553" s="5" t="s">
        <v>728</v>
      </c>
      <c r="D553" s="5" t="s">
        <v>712</v>
      </c>
      <c r="E553" s="5">
        <v>71</v>
      </c>
      <c r="F553" s="5" t="s">
        <v>741</v>
      </c>
      <c r="G553" s="5" t="s">
        <v>726</v>
      </c>
      <c r="H553" s="5">
        <v>2009</v>
      </c>
      <c r="I553" s="5">
        <v>4144</v>
      </c>
    </row>
    <row r="554" spans="1:9" x14ac:dyDescent="0.85">
      <c r="A554" s="5" t="s">
        <v>147</v>
      </c>
      <c r="B554" s="5">
        <v>2007</v>
      </c>
      <c r="C554" s="5" t="s">
        <v>728</v>
      </c>
      <c r="D554" s="5" t="s">
        <v>712</v>
      </c>
      <c r="E554" s="5">
        <v>72</v>
      </c>
      <c r="F554" s="5" t="s">
        <v>741</v>
      </c>
      <c r="G554" s="5" t="s">
        <v>726</v>
      </c>
      <c r="H554" s="5">
        <v>2009</v>
      </c>
      <c r="I554" s="5">
        <v>6123</v>
      </c>
    </row>
    <row r="555" spans="1:9" x14ac:dyDescent="0.85">
      <c r="A555" s="5" t="s">
        <v>147</v>
      </c>
      <c r="B555" s="5">
        <v>2007</v>
      </c>
      <c r="C555" s="5" t="s">
        <v>728</v>
      </c>
      <c r="D555" s="5" t="s">
        <v>712</v>
      </c>
      <c r="E555" s="5">
        <v>73</v>
      </c>
      <c r="F555" s="5" t="s">
        <v>741</v>
      </c>
      <c r="G555" s="5" t="s">
        <v>726</v>
      </c>
      <c r="H555" s="5">
        <v>2009</v>
      </c>
      <c r="I555" s="5">
        <v>3955</v>
      </c>
    </row>
    <row r="556" spans="1:9" x14ac:dyDescent="0.85">
      <c r="A556" s="5" t="s">
        <v>147</v>
      </c>
      <c r="B556" s="5">
        <v>2007</v>
      </c>
      <c r="C556" s="5" t="s">
        <v>728</v>
      </c>
      <c r="D556" s="5" t="s">
        <v>712</v>
      </c>
      <c r="E556" s="5">
        <v>74</v>
      </c>
      <c r="F556" s="5" t="s">
        <v>741</v>
      </c>
      <c r="G556" s="5" t="s">
        <v>726</v>
      </c>
      <c r="H556" s="5">
        <v>2009</v>
      </c>
      <c r="I556" s="5">
        <v>3080</v>
      </c>
    </row>
    <row r="557" spans="1:9" x14ac:dyDescent="0.85">
      <c r="A557" s="5" t="s">
        <v>147</v>
      </c>
      <c r="B557" s="5">
        <v>2007</v>
      </c>
      <c r="C557" s="5" t="s">
        <v>728</v>
      </c>
      <c r="D557" s="5" t="s">
        <v>712</v>
      </c>
      <c r="E557" s="5">
        <v>75</v>
      </c>
      <c r="F557" s="5" t="s">
        <v>741</v>
      </c>
      <c r="G557" s="5" t="s">
        <v>726</v>
      </c>
      <c r="H557" s="5">
        <v>2009</v>
      </c>
      <c r="I557" s="5">
        <v>12699</v>
      </c>
    </row>
    <row r="558" spans="1:9" x14ac:dyDescent="0.85">
      <c r="A558" s="5" t="s">
        <v>147</v>
      </c>
      <c r="B558" s="5">
        <v>2007</v>
      </c>
      <c r="C558" s="5" t="s">
        <v>728</v>
      </c>
      <c r="D558" s="5" t="s">
        <v>712</v>
      </c>
      <c r="E558" s="5" t="s">
        <v>746</v>
      </c>
      <c r="F558" s="5" t="s">
        <v>741</v>
      </c>
      <c r="G558" s="5" t="s">
        <v>726</v>
      </c>
      <c r="H558" s="5">
        <v>2009</v>
      </c>
      <c r="I558" s="5">
        <v>26863</v>
      </c>
    </row>
    <row r="559" spans="1:9" x14ac:dyDescent="0.85">
      <c r="A559" s="5" t="s">
        <v>147</v>
      </c>
      <c r="B559" s="5">
        <v>2007</v>
      </c>
      <c r="C559" s="5" t="s">
        <v>728</v>
      </c>
      <c r="D559" s="5" t="s">
        <v>712</v>
      </c>
      <c r="E559" s="5">
        <v>76</v>
      </c>
      <c r="F559" s="5" t="s">
        <v>741</v>
      </c>
      <c r="G559" s="5" t="s">
        <v>726</v>
      </c>
      <c r="H559" s="5">
        <v>2009</v>
      </c>
      <c r="I559" s="5">
        <v>4231</v>
      </c>
    </row>
    <row r="560" spans="1:9" x14ac:dyDescent="0.85">
      <c r="A560" s="5" t="s">
        <v>147</v>
      </c>
      <c r="B560" s="5">
        <v>2007</v>
      </c>
      <c r="C560" s="5" t="s">
        <v>728</v>
      </c>
      <c r="D560" s="5" t="s">
        <v>712</v>
      </c>
      <c r="E560" s="5">
        <v>77</v>
      </c>
      <c r="F560" s="5" t="s">
        <v>741</v>
      </c>
      <c r="G560" s="5" t="s">
        <v>726</v>
      </c>
      <c r="H560" s="5">
        <v>2009</v>
      </c>
      <c r="I560" s="5">
        <v>3931</v>
      </c>
    </row>
    <row r="561" spans="1:9" x14ac:dyDescent="0.85">
      <c r="A561" s="5" t="s">
        <v>147</v>
      </c>
      <c r="B561" s="5">
        <v>2007</v>
      </c>
      <c r="C561" s="5" t="s">
        <v>728</v>
      </c>
      <c r="D561" s="5" t="s">
        <v>712</v>
      </c>
      <c r="E561" s="5">
        <v>78</v>
      </c>
      <c r="F561" s="5" t="s">
        <v>741</v>
      </c>
      <c r="G561" s="5" t="s">
        <v>726</v>
      </c>
      <c r="H561" s="5">
        <v>2009</v>
      </c>
      <c r="I561" s="5">
        <v>4312</v>
      </c>
    </row>
    <row r="562" spans="1:9" x14ac:dyDescent="0.85">
      <c r="A562" s="5" t="s">
        <v>147</v>
      </c>
      <c r="B562" s="5">
        <v>2007</v>
      </c>
      <c r="C562" s="5" t="s">
        <v>728</v>
      </c>
      <c r="D562" s="5" t="s">
        <v>712</v>
      </c>
      <c r="E562" s="5">
        <v>79</v>
      </c>
      <c r="F562" s="5" t="s">
        <v>741</v>
      </c>
      <c r="G562" s="5" t="s">
        <v>726</v>
      </c>
      <c r="H562" s="5">
        <v>2009</v>
      </c>
      <c r="I562" s="5">
        <v>1690</v>
      </c>
    </row>
    <row r="563" spans="1:9" x14ac:dyDescent="0.85">
      <c r="A563" s="5" t="s">
        <v>147</v>
      </c>
      <c r="B563" s="5">
        <v>2007</v>
      </c>
      <c r="C563" s="5" t="s">
        <v>728</v>
      </c>
      <c r="D563" s="5" t="s">
        <v>712</v>
      </c>
      <c r="E563" s="5">
        <v>80</v>
      </c>
      <c r="F563" s="5" t="s">
        <v>741</v>
      </c>
      <c r="G563" s="5" t="s">
        <v>726</v>
      </c>
      <c r="H563" s="5">
        <v>2009</v>
      </c>
      <c r="I563" s="5">
        <v>12792</v>
      </c>
    </row>
    <row r="564" spans="1:9" x14ac:dyDescent="0.85">
      <c r="A564" s="5" t="s">
        <v>147</v>
      </c>
      <c r="B564" s="5">
        <v>2007</v>
      </c>
      <c r="C564" s="5" t="s">
        <v>728</v>
      </c>
      <c r="D564" s="5" t="s">
        <v>712</v>
      </c>
      <c r="E564" s="5" t="s">
        <v>745</v>
      </c>
      <c r="F564" s="5" t="s">
        <v>741</v>
      </c>
      <c r="G564" s="5" t="s">
        <v>726</v>
      </c>
      <c r="H564" s="5">
        <v>2009</v>
      </c>
      <c r="I564" s="5">
        <v>18737</v>
      </c>
    </row>
    <row r="565" spans="1:9" x14ac:dyDescent="0.85">
      <c r="A565" s="5" t="s">
        <v>147</v>
      </c>
      <c r="B565" s="5">
        <v>2007</v>
      </c>
      <c r="C565" s="5" t="s">
        <v>728</v>
      </c>
      <c r="D565" s="5" t="s">
        <v>712</v>
      </c>
      <c r="E565" s="5">
        <v>81</v>
      </c>
      <c r="F565" s="5" t="s">
        <v>741</v>
      </c>
      <c r="G565" s="5" t="s">
        <v>726</v>
      </c>
      <c r="H565" s="5">
        <v>2009</v>
      </c>
      <c r="I565" s="5">
        <v>1346</v>
      </c>
    </row>
    <row r="566" spans="1:9" x14ac:dyDescent="0.85">
      <c r="A566" s="5" t="s">
        <v>147</v>
      </c>
      <c r="B566" s="5">
        <v>2007</v>
      </c>
      <c r="C566" s="5" t="s">
        <v>728</v>
      </c>
      <c r="D566" s="5" t="s">
        <v>712</v>
      </c>
      <c r="E566" s="5">
        <v>82</v>
      </c>
      <c r="F566" s="5" t="s">
        <v>741</v>
      </c>
      <c r="G566" s="5" t="s">
        <v>726</v>
      </c>
      <c r="H566" s="5">
        <v>2009</v>
      </c>
      <c r="I566" s="5">
        <v>1922</v>
      </c>
    </row>
    <row r="567" spans="1:9" x14ac:dyDescent="0.85">
      <c r="A567" s="5" t="s">
        <v>147</v>
      </c>
      <c r="B567" s="5">
        <v>2007</v>
      </c>
      <c r="C567" s="5" t="s">
        <v>728</v>
      </c>
      <c r="D567" s="5" t="s">
        <v>712</v>
      </c>
      <c r="E567" s="5">
        <v>83</v>
      </c>
      <c r="F567" s="5" t="s">
        <v>741</v>
      </c>
      <c r="G567" s="5" t="s">
        <v>726</v>
      </c>
      <c r="H567" s="5">
        <v>2009</v>
      </c>
      <c r="I567" s="5">
        <v>1387</v>
      </c>
    </row>
    <row r="568" spans="1:9" x14ac:dyDescent="0.85">
      <c r="A568" s="5" t="s">
        <v>147</v>
      </c>
      <c r="B568" s="5">
        <v>2007</v>
      </c>
      <c r="C568" s="5" t="s">
        <v>728</v>
      </c>
      <c r="D568" s="5" t="s">
        <v>712</v>
      </c>
      <c r="E568" s="5">
        <v>84</v>
      </c>
      <c r="F568" s="5" t="s">
        <v>741</v>
      </c>
      <c r="G568" s="5" t="s">
        <v>726</v>
      </c>
      <c r="H568" s="5">
        <v>2009</v>
      </c>
      <c r="I568" s="5">
        <v>1290</v>
      </c>
    </row>
    <row r="569" spans="1:9" x14ac:dyDescent="0.85">
      <c r="A569" s="5" t="s">
        <v>147</v>
      </c>
      <c r="B569" s="5">
        <v>2007</v>
      </c>
      <c r="C569" s="5" t="s">
        <v>728</v>
      </c>
      <c r="D569" s="5" t="s">
        <v>712</v>
      </c>
      <c r="E569" s="5">
        <v>85</v>
      </c>
      <c r="F569" s="5" t="s">
        <v>741</v>
      </c>
      <c r="G569" s="5" t="s">
        <v>726</v>
      </c>
      <c r="H569" s="5">
        <v>2009</v>
      </c>
      <c r="I569" s="5">
        <v>3667</v>
      </c>
    </row>
    <row r="570" spans="1:9" x14ac:dyDescent="0.85">
      <c r="A570" s="5" t="s">
        <v>147</v>
      </c>
      <c r="B570" s="5">
        <v>2007</v>
      </c>
      <c r="C570" s="5" t="s">
        <v>728</v>
      </c>
      <c r="D570" s="5" t="s">
        <v>712</v>
      </c>
      <c r="E570" s="5" t="s">
        <v>744</v>
      </c>
      <c r="F570" s="5" t="s">
        <v>741</v>
      </c>
      <c r="G570" s="5" t="s">
        <v>726</v>
      </c>
      <c r="H570" s="5">
        <v>2009</v>
      </c>
      <c r="I570" s="5">
        <v>8301</v>
      </c>
    </row>
    <row r="571" spans="1:9" x14ac:dyDescent="0.85">
      <c r="A571" s="5" t="s">
        <v>147</v>
      </c>
      <c r="B571" s="5">
        <v>2007</v>
      </c>
      <c r="C571" s="5" t="s">
        <v>728</v>
      </c>
      <c r="D571" s="5" t="s">
        <v>712</v>
      </c>
      <c r="E571" s="5">
        <v>86</v>
      </c>
      <c r="F571" s="5" t="s">
        <v>741</v>
      </c>
      <c r="G571" s="5" t="s">
        <v>726</v>
      </c>
      <c r="H571" s="5">
        <v>2009</v>
      </c>
      <c r="I571" s="5">
        <v>1437</v>
      </c>
    </row>
    <row r="572" spans="1:9" x14ac:dyDescent="0.85">
      <c r="A572" s="5" t="s">
        <v>147</v>
      </c>
      <c r="B572" s="5">
        <v>2007</v>
      </c>
      <c r="C572" s="5" t="s">
        <v>728</v>
      </c>
      <c r="D572" s="5" t="s">
        <v>712</v>
      </c>
      <c r="E572" s="5">
        <v>87</v>
      </c>
      <c r="F572" s="5" t="s">
        <v>741</v>
      </c>
      <c r="G572" s="5" t="s">
        <v>726</v>
      </c>
      <c r="H572" s="5">
        <v>2009</v>
      </c>
      <c r="I572" s="5">
        <v>1089</v>
      </c>
    </row>
    <row r="573" spans="1:9" x14ac:dyDescent="0.85">
      <c r="A573" s="5" t="s">
        <v>147</v>
      </c>
      <c r="B573" s="5">
        <v>2007</v>
      </c>
      <c r="C573" s="5" t="s">
        <v>728</v>
      </c>
      <c r="D573" s="5" t="s">
        <v>712</v>
      </c>
      <c r="E573" s="5">
        <v>88</v>
      </c>
      <c r="F573" s="5" t="s">
        <v>741</v>
      </c>
      <c r="G573" s="5" t="s">
        <v>726</v>
      </c>
      <c r="H573" s="5">
        <v>2009</v>
      </c>
      <c r="I573" s="5">
        <v>1275</v>
      </c>
    </row>
    <row r="574" spans="1:9" x14ac:dyDescent="0.85">
      <c r="A574" s="5" t="s">
        <v>147</v>
      </c>
      <c r="B574" s="5">
        <v>2007</v>
      </c>
      <c r="C574" s="5" t="s">
        <v>728</v>
      </c>
      <c r="D574" s="5" t="s">
        <v>712</v>
      </c>
      <c r="E574" s="5">
        <v>89</v>
      </c>
      <c r="F574" s="5" t="s">
        <v>741</v>
      </c>
      <c r="G574" s="5" t="s">
        <v>726</v>
      </c>
      <c r="H574" s="5">
        <v>2009</v>
      </c>
      <c r="I574" s="5">
        <v>833</v>
      </c>
    </row>
    <row r="575" spans="1:9" x14ac:dyDescent="0.85">
      <c r="A575" s="5" t="s">
        <v>147</v>
      </c>
      <c r="B575" s="5">
        <v>2007</v>
      </c>
      <c r="C575" s="5" t="s">
        <v>728</v>
      </c>
      <c r="D575" s="5" t="s">
        <v>712</v>
      </c>
      <c r="E575" s="5">
        <v>90</v>
      </c>
      <c r="F575" s="5" t="s">
        <v>741</v>
      </c>
      <c r="G575" s="5" t="s">
        <v>726</v>
      </c>
      <c r="H575" s="5">
        <v>2009</v>
      </c>
      <c r="I575" s="5">
        <v>3249</v>
      </c>
    </row>
    <row r="576" spans="1:9" x14ac:dyDescent="0.85">
      <c r="A576" s="5" t="s">
        <v>147</v>
      </c>
      <c r="B576" s="5">
        <v>2007</v>
      </c>
      <c r="C576" s="5" t="s">
        <v>728</v>
      </c>
      <c r="D576" s="5" t="s">
        <v>712</v>
      </c>
      <c r="E576" s="5" t="s">
        <v>743</v>
      </c>
      <c r="F576" s="5" t="s">
        <v>741</v>
      </c>
      <c r="G576" s="5" t="s">
        <v>726</v>
      </c>
      <c r="H576" s="5">
        <v>2009</v>
      </c>
      <c r="I576" s="5">
        <v>4646</v>
      </c>
    </row>
    <row r="577" spans="1:9" x14ac:dyDescent="0.85">
      <c r="A577" s="5" t="s">
        <v>147</v>
      </c>
      <c r="B577" s="5">
        <v>2007</v>
      </c>
      <c r="C577" s="5" t="s">
        <v>728</v>
      </c>
      <c r="D577" s="5" t="s">
        <v>712</v>
      </c>
      <c r="E577" s="5">
        <v>91</v>
      </c>
      <c r="F577" s="5" t="s">
        <v>741</v>
      </c>
      <c r="G577" s="5" t="s">
        <v>726</v>
      </c>
      <c r="H577" s="5">
        <v>2009</v>
      </c>
      <c r="I577" s="5">
        <v>380</v>
      </c>
    </row>
    <row r="578" spans="1:9" x14ac:dyDescent="0.85">
      <c r="A578" s="5" t="s">
        <v>147</v>
      </c>
      <c r="B578" s="5">
        <v>2007</v>
      </c>
      <c r="C578" s="5" t="s">
        <v>728</v>
      </c>
      <c r="D578" s="5" t="s">
        <v>712</v>
      </c>
      <c r="E578" s="5">
        <v>92</v>
      </c>
      <c r="F578" s="5" t="s">
        <v>741</v>
      </c>
      <c r="G578" s="5" t="s">
        <v>726</v>
      </c>
      <c r="H578" s="5">
        <v>2009</v>
      </c>
      <c r="I578" s="5">
        <v>431</v>
      </c>
    </row>
    <row r="579" spans="1:9" x14ac:dyDescent="0.85">
      <c r="A579" s="5" t="s">
        <v>147</v>
      </c>
      <c r="B579" s="5">
        <v>2007</v>
      </c>
      <c r="C579" s="5" t="s">
        <v>728</v>
      </c>
      <c r="D579" s="5" t="s">
        <v>712</v>
      </c>
      <c r="E579" s="5">
        <v>93</v>
      </c>
      <c r="F579" s="5" t="s">
        <v>741</v>
      </c>
      <c r="G579" s="5" t="s">
        <v>726</v>
      </c>
      <c r="H579" s="5">
        <v>2009</v>
      </c>
      <c r="I579" s="5">
        <v>321</v>
      </c>
    </row>
    <row r="580" spans="1:9" x14ac:dyDescent="0.85">
      <c r="A580" s="5" t="s">
        <v>147</v>
      </c>
      <c r="B580" s="5">
        <v>2007</v>
      </c>
      <c r="C580" s="5" t="s">
        <v>728</v>
      </c>
      <c r="D580" s="5" t="s">
        <v>712</v>
      </c>
      <c r="E580" s="5">
        <v>94</v>
      </c>
      <c r="F580" s="5" t="s">
        <v>741</v>
      </c>
      <c r="G580" s="5" t="s">
        <v>726</v>
      </c>
      <c r="H580" s="5">
        <v>2009</v>
      </c>
      <c r="I580" s="5">
        <v>265</v>
      </c>
    </row>
    <row r="581" spans="1:9" x14ac:dyDescent="0.85">
      <c r="A581" s="5" t="s">
        <v>147</v>
      </c>
      <c r="B581" s="5">
        <v>2007</v>
      </c>
      <c r="C581" s="5" t="s">
        <v>728</v>
      </c>
      <c r="D581" s="5" t="s">
        <v>712</v>
      </c>
      <c r="E581" s="5" t="s">
        <v>742</v>
      </c>
      <c r="F581" s="5" t="s">
        <v>741</v>
      </c>
      <c r="G581" s="5" t="s">
        <v>726</v>
      </c>
      <c r="H581" s="5">
        <v>2009</v>
      </c>
      <c r="I581" s="5">
        <v>2938</v>
      </c>
    </row>
    <row r="582" spans="1:9" x14ac:dyDescent="0.85">
      <c r="A582" s="5" t="s">
        <v>147</v>
      </c>
      <c r="B582" s="5">
        <v>2007</v>
      </c>
      <c r="C582" s="5" t="s">
        <v>728</v>
      </c>
      <c r="D582" s="5" t="s">
        <v>713</v>
      </c>
      <c r="E582" s="5" t="s">
        <v>729</v>
      </c>
      <c r="F582" s="5" t="s">
        <v>741</v>
      </c>
      <c r="G582" s="5" t="s">
        <v>726</v>
      </c>
      <c r="H582" s="5">
        <v>2009</v>
      </c>
      <c r="I582" s="5">
        <v>5966905</v>
      </c>
    </row>
    <row r="583" spans="1:9" x14ac:dyDescent="0.85">
      <c r="A583" s="5" t="s">
        <v>147</v>
      </c>
      <c r="B583" s="5">
        <v>2007</v>
      </c>
      <c r="C583" s="5" t="s">
        <v>728</v>
      </c>
      <c r="D583" s="5" t="s">
        <v>713</v>
      </c>
      <c r="E583" s="5">
        <v>0</v>
      </c>
      <c r="F583" s="5" t="s">
        <v>741</v>
      </c>
      <c r="G583" s="5" t="s">
        <v>726</v>
      </c>
      <c r="H583" s="5">
        <v>2009</v>
      </c>
      <c r="I583" s="5">
        <v>100684</v>
      </c>
    </row>
    <row r="584" spans="1:9" x14ac:dyDescent="0.85">
      <c r="A584" s="5" t="s">
        <v>147</v>
      </c>
      <c r="B584" s="5">
        <v>2007</v>
      </c>
      <c r="C584" s="5" t="s">
        <v>728</v>
      </c>
      <c r="D584" s="5" t="s">
        <v>713</v>
      </c>
      <c r="E584" s="5" t="s">
        <v>759</v>
      </c>
      <c r="F584" s="5" t="s">
        <v>741</v>
      </c>
      <c r="G584" s="5" t="s">
        <v>726</v>
      </c>
      <c r="H584" s="5">
        <v>2009</v>
      </c>
      <c r="I584" s="5">
        <v>574850</v>
      </c>
    </row>
    <row r="585" spans="1:9" x14ac:dyDescent="0.85">
      <c r="A585" s="5" t="s">
        <v>147</v>
      </c>
      <c r="B585" s="5">
        <v>2007</v>
      </c>
      <c r="C585" s="5" t="s">
        <v>728</v>
      </c>
      <c r="D585" s="5" t="s">
        <v>713</v>
      </c>
      <c r="E585" s="5">
        <v>1</v>
      </c>
      <c r="F585" s="5" t="s">
        <v>741</v>
      </c>
      <c r="G585" s="5" t="s">
        <v>726</v>
      </c>
      <c r="H585" s="5">
        <v>2009</v>
      </c>
      <c r="I585" s="5">
        <v>107888</v>
      </c>
    </row>
    <row r="586" spans="1:9" x14ac:dyDescent="0.85">
      <c r="A586" s="5" t="s">
        <v>147</v>
      </c>
      <c r="B586" s="5">
        <v>2007</v>
      </c>
      <c r="C586" s="5" t="s">
        <v>728</v>
      </c>
      <c r="D586" s="5" t="s">
        <v>713</v>
      </c>
      <c r="E586" s="5">
        <v>2</v>
      </c>
      <c r="F586" s="5" t="s">
        <v>741</v>
      </c>
      <c r="G586" s="5" t="s">
        <v>726</v>
      </c>
      <c r="H586" s="5">
        <v>2009</v>
      </c>
      <c r="I586" s="5">
        <v>116743</v>
      </c>
    </row>
    <row r="587" spans="1:9" x14ac:dyDescent="0.85">
      <c r="A587" s="5" t="s">
        <v>147</v>
      </c>
      <c r="B587" s="5">
        <v>2007</v>
      </c>
      <c r="C587" s="5" t="s">
        <v>728</v>
      </c>
      <c r="D587" s="5" t="s">
        <v>713</v>
      </c>
      <c r="E587" s="5">
        <v>3</v>
      </c>
      <c r="F587" s="5" t="s">
        <v>741</v>
      </c>
      <c r="G587" s="5" t="s">
        <v>726</v>
      </c>
      <c r="H587" s="5">
        <v>2009</v>
      </c>
      <c r="I587" s="5">
        <v>120859</v>
      </c>
    </row>
    <row r="588" spans="1:9" x14ac:dyDescent="0.85">
      <c r="A588" s="5" t="s">
        <v>147</v>
      </c>
      <c r="B588" s="5">
        <v>2007</v>
      </c>
      <c r="C588" s="5" t="s">
        <v>728</v>
      </c>
      <c r="D588" s="5" t="s">
        <v>713</v>
      </c>
      <c r="E588" s="5">
        <v>4</v>
      </c>
      <c r="F588" s="5" t="s">
        <v>741</v>
      </c>
      <c r="G588" s="5" t="s">
        <v>726</v>
      </c>
      <c r="H588" s="5">
        <v>2009</v>
      </c>
      <c r="I588" s="5">
        <v>128676</v>
      </c>
    </row>
    <row r="589" spans="1:9" x14ac:dyDescent="0.85">
      <c r="A589" s="5" t="s">
        <v>147</v>
      </c>
      <c r="B589" s="5">
        <v>2007</v>
      </c>
      <c r="C589" s="5" t="s">
        <v>728</v>
      </c>
      <c r="D589" s="5" t="s">
        <v>713</v>
      </c>
      <c r="E589" s="5">
        <v>5</v>
      </c>
      <c r="F589" s="5" t="s">
        <v>741</v>
      </c>
      <c r="G589" s="5" t="s">
        <v>726</v>
      </c>
      <c r="H589" s="5">
        <v>2009</v>
      </c>
      <c r="I589" s="5">
        <v>128903</v>
      </c>
    </row>
    <row r="590" spans="1:9" x14ac:dyDescent="0.85">
      <c r="A590" s="5" t="s">
        <v>147</v>
      </c>
      <c r="B590" s="5">
        <v>2007</v>
      </c>
      <c r="C590" s="5" t="s">
        <v>728</v>
      </c>
      <c r="D590" s="5" t="s">
        <v>713</v>
      </c>
      <c r="E590" s="6">
        <v>43960</v>
      </c>
      <c r="F590" s="5" t="s">
        <v>741</v>
      </c>
      <c r="G590" s="5" t="s">
        <v>726</v>
      </c>
      <c r="H590" s="5">
        <v>2009</v>
      </c>
      <c r="I590" s="5">
        <v>647344</v>
      </c>
    </row>
    <row r="591" spans="1:9" x14ac:dyDescent="0.85">
      <c r="A591" s="5" t="s">
        <v>147</v>
      </c>
      <c r="B591" s="5">
        <v>2007</v>
      </c>
      <c r="C591" s="5" t="s">
        <v>728</v>
      </c>
      <c r="D591" s="5" t="s">
        <v>713</v>
      </c>
      <c r="E591" s="5">
        <v>6</v>
      </c>
      <c r="F591" s="5" t="s">
        <v>741</v>
      </c>
      <c r="G591" s="5" t="s">
        <v>726</v>
      </c>
      <c r="H591" s="5">
        <v>2009</v>
      </c>
      <c r="I591" s="5">
        <v>122096</v>
      </c>
    </row>
    <row r="592" spans="1:9" x14ac:dyDescent="0.85">
      <c r="A592" s="5" t="s">
        <v>147</v>
      </c>
      <c r="B592" s="5">
        <v>2007</v>
      </c>
      <c r="C592" s="5" t="s">
        <v>728</v>
      </c>
      <c r="D592" s="5" t="s">
        <v>713</v>
      </c>
      <c r="E592" s="5">
        <v>7</v>
      </c>
      <c r="F592" s="5" t="s">
        <v>741</v>
      </c>
      <c r="G592" s="5" t="s">
        <v>726</v>
      </c>
      <c r="H592" s="5">
        <v>2009</v>
      </c>
      <c r="I592" s="5">
        <v>130569</v>
      </c>
    </row>
    <row r="593" spans="1:9" x14ac:dyDescent="0.85">
      <c r="A593" s="5" t="s">
        <v>147</v>
      </c>
      <c r="B593" s="5">
        <v>2007</v>
      </c>
      <c r="C593" s="5" t="s">
        <v>728</v>
      </c>
      <c r="D593" s="5" t="s">
        <v>713</v>
      </c>
      <c r="E593" s="5">
        <v>8</v>
      </c>
      <c r="F593" s="5" t="s">
        <v>741</v>
      </c>
      <c r="G593" s="5" t="s">
        <v>726</v>
      </c>
      <c r="H593" s="5">
        <v>2009</v>
      </c>
      <c r="I593" s="5">
        <v>141513</v>
      </c>
    </row>
    <row r="594" spans="1:9" x14ac:dyDescent="0.85">
      <c r="A594" s="5" t="s">
        <v>147</v>
      </c>
      <c r="B594" s="5">
        <v>2007</v>
      </c>
      <c r="C594" s="5" t="s">
        <v>728</v>
      </c>
      <c r="D594" s="5" t="s">
        <v>713</v>
      </c>
      <c r="E594" s="5">
        <v>9</v>
      </c>
      <c r="F594" s="5" t="s">
        <v>741</v>
      </c>
      <c r="G594" s="5" t="s">
        <v>726</v>
      </c>
      <c r="H594" s="5">
        <v>2009</v>
      </c>
      <c r="I594" s="5">
        <v>124263</v>
      </c>
    </row>
    <row r="595" spans="1:9" x14ac:dyDescent="0.85">
      <c r="A595" s="5" t="s">
        <v>147</v>
      </c>
      <c r="B595" s="5">
        <v>2007</v>
      </c>
      <c r="C595" s="5" t="s">
        <v>728</v>
      </c>
      <c r="D595" s="5" t="s">
        <v>713</v>
      </c>
      <c r="E595" s="5">
        <v>10</v>
      </c>
      <c r="F595" s="5" t="s">
        <v>741</v>
      </c>
      <c r="G595" s="5" t="s">
        <v>726</v>
      </c>
      <c r="H595" s="5">
        <v>2009</v>
      </c>
      <c r="I595" s="5">
        <v>167444</v>
      </c>
    </row>
    <row r="596" spans="1:9" x14ac:dyDescent="0.85">
      <c r="A596" s="5" t="s">
        <v>147</v>
      </c>
      <c r="B596" s="5">
        <v>2007</v>
      </c>
      <c r="C596" s="5" t="s">
        <v>728</v>
      </c>
      <c r="D596" s="5" t="s">
        <v>713</v>
      </c>
      <c r="E596" s="6">
        <v>44118</v>
      </c>
      <c r="F596" s="5" t="s">
        <v>741</v>
      </c>
      <c r="G596" s="5" t="s">
        <v>726</v>
      </c>
      <c r="H596" s="5">
        <v>2009</v>
      </c>
      <c r="I596" s="5">
        <v>711382</v>
      </c>
    </row>
    <row r="597" spans="1:9" x14ac:dyDescent="0.85">
      <c r="A597" s="5" t="s">
        <v>147</v>
      </c>
      <c r="B597" s="5">
        <v>2007</v>
      </c>
      <c r="C597" s="5" t="s">
        <v>728</v>
      </c>
      <c r="D597" s="5" t="s">
        <v>713</v>
      </c>
      <c r="E597" s="5">
        <v>11</v>
      </c>
      <c r="F597" s="5" t="s">
        <v>741</v>
      </c>
      <c r="G597" s="5" t="s">
        <v>726</v>
      </c>
      <c r="H597" s="5">
        <v>2009</v>
      </c>
      <c r="I597" s="5">
        <v>100264</v>
      </c>
    </row>
    <row r="598" spans="1:9" x14ac:dyDescent="0.85">
      <c r="A598" s="5" t="s">
        <v>147</v>
      </c>
      <c r="B598" s="5">
        <v>2007</v>
      </c>
      <c r="C598" s="5" t="s">
        <v>728</v>
      </c>
      <c r="D598" s="5" t="s">
        <v>713</v>
      </c>
      <c r="E598" s="5">
        <v>12</v>
      </c>
      <c r="F598" s="5" t="s">
        <v>741</v>
      </c>
      <c r="G598" s="5" t="s">
        <v>726</v>
      </c>
      <c r="H598" s="5">
        <v>2009</v>
      </c>
      <c r="I598" s="5">
        <v>159801</v>
      </c>
    </row>
    <row r="599" spans="1:9" x14ac:dyDescent="0.85">
      <c r="A599" s="5" t="s">
        <v>147</v>
      </c>
      <c r="B599" s="5">
        <v>2007</v>
      </c>
      <c r="C599" s="5" t="s">
        <v>728</v>
      </c>
      <c r="D599" s="5" t="s">
        <v>713</v>
      </c>
      <c r="E599" s="5">
        <v>13</v>
      </c>
      <c r="F599" s="5" t="s">
        <v>741</v>
      </c>
      <c r="G599" s="5" t="s">
        <v>726</v>
      </c>
      <c r="H599" s="5">
        <v>2009</v>
      </c>
      <c r="I599" s="5">
        <v>136518</v>
      </c>
    </row>
    <row r="600" spans="1:9" x14ac:dyDescent="0.85">
      <c r="A600" s="5" t="s">
        <v>147</v>
      </c>
      <c r="B600" s="5">
        <v>2007</v>
      </c>
      <c r="C600" s="5" t="s">
        <v>728</v>
      </c>
      <c r="D600" s="5" t="s">
        <v>713</v>
      </c>
      <c r="E600" s="5">
        <v>14</v>
      </c>
      <c r="F600" s="5" t="s">
        <v>741</v>
      </c>
      <c r="G600" s="5" t="s">
        <v>726</v>
      </c>
      <c r="H600" s="5">
        <v>2009</v>
      </c>
      <c r="I600" s="5">
        <v>147355</v>
      </c>
    </row>
    <row r="601" spans="1:9" x14ac:dyDescent="0.85">
      <c r="A601" s="5" t="s">
        <v>147</v>
      </c>
      <c r="B601" s="5">
        <v>2007</v>
      </c>
      <c r="C601" s="5" t="s">
        <v>728</v>
      </c>
      <c r="D601" s="5" t="s">
        <v>713</v>
      </c>
      <c r="E601" s="5">
        <v>15</v>
      </c>
      <c r="F601" s="5" t="s">
        <v>741</v>
      </c>
      <c r="G601" s="5" t="s">
        <v>726</v>
      </c>
      <c r="H601" s="5">
        <v>2009</v>
      </c>
      <c r="I601" s="5">
        <v>191163</v>
      </c>
    </row>
    <row r="602" spans="1:9" x14ac:dyDescent="0.85">
      <c r="A602" s="5" t="s">
        <v>147</v>
      </c>
      <c r="B602" s="5">
        <v>2007</v>
      </c>
      <c r="C602" s="5" t="s">
        <v>728</v>
      </c>
      <c r="D602" s="5" t="s">
        <v>713</v>
      </c>
      <c r="E602" s="5" t="s">
        <v>758</v>
      </c>
      <c r="F602" s="5" t="s">
        <v>741</v>
      </c>
      <c r="G602" s="5" t="s">
        <v>726</v>
      </c>
      <c r="H602" s="5">
        <v>2009</v>
      </c>
      <c r="I602" s="5">
        <v>1012051</v>
      </c>
    </row>
    <row r="603" spans="1:9" x14ac:dyDescent="0.85">
      <c r="A603" s="5" t="s">
        <v>147</v>
      </c>
      <c r="B603" s="5">
        <v>2007</v>
      </c>
      <c r="C603" s="5" t="s">
        <v>728</v>
      </c>
      <c r="D603" s="5" t="s">
        <v>713</v>
      </c>
      <c r="E603" s="5">
        <v>16</v>
      </c>
      <c r="F603" s="5" t="s">
        <v>741</v>
      </c>
      <c r="G603" s="5" t="s">
        <v>726</v>
      </c>
      <c r="H603" s="5">
        <v>2009</v>
      </c>
      <c r="I603" s="5">
        <v>209209</v>
      </c>
    </row>
    <row r="604" spans="1:9" x14ac:dyDescent="0.85">
      <c r="A604" s="5" t="s">
        <v>147</v>
      </c>
      <c r="B604" s="5">
        <v>2007</v>
      </c>
      <c r="C604" s="5" t="s">
        <v>728</v>
      </c>
      <c r="D604" s="5" t="s">
        <v>713</v>
      </c>
      <c r="E604" s="5">
        <v>17</v>
      </c>
      <c r="F604" s="5" t="s">
        <v>741</v>
      </c>
      <c r="G604" s="5" t="s">
        <v>726</v>
      </c>
      <c r="H604" s="5">
        <v>2009</v>
      </c>
      <c r="I604" s="5">
        <v>169395</v>
      </c>
    </row>
    <row r="605" spans="1:9" x14ac:dyDescent="0.85">
      <c r="A605" s="5" t="s">
        <v>147</v>
      </c>
      <c r="B605" s="5">
        <v>2007</v>
      </c>
      <c r="C605" s="5" t="s">
        <v>728</v>
      </c>
      <c r="D605" s="5" t="s">
        <v>713</v>
      </c>
      <c r="E605" s="5">
        <v>18</v>
      </c>
      <c r="F605" s="5" t="s">
        <v>741</v>
      </c>
      <c r="G605" s="5" t="s">
        <v>726</v>
      </c>
      <c r="H605" s="5">
        <v>2009</v>
      </c>
      <c r="I605" s="5">
        <v>297095</v>
      </c>
    </row>
    <row r="606" spans="1:9" x14ac:dyDescent="0.85">
      <c r="A606" s="5" t="s">
        <v>147</v>
      </c>
      <c r="B606" s="5">
        <v>2007</v>
      </c>
      <c r="C606" s="5" t="s">
        <v>728</v>
      </c>
      <c r="D606" s="5" t="s">
        <v>713</v>
      </c>
      <c r="E606" s="5">
        <v>19</v>
      </c>
      <c r="F606" s="5" t="s">
        <v>741</v>
      </c>
      <c r="G606" s="5" t="s">
        <v>726</v>
      </c>
      <c r="H606" s="5">
        <v>2009</v>
      </c>
      <c r="I606" s="5">
        <v>145189</v>
      </c>
    </row>
    <row r="607" spans="1:9" x14ac:dyDescent="0.85">
      <c r="A607" s="5" t="s">
        <v>147</v>
      </c>
      <c r="B607" s="5">
        <v>2007</v>
      </c>
      <c r="C607" s="5" t="s">
        <v>728</v>
      </c>
      <c r="D607" s="5" t="s">
        <v>713</v>
      </c>
      <c r="E607" s="5">
        <v>20</v>
      </c>
      <c r="F607" s="5" t="s">
        <v>741</v>
      </c>
      <c r="G607" s="5" t="s">
        <v>726</v>
      </c>
      <c r="H607" s="5">
        <v>2009</v>
      </c>
      <c r="I607" s="5">
        <v>286955</v>
      </c>
    </row>
    <row r="608" spans="1:9" x14ac:dyDescent="0.85">
      <c r="A608" s="5" t="s">
        <v>147</v>
      </c>
      <c r="B608" s="5">
        <v>2007</v>
      </c>
      <c r="C608" s="5" t="s">
        <v>728</v>
      </c>
      <c r="D608" s="5" t="s">
        <v>713</v>
      </c>
      <c r="E608" s="5" t="s">
        <v>757</v>
      </c>
      <c r="F608" s="5" t="s">
        <v>741</v>
      </c>
      <c r="G608" s="5" t="s">
        <v>726</v>
      </c>
      <c r="H608" s="5">
        <v>2009</v>
      </c>
      <c r="I608" s="5">
        <v>758631</v>
      </c>
    </row>
    <row r="609" spans="1:9" x14ac:dyDescent="0.85">
      <c r="A609" s="5" t="s">
        <v>147</v>
      </c>
      <c r="B609" s="5">
        <v>2007</v>
      </c>
      <c r="C609" s="5" t="s">
        <v>728</v>
      </c>
      <c r="D609" s="5" t="s">
        <v>713</v>
      </c>
      <c r="E609" s="5">
        <v>21</v>
      </c>
      <c r="F609" s="5" t="s">
        <v>741</v>
      </c>
      <c r="G609" s="5" t="s">
        <v>726</v>
      </c>
      <c r="H609" s="5">
        <v>2009</v>
      </c>
      <c r="I609" s="5">
        <v>91327</v>
      </c>
    </row>
    <row r="610" spans="1:9" x14ac:dyDescent="0.85">
      <c r="A610" s="5" t="s">
        <v>147</v>
      </c>
      <c r="B610" s="5">
        <v>2007</v>
      </c>
      <c r="C610" s="5" t="s">
        <v>728</v>
      </c>
      <c r="D610" s="5" t="s">
        <v>713</v>
      </c>
      <c r="E610" s="5">
        <v>22</v>
      </c>
      <c r="F610" s="5" t="s">
        <v>741</v>
      </c>
      <c r="G610" s="5" t="s">
        <v>726</v>
      </c>
      <c r="H610" s="5">
        <v>2009</v>
      </c>
      <c r="I610" s="5">
        <v>164347</v>
      </c>
    </row>
    <row r="611" spans="1:9" x14ac:dyDescent="0.85">
      <c r="A611" s="5" t="s">
        <v>147</v>
      </c>
      <c r="B611" s="5">
        <v>2007</v>
      </c>
      <c r="C611" s="5" t="s">
        <v>728</v>
      </c>
      <c r="D611" s="5" t="s">
        <v>713</v>
      </c>
      <c r="E611" s="5">
        <v>23</v>
      </c>
      <c r="F611" s="5" t="s">
        <v>741</v>
      </c>
      <c r="G611" s="5" t="s">
        <v>726</v>
      </c>
      <c r="H611" s="5">
        <v>2009</v>
      </c>
      <c r="I611" s="5">
        <v>115379</v>
      </c>
    </row>
    <row r="612" spans="1:9" x14ac:dyDescent="0.85">
      <c r="A612" s="5" t="s">
        <v>147</v>
      </c>
      <c r="B612" s="5">
        <v>2007</v>
      </c>
      <c r="C612" s="5" t="s">
        <v>728</v>
      </c>
      <c r="D612" s="5" t="s">
        <v>713</v>
      </c>
      <c r="E612" s="5">
        <v>24</v>
      </c>
      <c r="F612" s="5" t="s">
        <v>741</v>
      </c>
      <c r="G612" s="5" t="s">
        <v>726</v>
      </c>
      <c r="H612" s="5">
        <v>2009</v>
      </c>
      <c r="I612" s="5">
        <v>100623</v>
      </c>
    </row>
    <row r="613" spans="1:9" x14ac:dyDescent="0.85">
      <c r="A613" s="5" t="s">
        <v>147</v>
      </c>
      <c r="B613" s="5">
        <v>2007</v>
      </c>
      <c r="C613" s="5" t="s">
        <v>728</v>
      </c>
      <c r="D613" s="5" t="s">
        <v>713</v>
      </c>
      <c r="E613" s="5">
        <v>25</v>
      </c>
      <c r="F613" s="5" t="s">
        <v>741</v>
      </c>
      <c r="G613" s="5" t="s">
        <v>726</v>
      </c>
      <c r="H613" s="5">
        <v>2009</v>
      </c>
      <c r="I613" s="5">
        <v>247301</v>
      </c>
    </row>
    <row r="614" spans="1:9" x14ac:dyDescent="0.85">
      <c r="A614" s="5" t="s">
        <v>147</v>
      </c>
      <c r="B614" s="5">
        <v>2007</v>
      </c>
      <c r="C614" s="5" t="s">
        <v>728</v>
      </c>
      <c r="D614" s="5" t="s">
        <v>713</v>
      </c>
      <c r="E614" s="5" t="s">
        <v>756</v>
      </c>
      <c r="F614" s="5" t="s">
        <v>741</v>
      </c>
      <c r="G614" s="5" t="s">
        <v>726</v>
      </c>
      <c r="H614" s="5">
        <v>2009</v>
      </c>
      <c r="I614" s="5">
        <v>634251</v>
      </c>
    </row>
    <row r="615" spans="1:9" x14ac:dyDescent="0.85">
      <c r="A615" s="5" t="s">
        <v>147</v>
      </c>
      <c r="B615" s="5">
        <v>2007</v>
      </c>
      <c r="C615" s="5" t="s">
        <v>728</v>
      </c>
      <c r="D615" s="5" t="s">
        <v>713</v>
      </c>
      <c r="E615" s="5">
        <v>26</v>
      </c>
      <c r="F615" s="5" t="s">
        <v>741</v>
      </c>
      <c r="G615" s="5" t="s">
        <v>726</v>
      </c>
      <c r="H615" s="5">
        <v>2009</v>
      </c>
      <c r="I615" s="5">
        <v>93912</v>
      </c>
    </row>
    <row r="616" spans="1:9" x14ac:dyDescent="0.85">
      <c r="A616" s="5" t="s">
        <v>147</v>
      </c>
      <c r="B616" s="5">
        <v>2007</v>
      </c>
      <c r="C616" s="5" t="s">
        <v>728</v>
      </c>
      <c r="D616" s="5" t="s">
        <v>713</v>
      </c>
      <c r="E616" s="5">
        <v>27</v>
      </c>
      <c r="F616" s="5" t="s">
        <v>741</v>
      </c>
      <c r="G616" s="5" t="s">
        <v>726</v>
      </c>
      <c r="H616" s="5">
        <v>2009</v>
      </c>
      <c r="I616" s="5">
        <v>98103</v>
      </c>
    </row>
    <row r="617" spans="1:9" x14ac:dyDescent="0.85">
      <c r="A617" s="5" t="s">
        <v>147</v>
      </c>
      <c r="B617" s="5">
        <v>2007</v>
      </c>
      <c r="C617" s="5" t="s">
        <v>728</v>
      </c>
      <c r="D617" s="5" t="s">
        <v>713</v>
      </c>
      <c r="E617" s="5">
        <v>28</v>
      </c>
      <c r="F617" s="5" t="s">
        <v>741</v>
      </c>
      <c r="G617" s="5" t="s">
        <v>726</v>
      </c>
      <c r="H617" s="5">
        <v>2009</v>
      </c>
      <c r="I617" s="5">
        <v>144336</v>
      </c>
    </row>
    <row r="618" spans="1:9" x14ac:dyDescent="0.85">
      <c r="A618" s="5" t="s">
        <v>147</v>
      </c>
      <c r="B618" s="5">
        <v>2007</v>
      </c>
      <c r="C618" s="5" t="s">
        <v>728</v>
      </c>
      <c r="D618" s="5" t="s">
        <v>713</v>
      </c>
      <c r="E618" s="5">
        <v>29</v>
      </c>
      <c r="F618" s="5" t="s">
        <v>741</v>
      </c>
      <c r="G618" s="5" t="s">
        <v>726</v>
      </c>
      <c r="H618" s="5">
        <v>2009</v>
      </c>
      <c r="I618" s="5">
        <v>50599</v>
      </c>
    </row>
    <row r="619" spans="1:9" x14ac:dyDescent="0.85">
      <c r="A619" s="5" t="s">
        <v>147</v>
      </c>
      <c r="B619" s="5">
        <v>2007</v>
      </c>
      <c r="C619" s="5" t="s">
        <v>728</v>
      </c>
      <c r="D619" s="5" t="s">
        <v>713</v>
      </c>
      <c r="E619" s="5">
        <v>30</v>
      </c>
      <c r="F619" s="5" t="s">
        <v>741</v>
      </c>
      <c r="G619" s="5" t="s">
        <v>726</v>
      </c>
      <c r="H619" s="5">
        <v>2009</v>
      </c>
      <c r="I619" s="5">
        <v>216984</v>
      </c>
    </row>
    <row r="620" spans="1:9" x14ac:dyDescent="0.85">
      <c r="A620" s="5" t="s">
        <v>147</v>
      </c>
      <c r="B620" s="5">
        <v>2007</v>
      </c>
      <c r="C620" s="5" t="s">
        <v>728</v>
      </c>
      <c r="D620" s="5" t="s">
        <v>713</v>
      </c>
      <c r="E620" s="5" t="s">
        <v>755</v>
      </c>
      <c r="F620" s="5" t="s">
        <v>741</v>
      </c>
      <c r="G620" s="5" t="s">
        <v>726</v>
      </c>
      <c r="H620" s="5">
        <v>2009</v>
      </c>
      <c r="I620" s="5">
        <v>382458</v>
      </c>
    </row>
    <row r="621" spans="1:9" x14ac:dyDescent="0.85">
      <c r="A621" s="5" t="s">
        <v>147</v>
      </c>
      <c r="B621" s="5">
        <v>2007</v>
      </c>
      <c r="C621" s="5" t="s">
        <v>728</v>
      </c>
      <c r="D621" s="5" t="s">
        <v>713</v>
      </c>
      <c r="E621" s="5">
        <v>31</v>
      </c>
      <c r="F621" s="5" t="s">
        <v>741</v>
      </c>
      <c r="G621" s="5" t="s">
        <v>726</v>
      </c>
      <c r="H621" s="5">
        <v>2009</v>
      </c>
      <c r="I621" s="5">
        <v>26193</v>
      </c>
    </row>
    <row r="622" spans="1:9" x14ac:dyDescent="0.85">
      <c r="A622" s="5" t="s">
        <v>147</v>
      </c>
      <c r="B622" s="5">
        <v>2007</v>
      </c>
      <c r="C622" s="5" t="s">
        <v>728</v>
      </c>
      <c r="D622" s="5" t="s">
        <v>713</v>
      </c>
      <c r="E622" s="5">
        <v>32</v>
      </c>
      <c r="F622" s="5" t="s">
        <v>741</v>
      </c>
      <c r="G622" s="5" t="s">
        <v>726</v>
      </c>
      <c r="H622" s="5">
        <v>2009</v>
      </c>
      <c r="I622" s="5">
        <v>72059</v>
      </c>
    </row>
    <row r="623" spans="1:9" x14ac:dyDescent="0.85">
      <c r="A623" s="5" t="s">
        <v>147</v>
      </c>
      <c r="B623" s="5">
        <v>2007</v>
      </c>
      <c r="C623" s="5" t="s">
        <v>728</v>
      </c>
      <c r="D623" s="5" t="s">
        <v>713</v>
      </c>
      <c r="E623" s="5">
        <v>33</v>
      </c>
      <c r="F623" s="5" t="s">
        <v>741</v>
      </c>
      <c r="G623" s="5" t="s">
        <v>726</v>
      </c>
      <c r="H623" s="5">
        <v>2009</v>
      </c>
      <c r="I623" s="5">
        <v>38321</v>
      </c>
    </row>
    <row r="624" spans="1:9" x14ac:dyDescent="0.85">
      <c r="A624" s="5" t="s">
        <v>147</v>
      </c>
      <c r="B624" s="5">
        <v>2007</v>
      </c>
      <c r="C624" s="5" t="s">
        <v>728</v>
      </c>
      <c r="D624" s="5" t="s">
        <v>713</v>
      </c>
      <c r="E624" s="5">
        <v>34</v>
      </c>
      <c r="F624" s="5" t="s">
        <v>741</v>
      </c>
      <c r="G624" s="5" t="s">
        <v>726</v>
      </c>
      <c r="H624" s="5">
        <v>2009</v>
      </c>
      <c r="I624" s="5">
        <v>28901</v>
      </c>
    </row>
    <row r="625" spans="1:9" x14ac:dyDescent="0.85">
      <c r="A625" s="5" t="s">
        <v>147</v>
      </c>
      <c r="B625" s="5">
        <v>2007</v>
      </c>
      <c r="C625" s="5" t="s">
        <v>728</v>
      </c>
      <c r="D625" s="5" t="s">
        <v>713</v>
      </c>
      <c r="E625" s="5">
        <v>35</v>
      </c>
      <c r="F625" s="5" t="s">
        <v>741</v>
      </c>
      <c r="G625" s="5" t="s">
        <v>726</v>
      </c>
      <c r="H625" s="5">
        <v>2009</v>
      </c>
      <c r="I625" s="5">
        <v>166008</v>
      </c>
    </row>
    <row r="626" spans="1:9" x14ac:dyDescent="0.85">
      <c r="A626" s="5" t="s">
        <v>147</v>
      </c>
      <c r="B626" s="5">
        <v>2007</v>
      </c>
      <c r="C626" s="5" t="s">
        <v>728</v>
      </c>
      <c r="D626" s="5" t="s">
        <v>713</v>
      </c>
      <c r="E626" s="5" t="s">
        <v>754</v>
      </c>
      <c r="F626" s="5" t="s">
        <v>741</v>
      </c>
      <c r="G626" s="5" t="s">
        <v>726</v>
      </c>
      <c r="H626" s="5">
        <v>2009</v>
      </c>
      <c r="I626" s="5">
        <v>338399</v>
      </c>
    </row>
    <row r="627" spans="1:9" x14ac:dyDescent="0.85">
      <c r="A627" s="5" t="s">
        <v>147</v>
      </c>
      <c r="B627" s="5">
        <v>2007</v>
      </c>
      <c r="C627" s="5" t="s">
        <v>728</v>
      </c>
      <c r="D627" s="5" t="s">
        <v>713</v>
      </c>
      <c r="E627" s="5">
        <v>36</v>
      </c>
      <c r="F627" s="5" t="s">
        <v>741</v>
      </c>
      <c r="G627" s="5" t="s">
        <v>726</v>
      </c>
      <c r="H627" s="5">
        <v>2009</v>
      </c>
      <c r="I627" s="5">
        <v>39658</v>
      </c>
    </row>
    <row r="628" spans="1:9" x14ac:dyDescent="0.85">
      <c r="A628" s="5" t="s">
        <v>147</v>
      </c>
      <c r="B628" s="5">
        <v>2007</v>
      </c>
      <c r="C628" s="5" t="s">
        <v>728</v>
      </c>
      <c r="D628" s="5" t="s">
        <v>713</v>
      </c>
      <c r="E628" s="5">
        <v>37</v>
      </c>
      <c r="F628" s="5" t="s">
        <v>741</v>
      </c>
      <c r="G628" s="5" t="s">
        <v>726</v>
      </c>
      <c r="H628" s="5">
        <v>2009</v>
      </c>
      <c r="I628" s="5">
        <v>40325</v>
      </c>
    </row>
    <row r="629" spans="1:9" x14ac:dyDescent="0.85">
      <c r="A629" s="5" t="s">
        <v>147</v>
      </c>
      <c r="B629" s="5">
        <v>2007</v>
      </c>
      <c r="C629" s="5" t="s">
        <v>728</v>
      </c>
      <c r="D629" s="5" t="s">
        <v>713</v>
      </c>
      <c r="E629" s="5">
        <v>38</v>
      </c>
      <c r="F629" s="5" t="s">
        <v>741</v>
      </c>
      <c r="G629" s="5" t="s">
        <v>726</v>
      </c>
      <c r="H629" s="5">
        <v>2009</v>
      </c>
      <c r="I629" s="5">
        <v>68390</v>
      </c>
    </row>
    <row r="630" spans="1:9" x14ac:dyDescent="0.85">
      <c r="A630" s="5" t="s">
        <v>147</v>
      </c>
      <c r="B630" s="5">
        <v>2007</v>
      </c>
      <c r="C630" s="5" t="s">
        <v>728</v>
      </c>
      <c r="D630" s="5" t="s">
        <v>713</v>
      </c>
      <c r="E630" s="5">
        <v>39</v>
      </c>
      <c r="F630" s="5" t="s">
        <v>741</v>
      </c>
      <c r="G630" s="5" t="s">
        <v>726</v>
      </c>
      <c r="H630" s="5">
        <v>2009</v>
      </c>
      <c r="I630" s="5">
        <v>24018</v>
      </c>
    </row>
    <row r="631" spans="1:9" x14ac:dyDescent="0.85">
      <c r="A631" s="5" t="s">
        <v>147</v>
      </c>
      <c r="B631" s="5">
        <v>2007</v>
      </c>
      <c r="C631" s="5" t="s">
        <v>728</v>
      </c>
      <c r="D631" s="5" t="s">
        <v>713</v>
      </c>
      <c r="E631" s="5">
        <v>40</v>
      </c>
      <c r="F631" s="5" t="s">
        <v>741</v>
      </c>
      <c r="G631" s="5" t="s">
        <v>726</v>
      </c>
      <c r="H631" s="5">
        <v>2009</v>
      </c>
      <c r="I631" s="5">
        <v>142796</v>
      </c>
    </row>
    <row r="632" spans="1:9" x14ac:dyDescent="0.85">
      <c r="A632" s="5" t="s">
        <v>147</v>
      </c>
      <c r="B632" s="5">
        <v>2007</v>
      </c>
      <c r="C632" s="5" t="s">
        <v>728</v>
      </c>
      <c r="D632" s="5" t="s">
        <v>713</v>
      </c>
      <c r="E632" s="5" t="s">
        <v>753</v>
      </c>
      <c r="F632" s="5" t="s">
        <v>741</v>
      </c>
      <c r="G632" s="5" t="s">
        <v>726</v>
      </c>
      <c r="H632" s="5">
        <v>2009</v>
      </c>
      <c r="I632" s="5">
        <v>213961</v>
      </c>
    </row>
    <row r="633" spans="1:9" x14ac:dyDescent="0.85">
      <c r="A633" s="5" t="s">
        <v>147</v>
      </c>
      <c r="B633" s="5">
        <v>2007</v>
      </c>
      <c r="C633" s="5" t="s">
        <v>728</v>
      </c>
      <c r="D633" s="5" t="s">
        <v>713</v>
      </c>
      <c r="E633" s="5">
        <v>41</v>
      </c>
      <c r="F633" s="5" t="s">
        <v>741</v>
      </c>
      <c r="G633" s="5" t="s">
        <v>726</v>
      </c>
      <c r="H633" s="5">
        <v>2009</v>
      </c>
      <c r="I633" s="5">
        <v>12026</v>
      </c>
    </row>
    <row r="634" spans="1:9" x14ac:dyDescent="0.85">
      <c r="A634" s="5" t="s">
        <v>147</v>
      </c>
      <c r="B634" s="5">
        <v>2007</v>
      </c>
      <c r="C634" s="5" t="s">
        <v>728</v>
      </c>
      <c r="D634" s="5" t="s">
        <v>713</v>
      </c>
      <c r="E634" s="5">
        <v>42</v>
      </c>
      <c r="F634" s="5" t="s">
        <v>741</v>
      </c>
      <c r="G634" s="5" t="s">
        <v>726</v>
      </c>
      <c r="H634" s="5">
        <v>2009</v>
      </c>
      <c r="I634" s="5">
        <v>30869</v>
      </c>
    </row>
    <row r="635" spans="1:9" x14ac:dyDescent="0.85">
      <c r="A635" s="5" t="s">
        <v>147</v>
      </c>
      <c r="B635" s="5">
        <v>2007</v>
      </c>
      <c r="C635" s="5" t="s">
        <v>728</v>
      </c>
      <c r="D635" s="5" t="s">
        <v>713</v>
      </c>
      <c r="E635" s="5">
        <v>43</v>
      </c>
      <c r="F635" s="5" t="s">
        <v>741</v>
      </c>
      <c r="G635" s="5" t="s">
        <v>726</v>
      </c>
      <c r="H635" s="5">
        <v>2009</v>
      </c>
      <c r="I635" s="5">
        <v>18456</v>
      </c>
    </row>
    <row r="636" spans="1:9" x14ac:dyDescent="0.85">
      <c r="A636" s="5" t="s">
        <v>147</v>
      </c>
      <c r="B636" s="5">
        <v>2007</v>
      </c>
      <c r="C636" s="5" t="s">
        <v>728</v>
      </c>
      <c r="D636" s="5" t="s">
        <v>713</v>
      </c>
      <c r="E636" s="5">
        <v>44</v>
      </c>
      <c r="F636" s="5" t="s">
        <v>741</v>
      </c>
      <c r="G636" s="5" t="s">
        <v>726</v>
      </c>
      <c r="H636" s="5">
        <v>2009</v>
      </c>
      <c r="I636" s="5">
        <v>9814</v>
      </c>
    </row>
    <row r="637" spans="1:9" x14ac:dyDescent="0.85">
      <c r="A637" s="5" t="s">
        <v>147</v>
      </c>
      <c r="B637" s="5">
        <v>2007</v>
      </c>
      <c r="C637" s="5" t="s">
        <v>728</v>
      </c>
      <c r="D637" s="5" t="s">
        <v>713</v>
      </c>
      <c r="E637" s="5">
        <v>45</v>
      </c>
      <c r="F637" s="5" t="s">
        <v>741</v>
      </c>
      <c r="G637" s="5" t="s">
        <v>726</v>
      </c>
      <c r="H637" s="5">
        <v>2009</v>
      </c>
      <c r="I637" s="5">
        <v>104344</v>
      </c>
    </row>
    <row r="638" spans="1:9" x14ac:dyDescent="0.85">
      <c r="A638" s="5" t="s">
        <v>147</v>
      </c>
      <c r="B638" s="5">
        <v>2007</v>
      </c>
      <c r="C638" s="5" t="s">
        <v>728</v>
      </c>
      <c r="D638" s="5" t="s">
        <v>713</v>
      </c>
      <c r="E638" s="5" t="s">
        <v>752</v>
      </c>
      <c r="F638" s="5" t="s">
        <v>741</v>
      </c>
      <c r="G638" s="5" t="s">
        <v>726</v>
      </c>
      <c r="H638" s="5">
        <v>2009</v>
      </c>
      <c r="I638" s="5">
        <v>175053</v>
      </c>
    </row>
    <row r="639" spans="1:9" x14ac:dyDescent="0.85">
      <c r="A639" s="5" t="s">
        <v>147</v>
      </c>
      <c r="B639" s="5">
        <v>2007</v>
      </c>
      <c r="C639" s="5" t="s">
        <v>728</v>
      </c>
      <c r="D639" s="5" t="s">
        <v>713</v>
      </c>
      <c r="E639" s="5">
        <v>46</v>
      </c>
      <c r="F639" s="5" t="s">
        <v>741</v>
      </c>
      <c r="G639" s="5" t="s">
        <v>726</v>
      </c>
      <c r="H639" s="5">
        <v>2009</v>
      </c>
      <c r="I639" s="5">
        <v>16218</v>
      </c>
    </row>
    <row r="640" spans="1:9" x14ac:dyDescent="0.85">
      <c r="A640" s="5" t="s">
        <v>147</v>
      </c>
      <c r="B640" s="5">
        <v>2007</v>
      </c>
      <c r="C640" s="5" t="s">
        <v>728</v>
      </c>
      <c r="D640" s="5" t="s">
        <v>713</v>
      </c>
      <c r="E640" s="5">
        <v>47</v>
      </c>
      <c r="F640" s="5" t="s">
        <v>741</v>
      </c>
      <c r="G640" s="5" t="s">
        <v>726</v>
      </c>
      <c r="H640" s="5">
        <v>2009</v>
      </c>
      <c r="I640" s="5">
        <v>16051</v>
      </c>
    </row>
    <row r="641" spans="1:9" x14ac:dyDescent="0.85">
      <c r="A641" s="5" t="s">
        <v>147</v>
      </c>
      <c r="B641" s="5">
        <v>2007</v>
      </c>
      <c r="C641" s="5" t="s">
        <v>728</v>
      </c>
      <c r="D641" s="5" t="s">
        <v>713</v>
      </c>
      <c r="E641" s="5">
        <v>48</v>
      </c>
      <c r="F641" s="5" t="s">
        <v>741</v>
      </c>
      <c r="G641" s="5" t="s">
        <v>726</v>
      </c>
      <c r="H641" s="5">
        <v>2009</v>
      </c>
      <c r="I641" s="5">
        <v>27792</v>
      </c>
    </row>
    <row r="642" spans="1:9" x14ac:dyDescent="0.85">
      <c r="A642" s="5" t="s">
        <v>147</v>
      </c>
      <c r="B642" s="5">
        <v>2007</v>
      </c>
      <c r="C642" s="5" t="s">
        <v>728</v>
      </c>
      <c r="D642" s="5" t="s">
        <v>713</v>
      </c>
      <c r="E642" s="5">
        <v>49</v>
      </c>
      <c r="F642" s="5" t="s">
        <v>741</v>
      </c>
      <c r="G642" s="5" t="s">
        <v>726</v>
      </c>
      <c r="H642" s="5">
        <v>2009</v>
      </c>
      <c r="I642" s="5">
        <v>10648</v>
      </c>
    </row>
    <row r="643" spans="1:9" x14ac:dyDescent="0.85">
      <c r="A643" s="5" t="s">
        <v>147</v>
      </c>
      <c r="B643" s="5">
        <v>2007</v>
      </c>
      <c r="C643" s="5" t="s">
        <v>728</v>
      </c>
      <c r="D643" s="5" t="s">
        <v>713</v>
      </c>
      <c r="E643" s="5">
        <v>50</v>
      </c>
      <c r="F643" s="5" t="s">
        <v>741</v>
      </c>
      <c r="G643" s="5" t="s">
        <v>726</v>
      </c>
      <c r="H643" s="5">
        <v>2009</v>
      </c>
      <c r="I643" s="5">
        <v>105906</v>
      </c>
    </row>
    <row r="644" spans="1:9" x14ac:dyDescent="0.85">
      <c r="A644" s="5" t="s">
        <v>147</v>
      </c>
      <c r="B644" s="5">
        <v>2007</v>
      </c>
      <c r="C644" s="5" t="s">
        <v>728</v>
      </c>
      <c r="D644" s="5" t="s">
        <v>713</v>
      </c>
      <c r="E644" s="5" t="s">
        <v>751</v>
      </c>
      <c r="F644" s="5" t="s">
        <v>741</v>
      </c>
      <c r="G644" s="5" t="s">
        <v>726</v>
      </c>
      <c r="H644" s="5">
        <v>2009</v>
      </c>
      <c r="I644" s="5">
        <v>150427</v>
      </c>
    </row>
    <row r="645" spans="1:9" x14ac:dyDescent="0.85">
      <c r="A645" s="5" t="s">
        <v>147</v>
      </c>
      <c r="B645" s="5">
        <v>2007</v>
      </c>
      <c r="C645" s="5" t="s">
        <v>728</v>
      </c>
      <c r="D645" s="5" t="s">
        <v>713</v>
      </c>
      <c r="E645" s="5">
        <v>51</v>
      </c>
      <c r="F645" s="5" t="s">
        <v>741</v>
      </c>
      <c r="G645" s="5" t="s">
        <v>726</v>
      </c>
      <c r="H645" s="5">
        <v>2009</v>
      </c>
      <c r="I645" s="5">
        <v>7879</v>
      </c>
    </row>
    <row r="646" spans="1:9" x14ac:dyDescent="0.85">
      <c r="A646" s="5" t="s">
        <v>147</v>
      </c>
      <c r="B646" s="5">
        <v>2007</v>
      </c>
      <c r="C646" s="5" t="s">
        <v>728</v>
      </c>
      <c r="D646" s="5" t="s">
        <v>713</v>
      </c>
      <c r="E646" s="5">
        <v>52</v>
      </c>
      <c r="F646" s="5" t="s">
        <v>741</v>
      </c>
      <c r="G646" s="5" t="s">
        <v>726</v>
      </c>
      <c r="H646" s="5">
        <v>2009</v>
      </c>
      <c r="I646" s="5">
        <v>17104</v>
      </c>
    </row>
    <row r="647" spans="1:9" x14ac:dyDescent="0.85">
      <c r="A647" s="5" t="s">
        <v>147</v>
      </c>
      <c r="B647" s="5">
        <v>2007</v>
      </c>
      <c r="C647" s="5" t="s">
        <v>728</v>
      </c>
      <c r="D647" s="5" t="s">
        <v>713</v>
      </c>
      <c r="E647" s="5">
        <v>53</v>
      </c>
      <c r="F647" s="5" t="s">
        <v>741</v>
      </c>
      <c r="G647" s="5" t="s">
        <v>726</v>
      </c>
      <c r="H647" s="5">
        <v>2009</v>
      </c>
      <c r="I647" s="5">
        <v>10468</v>
      </c>
    </row>
    <row r="648" spans="1:9" x14ac:dyDescent="0.85">
      <c r="A648" s="5" t="s">
        <v>147</v>
      </c>
      <c r="B648" s="5">
        <v>2007</v>
      </c>
      <c r="C648" s="5" t="s">
        <v>728</v>
      </c>
      <c r="D648" s="5" t="s">
        <v>713</v>
      </c>
      <c r="E648" s="5">
        <v>54</v>
      </c>
      <c r="F648" s="5" t="s">
        <v>741</v>
      </c>
      <c r="G648" s="5" t="s">
        <v>726</v>
      </c>
      <c r="H648" s="5">
        <v>2009</v>
      </c>
      <c r="I648" s="5">
        <v>9070</v>
      </c>
    </row>
    <row r="649" spans="1:9" x14ac:dyDescent="0.85">
      <c r="A649" s="5" t="s">
        <v>147</v>
      </c>
      <c r="B649" s="5">
        <v>2007</v>
      </c>
      <c r="C649" s="5" t="s">
        <v>728</v>
      </c>
      <c r="D649" s="5" t="s">
        <v>713</v>
      </c>
      <c r="E649" s="5">
        <v>55</v>
      </c>
      <c r="F649" s="5" t="s">
        <v>741</v>
      </c>
      <c r="G649" s="5" t="s">
        <v>726</v>
      </c>
      <c r="H649" s="5">
        <v>2009</v>
      </c>
      <c r="I649" s="5">
        <v>51535</v>
      </c>
    </row>
    <row r="650" spans="1:9" x14ac:dyDescent="0.85">
      <c r="A650" s="5" t="s">
        <v>147</v>
      </c>
      <c r="B650" s="5">
        <v>2007</v>
      </c>
      <c r="C650" s="5" t="s">
        <v>728</v>
      </c>
      <c r="D650" s="5" t="s">
        <v>713</v>
      </c>
      <c r="E650" s="5" t="s">
        <v>750</v>
      </c>
      <c r="F650" s="5" t="s">
        <v>741</v>
      </c>
      <c r="G650" s="5" t="s">
        <v>726</v>
      </c>
      <c r="H650" s="5">
        <v>2009</v>
      </c>
      <c r="I650" s="5">
        <v>89211</v>
      </c>
    </row>
    <row r="651" spans="1:9" x14ac:dyDescent="0.85">
      <c r="A651" s="5" t="s">
        <v>147</v>
      </c>
      <c r="B651" s="5">
        <v>2007</v>
      </c>
      <c r="C651" s="5" t="s">
        <v>728</v>
      </c>
      <c r="D651" s="5" t="s">
        <v>713</v>
      </c>
      <c r="E651" s="5">
        <v>56</v>
      </c>
      <c r="F651" s="5" t="s">
        <v>741</v>
      </c>
      <c r="G651" s="5" t="s">
        <v>726</v>
      </c>
      <c r="H651" s="5">
        <v>2009</v>
      </c>
      <c r="I651" s="5">
        <v>12567</v>
      </c>
    </row>
    <row r="652" spans="1:9" x14ac:dyDescent="0.85">
      <c r="A652" s="5" t="s">
        <v>147</v>
      </c>
      <c r="B652" s="5">
        <v>2007</v>
      </c>
      <c r="C652" s="5" t="s">
        <v>728</v>
      </c>
      <c r="D652" s="5" t="s">
        <v>713</v>
      </c>
      <c r="E652" s="5">
        <v>57</v>
      </c>
      <c r="F652" s="5" t="s">
        <v>741</v>
      </c>
      <c r="G652" s="5" t="s">
        <v>726</v>
      </c>
      <c r="H652" s="5">
        <v>2009</v>
      </c>
      <c r="I652" s="5">
        <v>8791</v>
      </c>
    </row>
    <row r="653" spans="1:9" x14ac:dyDescent="0.85">
      <c r="A653" s="5" t="s">
        <v>147</v>
      </c>
      <c r="B653" s="5">
        <v>2007</v>
      </c>
      <c r="C653" s="5" t="s">
        <v>728</v>
      </c>
      <c r="D653" s="5" t="s">
        <v>713</v>
      </c>
      <c r="E653" s="5">
        <v>58</v>
      </c>
      <c r="F653" s="5" t="s">
        <v>741</v>
      </c>
      <c r="G653" s="5" t="s">
        <v>726</v>
      </c>
      <c r="H653" s="5">
        <v>2009</v>
      </c>
      <c r="I653" s="5">
        <v>12414</v>
      </c>
    </row>
    <row r="654" spans="1:9" x14ac:dyDescent="0.85">
      <c r="A654" s="5" t="s">
        <v>147</v>
      </c>
      <c r="B654" s="5">
        <v>2007</v>
      </c>
      <c r="C654" s="5" t="s">
        <v>728</v>
      </c>
      <c r="D654" s="5" t="s">
        <v>713</v>
      </c>
      <c r="E654" s="5">
        <v>59</v>
      </c>
      <c r="F654" s="5" t="s">
        <v>741</v>
      </c>
      <c r="G654" s="5" t="s">
        <v>726</v>
      </c>
      <c r="H654" s="5">
        <v>2009</v>
      </c>
      <c r="I654" s="5">
        <v>3904</v>
      </c>
    </row>
    <row r="655" spans="1:9" x14ac:dyDescent="0.85">
      <c r="A655" s="5" t="s">
        <v>147</v>
      </c>
      <c r="B655" s="5">
        <v>2007</v>
      </c>
      <c r="C655" s="5" t="s">
        <v>728</v>
      </c>
      <c r="D655" s="5" t="s">
        <v>713</v>
      </c>
      <c r="E655" s="5">
        <v>60</v>
      </c>
      <c r="F655" s="5" t="s">
        <v>741</v>
      </c>
      <c r="G655" s="5" t="s">
        <v>726</v>
      </c>
      <c r="H655" s="5">
        <v>2009</v>
      </c>
      <c r="I655" s="5">
        <v>72026</v>
      </c>
    </row>
    <row r="656" spans="1:9" x14ac:dyDescent="0.85">
      <c r="A656" s="5" t="s">
        <v>147</v>
      </c>
      <c r="B656" s="5">
        <v>2007</v>
      </c>
      <c r="C656" s="5" t="s">
        <v>728</v>
      </c>
      <c r="D656" s="5" t="s">
        <v>713</v>
      </c>
      <c r="E656" s="5" t="s">
        <v>749</v>
      </c>
      <c r="F656" s="5" t="s">
        <v>741</v>
      </c>
      <c r="G656" s="5" t="s">
        <v>726</v>
      </c>
      <c r="H656" s="5">
        <v>2009</v>
      </c>
      <c r="I656" s="5">
        <v>93979</v>
      </c>
    </row>
    <row r="657" spans="1:9" x14ac:dyDescent="0.85">
      <c r="A657" s="5" t="s">
        <v>147</v>
      </c>
      <c r="B657" s="5">
        <v>2007</v>
      </c>
      <c r="C657" s="5" t="s">
        <v>728</v>
      </c>
      <c r="D657" s="5" t="s">
        <v>713</v>
      </c>
      <c r="E657" s="5">
        <v>61</v>
      </c>
      <c r="F657" s="5" t="s">
        <v>741</v>
      </c>
      <c r="G657" s="5" t="s">
        <v>726</v>
      </c>
      <c r="H657" s="5">
        <v>2009</v>
      </c>
      <c r="I657" s="5">
        <v>3921</v>
      </c>
    </row>
    <row r="658" spans="1:9" x14ac:dyDescent="0.85">
      <c r="A658" s="5" t="s">
        <v>147</v>
      </c>
      <c r="B658" s="5">
        <v>2007</v>
      </c>
      <c r="C658" s="5" t="s">
        <v>728</v>
      </c>
      <c r="D658" s="5" t="s">
        <v>713</v>
      </c>
      <c r="E658" s="5">
        <v>62</v>
      </c>
      <c r="F658" s="5" t="s">
        <v>741</v>
      </c>
      <c r="G658" s="5" t="s">
        <v>726</v>
      </c>
      <c r="H658" s="5">
        <v>2009</v>
      </c>
      <c r="I658" s="5">
        <v>7584</v>
      </c>
    </row>
    <row r="659" spans="1:9" x14ac:dyDescent="0.85">
      <c r="A659" s="5" t="s">
        <v>147</v>
      </c>
      <c r="B659" s="5">
        <v>2007</v>
      </c>
      <c r="C659" s="5" t="s">
        <v>728</v>
      </c>
      <c r="D659" s="5" t="s">
        <v>713</v>
      </c>
      <c r="E659" s="5">
        <v>63</v>
      </c>
      <c r="F659" s="5" t="s">
        <v>741</v>
      </c>
      <c r="G659" s="5" t="s">
        <v>726</v>
      </c>
      <c r="H659" s="5">
        <v>2009</v>
      </c>
      <c r="I659" s="5">
        <v>5742</v>
      </c>
    </row>
    <row r="660" spans="1:9" x14ac:dyDescent="0.85">
      <c r="A660" s="5" t="s">
        <v>147</v>
      </c>
      <c r="B660" s="5">
        <v>2007</v>
      </c>
      <c r="C660" s="5" t="s">
        <v>728</v>
      </c>
      <c r="D660" s="5" t="s">
        <v>713</v>
      </c>
      <c r="E660" s="5">
        <v>64</v>
      </c>
      <c r="F660" s="5" t="s">
        <v>741</v>
      </c>
      <c r="G660" s="5" t="s">
        <v>726</v>
      </c>
      <c r="H660" s="5">
        <v>2009</v>
      </c>
      <c r="I660" s="5">
        <v>4706</v>
      </c>
    </row>
    <row r="661" spans="1:9" x14ac:dyDescent="0.85">
      <c r="A661" s="5" t="s">
        <v>147</v>
      </c>
      <c r="B661" s="5">
        <v>2007</v>
      </c>
      <c r="C661" s="5" t="s">
        <v>728</v>
      </c>
      <c r="D661" s="5" t="s">
        <v>713</v>
      </c>
      <c r="E661" s="5">
        <v>65</v>
      </c>
      <c r="F661" s="5" t="s">
        <v>741</v>
      </c>
      <c r="G661" s="5" t="s">
        <v>726</v>
      </c>
      <c r="H661" s="5">
        <v>2009</v>
      </c>
      <c r="I661" s="5">
        <v>34619</v>
      </c>
    </row>
    <row r="662" spans="1:9" x14ac:dyDescent="0.85">
      <c r="A662" s="5" t="s">
        <v>147</v>
      </c>
      <c r="B662" s="5">
        <v>2007</v>
      </c>
      <c r="C662" s="5" t="s">
        <v>728</v>
      </c>
      <c r="D662" s="5" t="s">
        <v>713</v>
      </c>
      <c r="E662" s="5" t="s">
        <v>748</v>
      </c>
      <c r="F662" s="5" t="s">
        <v>741</v>
      </c>
      <c r="G662" s="5" t="s">
        <v>726</v>
      </c>
      <c r="H662" s="5">
        <v>2009</v>
      </c>
      <c r="I662" s="5">
        <v>61610</v>
      </c>
    </row>
    <row r="663" spans="1:9" x14ac:dyDescent="0.85">
      <c r="A663" s="5" t="s">
        <v>147</v>
      </c>
      <c r="B663" s="5">
        <v>2007</v>
      </c>
      <c r="C663" s="5" t="s">
        <v>728</v>
      </c>
      <c r="D663" s="5" t="s">
        <v>713</v>
      </c>
      <c r="E663" s="5">
        <v>66</v>
      </c>
      <c r="F663" s="5" t="s">
        <v>741</v>
      </c>
      <c r="G663" s="5" t="s">
        <v>726</v>
      </c>
      <c r="H663" s="5">
        <v>2009</v>
      </c>
      <c r="I663" s="5">
        <v>9093</v>
      </c>
    </row>
    <row r="664" spans="1:9" x14ac:dyDescent="0.85">
      <c r="A664" s="5" t="s">
        <v>147</v>
      </c>
      <c r="B664" s="5">
        <v>2007</v>
      </c>
      <c r="C664" s="5" t="s">
        <v>728</v>
      </c>
      <c r="D664" s="5" t="s">
        <v>713</v>
      </c>
      <c r="E664" s="5">
        <v>67</v>
      </c>
      <c r="F664" s="5" t="s">
        <v>741</v>
      </c>
      <c r="G664" s="5" t="s">
        <v>726</v>
      </c>
      <c r="H664" s="5">
        <v>2009</v>
      </c>
      <c r="I664" s="5">
        <v>7884</v>
      </c>
    </row>
    <row r="665" spans="1:9" x14ac:dyDescent="0.85">
      <c r="A665" s="5" t="s">
        <v>147</v>
      </c>
      <c r="B665" s="5">
        <v>2007</v>
      </c>
      <c r="C665" s="5" t="s">
        <v>728</v>
      </c>
      <c r="D665" s="5" t="s">
        <v>713</v>
      </c>
      <c r="E665" s="5">
        <v>68</v>
      </c>
      <c r="F665" s="5" t="s">
        <v>741</v>
      </c>
      <c r="G665" s="5" t="s">
        <v>726</v>
      </c>
      <c r="H665" s="5">
        <v>2009</v>
      </c>
      <c r="I665" s="5">
        <v>7278</v>
      </c>
    </row>
    <row r="666" spans="1:9" x14ac:dyDescent="0.85">
      <c r="A666" s="5" t="s">
        <v>147</v>
      </c>
      <c r="B666" s="5">
        <v>2007</v>
      </c>
      <c r="C666" s="5" t="s">
        <v>728</v>
      </c>
      <c r="D666" s="5" t="s">
        <v>713</v>
      </c>
      <c r="E666" s="5">
        <v>69</v>
      </c>
      <c r="F666" s="5" t="s">
        <v>741</v>
      </c>
      <c r="G666" s="5" t="s">
        <v>726</v>
      </c>
      <c r="H666" s="5">
        <v>2009</v>
      </c>
      <c r="I666" s="5">
        <v>2736</v>
      </c>
    </row>
    <row r="667" spans="1:9" x14ac:dyDescent="0.85">
      <c r="A667" s="5" t="s">
        <v>147</v>
      </c>
      <c r="B667" s="5">
        <v>2007</v>
      </c>
      <c r="C667" s="5" t="s">
        <v>728</v>
      </c>
      <c r="D667" s="5" t="s">
        <v>713</v>
      </c>
      <c r="E667" s="5">
        <v>70</v>
      </c>
      <c r="F667" s="5" t="s">
        <v>741</v>
      </c>
      <c r="G667" s="5" t="s">
        <v>726</v>
      </c>
      <c r="H667" s="5">
        <v>2009</v>
      </c>
      <c r="I667" s="5">
        <v>41144</v>
      </c>
    </row>
    <row r="668" spans="1:9" x14ac:dyDescent="0.85">
      <c r="A668" s="5" t="s">
        <v>147</v>
      </c>
      <c r="B668" s="5">
        <v>2007</v>
      </c>
      <c r="C668" s="5" t="s">
        <v>728</v>
      </c>
      <c r="D668" s="5" t="s">
        <v>713</v>
      </c>
      <c r="E668" s="5" t="s">
        <v>747</v>
      </c>
      <c r="F668" s="5" t="s">
        <v>741</v>
      </c>
      <c r="G668" s="5" t="s">
        <v>726</v>
      </c>
      <c r="H668" s="5">
        <v>2009</v>
      </c>
      <c r="I668" s="5">
        <v>56201</v>
      </c>
    </row>
    <row r="669" spans="1:9" x14ac:dyDescent="0.85">
      <c r="A669" s="5" t="s">
        <v>147</v>
      </c>
      <c r="B669" s="5">
        <v>2007</v>
      </c>
      <c r="C669" s="5" t="s">
        <v>728</v>
      </c>
      <c r="D669" s="5" t="s">
        <v>713</v>
      </c>
      <c r="E669" s="5">
        <v>71</v>
      </c>
      <c r="F669" s="5" t="s">
        <v>741</v>
      </c>
      <c r="G669" s="5" t="s">
        <v>726</v>
      </c>
      <c r="H669" s="5">
        <v>2009</v>
      </c>
      <c r="I669" s="5">
        <v>4308</v>
      </c>
    </row>
    <row r="670" spans="1:9" x14ac:dyDescent="0.85">
      <c r="A670" s="5" t="s">
        <v>147</v>
      </c>
      <c r="B670" s="5">
        <v>2007</v>
      </c>
      <c r="C670" s="5" t="s">
        <v>728</v>
      </c>
      <c r="D670" s="5" t="s">
        <v>713</v>
      </c>
      <c r="E670" s="5">
        <v>72</v>
      </c>
      <c r="F670" s="5" t="s">
        <v>741</v>
      </c>
      <c r="G670" s="5" t="s">
        <v>726</v>
      </c>
      <c r="H670" s="5">
        <v>2009</v>
      </c>
      <c r="I670" s="5">
        <v>5031</v>
      </c>
    </row>
    <row r="671" spans="1:9" x14ac:dyDescent="0.85">
      <c r="A671" s="5" t="s">
        <v>147</v>
      </c>
      <c r="B671" s="5">
        <v>2007</v>
      </c>
      <c r="C671" s="5" t="s">
        <v>728</v>
      </c>
      <c r="D671" s="5" t="s">
        <v>713</v>
      </c>
      <c r="E671" s="5">
        <v>73</v>
      </c>
      <c r="F671" s="5" t="s">
        <v>741</v>
      </c>
      <c r="G671" s="5" t="s">
        <v>726</v>
      </c>
      <c r="H671" s="5">
        <v>2009</v>
      </c>
      <c r="I671" s="5">
        <v>3273</v>
      </c>
    </row>
    <row r="672" spans="1:9" x14ac:dyDescent="0.85">
      <c r="A672" s="5" t="s">
        <v>147</v>
      </c>
      <c r="B672" s="5">
        <v>2007</v>
      </c>
      <c r="C672" s="5" t="s">
        <v>728</v>
      </c>
      <c r="D672" s="5" t="s">
        <v>713</v>
      </c>
      <c r="E672" s="5">
        <v>74</v>
      </c>
      <c r="F672" s="5" t="s">
        <v>741</v>
      </c>
      <c r="G672" s="5" t="s">
        <v>726</v>
      </c>
      <c r="H672" s="5">
        <v>2009</v>
      </c>
      <c r="I672" s="5">
        <v>2445</v>
      </c>
    </row>
    <row r="673" spans="1:9" x14ac:dyDescent="0.85">
      <c r="A673" s="5" t="s">
        <v>147</v>
      </c>
      <c r="B673" s="5">
        <v>2007</v>
      </c>
      <c r="C673" s="5" t="s">
        <v>728</v>
      </c>
      <c r="D673" s="5" t="s">
        <v>713</v>
      </c>
      <c r="E673" s="5">
        <v>75</v>
      </c>
      <c r="F673" s="5" t="s">
        <v>741</v>
      </c>
      <c r="G673" s="5" t="s">
        <v>726</v>
      </c>
      <c r="H673" s="5">
        <v>2009</v>
      </c>
      <c r="I673" s="5">
        <v>14739</v>
      </c>
    </row>
    <row r="674" spans="1:9" x14ac:dyDescent="0.85">
      <c r="A674" s="5" t="s">
        <v>147</v>
      </c>
      <c r="B674" s="5">
        <v>2007</v>
      </c>
      <c r="C674" s="5" t="s">
        <v>728</v>
      </c>
      <c r="D674" s="5" t="s">
        <v>713</v>
      </c>
      <c r="E674" s="5" t="s">
        <v>746</v>
      </c>
      <c r="F674" s="5" t="s">
        <v>741</v>
      </c>
      <c r="G674" s="5" t="s">
        <v>726</v>
      </c>
      <c r="H674" s="5">
        <v>2009</v>
      </c>
      <c r="I674" s="5">
        <v>26349</v>
      </c>
    </row>
    <row r="675" spans="1:9" x14ac:dyDescent="0.85">
      <c r="A675" s="5" t="s">
        <v>147</v>
      </c>
      <c r="B675" s="5">
        <v>2007</v>
      </c>
      <c r="C675" s="5" t="s">
        <v>728</v>
      </c>
      <c r="D675" s="5" t="s">
        <v>713</v>
      </c>
      <c r="E675" s="5">
        <v>76</v>
      </c>
      <c r="F675" s="5" t="s">
        <v>741</v>
      </c>
      <c r="G675" s="5" t="s">
        <v>726</v>
      </c>
      <c r="H675" s="5">
        <v>2009</v>
      </c>
      <c r="I675" s="5">
        <v>3799</v>
      </c>
    </row>
    <row r="676" spans="1:9" x14ac:dyDescent="0.85">
      <c r="A676" s="5" t="s">
        <v>147</v>
      </c>
      <c r="B676" s="5">
        <v>2007</v>
      </c>
      <c r="C676" s="5" t="s">
        <v>728</v>
      </c>
      <c r="D676" s="5" t="s">
        <v>713</v>
      </c>
      <c r="E676" s="5">
        <v>77</v>
      </c>
      <c r="F676" s="5" t="s">
        <v>741</v>
      </c>
      <c r="G676" s="5" t="s">
        <v>726</v>
      </c>
      <c r="H676" s="5">
        <v>2009</v>
      </c>
      <c r="I676" s="5">
        <v>2730</v>
      </c>
    </row>
    <row r="677" spans="1:9" x14ac:dyDescent="0.85">
      <c r="A677" s="5" t="s">
        <v>147</v>
      </c>
      <c r="B677" s="5">
        <v>2007</v>
      </c>
      <c r="C677" s="5" t="s">
        <v>728</v>
      </c>
      <c r="D677" s="5" t="s">
        <v>713</v>
      </c>
      <c r="E677" s="5">
        <v>78</v>
      </c>
      <c r="F677" s="5" t="s">
        <v>741</v>
      </c>
      <c r="G677" s="5" t="s">
        <v>726</v>
      </c>
      <c r="H677" s="5">
        <v>2009</v>
      </c>
      <c r="I677" s="5">
        <v>3797</v>
      </c>
    </row>
    <row r="678" spans="1:9" x14ac:dyDescent="0.85">
      <c r="A678" s="5" t="s">
        <v>147</v>
      </c>
      <c r="B678" s="5">
        <v>2007</v>
      </c>
      <c r="C678" s="5" t="s">
        <v>728</v>
      </c>
      <c r="D678" s="5" t="s">
        <v>713</v>
      </c>
      <c r="E678" s="5">
        <v>79</v>
      </c>
      <c r="F678" s="5" t="s">
        <v>741</v>
      </c>
      <c r="G678" s="5" t="s">
        <v>726</v>
      </c>
      <c r="H678" s="5">
        <v>2009</v>
      </c>
      <c r="I678" s="5">
        <v>1284</v>
      </c>
    </row>
    <row r="679" spans="1:9" x14ac:dyDescent="0.85">
      <c r="A679" s="5" t="s">
        <v>147</v>
      </c>
      <c r="B679" s="5">
        <v>2007</v>
      </c>
      <c r="C679" s="5" t="s">
        <v>728</v>
      </c>
      <c r="D679" s="5" t="s">
        <v>713</v>
      </c>
      <c r="E679" s="5">
        <v>80</v>
      </c>
      <c r="F679" s="5" t="s">
        <v>741</v>
      </c>
      <c r="G679" s="5" t="s">
        <v>726</v>
      </c>
      <c r="H679" s="5">
        <v>2009</v>
      </c>
      <c r="I679" s="5">
        <v>18840</v>
      </c>
    </row>
    <row r="680" spans="1:9" x14ac:dyDescent="0.85">
      <c r="A680" s="5" t="s">
        <v>147</v>
      </c>
      <c r="B680" s="5">
        <v>2007</v>
      </c>
      <c r="C680" s="5" t="s">
        <v>728</v>
      </c>
      <c r="D680" s="5" t="s">
        <v>713</v>
      </c>
      <c r="E680" s="5" t="s">
        <v>745</v>
      </c>
      <c r="F680" s="5" t="s">
        <v>741</v>
      </c>
      <c r="G680" s="5" t="s">
        <v>726</v>
      </c>
      <c r="H680" s="5">
        <v>2009</v>
      </c>
      <c r="I680" s="5">
        <v>24012</v>
      </c>
    </row>
    <row r="681" spans="1:9" x14ac:dyDescent="0.85">
      <c r="A681" s="5" t="s">
        <v>147</v>
      </c>
      <c r="B681" s="5">
        <v>2007</v>
      </c>
      <c r="C681" s="5" t="s">
        <v>728</v>
      </c>
      <c r="D681" s="5" t="s">
        <v>713</v>
      </c>
      <c r="E681" s="5">
        <v>81</v>
      </c>
      <c r="F681" s="5" t="s">
        <v>741</v>
      </c>
      <c r="G681" s="5" t="s">
        <v>726</v>
      </c>
      <c r="H681" s="5">
        <v>2009</v>
      </c>
      <c r="I681" s="5">
        <v>1395</v>
      </c>
    </row>
    <row r="682" spans="1:9" x14ac:dyDescent="0.85">
      <c r="A682" s="5" t="s">
        <v>147</v>
      </c>
      <c r="B682" s="5">
        <v>2007</v>
      </c>
      <c r="C682" s="5" t="s">
        <v>728</v>
      </c>
      <c r="D682" s="5" t="s">
        <v>713</v>
      </c>
      <c r="E682" s="5">
        <v>82</v>
      </c>
      <c r="F682" s="5" t="s">
        <v>741</v>
      </c>
      <c r="G682" s="5" t="s">
        <v>726</v>
      </c>
      <c r="H682" s="5">
        <v>2009</v>
      </c>
      <c r="I682" s="5">
        <v>1640</v>
      </c>
    </row>
    <row r="683" spans="1:9" x14ac:dyDescent="0.85">
      <c r="A683" s="5" t="s">
        <v>147</v>
      </c>
      <c r="B683" s="5">
        <v>2007</v>
      </c>
      <c r="C683" s="5" t="s">
        <v>728</v>
      </c>
      <c r="D683" s="5" t="s">
        <v>713</v>
      </c>
      <c r="E683" s="5">
        <v>83</v>
      </c>
      <c r="F683" s="5" t="s">
        <v>741</v>
      </c>
      <c r="G683" s="5" t="s">
        <v>726</v>
      </c>
      <c r="H683" s="5">
        <v>2009</v>
      </c>
      <c r="I683" s="5">
        <v>1138</v>
      </c>
    </row>
    <row r="684" spans="1:9" x14ac:dyDescent="0.85">
      <c r="A684" s="5" t="s">
        <v>147</v>
      </c>
      <c r="B684" s="5">
        <v>2007</v>
      </c>
      <c r="C684" s="5" t="s">
        <v>728</v>
      </c>
      <c r="D684" s="5" t="s">
        <v>713</v>
      </c>
      <c r="E684" s="5">
        <v>84</v>
      </c>
      <c r="F684" s="5" t="s">
        <v>741</v>
      </c>
      <c r="G684" s="5" t="s">
        <v>726</v>
      </c>
      <c r="H684" s="5">
        <v>2009</v>
      </c>
      <c r="I684" s="5">
        <v>999</v>
      </c>
    </row>
    <row r="685" spans="1:9" x14ac:dyDescent="0.85">
      <c r="A685" s="5" t="s">
        <v>147</v>
      </c>
      <c r="B685" s="5">
        <v>2007</v>
      </c>
      <c r="C685" s="5" t="s">
        <v>728</v>
      </c>
      <c r="D685" s="5" t="s">
        <v>713</v>
      </c>
      <c r="E685" s="5">
        <v>85</v>
      </c>
      <c r="F685" s="5" t="s">
        <v>741</v>
      </c>
      <c r="G685" s="5" t="s">
        <v>726</v>
      </c>
      <c r="H685" s="5">
        <v>2009</v>
      </c>
      <c r="I685" s="5">
        <v>4331</v>
      </c>
    </row>
    <row r="686" spans="1:9" x14ac:dyDescent="0.85">
      <c r="A686" s="5" t="s">
        <v>147</v>
      </c>
      <c r="B686" s="5">
        <v>2007</v>
      </c>
      <c r="C686" s="5" t="s">
        <v>728</v>
      </c>
      <c r="D686" s="5" t="s">
        <v>713</v>
      </c>
      <c r="E686" s="5" t="s">
        <v>744</v>
      </c>
      <c r="F686" s="5" t="s">
        <v>741</v>
      </c>
      <c r="G686" s="5" t="s">
        <v>726</v>
      </c>
      <c r="H686" s="5">
        <v>2009</v>
      </c>
      <c r="I686" s="5">
        <v>7848</v>
      </c>
    </row>
    <row r="687" spans="1:9" x14ac:dyDescent="0.85">
      <c r="A687" s="5" t="s">
        <v>147</v>
      </c>
      <c r="B687" s="5">
        <v>2007</v>
      </c>
      <c r="C687" s="5" t="s">
        <v>728</v>
      </c>
      <c r="D687" s="5" t="s">
        <v>713</v>
      </c>
      <c r="E687" s="5">
        <v>86</v>
      </c>
      <c r="F687" s="5" t="s">
        <v>741</v>
      </c>
      <c r="G687" s="5" t="s">
        <v>726</v>
      </c>
      <c r="H687" s="5">
        <v>2009</v>
      </c>
      <c r="I687" s="5">
        <v>1101</v>
      </c>
    </row>
    <row r="688" spans="1:9" x14ac:dyDescent="0.85">
      <c r="A688" s="5" t="s">
        <v>147</v>
      </c>
      <c r="B688" s="5">
        <v>2007</v>
      </c>
      <c r="C688" s="5" t="s">
        <v>728</v>
      </c>
      <c r="D688" s="5" t="s">
        <v>713</v>
      </c>
      <c r="E688" s="5">
        <v>87</v>
      </c>
      <c r="F688" s="5" t="s">
        <v>741</v>
      </c>
      <c r="G688" s="5" t="s">
        <v>726</v>
      </c>
      <c r="H688" s="5">
        <v>2009</v>
      </c>
      <c r="I688" s="5">
        <v>890</v>
      </c>
    </row>
    <row r="689" spans="1:9" x14ac:dyDescent="0.85">
      <c r="A689" s="5" t="s">
        <v>147</v>
      </c>
      <c r="B689" s="5">
        <v>2007</v>
      </c>
      <c r="C689" s="5" t="s">
        <v>728</v>
      </c>
      <c r="D689" s="5" t="s">
        <v>713</v>
      </c>
      <c r="E689" s="5">
        <v>88</v>
      </c>
      <c r="F689" s="5" t="s">
        <v>741</v>
      </c>
      <c r="G689" s="5" t="s">
        <v>726</v>
      </c>
      <c r="H689" s="5">
        <v>2009</v>
      </c>
      <c r="I689" s="5">
        <v>901</v>
      </c>
    </row>
    <row r="690" spans="1:9" x14ac:dyDescent="0.85">
      <c r="A690" s="5" t="s">
        <v>147</v>
      </c>
      <c r="B690" s="5">
        <v>2007</v>
      </c>
      <c r="C690" s="5" t="s">
        <v>728</v>
      </c>
      <c r="D690" s="5" t="s">
        <v>713</v>
      </c>
      <c r="E690" s="5">
        <v>89</v>
      </c>
      <c r="F690" s="5" t="s">
        <v>741</v>
      </c>
      <c r="G690" s="5" t="s">
        <v>726</v>
      </c>
      <c r="H690" s="5">
        <v>2009</v>
      </c>
      <c r="I690" s="5">
        <v>625</v>
      </c>
    </row>
    <row r="691" spans="1:9" x14ac:dyDescent="0.85">
      <c r="A691" s="5" t="s">
        <v>147</v>
      </c>
      <c r="B691" s="5">
        <v>2007</v>
      </c>
      <c r="C691" s="5" t="s">
        <v>728</v>
      </c>
      <c r="D691" s="5" t="s">
        <v>713</v>
      </c>
      <c r="E691" s="5">
        <v>90</v>
      </c>
      <c r="F691" s="5" t="s">
        <v>741</v>
      </c>
      <c r="G691" s="5" t="s">
        <v>726</v>
      </c>
      <c r="H691" s="5">
        <v>2009</v>
      </c>
      <c r="I691" s="5">
        <v>4340</v>
      </c>
    </row>
    <row r="692" spans="1:9" x14ac:dyDescent="0.85">
      <c r="A692" s="5" t="s">
        <v>147</v>
      </c>
      <c r="B692" s="5">
        <v>2007</v>
      </c>
      <c r="C692" s="5" t="s">
        <v>728</v>
      </c>
      <c r="D692" s="5" t="s">
        <v>713</v>
      </c>
      <c r="E692" s="5" t="s">
        <v>743</v>
      </c>
      <c r="F692" s="5" t="s">
        <v>741</v>
      </c>
      <c r="G692" s="5" t="s">
        <v>726</v>
      </c>
      <c r="H692" s="5">
        <v>2009</v>
      </c>
      <c r="I692" s="5">
        <v>5569</v>
      </c>
    </row>
    <row r="693" spans="1:9" x14ac:dyDescent="0.85">
      <c r="A693" s="5" t="s">
        <v>147</v>
      </c>
      <c r="B693" s="5">
        <v>2007</v>
      </c>
      <c r="C693" s="5" t="s">
        <v>728</v>
      </c>
      <c r="D693" s="5" t="s">
        <v>713</v>
      </c>
      <c r="E693" s="5">
        <v>91</v>
      </c>
      <c r="F693" s="5" t="s">
        <v>741</v>
      </c>
      <c r="G693" s="5" t="s">
        <v>726</v>
      </c>
      <c r="H693" s="5">
        <v>2009</v>
      </c>
      <c r="I693" s="5">
        <v>315</v>
      </c>
    </row>
    <row r="694" spans="1:9" x14ac:dyDescent="0.85">
      <c r="A694" s="5" t="s">
        <v>147</v>
      </c>
      <c r="B694" s="5">
        <v>2007</v>
      </c>
      <c r="C694" s="5" t="s">
        <v>728</v>
      </c>
      <c r="D694" s="5" t="s">
        <v>713</v>
      </c>
      <c r="E694" s="5">
        <v>92</v>
      </c>
      <c r="F694" s="5" t="s">
        <v>741</v>
      </c>
      <c r="G694" s="5" t="s">
        <v>726</v>
      </c>
      <c r="H694" s="5">
        <v>2009</v>
      </c>
      <c r="I694" s="5">
        <v>408</v>
      </c>
    </row>
    <row r="695" spans="1:9" x14ac:dyDescent="0.85">
      <c r="A695" s="5" t="s">
        <v>147</v>
      </c>
      <c r="B695" s="5">
        <v>2007</v>
      </c>
      <c r="C695" s="5" t="s">
        <v>728</v>
      </c>
      <c r="D695" s="5" t="s">
        <v>713</v>
      </c>
      <c r="E695" s="5">
        <v>93</v>
      </c>
      <c r="F695" s="5" t="s">
        <v>741</v>
      </c>
      <c r="G695" s="5" t="s">
        <v>726</v>
      </c>
      <c r="H695" s="5">
        <v>2009</v>
      </c>
      <c r="I695" s="5">
        <v>298</v>
      </c>
    </row>
    <row r="696" spans="1:9" x14ac:dyDescent="0.85">
      <c r="A696" s="5" t="s">
        <v>147</v>
      </c>
      <c r="B696" s="5">
        <v>2007</v>
      </c>
      <c r="C696" s="5" t="s">
        <v>728</v>
      </c>
      <c r="D696" s="5" t="s">
        <v>713</v>
      </c>
      <c r="E696" s="5">
        <v>94</v>
      </c>
      <c r="F696" s="5" t="s">
        <v>741</v>
      </c>
      <c r="G696" s="5" t="s">
        <v>726</v>
      </c>
      <c r="H696" s="5">
        <v>2009</v>
      </c>
      <c r="I696" s="5">
        <v>208</v>
      </c>
    </row>
    <row r="697" spans="1:9" x14ac:dyDescent="0.85">
      <c r="A697" s="5" t="s">
        <v>147</v>
      </c>
      <c r="B697" s="5">
        <v>2007</v>
      </c>
      <c r="C697" s="5" t="s">
        <v>728</v>
      </c>
      <c r="D697" s="5" t="s">
        <v>713</v>
      </c>
      <c r="E697" s="5" t="s">
        <v>742</v>
      </c>
      <c r="F697" s="5" t="s">
        <v>741</v>
      </c>
      <c r="G697" s="5" t="s">
        <v>726</v>
      </c>
      <c r="H697" s="5">
        <v>2009</v>
      </c>
      <c r="I697" s="5">
        <v>3319</v>
      </c>
    </row>
    <row r="698" spans="1:9" x14ac:dyDescent="0.85">
      <c r="A698" s="5" t="s">
        <v>147</v>
      </c>
      <c r="B698" s="5">
        <v>2007</v>
      </c>
      <c r="C698" s="5" t="s">
        <v>730</v>
      </c>
      <c r="D698" s="5" t="s">
        <v>714</v>
      </c>
      <c r="E698" s="5" t="s">
        <v>729</v>
      </c>
      <c r="F698" s="5" t="s">
        <v>741</v>
      </c>
      <c r="G698" s="5" t="s">
        <v>726</v>
      </c>
      <c r="H698" s="5">
        <v>2009</v>
      </c>
      <c r="I698" s="5">
        <v>61888111</v>
      </c>
    </row>
    <row r="699" spans="1:9" x14ac:dyDescent="0.85">
      <c r="A699" s="5" t="s">
        <v>147</v>
      </c>
      <c r="B699" s="5">
        <v>2007</v>
      </c>
      <c r="C699" s="5" t="s">
        <v>730</v>
      </c>
      <c r="D699" s="5" t="s">
        <v>714</v>
      </c>
      <c r="E699" s="5">
        <v>0</v>
      </c>
      <c r="F699" s="5" t="s">
        <v>741</v>
      </c>
      <c r="G699" s="5" t="s">
        <v>726</v>
      </c>
      <c r="H699" s="5">
        <v>2009</v>
      </c>
      <c r="I699" s="5">
        <v>1570684</v>
      </c>
    </row>
    <row r="700" spans="1:9" x14ac:dyDescent="0.85">
      <c r="A700" s="5" t="s">
        <v>147</v>
      </c>
      <c r="B700" s="5">
        <v>2007</v>
      </c>
      <c r="C700" s="5" t="s">
        <v>730</v>
      </c>
      <c r="D700" s="5" t="s">
        <v>714</v>
      </c>
      <c r="E700" s="5" t="s">
        <v>759</v>
      </c>
      <c r="F700" s="5" t="s">
        <v>741</v>
      </c>
      <c r="G700" s="5" t="s">
        <v>726</v>
      </c>
      <c r="H700" s="5">
        <v>2009</v>
      </c>
      <c r="I700" s="5">
        <v>9626067</v>
      </c>
    </row>
    <row r="701" spans="1:9" x14ac:dyDescent="0.85">
      <c r="A701" s="5" t="s">
        <v>147</v>
      </c>
      <c r="B701" s="5">
        <v>2007</v>
      </c>
      <c r="C701" s="5" t="s">
        <v>730</v>
      </c>
      <c r="D701" s="5" t="s">
        <v>714</v>
      </c>
      <c r="E701" s="5">
        <v>1</v>
      </c>
      <c r="F701" s="5" t="s">
        <v>741</v>
      </c>
      <c r="G701" s="5" t="s">
        <v>726</v>
      </c>
      <c r="H701" s="5">
        <v>2009</v>
      </c>
      <c r="I701" s="5">
        <v>1744248</v>
      </c>
    </row>
    <row r="702" spans="1:9" x14ac:dyDescent="0.85">
      <c r="A702" s="5" t="s">
        <v>147</v>
      </c>
      <c r="B702" s="5">
        <v>2007</v>
      </c>
      <c r="C702" s="5" t="s">
        <v>730</v>
      </c>
      <c r="D702" s="5" t="s">
        <v>714</v>
      </c>
      <c r="E702" s="5">
        <v>2</v>
      </c>
      <c r="F702" s="5" t="s">
        <v>741</v>
      </c>
      <c r="G702" s="5" t="s">
        <v>726</v>
      </c>
      <c r="H702" s="5">
        <v>2009</v>
      </c>
      <c r="I702" s="5">
        <v>2054928</v>
      </c>
    </row>
    <row r="703" spans="1:9" x14ac:dyDescent="0.85">
      <c r="A703" s="5" t="s">
        <v>147</v>
      </c>
      <c r="B703" s="5">
        <v>2007</v>
      </c>
      <c r="C703" s="5" t="s">
        <v>730</v>
      </c>
      <c r="D703" s="5" t="s">
        <v>714</v>
      </c>
      <c r="E703" s="5">
        <v>3</v>
      </c>
      <c r="F703" s="5" t="s">
        <v>741</v>
      </c>
      <c r="G703" s="5" t="s">
        <v>726</v>
      </c>
      <c r="H703" s="5">
        <v>2009</v>
      </c>
      <c r="I703" s="5">
        <v>2020135</v>
      </c>
    </row>
    <row r="704" spans="1:9" x14ac:dyDescent="0.85">
      <c r="A704" s="5" t="s">
        <v>147</v>
      </c>
      <c r="B704" s="5">
        <v>2007</v>
      </c>
      <c r="C704" s="5" t="s">
        <v>730</v>
      </c>
      <c r="D704" s="5" t="s">
        <v>714</v>
      </c>
      <c r="E704" s="5">
        <v>4</v>
      </c>
      <c r="F704" s="5" t="s">
        <v>741</v>
      </c>
      <c r="G704" s="5" t="s">
        <v>726</v>
      </c>
      <c r="H704" s="5">
        <v>2009</v>
      </c>
      <c r="I704" s="5">
        <v>2236072</v>
      </c>
    </row>
    <row r="705" spans="1:9" x14ac:dyDescent="0.85">
      <c r="A705" s="5" t="s">
        <v>147</v>
      </c>
      <c r="B705" s="5">
        <v>2007</v>
      </c>
      <c r="C705" s="5" t="s">
        <v>730</v>
      </c>
      <c r="D705" s="5" t="s">
        <v>714</v>
      </c>
      <c r="E705" s="5">
        <v>5</v>
      </c>
      <c r="F705" s="5" t="s">
        <v>741</v>
      </c>
      <c r="G705" s="5" t="s">
        <v>726</v>
      </c>
      <c r="H705" s="5">
        <v>2009</v>
      </c>
      <c r="I705" s="5">
        <v>2126383</v>
      </c>
    </row>
    <row r="706" spans="1:9" x14ac:dyDescent="0.85">
      <c r="A706" s="5" t="s">
        <v>147</v>
      </c>
      <c r="B706" s="5">
        <v>2007</v>
      </c>
      <c r="C706" s="5" t="s">
        <v>730</v>
      </c>
      <c r="D706" s="5" t="s">
        <v>714</v>
      </c>
      <c r="E706" s="6">
        <v>43960</v>
      </c>
      <c r="F706" s="5" t="s">
        <v>741</v>
      </c>
      <c r="G706" s="5" t="s">
        <v>726</v>
      </c>
      <c r="H706" s="5">
        <v>2009</v>
      </c>
      <c r="I706" s="5">
        <v>10694323</v>
      </c>
    </row>
    <row r="707" spans="1:9" x14ac:dyDescent="0.85">
      <c r="A707" s="5" t="s">
        <v>147</v>
      </c>
      <c r="B707" s="5">
        <v>2007</v>
      </c>
      <c r="C707" s="5" t="s">
        <v>730</v>
      </c>
      <c r="D707" s="5" t="s">
        <v>714</v>
      </c>
      <c r="E707" s="5">
        <v>6</v>
      </c>
      <c r="F707" s="5" t="s">
        <v>741</v>
      </c>
      <c r="G707" s="5" t="s">
        <v>726</v>
      </c>
      <c r="H707" s="5">
        <v>2009</v>
      </c>
      <c r="I707" s="5">
        <v>2309225</v>
      </c>
    </row>
    <row r="708" spans="1:9" x14ac:dyDescent="0.85">
      <c r="A708" s="5" t="s">
        <v>147</v>
      </c>
      <c r="B708" s="5">
        <v>2007</v>
      </c>
      <c r="C708" s="5" t="s">
        <v>730</v>
      </c>
      <c r="D708" s="5" t="s">
        <v>714</v>
      </c>
      <c r="E708" s="5">
        <v>7</v>
      </c>
      <c r="F708" s="5" t="s">
        <v>741</v>
      </c>
      <c r="G708" s="5" t="s">
        <v>726</v>
      </c>
      <c r="H708" s="5">
        <v>2009</v>
      </c>
      <c r="I708" s="5">
        <v>2088241</v>
      </c>
    </row>
    <row r="709" spans="1:9" x14ac:dyDescent="0.85">
      <c r="A709" s="5" t="s">
        <v>147</v>
      </c>
      <c r="B709" s="5">
        <v>2007</v>
      </c>
      <c r="C709" s="5" t="s">
        <v>730</v>
      </c>
      <c r="D709" s="5" t="s">
        <v>714</v>
      </c>
      <c r="E709" s="5">
        <v>8</v>
      </c>
      <c r="F709" s="5" t="s">
        <v>741</v>
      </c>
      <c r="G709" s="5" t="s">
        <v>726</v>
      </c>
      <c r="H709" s="5">
        <v>2009</v>
      </c>
      <c r="I709" s="5">
        <v>2465804</v>
      </c>
    </row>
    <row r="710" spans="1:9" x14ac:dyDescent="0.85">
      <c r="A710" s="5" t="s">
        <v>147</v>
      </c>
      <c r="B710" s="5">
        <v>2007</v>
      </c>
      <c r="C710" s="5" t="s">
        <v>730</v>
      </c>
      <c r="D710" s="5" t="s">
        <v>714</v>
      </c>
      <c r="E710" s="5">
        <v>9</v>
      </c>
      <c r="F710" s="5" t="s">
        <v>741</v>
      </c>
      <c r="G710" s="5" t="s">
        <v>726</v>
      </c>
      <c r="H710" s="5">
        <v>2009</v>
      </c>
      <c r="I710" s="5">
        <v>1704670</v>
      </c>
    </row>
    <row r="711" spans="1:9" x14ac:dyDescent="0.85">
      <c r="A711" s="5" t="s">
        <v>147</v>
      </c>
      <c r="B711" s="5">
        <v>2007</v>
      </c>
      <c r="C711" s="5" t="s">
        <v>730</v>
      </c>
      <c r="D711" s="5" t="s">
        <v>714</v>
      </c>
      <c r="E711" s="5">
        <v>10</v>
      </c>
      <c r="F711" s="5" t="s">
        <v>741</v>
      </c>
      <c r="G711" s="5" t="s">
        <v>726</v>
      </c>
      <c r="H711" s="5">
        <v>2009</v>
      </c>
      <c r="I711" s="5">
        <v>2684579</v>
      </c>
    </row>
    <row r="712" spans="1:9" x14ac:dyDescent="0.85">
      <c r="A712" s="5" t="s">
        <v>147</v>
      </c>
      <c r="B712" s="5">
        <v>2007</v>
      </c>
      <c r="C712" s="5" t="s">
        <v>730</v>
      </c>
      <c r="D712" s="5" t="s">
        <v>714</v>
      </c>
      <c r="E712" s="6">
        <v>44118</v>
      </c>
      <c r="F712" s="5" t="s">
        <v>741</v>
      </c>
      <c r="G712" s="5" t="s">
        <v>726</v>
      </c>
      <c r="H712" s="5">
        <v>2009</v>
      </c>
      <c r="I712" s="5">
        <v>9042572</v>
      </c>
    </row>
    <row r="713" spans="1:9" x14ac:dyDescent="0.85">
      <c r="A713" s="5" t="s">
        <v>147</v>
      </c>
      <c r="B713" s="5">
        <v>2007</v>
      </c>
      <c r="C713" s="5" t="s">
        <v>730</v>
      </c>
      <c r="D713" s="5" t="s">
        <v>714</v>
      </c>
      <c r="E713" s="5">
        <v>11</v>
      </c>
      <c r="F713" s="5" t="s">
        <v>741</v>
      </c>
      <c r="G713" s="5" t="s">
        <v>726</v>
      </c>
      <c r="H713" s="5">
        <v>2009</v>
      </c>
      <c r="I713" s="5">
        <v>1082764</v>
      </c>
    </row>
    <row r="714" spans="1:9" x14ac:dyDescent="0.85">
      <c r="A714" s="5" t="s">
        <v>147</v>
      </c>
      <c r="B714" s="5">
        <v>2007</v>
      </c>
      <c r="C714" s="5" t="s">
        <v>730</v>
      </c>
      <c r="D714" s="5" t="s">
        <v>714</v>
      </c>
      <c r="E714" s="5">
        <v>12</v>
      </c>
      <c r="F714" s="5" t="s">
        <v>741</v>
      </c>
      <c r="G714" s="5" t="s">
        <v>726</v>
      </c>
      <c r="H714" s="5">
        <v>2009</v>
      </c>
      <c r="I714" s="5">
        <v>2286746</v>
      </c>
    </row>
    <row r="715" spans="1:9" x14ac:dyDescent="0.85">
      <c r="A715" s="5" t="s">
        <v>147</v>
      </c>
      <c r="B715" s="5">
        <v>2007</v>
      </c>
      <c r="C715" s="5" t="s">
        <v>730</v>
      </c>
      <c r="D715" s="5" t="s">
        <v>714</v>
      </c>
      <c r="E715" s="5">
        <v>13</v>
      </c>
      <c r="F715" s="5" t="s">
        <v>741</v>
      </c>
      <c r="G715" s="5" t="s">
        <v>726</v>
      </c>
      <c r="H715" s="5">
        <v>2009</v>
      </c>
      <c r="I715" s="5">
        <v>1426579</v>
      </c>
    </row>
    <row r="716" spans="1:9" x14ac:dyDescent="0.85">
      <c r="A716" s="5" t="s">
        <v>147</v>
      </c>
      <c r="B716" s="5">
        <v>2007</v>
      </c>
      <c r="C716" s="5" t="s">
        <v>730</v>
      </c>
      <c r="D716" s="5" t="s">
        <v>714</v>
      </c>
      <c r="E716" s="5">
        <v>14</v>
      </c>
      <c r="F716" s="5" t="s">
        <v>741</v>
      </c>
      <c r="G716" s="5" t="s">
        <v>726</v>
      </c>
      <c r="H716" s="5">
        <v>2009</v>
      </c>
      <c r="I716" s="5">
        <v>1561904</v>
      </c>
    </row>
    <row r="717" spans="1:9" x14ac:dyDescent="0.85">
      <c r="A717" s="5" t="s">
        <v>147</v>
      </c>
      <c r="B717" s="5">
        <v>2007</v>
      </c>
      <c r="C717" s="5" t="s">
        <v>730</v>
      </c>
      <c r="D717" s="5" t="s">
        <v>714</v>
      </c>
      <c r="E717" s="5">
        <v>15</v>
      </c>
      <c r="F717" s="5" t="s">
        <v>741</v>
      </c>
      <c r="G717" s="5" t="s">
        <v>726</v>
      </c>
      <c r="H717" s="5">
        <v>2009</v>
      </c>
      <c r="I717" s="5">
        <v>1769877</v>
      </c>
    </row>
    <row r="718" spans="1:9" x14ac:dyDescent="0.85">
      <c r="A718" s="5" t="s">
        <v>147</v>
      </c>
      <c r="B718" s="5">
        <v>2007</v>
      </c>
      <c r="C718" s="5" t="s">
        <v>730</v>
      </c>
      <c r="D718" s="5" t="s">
        <v>714</v>
      </c>
      <c r="E718" s="5" t="s">
        <v>758</v>
      </c>
      <c r="F718" s="5" t="s">
        <v>741</v>
      </c>
      <c r="G718" s="5" t="s">
        <v>726</v>
      </c>
      <c r="H718" s="5">
        <v>2009</v>
      </c>
      <c r="I718" s="5">
        <v>6800767</v>
      </c>
    </row>
    <row r="719" spans="1:9" x14ac:dyDescent="0.85">
      <c r="A719" s="5" t="s">
        <v>147</v>
      </c>
      <c r="B719" s="5">
        <v>2007</v>
      </c>
      <c r="C719" s="5" t="s">
        <v>730</v>
      </c>
      <c r="D719" s="5" t="s">
        <v>714</v>
      </c>
      <c r="E719" s="5">
        <v>16</v>
      </c>
      <c r="F719" s="5" t="s">
        <v>741</v>
      </c>
      <c r="G719" s="5" t="s">
        <v>726</v>
      </c>
      <c r="H719" s="5">
        <v>2009</v>
      </c>
      <c r="I719" s="5">
        <v>1489490</v>
      </c>
    </row>
    <row r="720" spans="1:9" x14ac:dyDescent="0.85">
      <c r="A720" s="5" t="s">
        <v>147</v>
      </c>
      <c r="B720" s="5">
        <v>2007</v>
      </c>
      <c r="C720" s="5" t="s">
        <v>730</v>
      </c>
      <c r="D720" s="5" t="s">
        <v>714</v>
      </c>
      <c r="E720" s="5">
        <v>17</v>
      </c>
      <c r="F720" s="5" t="s">
        <v>741</v>
      </c>
      <c r="G720" s="5" t="s">
        <v>726</v>
      </c>
      <c r="H720" s="5">
        <v>2009</v>
      </c>
      <c r="I720" s="5">
        <v>892981</v>
      </c>
    </row>
    <row r="721" spans="1:9" x14ac:dyDescent="0.85">
      <c r="A721" s="5" t="s">
        <v>147</v>
      </c>
      <c r="B721" s="5">
        <v>2007</v>
      </c>
      <c r="C721" s="5" t="s">
        <v>730</v>
      </c>
      <c r="D721" s="5" t="s">
        <v>714</v>
      </c>
      <c r="E721" s="5">
        <v>18</v>
      </c>
      <c r="F721" s="5" t="s">
        <v>741</v>
      </c>
      <c r="G721" s="5" t="s">
        <v>726</v>
      </c>
      <c r="H721" s="5">
        <v>2009</v>
      </c>
      <c r="I721" s="5">
        <v>1975080</v>
      </c>
    </row>
    <row r="722" spans="1:9" x14ac:dyDescent="0.85">
      <c r="A722" s="5" t="s">
        <v>147</v>
      </c>
      <c r="B722" s="5">
        <v>2007</v>
      </c>
      <c r="C722" s="5" t="s">
        <v>730</v>
      </c>
      <c r="D722" s="5" t="s">
        <v>714</v>
      </c>
      <c r="E722" s="5">
        <v>19</v>
      </c>
      <c r="F722" s="5" t="s">
        <v>741</v>
      </c>
      <c r="G722" s="5" t="s">
        <v>726</v>
      </c>
      <c r="H722" s="5">
        <v>2009</v>
      </c>
      <c r="I722" s="5">
        <v>673339</v>
      </c>
    </row>
    <row r="723" spans="1:9" x14ac:dyDescent="0.85">
      <c r="A723" s="5" t="s">
        <v>147</v>
      </c>
      <c r="B723" s="5">
        <v>2007</v>
      </c>
      <c r="C723" s="5" t="s">
        <v>730</v>
      </c>
      <c r="D723" s="5" t="s">
        <v>714</v>
      </c>
      <c r="E723" s="5">
        <v>20</v>
      </c>
      <c r="F723" s="5" t="s">
        <v>741</v>
      </c>
      <c r="G723" s="5" t="s">
        <v>726</v>
      </c>
      <c r="H723" s="5">
        <v>2009</v>
      </c>
      <c r="I723" s="5">
        <v>2134577</v>
      </c>
    </row>
    <row r="724" spans="1:9" x14ac:dyDescent="0.85">
      <c r="A724" s="5" t="s">
        <v>147</v>
      </c>
      <c r="B724" s="5">
        <v>2007</v>
      </c>
      <c r="C724" s="5" t="s">
        <v>730</v>
      </c>
      <c r="D724" s="5" t="s">
        <v>714</v>
      </c>
      <c r="E724" s="5" t="s">
        <v>757</v>
      </c>
      <c r="F724" s="5" t="s">
        <v>741</v>
      </c>
      <c r="G724" s="5" t="s">
        <v>726</v>
      </c>
      <c r="H724" s="5">
        <v>2009</v>
      </c>
      <c r="I724" s="5">
        <v>4892742</v>
      </c>
    </row>
    <row r="725" spans="1:9" x14ac:dyDescent="0.85">
      <c r="A725" s="5" t="s">
        <v>147</v>
      </c>
      <c r="B725" s="5">
        <v>2007</v>
      </c>
      <c r="C725" s="5" t="s">
        <v>730</v>
      </c>
      <c r="D725" s="5" t="s">
        <v>714</v>
      </c>
      <c r="E725" s="5">
        <v>21</v>
      </c>
      <c r="F725" s="5" t="s">
        <v>741</v>
      </c>
      <c r="G725" s="5" t="s">
        <v>726</v>
      </c>
      <c r="H725" s="5">
        <v>2009</v>
      </c>
      <c r="I725" s="5">
        <v>458256</v>
      </c>
    </row>
    <row r="726" spans="1:9" x14ac:dyDescent="0.85">
      <c r="A726" s="5" t="s">
        <v>147</v>
      </c>
      <c r="B726" s="5">
        <v>2007</v>
      </c>
      <c r="C726" s="5" t="s">
        <v>730</v>
      </c>
      <c r="D726" s="5" t="s">
        <v>714</v>
      </c>
      <c r="E726" s="5">
        <v>22</v>
      </c>
      <c r="F726" s="5" t="s">
        <v>741</v>
      </c>
      <c r="G726" s="5" t="s">
        <v>726</v>
      </c>
      <c r="H726" s="5">
        <v>2009</v>
      </c>
      <c r="I726" s="5">
        <v>1097518</v>
      </c>
    </row>
    <row r="727" spans="1:9" x14ac:dyDescent="0.85">
      <c r="A727" s="5" t="s">
        <v>147</v>
      </c>
      <c r="B727" s="5">
        <v>2007</v>
      </c>
      <c r="C727" s="5" t="s">
        <v>730</v>
      </c>
      <c r="D727" s="5" t="s">
        <v>714</v>
      </c>
      <c r="E727" s="5">
        <v>23</v>
      </c>
      <c r="F727" s="5" t="s">
        <v>741</v>
      </c>
      <c r="G727" s="5" t="s">
        <v>726</v>
      </c>
      <c r="H727" s="5">
        <v>2009</v>
      </c>
      <c r="I727" s="5">
        <v>603677</v>
      </c>
    </row>
    <row r="728" spans="1:9" x14ac:dyDescent="0.85">
      <c r="A728" s="5" t="s">
        <v>147</v>
      </c>
      <c r="B728" s="5">
        <v>2007</v>
      </c>
      <c r="C728" s="5" t="s">
        <v>730</v>
      </c>
      <c r="D728" s="5" t="s">
        <v>714</v>
      </c>
      <c r="E728" s="5">
        <v>24</v>
      </c>
      <c r="F728" s="5" t="s">
        <v>741</v>
      </c>
      <c r="G728" s="5" t="s">
        <v>726</v>
      </c>
      <c r="H728" s="5">
        <v>2009</v>
      </c>
      <c r="I728" s="5">
        <v>598714</v>
      </c>
    </row>
    <row r="729" spans="1:9" x14ac:dyDescent="0.85">
      <c r="A729" s="5" t="s">
        <v>147</v>
      </c>
      <c r="B729" s="5">
        <v>2007</v>
      </c>
      <c r="C729" s="5" t="s">
        <v>730</v>
      </c>
      <c r="D729" s="5" t="s">
        <v>714</v>
      </c>
      <c r="E729" s="5">
        <v>25</v>
      </c>
      <c r="F729" s="5" t="s">
        <v>741</v>
      </c>
      <c r="G729" s="5" t="s">
        <v>726</v>
      </c>
      <c r="H729" s="5">
        <v>2009</v>
      </c>
      <c r="I729" s="5">
        <v>1831286</v>
      </c>
    </row>
    <row r="730" spans="1:9" x14ac:dyDescent="0.85">
      <c r="A730" s="5" t="s">
        <v>147</v>
      </c>
      <c r="B730" s="5">
        <v>2007</v>
      </c>
      <c r="C730" s="5" t="s">
        <v>730</v>
      </c>
      <c r="D730" s="5" t="s">
        <v>714</v>
      </c>
      <c r="E730" s="5" t="s">
        <v>756</v>
      </c>
      <c r="F730" s="5" t="s">
        <v>741</v>
      </c>
      <c r="G730" s="5" t="s">
        <v>726</v>
      </c>
      <c r="H730" s="5">
        <v>2009</v>
      </c>
      <c r="I730" s="5">
        <v>4431644</v>
      </c>
    </row>
    <row r="731" spans="1:9" x14ac:dyDescent="0.85">
      <c r="A731" s="5" t="s">
        <v>147</v>
      </c>
      <c r="B731" s="5">
        <v>2007</v>
      </c>
      <c r="C731" s="5" t="s">
        <v>730</v>
      </c>
      <c r="D731" s="5" t="s">
        <v>714</v>
      </c>
      <c r="E731" s="5">
        <v>26</v>
      </c>
      <c r="F731" s="5" t="s">
        <v>741</v>
      </c>
      <c r="G731" s="5" t="s">
        <v>726</v>
      </c>
      <c r="H731" s="5">
        <v>2009</v>
      </c>
      <c r="I731" s="5">
        <v>643587</v>
      </c>
    </row>
    <row r="732" spans="1:9" x14ac:dyDescent="0.85">
      <c r="A732" s="5" t="s">
        <v>147</v>
      </c>
      <c r="B732" s="5">
        <v>2007</v>
      </c>
      <c r="C732" s="5" t="s">
        <v>730</v>
      </c>
      <c r="D732" s="5" t="s">
        <v>714</v>
      </c>
      <c r="E732" s="5">
        <v>27</v>
      </c>
      <c r="F732" s="5" t="s">
        <v>741</v>
      </c>
      <c r="G732" s="5" t="s">
        <v>726</v>
      </c>
      <c r="H732" s="5">
        <v>2009</v>
      </c>
      <c r="I732" s="5">
        <v>570606</v>
      </c>
    </row>
    <row r="733" spans="1:9" x14ac:dyDescent="0.85">
      <c r="A733" s="5" t="s">
        <v>147</v>
      </c>
      <c r="B733" s="5">
        <v>2007</v>
      </c>
      <c r="C733" s="5" t="s">
        <v>730</v>
      </c>
      <c r="D733" s="5" t="s">
        <v>714</v>
      </c>
      <c r="E733" s="5">
        <v>28</v>
      </c>
      <c r="F733" s="5" t="s">
        <v>741</v>
      </c>
      <c r="G733" s="5" t="s">
        <v>726</v>
      </c>
      <c r="H733" s="5">
        <v>2009</v>
      </c>
      <c r="I733" s="5">
        <v>1065059</v>
      </c>
    </row>
    <row r="734" spans="1:9" x14ac:dyDescent="0.85">
      <c r="A734" s="5" t="s">
        <v>147</v>
      </c>
      <c r="B734" s="5">
        <v>2007</v>
      </c>
      <c r="C734" s="5" t="s">
        <v>730</v>
      </c>
      <c r="D734" s="5" t="s">
        <v>714</v>
      </c>
      <c r="E734" s="5">
        <v>29</v>
      </c>
      <c r="F734" s="5" t="s">
        <v>741</v>
      </c>
      <c r="G734" s="5" t="s">
        <v>726</v>
      </c>
      <c r="H734" s="5">
        <v>2009</v>
      </c>
      <c r="I734" s="5">
        <v>321106</v>
      </c>
    </row>
    <row r="735" spans="1:9" x14ac:dyDescent="0.85">
      <c r="A735" s="5" t="s">
        <v>147</v>
      </c>
      <c r="B735" s="5">
        <v>2007</v>
      </c>
      <c r="C735" s="5" t="s">
        <v>730</v>
      </c>
      <c r="D735" s="5" t="s">
        <v>714</v>
      </c>
      <c r="E735" s="5">
        <v>30</v>
      </c>
      <c r="F735" s="5" t="s">
        <v>741</v>
      </c>
      <c r="G735" s="5" t="s">
        <v>726</v>
      </c>
      <c r="H735" s="5">
        <v>2009</v>
      </c>
      <c r="I735" s="5">
        <v>1948373</v>
      </c>
    </row>
    <row r="736" spans="1:9" x14ac:dyDescent="0.85">
      <c r="A736" s="5" t="s">
        <v>147</v>
      </c>
      <c r="B736" s="5">
        <v>2007</v>
      </c>
      <c r="C736" s="5" t="s">
        <v>730</v>
      </c>
      <c r="D736" s="5" t="s">
        <v>714</v>
      </c>
      <c r="E736" s="5" t="s">
        <v>755</v>
      </c>
      <c r="F736" s="5" t="s">
        <v>741</v>
      </c>
      <c r="G736" s="5" t="s">
        <v>726</v>
      </c>
      <c r="H736" s="5">
        <v>2009</v>
      </c>
      <c r="I736" s="5">
        <v>3404887</v>
      </c>
    </row>
    <row r="737" spans="1:9" x14ac:dyDescent="0.85">
      <c r="A737" s="5" t="s">
        <v>147</v>
      </c>
      <c r="B737" s="5">
        <v>2007</v>
      </c>
      <c r="C737" s="5" t="s">
        <v>730</v>
      </c>
      <c r="D737" s="5" t="s">
        <v>714</v>
      </c>
      <c r="E737" s="5">
        <v>31</v>
      </c>
      <c r="F737" s="5" t="s">
        <v>741</v>
      </c>
      <c r="G737" s="5" t="s">
        <v>726</v>
      </c>
      <c r="H737" s="5">
        <v>2009</v>
      </c>
      <c r="I737" s="5">
        <v>219758</v>
      </c>
    </row>
    <row r="738" spans="1:9" x14ac:dyDescent="0.85">
      <c r="A738" s="5" t="s">
        <v>147</v>
      </c>
      <c r="B738" s="5">
        <v>2007</v>
      </c>
      <c r="C738" s="5" t="s">
        <v>730</v>
      </c>
      <c r="D738" s="5" t="s">
        <v>714</v>
      </c>
      <c r="E738" s="5">
        <v>32</v>
      </c>
      <c r="F738" s="5" t="s">
        <v>741</v>
      </c>
      <c r="G738" s="5" t="s">
        <v>726</v>
      </c>
      <c r="H738" s="5">
        <v>2009</v>
      </c>
      <c r="I738" s="5">
        <v>637792</v>
      </c>
    </row>
    <row r="739" spans="1:9" x14ac:dyDescent="0.85">
      <c r="A739" s="5" t="s">
        <v>147</v>
      </c>
      <c r="B739" s="5">
        <v>2007</v>
      </c>
      <c r="C739" s="5" t="s">
        <v>730</v>
      </c>
      <c r="D739" s="5" t="s">
        <v>714</v>
      </c>
      <c r="E739" s="5">
        <v>33</v>
      </c>
      <c r="F739" s="5" t="s">
        <v>741</v>
      </c>
      <c r="G739" s="5" t="s">
        <v>726</v>
      </c>
      <c r="H739" s="5">
        <v>2009</v>
      </c>
      <c r="I739" s="5">
        <v>332638</v>
      </c>
    </row>
    <row r="740" spans="1:9" x14ac:dyDescent="0.85">
      <c r="A740" s="5" t="s">
        <v>147</v>
      </c>
      <c r="B740" s="5">
        <v>2007</v>
      </c>
      <c r="C740" s="5" t="s">
        <v>730</v>
      </c>
      <c r="D740" s="5" t="s">
        <v>714</v>
      </c>
      <c r="E740" s="5">
        <v>34</v>
      </c>
      <c r="F740" s="5" t="s">
        <v>741</v>
      </c>
      <c r="G740" s="5" t="s">
        <v>726</v>
      </c>
      <c r="H740" s="5">
        <v>2009</v>
      </c>
      <c r="I740" s="5">
        <v>266326</v>
      </c>
    </row>
    <row r="741" spans="1:9" x14ac:dyDescent="0.85">
      <c r="A741" s="5" t="s">
        <v>147</v>
      </c>
      <c r="B741" s="5">
        <v>2007</v>
      </c>
      <c r="C741" s="5" t="s">
        <v>730</v>
      </c>
      <c r="D741" s="5" t="s">
        <v>714</v>
      </c>
      <c r="E741" s="5">
        <v>35</v>
      </c>
      <c r="F741" s="5" t="s">
        <v>741</v>
      </c>
      <c r="G741" s="5" t="s">
        <v>726</v>
      </c>
      <c r="H741" s="5">
        <v>2009</v>
      </c>
      <c r="I741" s="5">
        <v>1480884</v>
      </c>
    </row>
    <row r="742" spans="1:9" x14ac:dyDescent="0.85">
      <c r="A742" s="5" t="s">
        <v>147</v>
      </c>
      <c r="B742" s="5">
        <v>2007</v>
      </c>
      <c r="C742" s="5" t="s">
        <v>730</v>
      </c>
      <c r="D742" s="5" t="s">
        <v>714</v>
      </c>
      <c r="E742" s="5" t="s">
        <v>754</v>
      </c>
      <c r="F742" s="5" t="s">
        <v>741</v>
      </c>
      <c r="G742" s="5" t="s">
        <v>726</v>
      </c>
      <c r="H742" s="5">
        <v>2009</v>
      </c>
      <c r="I742" s="5">
        <v>3081747</v>
      </c>
    </row>
    <row r="743" spans="1:9" x14ac:dyDescent="0.85">
      <c r="A743" s="5" t="s">
        <v>147</v>
      </c>
      <c r="B743" s="5">
        <v>2007</v>
      </c>
      <c r="C743" s="5" t="s">
        <v>730</v>
      </c>
      <c r="D743" s="5" t="s">
        <v>714</v>
      </c>
      <c r="E743" s="5">
        <v>36</v>
      </c>
      <c r="F743" s="5" t="s">
        <v>741</v>
      </c>
      <c r="G743" s="5" t="s">
        <v>726</v>
      </c>
      <c r="H743" s="5">
        <v>2009</v>
      </c>
      <c r="I743" s="5">
        <v>405156</v>
      </c>
    </row>
    <row r="744" spans="1:9" x14ac:dyDescent="0.85">
      <c r="A744" s="5" t="s">
        <v>147</v>
      </c>
      <c r="B744" s="5">
        <v>2007</v>
      </c>
      <c r="C744" s="5" t="s">
        <v>730</v>
      </c>
      <c r="D744" s="5" t="s">
        <v>714</v>
      </c>
      <c r="E744" s="5">
        <v>37</v>
      </c>
      <c r="F744" s="5" t="s">
        <v>741</v>
      </c>
      <c r="G744" s="5" t="s">
        <v>726</v>
      </c>
      <c r="H744" s="5">
        <v>2009</v>
      </c>
      <c r="I744" s="5">
        <v>333792</v>
      </c>
    </row>
    <row r="745" spans="1:9" x14ac:dyDescent="0.85">
      <c r="A745" s="5" t="s">
        <v>147</v>
      </c>
      <c r="B745" s="5">
        <v>2007</v>
      </c>
      <c r="C745" s="5" t="s">
        <v>730</v>
      </c>
      <c r="D745" s="5" t="s">
        <v>714</v>
      </c>
      <c r="E745" s="5">
        <v>38</v>
      </c>
      <c r="F745" s="5" t="s">
        <v>741</v>
      </c>
      <c r="G745" s="5" t="s">
        <v>726</v>
      </c>
      <c r="H745" s="5">
        <v>2009</v>
      </c>
      <c r="I745" s="5">
        <v>639742</v>
      </c>
    </row>
    <row r="746" spans="1:9" x14ac:dyDescent="0.85">
      <c r="A746" s="5" t="s">
        <v>147</v>
      </c>
      <c r="B746" s="5">
        <v>2007</v>
      </c>
      <c r="C746" s="5" t="s">
        <v>730</v>
      </c>
      <c r="D746" s="5" t="s">
        <v>714</v>
      </c>
      <c r="E746" s="5">
        <v>39</v>
      </c>
      <c r="F746" s="5" t="s">
        <v>741</v>
      </c>
      <c r="G746" s="5" t="s">
        <v>726</v>
      </c>
      <c r="H746" s="5">
        <v>2009</v>
      </c>
      <c r="I746" s="5">
        <v>222173</v>
      </c>
    </row>
    <row r="747" spans="1:9" x14ac:dyDescent="0.85">
      <c r="A747" s="5" t="s">
        <v>147</v>
      </c>
      <c r="B747" s="5">
        <v>2007</v>
      </c>
      <c r="C747" s="5" t="s">
        <v>730</v>
      </c>
      <c r="D747" s="5" t="s">
        <v>714</v>
      </c>
      <c r="E747" s="5">
        <v>40</v>
      </c>
      <c r="F747" s="5" t="s">
        <v>741</v>
      </c>
      <c r="G747" s="5" t="s">
        <v>726</v>
      </c>
      <c r="H747" s="5">
        <v>2009</v>
      </c>
      <c r="I747" s="5">
        <v>1550354</v>
      </c>
    </row>
    <row r="748" spans="1:9" x14ac:dyDescent="0.85">
      <c r="A748" s="5" t="s">
        <v>147</v>
      </c>
      <c r="B748" s="5">
        <v>2007</v>
      </c>
      <c r="C748" s="5" t="s">
        <v>730</v>
      </c>
      <c r="D748" s="5" t="s">
        <v>714</v>
      </c>
      <c r="E748" s="5" t="s">
        <v>753</v>
      </c>
      <c r="F748" s="5" t="s">
        <v>741</v>
      </c>
      <c r="G748" s="5" t="s">
        <v>726</v>
      </c>
      <c r="H748" s="5">
        <v>2009</v>
      </c>
      <c r="I748" s="5">
        <v>2399051</v>
      </c>
    </row>
    <row r="749" spans="1:9" x14ac:dyDescent="0.85">
      <c r="A749" s="5" t="s">
        <v>147</v>
      </c>
      <c r="B749" s="5">
        <v>2007</v>
      </c>
      <c r="C749" s="5" t="s">
        <v>730</v>
      </c>
      <c r="D749" s="5" t="s">
        <v>714</v>
      </c>
      <c r="E749" s="5">
        <v>41</v>
      </c>
      <c r="F749" s="5" t="s">
        <v>741</v>
      </c>
      <c r="G749" s="5" t="s">
        <v>726</v>
      </c>
      <c r="H749" s="5">
        <v>2009</v>
      </c>
      <c r="I749" s="5">
        <v>152117</v>
      </c>
    </row>
    <row r="750" spans="1:9" x14ac:dyDescent="0.85">
      <c r="A750" s="5" t="s">
        <v>147</v>
      </c>
      <c r="B750" s="5">
        <v>2007</v>
      </c>
      <c r="C750" s="5" t="s">
        <v>730</v>
      </c>
      <c r="D750" s="5" t="s">
        <v>714</v>
      </c>
      <c r="E750" s="5">
        <v>42</v>
      </c>
      <c r="F750" s="5" t="s">
        <v>741</v>
      </c>
      <c r="G750" s="5" t="s">
        <v>726</v>
      </c>
      <c r="H750" s="5">
        <v>2009</v>
      </c>
      <c r="I750" s="5">
        <v>376701</v>
      </c>
    </row>
    <row r="751" spans="1:9" x14ac:dyDescent="0.85">
      <c r="A751" s="5" t="s">
        <v>147</v>
      </c>
      <c r="B751" s="5">
        <v>2007</v>
      </c>
      <c r="C751" s="5" t="s">
        <v>730</v>
      </c>
      <c r="D751" s="5" t="s">
        <v>714</v>
      </c>
      <c r="E751" s="5">
        <v>43</v>
      </c>
      <c r="F751" s="5" t="s">
        <v>741</v>
      </c>
      <c r="G751" s="5" t="s">
        <v>726</v>
      </c>
      <c r="H751" s="5">
        <v>2009</v>
      </c>
      <c r="I751" s="5">
        <v>198347</v>
      </c>
    </row>
    <row r="752" spans="1:9" x14ac:dyDescent="0.85">
      <c r="A752" s="5" t="s">
        <v>147</v>
      </c>
      <c r="B752" s="5">
        <v>2007</v>
      </c>
      <c r="C752" s="5" t="s">
        <v>730</v>
      </c>
      <c r="D752" s="5" t="s">
        <v>714</v>
      </c>
      <c r="E752" s="5">
        <v>44</v>
      </c>
      <c r="F752" s="5" t="s">
        <v>741</v>
      </c>
      <c r="G752" s="5" t="s">
        <v>726</v>
      </c>
      <c r="H752" s="5">
        <v>2009</v>
      </c>
      <c r="I752" s="5">
        <v>121532</v>
      </c>
    </row>
    <row r="753" spans="1:9" x14ac:dyDescent="0.85">
      <c r="A753" s="5" t="s">
        <v>147</v>
      </c>
      <c r="B753" s="5">
        <v>2007</v>
      </c>
      <c r="C753" s="5" t="s">
        <v>730</v>
      </c>
      <c r="D753" s="5" t="s">
        <v>714</v>
      </c>
      <c r="E753" s="5">
        <v>45</v>
      </c>
      <c r="F753" s="5" t="s">
        <v>741</v>
      </c>
      <c r="G753" s="5" t="s">
        <v>726</v>
      </c>
      <c r="H753" s="5">
        <v>2009</v>
      </c>
      <c r="I753" s="5">
        <v>1052635</v>
      </c>
    </row>
    <row r="754" spans="1:9" x14ac:dyDescent="0.85">
      <c r="A754" s="5" t="s">
        <v>147</v>
      </c>
      <c r="B754" s="5">
        <v>2007</v>
      </c>
      <c r="C754" s="5" t="s">
        <v>730</v>
      </c>
      <c r="D754" s="5" t="s">
        <v>714</v>
      </c>
      <c r="E754" s="5" t="s">
        <v>752</v>
      </c>
      <c r="F754" s="5" t="s">
        <v>741</v>
      </c>
      <c r="G754" s="5" t="s">
        <v>726</v>
      </c>
      <c r="H754" s="5">
        <v>2009</v>
      </c>
      <c r="I754" s="5">
        <v>1883092</v>
      </c>
    </row>
    <row r="755" spans="1:9" x14ac:dyDescent="0.85">
      <c r="A755" s="5" t="s">
        <v>147</v>
      </c>
      <c r="B755" s="5">
        <v>2007</v>
      </c>
      <c r="C755" s="5" t="s">
        <v>730</v>
      </c>
      <c r="D755" s="5" t="s">
        <v>714</v>
      </c>
      <c r="E755" s="5">
        <v>46</v>
      </c>
      <c r="F755" s="5" t="s">
        <v>741</v>
      </c>
      <c r="G755" s="5" t="s">
        <v>726</v>
      </c>
      <c r="H755" s="5">
        <v>2009</v>
      </c>
      <c r="I755" s="5">
        <v>203907</v>
      </c>
    </row>
    <row r="756" spans="1:9" x14ac:dyDescent="0.85">
      <c r="A756" s="5" t="s">
        <v>147</v>
      </c>
      <c r="B756" s="5">
        <v>2007</v>
      </c>
      <c r="C756" s="5" t="s">
        <v>730</v>
      </c>
      <c r="D756" s="5" t="s">
        <v>714</v>
      </c>
      <c r="E756" s="5">
        <v>47</v>
      </c>
      <c r="F756" s="5" t="s">
        <v>741</v>
      </c>
      <c r="G756" s="5" t="s">
        <v>726</v>
      </c>
      <c r="H756" s="5">
        <v>2009</v>
      </c>
      <c r="I756" s="5">
        <v>175486</v>
      </c>
    </row>
    <row r="757" spans="1:9" x14ac:dyDescent="0.85">
      <c r="A757" s="5" t="s">
        <v>147</v>
      </c>
      <c r="B757" s="5">
        <v>2007</v>
      </c>
      <c r="C757" s="5" t="s">
        <v>730</v>
      </c>
      <c r="D757" s="5" t="s">
        <v>714</v>
      </c>
      <c r="E757" s="5">
        <v>48</v>
      </c>
      <c r="F757" s="5" t="s">
        <v>741</v>
      </c>
      <c r="G757" s="5" t="s">
        <v>726</v>
      </c>
      <c r="H757" s="5">
        <v>2009</v>
      </c>
      <c r="I757" s="5">
        <v>324824</v>
      </c>
    </row>
    <row r="758" spans="1:9" x14ac:dyDescent="0.85">
      <c r="A758" s="5" t="s">
        <v>147</v>
      </c>
      <c r="B758" s="5">
        <v>2007</v>
      </c>
      <c r="C758" s="5" t="s">
        <v>730</v>
      </c>
      <c r="D758" s="5" t="s">
        <v>714</v>
      </c>
      <c r="E758" s="5">
        <v>49</v>
      </c>
      <c r="F758" s="5" t="s">
        <v>741</v>
      </c>
      <c r="G758" s="5" t="s">
        <v>726</v>
      </c>
      <c r="H758" s="5">
        <v>2009</v>
      </c>
      <c r="I758" s="5">
        <v>126240</v>
      </c>
    </row>
    <row r="759" spans="1:9" x14ac:dyDescent="0.85">
      <c r="A759" s="5" t="s">
        <v>147</v>
      </c>
      <c r="B759" s="5">
        <v>2007</v>
      </c>
      <c r="C759" s="5" t="s">
        <v>730</v>
      </c>
      <c r="D759" s="5" t="s">
        <v>714</v>
      </c>
      <c r="E759" s="5">
        <v>50</v>
      </c>
      <c r="F759" s="5" t="s">
        <v>741</v>
      </c>
      <c r="G759" s="5" t="s">
        <v>726</v>
      </c>
      <c r="H759" s="5">
        <v>2009</v>
      </c>
      <c r="I759" s="5">
        <v>1077016</v>
      </c>
    </row>
    <row r="760" spans="1:9" x14ac:dyDescent="0.85">
      <c r="A760" s="5" t="s">
        <v>147</v>
      </c>
      <c r="B760" s="5">
        <v>2007</v>
      </c>
      <c r="C760" s="5" t="s">
        <v>730</v>
      </c>
      <c r="D760" s="5" t="s">
        <v>714</v>
      </c>
      <c r="E760" s="5" t="s">
        <v>751</v>
      </c>
      <c r="F760" s="5" t="s">
        <v>741</v>
      </c>
      <c r="G760" s="5" t="s">
        <v>726</v>
      </c>
      <c r="H760" s="5">
        <v>2009</v>
      </c>
      <c r="I760" s="5">
        <v>1602149</v>
      </c>
    </row>
    <row r="761" spans="1:9" x14ac:dyDescent="0.85">
      <c r="A761" s="5" t="s">
        <v>147</v>
      </c>
      <c r="B761" s="5">
        <v>2007</v>
      </c>
      <c r="C761" s="5" t="s">
        <v>730</v>
      </c>
      <c r="D761" s="5" t="s">
        <v>714</v>
      </c>
      <c r="E761" s="5">
        <v>51</v>
      </c>
      <c r="F761" s="5" t="s">
        <v>741</v>
      </c>
      <c r="G761" s="5" t="s">
        <v>726</v>
      </c>
      <c r="H761" s="5">
        <v>2009</v>
      </c>
      <c r="I761" s="5">
        <v>96151</v>
      </c>
    </row>
    <row r="762" spans="1:9" x14ac:dyDescent="0.85">
      <c r="A762" s="5" t="s">
        <v>147</v>
      </c>
      <c r="B762" s="5">
        <v>2007</v>
      </c>
      <c r="C762" s="5" t="s">
        <v>730</v>
      </c>
      <c r="D762" s="5" t="s">
        <v>714</v>
      </c>
      <c r="E762" s="5">
        <v>52</v>
      </c>
      <c r="F762" s="5" t="s">
        <v>741</v>
      </c>
      <c r="G762" s="5" t="s">
        <v>726</v>
      </c>
      <c r="H762" s="5">
        <v>2009</v>
      </c>
      <c r="I762" s="5">
        <v>208827</v>
      </c>
    </row>
    <row r="763" spans="1:9" x14ac:dyDescent="0.85">
      <c r="A763" s="5" t="s">
        <v>147</v>
      </c>
      <c r="B763" s="5">
        <v>2007</v>
      </c>
      <c r="C763" s="5" t="s">
        <v>730</v>
      </c>
      <c r="D763" s="5" t="s">
        <v>714</v>
      </c>
      <c r="E763" s="5">
        <v>53</v>
      </c>
      <c r="F763" s="5" t="s">
        <v>741</v>
      </c>
      <c r="G763" s="5" t="s">
        <v>726</v>
      </c>
      <c r="H763" s="5">
        <v>2009</v>
      </c>
      <c r="I763" s="5">
        <v>114095</v>
      </c>
    </row>
    <row r="764" spans="1:9" x14ac:dyDescent="0.85">
      <c r="A764" s="5" t="s">
        <v>147</v>
      </c>
      <c r="B764" s="5">
        <v>2007</v>
      </c>
      <c r="C764" s="5" t="s">
        <v>730</v>
      </c>
      <c r="D764" s="5" t="s">
        <v>714</v>
      </c>
      <c r="E764" s="5">
        <v>54</v>
      </c>
      <c r="F764" s="5" t="s">
        <v>741</v>
      </c>
      <c r="G764" s="5" t="s">
        <v>726</v>
      </c>
      <c r="H764" s="5">
        <v>2009</v>
      </c>
      <c r="I764" s="5">
        <v>106060</v>
      </c>
    </row>
    <row r="765" spans="1:9" x14ac:dyDescent="0.85">
      <c r="A765" s="5" t="s">
        <v>147</v>
      </c>
      <c r="B765" s="5">
        <v>2007</v>
      </c>
      <c r="C765" s="5" t="s">
        <v>730</v>
      </c>
      <c r="D765" s="5" t="s">
        <v>714</v>
      </c>
      <c r="E765" s="5">
        <v>55</v>
      </c>
      <c r="F765" s="5" t="s">
        <v>741</v>
      </c>
      <c r="G765" s="5" t="s">
        <v>726</v>
      </c>
      <c r="H765" s="5">
        <v>2009</v>
      </c>
      <c r="I765" s="5">
        <v>520001</v>
      </c>
    </row>
    <row r="766" spans="1:9" x14ac:dyDescent="0.85">
      <c r="A766" s="5" t="s">
        <v>147</v>
      </c>
      <c r="B766" s="5">
        <v>2007</v>
      </c>
      <c r="C766" s="5" t="s">
        <v>730</v>
      </c>
      <c r="D766" s="5" t="s">
        <v>714</v>
      </c>
      <c r="E766" s="5" t="s">
        <v>750</v>
      </c>
      <c r="F766" s="5" t="s">
        <v>741</v>
      </c>
      <c r="G766" s="5" t="s">
        <v>726</v>
      </c>
      <c r="H766" s="5">
        <v>2009</v>
      </c>
      <c r="I766" s="5">
        <v>992441</v>
      </c>
    </row>
    <row r="767" spans="1:9" x14ac:dyDescent="0.85">
      <c r="A767" s="5" t="s">
        <v>147</v>
      </c>
      <c r="B767" s="5">
        <v>2007</v>
      </c>
      <c r="C767" s="5" t="s">
        <v>730</v>
      </c>
      <c r="D767" s="5" t="s">
        <v>714</v>
      </c>
      <c r="E767" s="5">
        <v>56</v>
      </c>
      <c r="F767" s="5" t="s">
        <v>741</v>
      </c>
      <c r="G767" s="5" t="s">
        <v>726</v>
      </c>
      <c r="H767" s="5">
        <v>2009</v>
      </c>
      <c r="I767" s="5">
        <v>163029</v>
      </c>
    </row>
    <row r="768" spans="1:9" x14ac:dyDescent="0.85">
      <c r="A768" s="5" t="s">
        <v>147</v>
      </c>
      <c r="B768" s="5">
        <v>2007</v>
      </c>
      <c r="C768" s="5" t="s">
        <v>730</v>
      </c>
      <c r="D768" s="5" t="s">
        <v>714</v>
      </c>
      <c r="E768" s="5">
        <v>57</v>
      </c>
      <c r="F768" s="5" t="s">
        <v>741</v>
      </c>
      <c r="G768" s="5" t="s">
        <v>726</v>
      </c>
      <c r="H768" s="5">
        <v>2009</v>
      </c>
      <c r="I768" s="5">
        <v>102649</v>
      </c>
    </row>
    <row r="769" spans="1:9" x14ac:dyDescent="0.85">
      <c r="A769" s="5" t="s">
        <v>147</v>
      </c>
      <c r="B769" s="5">
        <v>2007</v>
      </c>
      <c r="C769" s="5" t="s">
        <v>730</v>
      </c>
      <c r="D769" s="5" t="s">
        <v>714</v>
      </c>
      <c r="E769" s="5">
        <v>58</v>
      </c>
      <c r="F769" s="5" t="s">
        <v>741</v>
      </c>
      <c r="G769" s="5" t="s">
        <v>726</v>
      </c>
      <c r="H769" s="5">
        <v>2009</v>
      </c>
      <c r="I769" s="5">
        <v>154912</v>
      </c>
    </row>
    <row r="770" spans="1:9" x14ac:dyDescent="0.85">
      <c r="A770" s="5" t="s">
        <v>147</v>
      </c>
      <c r="B770" s="5">
        <v>2007</v>
      </c>
      <c r="C770" s="5" t="s">
        <v>730</v>
      </c>
      <c r="D770" s="5" t="s">
        <v>714</v>
      </c>
      <c r="E770" s="5">
        <v>59</v>
      </c>
      <c r="F770" s="5" t="s">
        <v>741</v>
      </c>
      <c r="G770" s="5" t="s">
        <v>726</v>
      </c>
      <c r="H770" s="5">
        <v>2009</v>
      </c>
      <c r="I770" s="5">
        <v>51850</v>
      </c>
    </row>
    <row r="771" spans="1:9" x14ac:dyDescent="0.85">
      <c r="A771" s="5" t="s">
        <v>147</v>
      </c>
      <c r="B771" s="5">
        <v>2007</v>
      </c>
      <c r="C771" s="5" t="s">
        <v>730</v>
      </c>
      <c r="D771" s="5" t="s">
        <v>714</v>
      </c>
      <c r="E771" s="5">
        <v>60</v>
      </c>
      <c r="F771" s="5" t="s">
        <v>741</v>
      </c>
      <c r="G771" s="5" t="s">
        <v>726</v>
      </c>
      <c r="H771" s="5">
        <v>2009</v>
      </c>
      <c r="I771" s="5">
        <v>771942</v>
      </c>
    </row>
    <row r="772" spans="1:9" x14ac:dyDescent="0.85">
      <c r="A772" s="5" t="s">
        <v>147</v>
      </c>
      <c r="B772" s="5">
        <v>2007</v>
      </c>
      <c r="C772" s="5" t="s">
        <v>730</v>
      </c>
      <c r="D772" s="5" t="s">
        <v>714</v>
      </c>
      <c r="E772" s="5" t="s">
        <v>749</v>
      </c>
      <c r="F772" s="5" t="s">
        <v>741</v>
      </c>
      <c r="G772" s="5" t="s">
        <v>726</v>
      </c>
      <c r="H772" s="5">
        <v>2009</v>
      </c>
      <c r="I772" s="5">
        <v>1056439</v>
      </c>
    </row>
    <row r="773" spans="1:9" x14ac:dyDescent="0.85">
      <c r="A773" s="5" t="s">
        <v>147</v>
      </c>
      <c r="B773" s="5">
        <v>2007</v>
      </c>
      <c r="C773" s="5" t="s">
        <v>730</v>
      </c>
      <c r="D773" s="5" t="s">
        <v>714</v>
      </c>
      <c r="E773" s="5">
        <v>61</v>
      </c>
      <c r="F773" s="5" t="s">
        <v>741</v>
      </c>
      <c r="G773" s="5" t="s">
        <v>726</v>
      </c>
      <c r="H773" s="5">
        <v>2009</v>
      </c>
      <c r="I773" s="5">
        <v>53967</v>
      </c>
    </row>
    <row r="774" spans="1:9" x14ac:dyDescent="0.85">
      <c r="A774" s="5" t="s">
        <v>147</v>
      </c>
      <c r="B774" s="5">
        <v>2007</v>
      </c>
      <c r="C774" s="5" t="s">
        <v>730</v>
      </c>
      <c r="D774" s="5" t="s">
        <v>714</v>
      </c>
      <c r="E774" s="5">
        <v>62</v>
      </c>
      <c r="F774" s="5" t="s">
        <v>741</v>
      </c>
      <c r="G774" s="5" t="s">
        <v>726</v>
      </c>
      <c r="H774" s="5">
        <v>2009</v>
      </c>
      <c r="I774" s="5">
        <v>105335</v>
      </c>
    </row>
    <row r="775" spans="1:9" x14ac:dyDescent="0.85">
      <c r="A775" s="5" t="s">
        <v>147</v>
      </c>
      <c r="B775" s="5">
        <v>2007</v>
      </c>
      <c r="C775" s="5" t="s">
        <v>730</v>
      </c>
      <c r="D775" s="5" t="s">
        <v>714</v>
      </c>
      <c r="E775" s="5">
        <v>63</v>
      </c>
      <c r="F775" s="5" t="s">
        <v>741</v>
      </c>
      <c r="G775" s="5" t="s">
        <v>726</v>
      </c>
      <c r="H775" s="5">
        <v>2009</v>
      </c>
      <c r="I775" s="5">
        <v>69801</v>
      </c>
    </row>
    <row r="776" spans="1:9" x14ac:dyDescent="0.85">
      <c r="A776" s="5" t="s">
        <v>147</v>
      </c>
      <c r="B776" s="5">
        <v>2007</v>
      </c>
      <c r="C776" s="5" t="s">
        <v>730</v>
      </c>
      <c r="D776" s="5" t="s">
        <v>714</v>
      </c>
      <c r="E776" s="5">
        <v>64</v>
      </c>
      <c r="F776" s="5" t="s">
        <v>741</v>
      </c>
      <c r="G776" s="5" t="s">
        <v>726</v>
      </c>
      <c r="H776" s="5">
        <v>2009</v>
      </c>
      <c r="I776" s="5">
        <v>55394</v>
      </c>
    </row>
    <row r="777" spans="1:9" x14ac:dyDescent="0.85">
      <c r="A777" s="5" t="s">
        <v>147</v>
      </c>
      <c r="B777" s="5">
        <v>2007</v>
      </c>
      <c r="C777" s="5" t="s">
        <v>730</v>
      </c>
      <c r="D777" s="5" t="s">
        <v>714</v>
      </c>
      <c r="E777" s="5">
        <v>65</v>
      </c>
      <c r="F777" s="5" t="s">
        <v>741</v>
      </c>
      <c r="G777" s="5" t="s">
        <v>726</v>
      </c>
      <c r="H777" s="5">
        <v>2009</v>
      </c>
      <c r="I777" s="5">
        <v>353081</v>
      </c>
    </row>
    <row r="778" spans="1:9" x14ac:dyDescent="0.85">
      <c r="A778" s="5" t="s">
        <v>147</v>
      </c>
      <c r="B778" s="5">
        <v>2007</v>
      </c>
      <c r="C778" s="5" t="s">
        <v>730</v>
      </c>
      <c r="D778" s="5" t="s">
        <v>714</v>
      </c>
      <c r="E778" s="5" t="s">
        <v>748</v>
      </c>
      <c r="F778" s="5" t="s">
        <v>741</v>
      </c>
      <c r="G778" s="5" t="s">
        <v>726</v>
      </c>
      <c r="H778" s="5">
        <v>2009</v>
      </c>
      <c r="I778" s="5">
        <v>684112</v>
      </c>
    </row>
    <row r="779" spans="1:9" x14ac:dyDescent="0.85">
      <c r="A779" s="5" t="s">
        <v>147</v>
      </c>
      <c r="B779" s="5">
        <v>2007</v>
      </c>
      <c r="C779" s="5" t="s">
        <v>730</v>
      </c>
      <c r="D779" s="5" t="s">
        <v>714</v>
      </c>
      <c r="E779" s="5">
        <v>66</v>
      </c>
      <c r="F779" s="5" t="s">
        <v>741</v>
      </c>
      <c r="G779" s="5" t="s">
        <v>726</v>
      </c>
      <c r="H779" s="5">
        <v>2009</v>
      </c>
      <c r="I779" s="5">
        <v>96677</v>
      </c>
    </row>
    <row r="780" spans="1:9" x14ac:dyDescent="0.85">
      <c r="A780" s="5" t="s">
        <v>147</v>
      </c>
      <c r="B780" s="5">
        <v>2007</v>
      </c>
      <c r="C780" s="5" t="s">
        <v>730</v>
      </c>
      <c r="D780" s="5" t="s">
        <v>714</v>
      </c>
      <c r="E780" s="5">
        <v>67</v>
      </c>
      <c r="F780" s="5" t="s">
        <v>741</v>
      </c>
      <c r="G780" s="5" t="s">
        <v>726</v>
      </c>
      <c r="H780" s="5">
        <v>2009</v>
      </c>
      <c r="I780" s="5">
        <v>109862</v>
      </c>
    </row>
    <row r="781" spans="1:9" x14ac:dyDescent="0.85">
      <c r="A781" s="5" t="s">
        <v>147</v>
      </c>
      <c r="B781" s="5">
        <v>2007</v>
      </c>
      <c r="C781" s="5" t="s">
        <v>730</v>
      </c>
      <c r="D781" s="5" t="s">
        <v>714</v>
      </c>
      <c r="E781" s="5">
        <v>68</v>
      </c>
      <c r="F781" s="5" t="s">
        <v>741</v>
      </c>
      <c r="G781" s="5" t="s">
        <v>726</v>
      </c>
      <c r="H781" s="5">
        <v>2009</v>
      </c>
      <c r="I781" s="5">
        <v>91164</v>
      </c>
    </row>
    <row r="782" spans="1:9" x14ac:dyDescent="0.85">
      <c r="A782" s="5" t="s">
        <v>147</v>
      </c>
      <c r="B782" s="5">
        <v>2007</v>
      </c>
      <c r="C782" s="5" t="s">
        <v>730</v>
      </c>
      <c r="D782" s="5" t="s">
        <v>714</v>
      </c>
      <c r="E782" s="5">
        <v>69</v>
      </c>
      <c r="F782" s="5" t="s">
        <v>741</v>
      </c>
      <c r="G782" s="5" t="s">
        <v>726</v>
      </c>
      <c r="H782" s="5">
        <v>2009</v>
      </c>
      <c r="I782" s="5">
        <v>33328</v>
      </c>
    </row>
    <row r="783" spans="1:9" x14ac:dyDescent="0.85">
      <c r="A783" s="5" t="s">
        <v>147</v>
      </c>
      <c r="B783" s="5">
        <v>2007</v>
      </c>
      <c r="C783" s="5" t="s">
        <v>730</v>
      </c>
      <c r="D783" s="5" t="s">
        <v>714</v>
      </c>
      <c r="E783" s="5">
        <v>70</v>
      </c>
      <c r="F783" s="5" t="s">
        <v>741</v>
      </c>
      <c r="G783" s="5" t="s">
        <v>726</v>
      </c>
      <c r="H783" s="5">
        <v>2009</v>
      </c>
      <c r="I783" s="5">
        <v>404736</v>
      </c>
    </row>
    <row r="784" spans="1:9" x14ac:dyDescent="0.85">
      <c r="A784" s="5" t="s">
        <v>147</v>
      </c>
      <c r="B784" s="5">
        <v>2007</v>
      </c>
      <c r="C784" s="5" t="s">
        <v>730</v>
      </c>
      <c r="D784" s="5" t="s">
        <v>714</v>
      </c>
      <c r="E784" s="5" t="s">
        <v>747</v>
      </c>
      <c r="F784" s="5" t="s">
        <v>741</v>
      </c>
      <c r="G784" s="5" t="s">
        <v>726</v>
      </c>
      <c r="H784" s="5">
        <v>2009</v>
      </c>
      <c r="I784" s="5">
        <v>572671</v>
      </c>
    </row>
    <row r="785" spans="1:9" x14ac:dyDescent="0.85">
      <c r="A785" s="5" t="s">
        <v>147</v>
      </c>
      <c r="B785" s="5">
        <v>2007</v>
      </c>
      <c r="C785" s="5" t="s">
        <v>730</v>
      </c>
      <c r="D785" s="5" t="s">
        <v>714</v>
      </c>
      <c r="E785" s="5">
        <v>71</v>
      </c>
      <c r="F785" s="5" t="s">
        <v>741</v>
      </c>
      <c r="G785" s="5" t="s">
        <v>726</v>
      </c>
      <c r="H785" s="5">
        <v>2009</v>
      </c>
      <c r="I785" s="5">
        <v>42260</v>
      </c>
    </row>
    <row r="786" spans="1:9" x14ac:dyDescent="0.85">
      <c r="A786" s="5" t="s">
        <v>147</v>
      </c>
      <c r="B786" s="5">
        <v>2007</v>
      </c>
      <c r="C786" s="5" t="s">
        <v>730</v>
      </c>
      <c r="D786" s="5" t="s">
        <v>714</v>
      </c>
      <c r="E786" s="5">
        <v>72</v>
      </c>
      <c r="F786" s="5" t="s">
        <v>741</v>
      </c>
      <c r="G786" s="5" t="s">
        <v>726</v>
      </c>
      <c r="H786" s="5">
        <v>2009</v>
      </c>
      <c r="I786" s="5">
        <v>63160</v>
      </c>
    </row>
    <row r="787" spans="1:9" x14ac:dyDescent="0.85">
      <c r="A787" s="5" t="s">
        <v>147</v>
      </c>
      <c r="B787" s="5">
        <v>2007</v>
      </c>
      <c r="C787" s="5" t="s">
        <v>730</v>
      </c>
      <c r="D787" s="5" t="s">
        <v>714</v>
      </c>
      <c r="E787" s="5">
        <v>73</v>
      </c>
      <c r="F787" s="5" t="s">
        <v>741</v>
      </c>
      <c r="G787" s="5" t="s">
        <v>726</v>
      </c>
      <c r="H787" s="5">
        <v>2009</v>
      </c>
      <c r="I787" s="5">
        <v>35880</v>
      </c>
    </row>
    <row r="788" spans="1:9" x14ac:dyDescent="0.85">
      <c r="A788" s="5" t="s">
        <v>147</v>
      </c>
      <c r="B788" s="5">
        <v>2007</v>
      </c>
      <c r="C788" s="5" t="s">
        <v>730</v>
      </c>
      <c r="D788" s="5" t="s">
        <v>714</v>
      </c>
      <c r="E788" s="5">
        <v>74</v>
      </c>
      <c r="F788" s="5" t="s">
        <v>741</v>
      </c>
      <c r="G788" s="5" t="s">
        <v>726</v>
      </c>
      <c r="H788" s="5">
        <v>2009</v>
      </c>
      <c r="I788" s="5">
        <v>26635</v>
      </c>
    </row>
    <row r="789" spans="1:9" x14ac:dyDescent="0.85">
      <c r="A789" s="5" t="s">
        <v>147</v>
      </c>
      <c r="B789" s="5">
        <v>2007</v>
      </c>
      <c r="C789" s="5" t="s">
        <v>730</v>
      </c>
      <c r="D789" s="5" t="s">
        <v>714</v>
      </c>
      <c r="E789" s="5">
        <v>75</v>
      </c>
      <c r="F789" s="5" t="s">
        <v>741</v>
      </c>
      <c r="G789" s="5" t="s">
        <v>726</v>
      </c>
      <c r="H789" s="5">
        <v>2009</v>
      </c>
      <c r="I789" s="5">
        <v>161471</v>
      </c>
    </row>
    <row r="790" spans="1:9" x14ac:dyDescent="0.85">
      <c r="A790" s="5" t="s">
        <v>147</v>
      </c>
      <c r="B790" s="5">
        <v>2007</v>
      </c>
      <c r="C790" s="5" t="s">
        <v>730</v>
      </c>
      <c r="D790" s="5" t="s">
        <v>714</v>
      </c>
      <c r="E790" s="5" t="s">
        <v>746</v>
      </c>
      <c r="F790" s="5" t="s">
        <v>741</v>
      </c>
      <c r="G790" s="5" t="s">
        <v>726</v>
      </c>
      <c r="H790" s="5">
        <v>2009</v>
      </c>
      <c r="I790" s="5">
        <v>296964</v>
      </c>
    </row>
    <row r="791" spans="1:9" x14ac:dyDescent="0.85">
      <c r="A791" s="5" t="s">
        <v>147</v>
      </c>
      <c r="B791" s="5">
        <v>2007</v>
      </c>
      <c r="C791" s="5" t="s">
        <v>730</v>
      </c>
      <c r="D791" s="5" t="s">
        <v>714</v>
      </c>
      <c r="E791" s="5">
        <v>76</v>
      </c>
      <c r="F791" s="5" t="s">
        <v>741</v>
      </c>
      <c r="G791" s="5" t="s">
        <v>726</v>
      </c>
      <c r="H791" s="5">
        <v>2009</v>
      </c>
      <c r="I791" s="5">
        <v>42790</v>
      </c>
    </row>
    <row r="792" spans="1:9" x14ac:dyDescent="0.85">
      <c r="A792" s="5" t="s">
        <v>147</v>
      </c>
      <c r="B792" s="5">
        <v>2007</v>
      </c>
      <c r="C792" s="5" t="s">
        <v>730</v>
      </c>
      <c r="D792" s="5" t="s">
        <v>714</v>
      </c>
      <c r="E792" s="5">
        <v>77</v>
      </c>
      <c r="F792" s="5" t="s">
        <v>741</v>
      </c>
      <c r="G792" s="5" t="s">
        <v>726</v>
      </c>
      <c r="H792" s="5">
        <v>2009</v>
      </c>
      <c r="I792" s="5">
        <v>30534</v>
      </c>
    </row>
    <row r="793" spans="1:9" x14ac:dyDescent="0.85">
      <c r="A793" s="5" t="s">
        <v>147</v>
      </c>
      <c r="B793" s="5">
        <v>2007</v>
      </c>
      <c r="C793" s="5" t="s">
        <v>730</v>
      </c>
      <c r="D793" s="5" t="s">
        <v>714</v>
      </c>
      <c r="E793" s="5">
        <v>78</v>
      </c>
      <c r="F793" s="5" t="s">
        <v>741</v>
      </c>
      <c r="G793" s="5" t="s">
        <v>726</v>
      </c>
      <c r="H793" s="5">
        <v>2009</v>
      </c>
      <c r="I793" s="5">
        <v>46749</v>
      </c>
    </row>
    <row r="794" spans="1:9" x14ac:dyDescent="0.85">
      <c r="A794" s="5" t="s">
        <v>147</v>
      </c>
      <c r="B794" s="5">
        <v>2007</v>
      </c>
      <c r="C794" s="5" t="s">
        <v>730</v>
      </c>
      <c r="D794" s="5" t="s">
        <v>714</v>
      </c>
      <c r="E794" s="5">
        <v>79</v>
      </c>
      <c r="F794" s="5" t="s">
        <v>741</v>
      </c>
      <c r="G794" s="5" t="s">
        <v>726</v>
      </c>
      <c r="H794" s="5">
        <v>2009</v>
      </c>
      <c r="I794" s="5">
        <v>15420</v>
      </c>
    </row>
    <row r="795" spans="1:9" x14ac:dyDescent="0.85">
      <c r="A795" s="5" t="s">
        <v>147</v>
      </c>
      <c r="B795" s="5">
        <v>2007</v>
      </c>
      <c r="C795" s="5" t="s">
        <v>730</v>
      </c>
      <c r="D795" s="5" t="s">
        <v>714</v>
      </c>
      <c r="E795" s="5">
        <v>80</v>
      </c>
      <c r="F795" s="5" t="s">
        <v>741</v>
      </c>
      <c r="G795" s="5" t="s">
        <v>726</v>
      </c>
      <c r="H795" s="5">
        <v>2009</v>
      </c>
      <c r="I795" s="5">
        <v>185133</v>
      </c>
    </row>
    <row r="796" spans="1:9" x14ac:dyDescent="0.85">
      <c r="A796" s="5" t="s">
        <v>147</v>
      </c>
      <c r="B796" s="5">
        <v>2007</v>
      </c>
      <c r="C796" s="5" t="s">
        <v>730</v>
      </c>
      <c r="D796" s="5" t="s">
        <v>714</v>
      </c>
      <c r="E796" s="5" t="s">
        <v>745</v>
      </c>
      <c r="F796" s="5" t="s">
        <v>741</v>
      </c>
      <c r="G796" s="5" t="s">
        <v>726</v>
      </c>
      <c r="H796" s="5">
        <v>2009</v>
      </c>
      <c r="I796" s="5">
        <v>244728</v>
      </c>
    </row>
    <row r="797" spans="1:9" x14ac:dyDescent="0.85">
      <c r="A797" s="5" t="s">
        <v>147</v>
      </c>
      <c r="B797" s="5">
        <v>2007</v>
      </c>
      <c r="C797" s="5" t="s">
        <v>730</v>
      </c>
      <c r="D797" s="5" t="s">
        <v>714</v>
      </c>
      <c r="E797" s="5">
        <v>81</v>
      </c>
      <c r="F797" s="5" t="s">
        <v>741</v>
      </c>
      <c r="G797" s="5" t="s">
        <v>726</v>
      </c>
      <c r="H797" s="5">
        <v>2009</v>
      </c>
      <c r="I797" s="5">
        <v>15690</v>
      </c>
    </row>
    <row r="798" spans="1:9" x14ac:dyDescent="0.85">
      <c r="A798" s="5" t="s">
        <v>147</v>
      </c>
      <c r="B798" s="5">
        <v>2007</v>
      </c>
      <c r="C798" s="5" t="s">
        <v>730</v>
      </c>
      <c r="D798" s="5" t="s">
        <v>714</v>
      </c>
      <c r="E798" s="5">
        <v>82</v>
      </c>
      <c r="F798" s="5" t="s">
        <v>741</v>
      </c>
      <c r="G798" s="5" t="s">
        <v>726</v>
      </c>
      <c r="H798" s="5">
        <v>2009</v>
      </c>
      <c r="I798" s="5">
        <v>20922</v>
      </c>
    </row>
    <row r="799" spans="1:9" x14ac:dyDescent="0.85">
      <c r="A799" s="5" t="s">
        <v>147</v>
      </c>
      <c r="B799" s="5">
        <v>2007</v>
      </c>
      <c r="C799" s="5" t="s">
        <v>730</v>
      </c>
      <c r="D799" s="5" t="s">
        <v>714</v>
      </c>
      <c r="E799" s="5">
        <v>83</v>
      </c>
      <c r="F799" s="5" t="s">
        <v>741</v>
      </c>
      <c r="G799" s="5" t="s">
        <v>726</v>
      </c>
      <c r="H799" s="5">
        <v>2009</v>
      </c>
      <c r="I799" s="5">
        <v>12159</v>
      </c>
    </row>
    <row r="800" spans="1:9" x14ac:dyDescent="0.85">
      <c r="A800" s="5" t="s">
        <v>147</v>
      </c>
      <c r="B800" s="5">
        <v>2007</v>
      </c>
      <c r="C800" s="5" t="s">
        <v>730</v>
      </c>
      <c r="D800" s="5" t="s">
        <v>714</v>
      </c>
      <c r="E800" s="5">
        <v>84</v>
      </c>
      <c r="F800" s="5" t="s">
        <v>741</v>
      </c>
      <c r="G800" s="5" t="s">
        <v>726</v>
      </c>
      <c r="H800" s="5">
        <v>2009</v>
      </c>
      <c r="I800" s="5">
        <v>10824</v>
      </c>
    </row>
    <row r="801" spans="1:9" x14ac:dyDescent="0.85">
      <c r="A801" s="5" t="s">
        <v>147</v>
      </c>
      <c r="B801" s="5">
        <v>2007</v>
      </c>
      <c r="C801" s="5" t="s">
        <v>730</v>
      </c>
      <c r="D801" s="5" t="s">
        <v>714</v>
      </c>
      <c r="E801" s="5">
        <v>85</v>
      </c>
      <c r="F801" s="5" t="s">
        <v>741</v>
      </c>
      <c r="G801" s="5" t="s">
        <v>726</v>
      </c>
      <c r="H801" s="5">
        <v>2009</v>
      </c>
      <c r="I801" s="5">
        <v>44206</v>
      </c>
    </row>
    <row r="802" spans="1:9" x14ac:dyDescent="0.85">
      <c r="A802" s="5" t="s">
        <v>147</v>
      </c>
      <c r="B802" s="5">
        <v>2007</v>
      </c>
      <c r="C802" s="5" t="s">
        <v>730</v>
      </c>
      <c r="D802" s="5" t="s">
        <v>714</v>
      </c>
      <c r="E802" s="5" t="s">
        <v>744</v>
      </c>
      <c r="F802" s="5" t="s">
        <v>741</v>
      </c>
      <c r="G802" s="5" t="s">
        <v>726</v>
      </c>
      <c r="H802" s="5">
        <v>2009</v>
      </c>
      <c r="I802" s="5">
        <v>84047</v>
      </c>
    </row>
    <row r="803" spans="1:9" x14ac:dyDescent="0.85">
      <c r="A803" s="5" t="s">
        <v>147</v>
      </c>
      <c r="B803" s="5">
        <v>2007</v>
      </c>
      <c r="C803" s="5" t="s">
        <v>730</v>
      </c>
      <c r="D803" s="5" t="s">
        <v>714</v>
      </c>
      <c r="E803" s="5">
        <v>86</v>
      </c>
      <c r="F803" s="5" t="s">
        <v>741</v>
      </c>
      <c r="G803" s="5" t="s">
        <v>726</v>
      </c>
      <c r="H803" s="5">
        <v>2009</v>
      </c>
      <c r="I803" s="5">
        <v>12854</v>
      </c>
    </row>
    <row r="804" spans="1:9" x14ac:dyDescent="0.85">
      <c r="A804" s="5" t="s">
        <v>147</v>
      </c>
      <c r="B804" s="5">
        <v>2007</v>
      </c>
      <c r="C804" s="5" t="s">
        <v>730</v>
      </c>
      <c r="D804" s="5" t="s">
        <v>714</v>
      </c>
      <c r="E804" s="5">
        <v>87</v>
      </c>
      <c r="F804" s="5" t="s">
        <v>741</v>
      </c>
      <c r="G804" s="5" t="s">
        <v>726</v>
      </c>
      <c r="H804" s="5">
        <v>2009</v>
      </c>
      <c r="I804" s="5">
        <v>9801</v>
      </c>
    </row>
    <row r="805" spans="1:9" x14ac:dyDescent="0.85">
      <c r="A805" s="5" t="s">
        <v>147</v>
      </c>
      <c r="B805" s="5">
        <v>2007</v>
      </c>
      <c r="C805" s="5" t="s">
        <v>730</v>
      </c>
      <c r="D805" s="5" t="s">
        <v>714</v>
      </c>
      <c r="E805" s="5">
        <v>88</v>
      </c>
      <c r="F805" s="5" t="s">
        <v>741</v>
      </c>
      <c r="G805" s="5" t="s">
        <v>726</v>
      </c>
      <c r="H805" s="5">
        <v>2009</v>
      </c>
      <c r="I805" s="5">
        <v>10402</v>
      </c>
    </row>
    <row r="806" spans="1:9" x14ac:dyDescent="0.85">
      <c r="A806" s="5" t="s">
        <v>147</v>
      </c>
      <c r="B806" s="5">
        <v>2007</v>
      </c>
      <c r="C806" s="5" t="s">
        <v>730</v>
      </c>
      <c r="D806" s="5" t="s">
        <v>714</v>
      </c>
      <c r="E806" s="5">
        <v>89</v>
      </c>
      <c r="F806" s="5" t="s">
        <v>741</v>
      </c>
      <c r="G806" s="5" t="s">
        <v>726</v>
      </c>
      <c r="H806" s="5">
        <v>2009</v>
      </c>
      <c r="I806" s="5">
        <v>6784</v>
      </c>
    </row>
    <row r="807" spans="1:9" x14ac:dyDescent="0.85">
      <c r="A807" s="5" t="s">
        <v>147</v>
      </c>
      <c r="B807" s="5">
        <v>2007</v>
      </c>
      <c r="C807" s="5" t="s">
        <v>730</v>
      </c>
      <c r="D807" s="5" t="s">
        <v>714</v>
      </c>
      <c r="E807" s="5">
        <v>90</v>
      </c>
      <c r="F807" s="5" t="s">
        <v>741</v>
      </c>
      <c r="G807" s="5" t="s">
        <v>726</v>
      </c>
      <c r="H807" s="5">
        <v>2009</v>
      </c>
      <c r="I807" s="5">
        <v>41692</v>
      </c>
    </row>
    <row r="808" spans="1:9" x14ac:dyDescent="0.85">
      <c r="A808" s="5" t="s">
        <v>147</v>
      </c>
      <c r="B808" s="5">
        <v>2007</v>
      </c>
      <c r="C808" s="5" t="s">
        <v>730</v>
      </c>
      <c r="D808" s="5" t="s">
        <v>714</v>
      </c>
      <c r="E808" s="5" t="s">
        <v>743</v>
      </c>
      <c r="F808" s="5" t="s">
        <v>741</v>
      </c>
      <c r="G808" s="5" t="s">
        <v>726</v>
      </c>
      <c r="H808" s="5">
        <v>2009</v>
      </c>
      <c r="I808" s="5">
        <v>54327</v>
      </c>
    </row>
    <row r="809" spans="1:9" x14ac:dyDescent="0.85">
      <c r="A809" s="5" t="s">
        <v>147</v>
      </c>
      <c r="B809" s="5">
        <v>2007</v>
      </c>
      <c r="C809" s="5" t="s">
        <v>730</v>
      </c>
      <c r="D809" s="5" t="s">
        <v>714</v>
      </c>
      <c r="E809" s="5">
        <v>91</v>
      </c>
      <c r="F809" s="5" t="s">
        <v>741</v>
      </c>
      <c r="G809" s="5" t="s">
        <v>726</v>
      </c>
      <c r="H809" s="5">
        <v>2009</v>
      </c>
      <c r="I809" s="5">
        <v>3532</v>
      </c>
    </row>
    <row r="810" spans="1:9" x14ac:dyDescent="0.85">
      <c r="A810" s="5" t="s">
        <v>147</v>
      </c>
      <c r="B810" s="5">
        <v>2007</v>
      </c>
      <c r="C810" s="5" t="s">
        <v>730</v>
      </c>
      <c r="D810" s="5" t="s">
        <v>714</v>
      </c>
      <c r="E810" s="5">
        <v>92</v>
      </c>
      <c r="F810" s="5" t="s">
        <v>741</v>
      </c>
      <c r="G810" s="5" t="s">
        <v>726</v>
      </c>
      <c r="H810" s="5">
        <v>2009</v>
      </c>
      <c r="I810" s="5">
        <v>4333</v>
      </c>
    </row>
    <row r="811" spans="1:9" x14ac:dyDescent="0.85">
      <c r="A811" s="5" t="s">
        <v>147</v>
      </c>
      <c r="B811" s="5">
        <v>2007</v>
      </c>
      <c r="C811" s="5" t="s">
        <v>730</v>
      </c>
      <c r="D811" s="5" t="s">
        <v>714</v>
      </c>
      <c r="E811" s="5">
        <v>93</v>
      </c>
      <c r="F811" s="5" t="s">
        <v>741</v>
      </c>
      <c r="G811" s="5" t="s">
        <v>726</v>
      </c>
      <c r="H811" s="5">
        <v>2009</v>
      </c>
      <c r="I811" s="5">
        <v>2682</v>
      </c>
    </row>
    <row r="812" spans="1:9" x14ac:dyDescent="0.85">
      <c r="A812" s="5" t="s">
        <v>147</v>
      </c>
      <c r="B812" s="5">
        <v>2007</v>
      </c>
      <c r="C812" s="5" t="s">
        <v>730</v>
      </c>
      <c r="D812" s="5" t="s">
        <v>714</v>
      </c>
      <c r="E812" s="5">
        <v>94</v>
      </c>
      <c r="F812" s="5" t="s">
        <v>741</v>
      </c>
      <c r="G812" s="5" t="s">
        <v>726</v>
      </c>
      <c r="H812" s="5">
        <v>2009</v>
      </c>
      <c r="I812" s="5">
        <v>2088</v>
      </c>
    </row>
    <row r="813" spans="1:9" x14ac:dyDescent="0.85">
      <c r="A813" s="5" t="s">
        <v>147</v>
      </c>
      <c r="B813" s="5">
        <v>2007</v>
      </c>
      <c r="C813" s="5" t="s">
        <v>730</v>
      </c>
      <c r="D813" s="5" t="s">
        <v>714</v>
      </c>
      <c r="E813" s="5" t="s">
        <v>742</v>
      </c>
      <c r="F813" s="5" t="s">
        <v>741</v>
      </c>
      <c r="G813" s="5" t="s">
        <v>726</v>
      </c>
      <c r="H813" s="5">
        <v>2009</v>
      </c>
      <c r="I813" s="5">
        <v>43341</v>
      </c>
    </row>
    <row r="814" spans="1:9" x14ac:dyDescent="0.85">
      <c r="A814" s="5" t="s">
        <v>147</v>
      </c>
      <c r="B814" s="5">
        <v>2007</v>
      </c>
      <c r="C814" s="5" t="s">
        <v>730</v>
      </c>
      <c r="D814" s="5" t="s">
        <v>712</v>
      </c>
      <c r="E814" s="5" t="s">
        <v>729</v>
      </c>
      <c r="F814" s="5" t="s">
        <v>741</v>
      </c>
      <c r="G814" s="5" t="s">
        <v>726</v>
      </c>
      <c r="H814" s="5">
        <v>2009</v>
      </c>
      <c r="I814" s="5">
        <v>31321214</v>
      </c>
    </row>
    <row r="815" spans="1:9" x14ac:dyDescent="0.85">
      <c r="A815" s="5" t="s">
        <v>147</v>
      </c>
      <c r="B815" s="5">
        <v>2007</v>
      </c>
      <c r="C815" s="5" t="s">
        <v>730</v>
      </c>
      <c r="D815" s="5" t="s">
        <v>712</v>
      </c>
      <c r="E815" s="5">
        <v>0</v>
      </c>
      <c r="F815" s="5" t="s">
        <v>741</v>
      </c>
      <c r="G815" s="5" t="s">
        <v>726</v>
      </c>
      <c r="H815" s="5">
        <v>2009</v>
      </c>
      <c r="I815" s="5">
        <v>793741</v>
      </c>
    </row>
    <row r="816" spans="1:9" x14ac:dyDescent="0.85">
      <c r="A816" s="5" t="s">
        <v>147</v>
      </c>
      <c r="B816" s="5">
        <v>2007</v>
      </c>
      <c r="C816" s="5" t="s">
        <v>730</v>
      </c>
      <c r="D816" s="5" t="s">
        <v>712</v>
      </c>
      <c r="E816" s="5" t="s">
        <v>759</v>
      </c>
      <c r="F816" s="5" t="s">
        <v>741</v>
      </c>
      <c r="G816" s="5" t="s">
        <v>726</v>
      </c>
      <c r="H816" s="5">
        <v>2009</v>
      </c>
      <c r="I816" s="5">
        <v>4886687</v>
      </c>
    </row>
    <row r="817" spans="1:9" x14ac:dyDescent="0.85">
      <c r="A817" s="5" t="s">
        <v>147</v>
      </c>
      <c r="B817" s="5">
        <v>2007</v>
      </c>
      <c r="C817" s="5" t="s">
        <v>730</v>
      </c>
      <c r="D817" s="5" t="s">
        <v>712</v>
      </c>
      <c r="E817" s="5">
        <v>1</v>
      </c>
      <c r="F817" s="5" t="s">
        <v>741</v>
      </c>
      <c r="G817" s="5" t="s">
        <v>726</v>
      </c>
      <c r="H817" s="5">
        <v>2009</v>
      </c>
      <c r="I817" s="5">
        <v>887214</v>
      </c>
    </row>
    <row r="818" spans="1:9" x14ac:dyDescent="0.85">
      <c r="A818" s="5" t="s">
        <v>147</v>
      </c>
      <c r="B818" s="5">
        <v>2007</v>
      </c>
      <c r="C818" s="5" t="s">
        <v>730</v>
      </c>
      <c r="D818" s="5" t="s">
        <v>712</v>
      </c>
      <c r="E818" s="5">
        <v>2</v>
      </c>
      <c r="F818" s="5" t="s">
        <v>741</v>
      </c>
      <c r="G818" s="5" t="s">
        <v>726</v>
      </c>
      <c r="H818" s="5">
        <v>2009</v>
      </c>
      <c r="I818" s="5">
        <v>1047988</v>
      </c>
    </row>
    <row r="819" spans="1:9" x14ac:dyDescent="0.85">
      <c r="A819" s="5" t="s">
        <v>147</v>
      </c>
      <c r="B819" s="5">
        <v>2007</v>
      </c>
      <c r="C819" s="5" t="s">
        <v>730</v>
      </c>
      <c r="D819" s="5" t="s">
        <v>712</v>
      </c>
      <c r="E819" s="5">
        <v>3</v>
      </c>
      <c r="F819" s="5" t="s">
        <v>741</v>
      </c>
      <c r="G819" s="5" t="s">
        <v>726</v>
      </c>
      <c r="H819" s="5">
        <v>2009</v>
      </c>
      <c r="I819" s="5">
        <v>1010940</v>
      </c>
    </row>
    <row r="820" spans="1:9" x14ac:dyDescent="0.85">
      <c r="A820" s="5" t="s">
        <v>147</v>
      </c>
      <c r="B820" s="5">
        <v>2007</v>
      </c>
      <c r="C820" s="5" t="s">
        <v>730</v>
      </c>
      <c r="D820" s="5" t="s">
        <v>712</v>
      </c>
      <c r="E820" s="5">
        <v>4</v>
      </c>
      <c r="F820" s="5" t="s">
        <v>741</v>
      </c>
      <c r="G820" s="5" t="s">
        <v>726</v>
      </c>
      <c r="H820" s="5">
        <v>2009</v>
      </c>
      <c r="I820" s="5">
        <v>1146804</v>
      </c>
    </row>
    <row r="821" spans="1:9" x14ac:dyDescent="0.85">
      <c r="A821" s="5" t="s">
        <v>147</v>
      </c>
      <c r="B821" s="5">
        <v>2007</v>
      </c>
      <c r="C821" s="5" t="s">
        <v>730</v>
      </c>
      <c r="D821" s="5" t="s">
        <v>712</v>
      </c>
      <c r="E821" s="5">
        <v>5</v>
      </c>
      <c r="F821" s="5" t="s">
        <v>741</v>
      </c>
      <c r="G821" s="5" t="s">
        <v>726</v>
      </c>
      <c r="H821" s="5">
        <v>2009</v>
      </c>
      <c r="I821" s="5">
        <v>1074086</v>
      </c>
    </row>
    <row r="822" spans="1:9" x14ac:dyDescent="0.85">
      <c r="A822" s="5" t="s">
        <v>147</v>
      </c>
      <c r="B822" s="5">
        <v>2007</v>
      </c>
      <c r="C822" s="5" t="s">
        <v>730</v>
      </c>
      <c r="D822" s="5" t="s">
        <v>712</v>
      </c>
      <c r="E822" s="6">
        <v>43960</v>
      </c>
      <c r="F822" s="5" t="s">
        <v>741</v>
      </c>
      <c r="G822" s="5" t="s">
        <v>726</v>
      </c>
      <c r="H822" s="5">
        <v>2009</v>
      </c>
      <c r="I822" s="5">
        <v>5466691</v>
      </c>
    </row>
    <row r="823" spans="1:9" x14ac:dyDescent="0.85">
      <c r="A823" s="5" t="s">
        <v>147</v>
      </c>
      <c r="B823" s="5">
        <v>2007</v>
      </c>
      <c r="C823" s="5" t="s">
        <v>730</v>
      </c>
      <c r="D823" s="5" t="s">
        <v>712</v>
      </c>
      <c r="E823" s="5">
        <v>6</v>
      </c>
      <c r="F823" s="5" t="s">
        <v>741</v>
      </c>
      <c r="G823" s="5" t="s">
        <v>726</v>
      </c>
      <c r="H823" s="5">
        <v>2009</v>
      </c>
      <c r="I823" s="5">
        <v>1193408</v>
      </c>
    </row>
    <row r="824" spans="1:9" x14ac:dyDescent="0.85">
      <c r="A824" s="5" t="s">
        <v>147</v>
      </c>
      <c r="B824" s="5">
        <v>2007</v>
      </c>
      <c r="C824" s="5" t="s">
        <v>730</v>
      </c>
      <c r="D824" s="5" t="s">
        <v>712</v>
      </c>
      <c r="E824" s="5">
        <v>7</v>
      </c>
      <c r="F824" s="5" t="s">
        <v>741</v>
      </c>
      <c r="G824" s="5" t="s">
        <v>726</v>
      </c>
      <c r="H824" s="5">
        <v>2009</v>
      </c>
      <c r="I824" s="5">
        <v>1061936</v>
      </c>
    </row>
    <row r="825" spans="1:9" x14ac:dyDescent="0.85">
      <c r="A825" s="5" t="s">
        <v>147</v>
      </c>
      <c r="B825" s="5">
        <v>2007</v>
      </c>
      <c r="C825" s="5" t="s">
        <v>730</v>
      </c>
      <c r="D825" s="5" t="s">
        <v>712</v>
      </c>
      <c r="E825" s="5">
        <v>8</v>
      </c>
      <c r="F825" s="5" t="s">
        <v>741</v>
      </c>
      <c r="G825" s="5" t="s">
        <v>726</v>
      </c>
      <c r="H825" s="5">
        <v>2009</v>
      </c>
      <c r="I825" s="5">
        <v>1266107</v>
      </c>
    </row>
    <row r="826" spans="1:9" x14ac:dyDescent="0.85">
      <c r="A826" s="5" t="s">
        <v>147</v>
      </c>
      <c r="B826" s="5">
        <v>2007</v>
      </c>
      <c r="C826" s="5" t="s">
        <v>730</v>
      </c>
      <c r="D826" s="5" t="s">
        <v>712</v>
      </c>
      <c r="E826" s="5">
        <v>9</v>
      </c>
      <c r="F826" s="5" t="s">
        <v>741</v>
      </c>
      <c r="G826" s="5" t="s">
        <v>726</v>
      </c>
      <c r="H826" s="5">
        <v>2009</v>
      </c>
      <c r="I826" s="5">
        <v>871154</v>
      </c>
    </row>
    <row r="827" spans="1:9" x14ac:dyDescent="0.85">
      <c r="A827" s="5" t="s">
        <v>147</v>
      </c>
      <c r="B827" s="5">
        <v>2007</v>
      </c>
      <c r="C827" s="5" t="s">
        <v>730</v>
      </c>
      <c r="D827" s="5" t="s">
        <v>712</v>
      </c>
      <c r="E827" s="5">
        <v>10</v>
      </c>
      <c r="F827" s="5" t="s">
        <v>741</v>
      </c>
      <c r="G827" s="5" t="s">
        <v>726</v>
      </c>
      <c r="H827" s="5">
        <v>2009</v>
      </c>
      <c r="I827" s="5">
        <v>1404131</v>
      </c>
    </row>
    <row r="828" spans="1:9" x14ac:dyDescent="0.85">
      <c r="A828" s="5" t="s">
        <v>147</v>
      </c>
      <c r="B828" s="5">
        <v>2007</v>
      </c>
      <c r="C828" s="5" t="s">
        <v>730</v>
      </c>
      <c r="D828" s="5" t="s">
        <v>712</v>
      </c>
      <c r="E828" s="6">
        <v>44118</v>
      </c>
      <c r="F828" s="5" t="s">
        <v>741</v>
      </c>
      <c r="G828" s="5" t="s">
        <v>726</v>
      </c>
      <c r="H828" s="5">
        <v>2009</v>
      </c>
      <c r="I828" s="5">
        <v>4754041</v>
      </c>
    </row>
    <row r="829" spans="1:9" x14ac:dyDescent="0.85">
      <c r="A829" s="5" t="s">
        <v>147</v>
      </c>
      <c r="B829" s="5">
        <v>2007</v>
      </c>
      <c r="C829" s="5" t="s">
        <v>730</v>
      </c>
      <c r="D829" s="5" t="s">
        <v>712</v>
      </c>
      <c r="E829" s="5">
        <v>11</v>
      </c>
      <c r="F829" s="5" t="s">
        <v>741</v>
      </c>
      <c r="G829" s="5" t="s">
        <v>726</v>
      </c>
      <c r="H829" s="5">
        <v>2009</v>
      </c>
      <c r="I829" s="5">
        <v>562129</v>
      </c>
    </row>
    <row r="830" spans="1:9" x14ac:dyDescent="0.85">
      <c r="A830" s="5" t="s">
        <v>147</v>
      </c>
      <c r="B830" s="5">
        <v>2007</v>
      </c>
      <c r="C830" s="5" t="s">
        <v>730</v>
      </c>
      <c r="D830" s="5" t="s">
        <v>712</v>
      </c>
      <c r="E830" s="5">
        <v>12</v>
      </c>
      <c r="F830" s="5" t="s">
        <v>741</v>
      </c>
      <c r="G830" s="5" t="s">
        <v>726</v>
      </c>
      <c r="H830" s="5">
        <v>2009</v>
      </c>
      <c r="I830" s="5">
        <v>1212919</v>
      </c>
    </row>
    <row r="831" spans="1:9" x14ac:dyDescent="0.85">
      <c r="A831" s="5" t="s">
        <v>147</v>
      </c>
      <c r="B831" s="5">
        <v>2007</v>
      </c>
      <c r="C831" s="5" t="s">
        <v>730</v>
      </c>
      <c r="D831" s="5" t="s">
        <v>712</v>
      </c>
      <c r="E831" s="5">
        <v>13</v>
      </c>
      <c r="F831" s="5" t="s">
        <v>741</v>
      </c>
      <c r="G831" s="5" t="s">
        <v>726</v>
      </c>
      <c r="H831" s="5">
        <v>2009</v>
      </c>
      <c r="I831" s="5">
        <v>745108</v>
      </c>
    </row>
    <row r="832" spans="1:9" x14ac:dyDescent="0.85">
      <c r="A832" s="5" t="s">
        <v>147</v>
      </c>
      <c r="B832" s="5">
        <v>2007</v>
      </c>
      <c r="C832" s="5" t="s">
        <v>730</v>
      </c>
      <c r="D832" s="5" t="s">
        <v>712</v>
      </c>
      <c r="E832" s="5">
        <v>14</v>
      </c>
      <c r="F832" s="5" t="s">
        <v>741</v>
      </c>
      <c r="G832" s="5" t="s">
        <v>726</v>
      </c>
      <c r="H832" s="5">
        <v>2009</v>
      </c>
      <c r="I832" s="5">
        <v>829754</v>
      </c>
    </row>
    <row r="833" spans="1:9" x14ac:dyDescent="0.85">
      <c r="A833" s="5" t="s">
        <v>147</v>
      </c>
      <c r="B833" s="5">
        <v>2007</v>
      </c>
      <c r="C833" s="5" t="s">
        <v>730</v>
      </c>
      <c r="D833" s="5" t="s">
        <v>712</v>
      </c>
      <c r="E833" s="5">
        <v>15</v>
      </c>
      <c r="F833" s="5" t="s">
        <v>741</v>
      </c>
      <c r="G833" s="5" t="s">
        <v>726</v>
      </c>
      <c r="H833" s="5">
        <v>2009</v>
      </c>
      <c r="I833" s="5">
        <v>925291</v>
      </c>
    </row>
    <row r="834" spans="1:9" x14ac:dyDescent="0.85">
      <c r="A834" s="5" t="s">
        <v>147</v>
      </c>
      <c r="B834" s="5">
        <v>2007</v>
      </c>
      <c r="C834" s="5" t="s">
        <v>730</v>
      </c>
      <c r="D834" s="5" t="s">
        <v>712</v>
      </c>
      <c r="E834" s="5" t="s">
        <v>758</v>
      </c>
      <c r="F834" s="5" t="s">
        <v>741</v>
      </c>
      <c r="G834" s="5" t="s">
        <v>726</v>
      </c>
      <c r="H834" s="5">
        <v>2009</v>
      </c>
      <c r="I834" s="5">
        <v>3519480</v>
      </c>
    </row>
    <row r="835" spans="1:9" x14ac:dyDescent="0.85">
      <c r="A835" s="5" t="s">
        <v>147</v>
      </c>
      <c r="B835" s="5">
        <v>2007</v>
      </c>
      <c r="C835" s="5" t="s">
        <v>730</v>
      </c>
      <c r="D835" s="5" t="s">
        <v>712</v>
      </c>
      <c r="E835" s="5">
        <v>16</v>
      </c>
      <c r="F835" s="5" t="s">
        <v>741</v>
      </c>
      <c r="G835" s="5" t="s">
        <v>726</v>
      </c>
      <c r="H835" s="5">
        <v>2009</v>
      </c>
      <c r="I835" s="5">
        <v>797827</v>
      </c>
    </row>
    <row r="836" spans="1:9" x14ac:dyDescent="0.85">
      <c r="A836" s="5" t="s">
        <v>147</v>
      </c>
      <c r="B836" s="5">
        <v>2007</v>
      </c>
      <c r="C836" s="5" t="s">
        <v>730</v>
      </c>
      <c r="D836" s="5" t="s">
        <v>712</v>
      </c>
      <c r="E836" s="5">
        <v>17</v>
      </c>
      <c r="F836" s="5" t="s">
        <v>741</v>
      </c>
      <c r="G836" s="5" t="s">
        <v>726</v>
      </c>
      <c r="H836" s="5">
        <v>2009</v>
      </c>
      <c r="I836" s="5">
        <v>478117</v>
      </c>
    </row>
    <row r="837" spans="1:9" x14ac:dyDescent="0.85">
      <c r="A837" s="5" t="s">
        <v>147</v>
      </c>
      <c r="B837" s="5">
        <v>2007</v>
      </c>
      <c r="C837" s="5" t="s">
        <v>730</v>
      </c>
      <c r="D837" s="5" t="s">
        <v>712</v>
      </c>
      <c r="E837" s="5">
        <v>18</v>
      </c>
      <c r="F837" s="5" t="s">
        <v>741</v>
      </c>
      <c r="G837" s="5" t="s">
        <v>726</v>
      </c>
      <c r="H837" s="5">
        <v>2009</v>
      </c>
      <c r="I837" s="5">
        <v>982969</v>
      </c>
    </row>
    <row r="838" spans="1:9" x14ac:dyDescent="0.85">
      <c r="A838" s="5" t="s">
        <v>147</v>
      </c>
      <c r="B838" s="5">
        <v>2007</v>
      </c>
      <c r="C838" s="5" t="s">
        <v>730</v>
      </c>
      <c r="D838" s="5" t="s">
        <v>712</v>
      </c>
      <c r="E838" s="5">
        <v>19</v>
      </c>
      <c r="F838" s="5" t="s">
        <v>741</v>
      </c>
      <c r="G838" s="5" t="s">
        <v>726</v>
      </c>
      <c r="H838" s="5">
        <v>2009</v>
      </c>
      <c r="I838" s="5">
        <v>335276</v>
      </c>
    </row>
    <row r="839" spans="1:9" x14ac:dyDescent="0.85">
      <c r="A839" s="5" t="s">
        <v>147</v>
      </c>
      <c r="B839" s="5">
        <v>2007</v>
      </c>
      <c r="C839" s="5" t="s">
        <v>730</v>
      </c>
      <c r="D839" s="5" t="s">
        <v>712</v>
      </c>
      <c r="E839" s="5">
        <v>20</v>
      </c>
      <c r="F839" s="5" t="s">
        <v>741</v>
      </c>
      <c r="G839" s="5" t="s">
        <v>726</v>
      </c>
      <c r="H839" s="5">
        <v>2009</v>
      </c>
      <c r="I839" s="5">
        <v>988970</v>
      </c>
    </row>
    <row r="840" spans="1:9" x14ac:dyDescent="0.85">
      <c r="A840" s="5" t="s">
        <v>147</v>
      </c>
      <c r="B840" s="5">
        <v>2007</v>
      </c>
      <c r="C840" s="5" t="s">
        <v>730</v>
      </c>
      <c r="D840" s="5" t="s">
        <v>712</v>
      </c>
      <c r="E840" s="5" t="s">
        <v>757</v>
      </c>
      <c r="F840" s="5" t="s">
        <v>741</v>
      </c>
      <c r="G840" s="5" t="s">
        <v>726</v>
      </c>
      <c r="H840" s="5">
        <v>2009</v>
      </c>
      <c r="I840" s="5">
        <v>2347626</v>
      </c>
    </row>
    <row r="841" spans="1:9" x14ac:dyDescent="0.85">
      <c r="A841" s="5" t="s">
        <v>147</v>
      </c>
      <c r="B841" s="5">
        <v>2007</v>
      </c>
      <c r="C841" s="5" t="s">
        <v>730</v>
      </c>
      <c r="D841" s="5" t="s">
        <v>712</v>
      </c>
      <c r="E841" s="5">
        <v>21</v>
      </c>
      <c r="F841" s="5" t="s">
        <v>741</v>
      </c>
      <c r="G841" s="5" t="s">
        <v>726</v>
      </c>
      <c r="H841" s="5">
        <v>2009</v>
      </c>
      <c r="I841" s="5">
        <v>231522</v>
      </c>
    </row>
    <row r="842" spans="1:9" x14ac:dyDescent="0.85">
      <c r="A842" s="5" t="s">
        <v>147</v>
      </c>
      <c r="B842" s="5">
        <v>2007</v>
      </c>
      <c r="C842" s="5" t="s">
        <v>730</v>
      </c>
      <c r="D842" s="5" t="s">
        <v>712</v>
      </c>
      <c r="E842" s="5">
        <v>22</v>
      </c>
      <c r="F842" s="5" t="s">
        <v>741</v>
      </c>
      <c r="G842" s="5" t="s">
        <v>726</v>
      </c>
      <c r="H842" s="5">
        <v>2009</v>
      </c>
      <c r="I842" s="5">
        <v>536067</v>
      </c>
    </row>
    <row r="843" spans="1:9" x14ac:dyDescent="0.85">
      <c r="A843" s="5" t="s">
        <v>147</v>
      </c>
      <c r="B843" s="5">
        <v>2007</v>
      </c>
      <c r="C843" s="5" t="s">
        <v>730</v>
      </c>
      <c r="D843" s="5" t="s">
        <v>712</v>
      </c>
      <c r="E843" s="5">
        <v>23</v>
      </c>
      <c r="F843" s="5" t="s">
        <v>741</v>
      </c>
      <c r="G843" s="5" t="s">
        <v>726</v>
      </c>
      <c r="H843" s="5">
        <v>2009</v>
      </c>
      <c r="I843" s="5">
        <v>298242</v>
      </c>
    </row>
    <row r="844" spans="1:9" x14ac:dyDescent="0.85">
      <c r="A844" s="5" t="s">
        <v>147</v>
      </c>
      <c r="B844" s="5">
        <v>2007</v>
      </c>
      <c r="C844" s="5" t="s">
        <v>730</v>
      </c>
      <c r="D844" s="5" t="s">
        <v>712</v>
      </c>
      <c r="E844" s="5">
        <v>24</v>
      </c>
      <c r="F844" s="5" t="s">
        <v>741</v>
      </c>
      <c r="G844" s="5" t="s">
        <v>726</v>
      </c>
      <c r="H844" s="5">
        <v>2009</v>
      </c>
      <c r="I844" s="5">
        <v>292825</v>
      </c>
    </row>
    <row r="845" spans="1:9" x14ac:dyDescent="0.85">
      <c r="A845" s="5" t="s">
        <v>147</v>
      </c>
      <c r="B845" s="5">
        <v>2007</v>
      </c>
      <c r="C845" s="5" t="s">
        <v>730</v>
      </c>
      <c r="D845" s="5" t="s">
        <v>712</v>
      </c>
      <c r="E845" s="5">
        <v>25</v>
      </c>
      <c r="F845" s="5" t="s">
        <v>741</v>
      </c>
      <c r="G845" s="5" t="s">
        <v>726</v>
      </c>
      <c r="H845" s="5">
        <v>2009</v>
      </c>
      <c r="I845" s="5">
        <v>795791</v>
      </c>
    </row>
    <row r="846" spans="1:9" x14ac:dyDescent="0.85">
      <c r="A846" s="5" t="s">
        <v>147</v>
      </c>
      <c r="B846" s="5">
        <v>2007</v>
      </c>
      <c r="C846" s="5" t="s">
        <v>730</v>
      </c>
      <c r="D846" s="5" t="s">
        <v>712</v>
      </c>
      <c r="E846" s="5" t="s">
        <v>756</v>
      </c>
      <c r="F846" s="5" t="s">
        <v>741</v>
      </c>
      <c r="G846" s="5" t="s">
        <v>726</v>
      </c>
      <c r="H846" s="5">
        <v>2009</v>
      </c>
      <c r="I846" s="5">
        <v>2026466</v>
      </c>
    </row>
    <row r="847" spans="1:9" x14ac:dyDescent="0.85">
      <c r="A847" s="5" t="s">
        <v>147</v>
      </c>
      <c r="B847" s="5">
        <v>2007</v>
      </c>
      <c r="C847" s="5" t="s">
        <v>730</v>
      </c>
      <c r="D847" s="5" t="s">
        <v>712</v>
      </c>
      <c r="E847" s="5">
        <v>26</v>
      </c>
      <c r="F847" s="5" t="s">
        <v>741</v>
      </c>
      <c r="G847" s="5" t="s">
        <v>726</v>
      </c>
      <c r="H847" s="5">
        <v>2009</v>
      </c>
      <c r="I847" s="5">
        <v>304086</v>
      </c>
    </row>
    <row r="848" spans="1:9" x14ac:dyDescent="0.85">
      <c r="A848" s="5" t="s">
        <v>147</v>
      </c>
      <c r="B848" s="5">
        <v>2007</v>
      </c>
      <c r="C848" s="5" t="s">
        <v>730</v>
      </c>
      <c r="D848" s="5" t="s">
        <v>712</v>
      </c>
      <c r="E848" s="5">
        <v>27</v>
      </c>
      <c r="F848" s="5" t="s">
        <v>741</v>
      </c>
      <c r="G848" s="5" t="s">
        <v>726</v>
      </c>
      <c r="H848" s="5">
        <v>2009</v>
      </c>
      <c r="I848" s="5">
        <v>274575</v>
      </c>
    </row>
    <row r="849" spans="1:9" x14ac:dyDescent="0.85">
      <c r="A849" s="5" t="s">
        <v>147</v>
      </c>
      <c r="B849" s="5">
        <v>2007</v>
      </c>
      <c r="C849" s="5" t="s">
        <v>730</v>
      </c>
      <c r="D849" s="5" t="s">
        <v>712</v>
      </c>
      <c r="E849" s="5">
        <v>28</v>
      </c>
      <c r="F849" s="5" t="s">
        <v>741</v>
      </c>
      <c r="G849" s="5" t="s">
        <v>726</v>
      </c>
      <c r="H849" s="5">
        <v>2009</v>
      </c>
      <c r="I849" s="5">
        <v>492341</v>
      </c>
    </row>
    <row r="850" spans="1:9" x14ac:dyDescent="0.85">
      <c r="A850" s="5" t="s">
        <v>147</v>
      </c>
      <c r="B850" s="5">
        <v>2007</v>
      </c>
      <c r="C850" s="5" t="s">
        <v>730</v>
      </c>
      <c r="D850" s="5" t="s">
        <v>712</v>
      </c>
      <c r="E850" s="5">
        <v>29</v>
      </c>
      <c r="F850" s="5" t="s">
        <v>741</v>
      </c>
      <c r="G850" s="5" t="s">
        <v>726</v>
      </c>
      <c r="H850" s="5">
        <v>2009</v>
      </c>
      <c r="I850" s="5">
        <v>159673</v>
      </c>
    </row>
    <row r="851" spans="1:9" x14ac:dyDescent="0.85">
      <c r="A851" s="5" t="s">
        <v>147</v>
      </c>
      <c r="B851" s="5">
        <v>2007</v>
      </c>
      <c r="C851" s="5" t="s">
        <v>730</v>
      </c>
      <c r="D851" s="5" t="s">
        <v>712</v>
      </c>
      <c r="E851" s="5">
        <v>30</v>
      </c>
      <c r="F851" s="5" t="s">
        <v>741</v>
      </c>
      <c r="G851" s="5" t="s">
        <v>726</v>
      </c>
      <c r="H851" s="5">
        <v>2009</v>
      </c>
      <c r="I851" s="5">
        <v>902574</v>
      </c>
    </row>
    <row r="852" spans="1:9" x14ac:dyDescent="0.85">
      <c r="A852" s="5" t="s">
        <v>147</v>
      </c>
      <c r="B852" s="5">
        <v>2007</v>
      </c>
      <c r="C852" s="5" t="s">
        <v>730</v>
      </c>
      <c r="D852" s="5" t="s">
        <v>712</v>
      </c>
      <c r="E852" s="5" t="s">
        <v>755</v>
      </c>
      <c r="F852" s="5" t="s">
        <v>741</v>
      </c>
      <c r="G852" s="5" t="s">
        <v>726</v>
      </c>
      <c r="H852" s="5">
        <v>2009</v>
      </c>
      <c r="I852" s="5">
        <v>1655487</v>
      </c>
    </row>
    <row r="853" spans="1:9" x14ac:dyDescent="0.85">
      <c r="A853" s="5" t="s">
        <v>147</v>
      </c>
      <c r="B853" s="5">
        <v>2007</v>
      </c>
      <c r="C853" s="5" t="s">
        <v>730</v>
      </c>
      <c r="D853" s="5" t="s">
        <v>712</v>
      </c>
      <c r="E853" s="5">
        <v>31</v>
      </c>
      <c r="F853" s="5" t="s">
        <v>741</v>
      </c>
      <c r="G853" s="5" t="s">
        <v>726</v>
      </c>
      <c r="H853" s="5">
        <v>2009</v>
      </c>
      <c r="I853" s="5">
        <v>110269</v>
      </c>
    </row>
    <row r="854" spans="1:9" x14ac:dyDescent="0.85">
      <c r="A854" s="5" t="s">
        <v>147</v>
      </c>
      <c r="B854" s="5">
        <v>2007</v>
      </c>
      <c r="C854" s="5" t="s">
        <v>730</v>
      </c>
      <c r="D854" s="5" t="s">
        <v>712</v>
      </c>
      <c r="E854" s="5">
        <v>32</v>
      </c>
      <c r="F854" s="5" t="s">
        <v>741</v>
      </c>
      <c r="G854" s="5" t="s">
        <v>726</v>
      </c>
      <c r="H854" s="5">
        <v>2009</v>
      </c>
      <c r="I854" s="5">
        <v>325081</v>
      </c>
    </row>
    <row r="855" spans="1:9" x14ac:dyDescent="0.85">
      <c r="A855" s="5" t="s">
        <v>147</v>
      </c>
      <c r="B855" s="5">
        <v>2007</v>
      </c>
      <c r="C855" s="5" t="s">
        <v>730</v>
      </c>
      <c r="D855" s="5" t="s">
        <v>712</v>
      </c>
      <c r="E855" s="5">
        <v>33</v>
      </c>
      <c r="F855" s="5" t="s">
        <v>741</v>
      </c>
      <c r="G855" s="5" t="s">
        <v>726</v>
      </c>
      <c r="H855" s="5">
        <v>2009</v>
      </c>
      <c r="I855" s="5">
        <v>178577</v>
      </c>
    </row>
    <row r="856" spans="1:9" x14ac:dyDescent="0.85">
      <c r="A856" s="5" t="s">
        <v>147</v>
      </c>
      <c r="B856" s="5">
        <v>2007</v>
      </c>
      <c r="C856" s="5" t="s">
        <v>730</v>
      </c>
      <c r="D856" s="5" t="s">
        <v>712</v>
      </c>
      <c r="E856" s="5">
        <v>34</v>
      </c>
      <c r="F856" s="5" t="s">
        <v>741</v>
      </c>
      <c r="G856" s="5" t="s">
        <v>726</v>
      </c>
      <c r="H856" s="5">
        <v>2009</v>
      </c>
      <c r="I856" s="5">
        <v>138986</v>
      </c>
    </row>
    <row r="857" spans="1:9" x14ac:dyDescent="0.85">
      <c r="A857" s="5" t="s">
        <v>147</v>
      </c>
      <c r="B857" s="5">
        <v>2007</v>
      </c>
      <c r="C857" s="5" t="s">
        <v>730</v>
      </c>
      <c r="D857" s="5" t="s">
        <v>712</v>
      </c>
      <c r="E857" s="5">
        <v>35</v>
      </c>
      <c r="F857" s="5" t="s">
        <v>741</v>
      </c>
      <c r="G857" s="5" t="s">
        <v>726</v>
      </c>
      <c r="H857" s="5">
        <v>2009</v>
      </c>
      <c r="I857" s="5">
        <v>669418</v>
      </c>
    </row>
    <row r="858" spans="1:9" x14ac:dyDescent="0.85">
      <c r="A858" s="5" t="s">
        <v>147</v>
      </c>
      <c r="B858" s="5">
        <v>2007</v>
      </c>
      <c r="C858" s="5" t="s">
        <v>730</v>
      </c>
      <c r="D858" s="5" t="s">
        <v>712</v>
      </c>
      <c r="E858" s="5" t="s">
        <v>754</v>
      </c>
      <c r="F858" s="5" t="s">
        <v>741</v>
      </c>
      <c r="G858" s="5" t="s">
        <v>726</v>
      </c>
      <c r="H858" s="5">
        <v>2009</v>
      </c>
      <c r="I858" s="5">
        <v>1470800</v>
      </c>
    </row>
    <row r="859" spans="1:9" x14ac:dyDescent="0.85">
      <c r="A859" s="5" t="s">
        <v>147</v>
      </c>
      <c r="B859" s="5">
        <v>2007</v>
      </c>
      <c r="C859" s="5" t="s">
        <v>730</v>
      </c>
      <c r="D859" s="5" t="s">
        <v>712</v>
      </c>
      <c r="E859" s="5">
        <v>36</v>
      </c>
      <c r="F859" s="5" t="s">
        <v>741</v>
      </c>
      <c r="G859" s="5" t="s">
        <v>726</v>
      </c>
      <c r="H859" s="5">
        <v>2009</v>
      </c>
      <c r="I859" s="5">
        <v>200002</v>
      </c>
    </row>
    <row r="860" spans="1:9" x14ac:dyDescent="0.85">
      <c r="A860" s="5" t="s">
        <v>147</v>
      </c>
      <c r="B860" s="5">
        <v>2007</v>
      </c>
      <c r="C860" s="5" t="s">
        <v>730</v>
      </c>
      <c r="D860" s="5" t="s">
        <v>712</v>
      </c>
      <c r="E860" s="5">
        <v>37</v>
      </c>
      <c r="F860" s="5" t="s">
        <v>741</v>
      </c>
      <c r="G860" s="5" t="s">
        <v>726</v>
      </c>
      <c r="H860" s="5">
        <v>2009</v>
      </c>
      <c r="I860" s="5">
        <v>172340</v>
      </c>
    </row>
    <row r="861" spans="1:9" x14ac:dyDescent="0.85">
      <c r="A861" s="5" t="s">
        <v>147</v>
      </c>
      <c r="B861" s="5">
        <v>2007</v>
      </c>
      <c r="C861" s="5" t="s">
        <v>730</v>
      </c>
      <c r="D861" s="5" t="s">
        <v>712</v>
      </c>
      <c r="E861" s="5">
        <v>38</v>
      </c>
      <c r="F861" s="5" t="s">
        <v>741</v>
      </c>
      <c r="G861" s="5" t="s">
        <v>726</v>
      </c>
      <c r="H861" s="5">
        <v>2009</v>
      </c>
      <c r="I861" s="5">
        <v>312073</v>
      </c>
    </row>
    <row r="862" spans="1:9" x14ac:dyDescent="0.85">
      <c r="A862" s="5" t="s">
        <v>147</v>
      </c>
      <c r="B862" s="5">
        <v>2007</v>
      </c>
      <c r="C862" s="5" t="s">
        <v>730</v>
      </c>
      <c r="D862" s="5" t="s">
        <v>712</v>
      </c>
      <c r="E862" s="5">
        <v>39</v>
      </c>
      <c r="F862" s="5" t="s">
        <v>741</v>
      </c>
      <c r="G862" s="5" t="s">
        <v>726</v>
      </c>
      <c r="H862" s="5">
        <v>2009</v>
      </c>
      <c r="I862" s="5">
        <v>116967</v>
      </c>
    </row>
    <row r="863" spans="1:9" x14ac:dyDescent="0.85">
      <c r="A863" s="5" t="s">
        <v>147</v>
      </c>
      <c r="B863" s="5">
        <v>2007</v>
      </c>
      <c r="C863" s="5" t="s">
        <v>730</v>
      </c>
      <c r="D863" s="5" t="s">
        <v>712</v>
      </c>
      <c r="E863" s="5">
        <v>40</v>
      </c>
      <c r="F863" s="5" t="s">
        <v>741</v>
      </c>
      <c r="G863" s="5" t="s">
        <v>726</v>
      </c>
      <c r="H863" s="5">
        <v>2009</v>
      </c>
      <c r="I863" s="5">
        <v>737497</v>
      </c>
    </row>
    <row r="864" spans="1:9" x14ac:dyDescent="0.85">
      <c r="A864" s="5" t="s">
        <v>147</v>
      </c>
      <c r="B864" s="5">
        <v>2007</v>
      </c>
      <c r="C864" s="5" t="s">
        <v>730</v>
      </c>
      <c r="D864" s="5" t="s">
        <v>712</v>
      </c>
      <c r="E864" s="5" t="s">
        <v>753</v>
      </c>
      <c r="F864" s="5" t="s">
        <v>741</v>
      </c>
      <c r="G864" s="5" t="s">
        <v>726</v>
      </c>
      <c r="H864" s="5">
        <v>2009</v>
      </c>
      <c r="I864" s="5">
        <v>1204561</v>
      </c>
    </row>
    <row r="865" spans="1:9" x14ac:dyDescent="0.85">
      <c r="A865" s="5" t="s">
        <v>147</v>
      </c>
      <c r="B865" s="5">
        <v>2007</v>
      </c>
      <c r="C865" s="5" t="s">
        <v>730</v>
      </c>
      <c r="D865" s="5" t="s">
        <v>712</v>
      </c>
      <c r="E865" s="5">
        <v>41</v>
      </c>
      <c r="F865" s="5" t="s">
        <v>741</v>
      </c>
      <c r="G865" s="5" t="s">
        <v>726</v>
      </c>
      <c r="H865" s="5">
        <v>2009</v>
      </c>
      <c r="I865" s="5">
        <v>80976</v>
      </c>
    </row>
    <row r="866" spans="1:9" x14ac:dyDescent="0.85">
      <c r="A866" s="5" t="s">
        <v>147</v>
      </c>
      <c r="B866" s="5">
        <v>2007</v>
      </c>
      <c r="C866" s="5" t="s">
        <v>730</v>
      </c>
      <c r="D866" s="5" t="s">
        <v>712</v>
      </c>
      <c r="E866" s="5">
        <v>42</v>
      </c>
      <c r="F866" s="5" t="s">
        <v>741</v>
      </c>
      <c r="G866" s="5" t="s">
        <v>726</v>
      </c>
      <c r="H866" s="5">
        <v>2009</v>
      </c>
      <c r="I866" s="5">
        <v>208611</v>
      </c>
    </row>
    <row r="867" spans="1:9" x14ac:dyDescent="0.85">
      <c r="A867" s="5" t="s">
        <v>147</v>
      </c>
      <c r="B867" s="5">
        <v>2007</v>
      </c>
      <c r="C867" s="5" t="s">
        <v>730</v>
      </c>
      <c r="D867" s="5" t="s">
        <v>712</v>
      </c>
      <c r="E867" s="5">
        <v>43</v>
      </c>
      <c r="F867" s="5" t="s">
        <v>741</v>
      </c>
      <c r="G867" s="5" t="s">
        <v>726</v>
      </c>
      <c r="H867" s="5">
        <v>2009</v>
      </c>
      <c r="I867" s="5">
        <v>107719</v>
      </c>
    </row>
    <row r="868" spans="1:9" x14ac:dyDescent="0.85">
      <c r="A868" s="5" t="s">
        <v>147</v>
      </c>
      <c r="B868" s="5">
        <v>2007</v>
      </c>
      <c r="C868" s="5" t="s">
        <v>730</v>
      </c>
      <c r="D868" s="5" t="s">
        <v>712</v>
      </c>
      <c r="E868" s="5">
        <v>44</v>
      </c>
      <c r="F868" s="5" t="s">
        <v>741</v>
      </c>
      <c r="G868" s="5" t="s">
        <v>726</v>
      </c>
      <c r="H868" s="5">
        <v>2009</v>
      </c>
      <c r="I868" s="5">
        <v>69758</v>
      </c>
    </row>
    <row r="869" spans="1:9" x14ac:dyDescent="0.85">
      <c r="A869" s="5" t="s">
        <v>147</v>
      </c>
      <c r="B869" s="5">
        <v>2007</v>
      </c>
      <c r="C869" s="5" t="s">
        <v>730</v>
      </c>
      <c r="D869" s="5" t="s">
        <v>712</v>
      </c>
      <c r="E869" s="5">
        <v>45</v>
      </c>
      <c r="F869" s="5" t="s">
        <v>741</v>
      </c>
      <c r="G869" s="5" t="s">
        <v>726</v>
      </c>
      <c r="H869" s="5">
        <v>2009</v>
      </c>
      <c r="I869" s="5">
        <v>508168</v>
      </c>
    </row>
    <row r="870" spans="1:9" x14ac:dyDescent="0.85">
      <c r="A870" s="5" t="s">
        <v>147</v>
      </c>
      <c r="B870" s="5">
        <v>2007</v>
      </c>
      <c r="C870" s="5" t="s">
        <v>730</v>
      </c>
      <c r="D870" s="5" t="s">
        <v>712</v>
      </c>
      <c r="E870" s="5" t="s">
        <v>752</v>
      </c>
      <c r="F870" s="5" t="s">
        <v>741</v>
      </c>
      <c r="G870" s="5" t="s">
        <v>726</v>
      </c>
      <c r="H870" s="5">
        <v>2009</v>
      </c>
      <c r="I870" s="5">
        <v>960858</v>
      </c>
    </row>
    <row r="871" spans="1:9" x14ac:dyDescent="0.85">
      <c r="A871" s="5" t="s">
        <v>147</v>
      </c>
      <c r="B871" s="5">
        <v>2007</v>
      </c>
      <c r="C871" s="5" t="s">
        <v>730</v>
      </c>
      <c r="D871" s="5" t="s">
        <v>712</v>
      </c>
      <c r="E871" s="5">
        <v>46</v>
      </c>
      <c r="F871" s="5" t="s">
        <v>741</v>
      </c>
      <c r="G871" s="5" t="s">
        <v>726</v>
      </c>
      <c r="H871" s="5">
        <v>2009</v>
      </c>
      <c r="I871" s="5">
        <v>112431</v>
      </c>
    </row>
    <row r="872" spans="1:9" x14ac:dyDescent="0.85">
      <c r="A872" s="5" t="s">
        <v>147</v>
      </c>
      <c r="B872" s="5">
        <v>2007</v>
      </c>
      <c r="C872" s="5" t="s">
        <v>730</v>
      </c>
      <c r="D872" s="5" t="s">
        <v>712</v>
      </c>
      <c r="E872" s="5">
        <v>47</v>
      </c>
      <c r="F872" s="5" t="s">
        <v>741</v>
      </c>
      <c r="G872" s="5" t="s">
        <v>726</v>
      </c>
      <c r="H872" s="5">
        <v>2009</v>
      </c>
      <c r="I872" s="5">
        <v>97896</v>
      </c>
    </row>
    <row r="873" spans="1:9" x14ac:dyDescent="0.85">
      <c r="A873" s="5" t="s">
        <v>147</v>
      </c>
      <c r="B873" s="5">
        <v>2007</v>
      </c>
      <c r="C873" s="5" t="s">
        <v>730</v>
      </c>
      <c r="D873" s="5" t="s">
        <v>712</v>
      </c>
      <c r="E873" s="5">
        <v>48</v>
      </c>
      <c r="F873" s="5" t="s">
        <v>741</v>
      </c>
      <c r="G873" s="5" t="s">
        <v>726</v>
      </c>
      <c r="H873" s="5">
        <v>2009</v>
      </c>
      <c r="I873" s="5">
        <v>174032</v>
      </c>
    </row>
    <row r="874" spans="1:9" x14ac:dyDescent="0.85">
      <c r="A874" s="5" t="s">
        <v>147</v>
      </c>
      <c r="B874" s="5">
        <v>2007</v>
      </c>
      <c r="C874" s="5" t="s">
        <v>730</v>
      </c>
      <c r="D874" s="5" t="s">
        <v>712</v>
      </c>
      <c r="E874" s="5">
        <v>49</v>
      </c>
      <c r="F874" s="5" t="s">
        <v>741</v>
      </c>
      <c r="G874" s="5" t="s">
        <v>726</v>
      </c>
      <c r="H874" s="5">
        <v>2009</v>
      </c>
      <c r="I874" s="5">
        <v>68331</v>
      </c>
    </row>
    <row r="875" spans="1:9" x14ac:dyDescent="0.85">
      <c r="A875" s="5" t="s">
        <v>147</v>
      </c>
      <c r="B875" s="5">
        <v>2007</v>
      </c>
      <c r="C875" s="5" t="s">
        <v>730</v>
      </c>
      <c r="D875" s="5" t="s">
        <v>712</v>
      </c>
      <c r="E875" s="5">
        <v>50</v>
      </c>
      <c r="F875" s="5" t="s">
        <v>741</v>
      </c>
      <c r="G875" s="5" t="s">
        <v>726</v>
      </c>
      <c r="H875" s="5">
        <v>2009</v>
      </c>
      <c r="I875" s="5">
        <v>502059</v>
      </c>
    </row>
    <row r="876" spans="1:9" x14ac:dyDescent="0.85">
      <c r="A876" s="5" t="s">
        <v>147</v>
      </c>
      <c r="B876" s="5">
        <v>2007</v>
      </c>
      <c r="C876" s="5" t="s">
        <v>730</v>
      </c>
      <c r="D876" s="5" t="s">
        <v>712</v>
      </c>
      <c r="E876" s="5" t="s">
        <v>751</v>
      </c>
      <c r="F876" s="5" t="s">
        <v>741</v>
      </c>
      <c r="G876" s="5" t="s">
        <v>726</v>
      </c>
      <c r="H876" s="5">
        <v>2009</v>
      </c>
      <c r="I876" s="5">
        <v>790104</v>
      </c>
    </row>
    <row r="877" spans="1:9" x14ac:dyDescent="0.85">
      <c r="A877" s="5" t="s">
        <v>147</v>
      </c>
      <c r="B877" s="5">
        <v>2007</v>
      </c>
      <c r="C877" s="5" t="s">
        <v>730</v>
      </c>
      <c r="D877" s="5" t="s">
        <v>712</v>
      </c>
      <c r="E877" s="5">
        <v>51</v>
      </c>
      <c r="F877" s="5" t="s">
        <v>741</v>
      </c>
      <c r="G877" s="5" t="s">
        <v>726</v>
      </c>
      <c r="H877" s="5">
        <v>2009</v>
      </c>
      <c r="I877" s="5">
        <v>49920</v>
      </c>
    </row>
    <row r="878" spans="1:9" x14ac:dyDescent="0.85">
      <c r="A878" s="5" t="s">
        <v>147</v>
      </c>
      <c r="B878" s="5">
        <v>2007</v>
      </c>
      <c r="C878" s="5" t="s">
        <v>730</v>
      </c>
      <c r="D878" s="5" t="s">
        <v>712</v>
      </c>
      <c r="E878" s="5">
        <v>52</v>
      </c>
      <c r="F878" s="5" t="s">
        <v>741</v>
      </c>
      <c r="G878" s="5" t="s">
        <v>726</v>
      </c>
      <c r="H878" s="5">
        <v>2009</v>
      </c>
      <c r="I878" s="5">
        <v>115563</v>
      </c>
    </row>
    <row r="879" spans="1:9" x14ac:dyDescent="0.85">
      <c r="A879" s="5" t="s">
        <v>147</v>
      </c>
      <c r="B879" s="5">
        <v>2007</v>
      </c>
      <c r="C879" s="5" t="s">
        <v>730</v>
      </c>
      <c r="D879" s="5" t="s">
        <v>712</v>
      </c>
      <c r="E879" s="5">
        <v>53</v>
      </c>
      <c r="F879" s="5" t="s">
        <v>741</v>
      </c>
      <c r="G879" s="5" t="s">
        <v>726</v>
      </c>
      <c r="H879" s="5">
        <v>2009</v>
      </c>
      <c r="I879" s="5">
        <v>63835</v>
      </c>
    </row>
    <row r="880" spans="1:9" x14ac:dyDescent="0.85">
      <c r="A880" s="5" t="s">
        <v>147</v>
      </c>
      <c r="B880" s="5">
        <v>2007</v>
      </c>
      <c r="C880" s="5" t="s">
        <v>730</v>
      </c>
      <c r="D880" s="5" t="s">
        <v>712</v>
      </c>
      <c r="E880" s="5">
        <v>54</v>
      </c>
      <c r="F880" s="5" t="s">
        <v>741</v>
      </c>
      <c r="G880" s="5" t="s">
        <v>726</v>
      </c>
      <c r="H880" s="5">
        <v>2009</v>
      </c>
      <c r="I880" s="5">
        <v>58727</v>
      </c>
    </row>
    <row r="881" spans="1:9" x14ac:dyDescent="0.85">
      <c r="A881" s="5" t="s">
        <v>147</v>
      </c>
      <c r="B881" s="5">
        <v>2007</v>
      </c>
      <c r="C881" s="5" t="s">
        <v>730</v>
      </c>
      <c r="D881" s="5" t="s">
        <v>712</v>
      </c>
      <c r="E881" s="5">
        <v>55</v>
      </c>
      <c r="F881" s="5" t="s">
        <v>741</v>
      </c>
      <c r="G881" s="5" t="s">
        <v>726</v>
      </c>
      <c r="H881" s="5">
        <v>2009</v>
      </c>
      <c r="I881" s="5">
        <v>265603</v>
      </c>
    </row>
    <row r="882" spans="1:9" x14ac:dyDescent="0.85">
      <c r="A882" s="5" t="s">
        <v>147</v>
      </c>
      <c r="B882" s="5">
        <v>2007</v>
      </c>
      <c r="C882" s="5" t="s">
        <v>730</v>
      </c>
      <c r="D882" s="5" t="s">
        <v>712</v>
      </c>
      <c r="E882" s="5" t="s">
        <v>750</v>
      </c>
      <c r="F882" s="5" t="s">
        <v>741</v>
      </c>
      <c r="G882" s="5" t="s">
        <v>726</v>
      </c>
      <c r="H882" s="5">
        <v>2009</v>
      </c>
      <c r="I882" s="5">
        <v>544685</v>
      </c>
    </row>
    <row r="883" spans="1:9" x14ac:dyDescent="0.85">
      <c r="A883" s="5" t="s">
        <v>147</v>
      </c>
      <c r="B883" s="5">
        <v>2007</v>
      </c>
      <c r="C883" s="5" t="s">
        <v>730</v>
      </c>
      <c r="D883" s="5" t="s">
        <v>712</v>
      </c>
      <c r="E883" s="5">
        <v>56</v>
      </c>
      <c r="F883" s="5" t="s">
        <v>741</v>
      </c>
      <c r="G883" s="5" t="s">
        <v>726</v>
      </c>
      <c r="H883" s="5">
        <v>2009</v>
      </c>
      <c r="I883" s="5">
        <v>96652</v>
      </c>
    </row>
    <row r="884" spans="1:9" x14ac:dyDescent="0.85">
      <c r="A884" s="5" t="s">
        <v>147</v>
      </c>
      <c r="B884" s="5">
        <v>2007</v>
      </c>
      <c r="C884" s="5" t="s">
        <v>730</v>
      </c>
      <c r="D884" s="5" t="s">
        <v>712</v>
      </c>
      <c r="E884" s="5">
        <v>57</v>
      </c>
      <c r="F884" s="5" t="s">
        <v>741</v>
      </c>
      <c r="G884" s="5" t="s">
        <v>726</v>
      </c>
      <c r="H884" s="5">
        <v>2009</v>
      </c>
      <c r="I884" s="5">
        <v>62640</v>
      </c>
    </row>
    <row r="885" spans="1:9" x14ac:dyDescent="0.85">
      <c r="A885" s="5" t="s">
        <v>147</v>
      </c>
      <c r="B885" s="5">
        <v>2007</v>
      </c>
      <c r="C885" s="5" t="s">
        <v>730</v>
      </c>
      <c r="D885" s="5" t="s">
        <v>712</v>
      </c>
      <c r="E885" s="5">
        <v>58</v>
      </c>
      <c r="F885" s="5" t="s">
        <v>741</v>
      </c>
      <c r="G885" s="5" t="s">
        <v>726</v>
      </c>
      <c r="H885" s="5">
        <v>2009</v>
      </c>
      <c r="I885" s="5">
        <v>88791</v>
      </c>
    </row>
    <row r="886" spans="1:9" x14ac:dyDescent="0.85">
      <c r="A886" s="5" t="s">
        <v>147</v>
      </c>
      <c r="B886" s="5">
        <v>2007</v>
      </c>
      <c r="C886" s="5" t="s">
        <v>730</v>
      </c>
      <c r="D886" s="5" t="s">
        <v>712</v>
      </c>
      <c r="E886" s="5">
        <v>59</v>
      </c>
      <c r="F886" s="5" t="s">
        <v>741</v>
      </c>
      <c r="G886" s="5" t="s">
        <v>726</v>
      </c>
      <c r="H886" s="5">
        <v>2009</v>
      </c>
      <c r="I886" s="5">
        <v>30999</v>
      </c>
    </row>
    <row r="887" spans="1:9" x14ac:dyDescent="0.85">
      <c r="A887" s="5" t="s">
        <v>147</v>
      </c>
      <c r="B887" s="5">
        <v>2007</v>
      </c>
      <c r="C887" s="5" t="s">
        <v>730</v>
      </c>
      <c r="D887" s="5" t="s">
        <v>712</v>
      </c>
      <c r="E887" s="5">
        <v>60</v>
      </c>
      <c r="F887" s="5" t="s">
        <v>741</v>
      </c>
      <c r="G887" s="5" t="s">
        <v>726</v>
      </c>
      <c r="H887" s="5">
        <v>2009</v>
      </c>
      <c r="I887" s="5">
        <v>394747</v>
      </c>
    </row>
    <row r="888" spans="1:9" x14ac:dyDescent="0.85">
      <c r="A888" s="5" t="s">
        <v>147</v>
      </c>
      <c r="B888" s="5">
        <v>2007</v>
      </c>
      <c r="C888" s="5" t="s">
        <v>730</v>
      </c>
      <c r="D888" s="5" t="s">
        <v>712</v>
      </c>
      <c r="E888" s="5" t="s">
        <v>749</v>
      </c>
      <c r="F888" s="5" t="s">
        <v>741</v>
      </c>
      <c r="G888" s="5" t="s">
        <v>726</v>
      </c>
      <c r="H888" s="5">
        <v>2009</v>
      </c>
      <c r="I888" s="5">
        <v>561777</v>
      </c>
    </row>
    <row r="889" spans="1:9" x14ac:dyDescent="0.85">
      <c r="A889" s="5" t="s">
        <v>147</v>
      </c>
      <c r="B889" s="5">
        <v>2007</v>
      </c>
      <c r="C889" s="5" t="s">
        <v>730</v>
      </c>
      <c r="D889" s="5" t="s">
        <v>712</v>
      </c>
      <c r="E889" s="5">
        <v>61</v>
      </c>
      <c r="F889" s="5" t="s">
        <v>741</v>
      </c>
      <c r="G889" s="5" t="s">
        <v>726</v>
      </c>
      <c r="H889" s="5">
        <v>2009</v>
      </c>
      <c r="I889" s="5">
        <v>29922</v>
      </c>
    </row>
    <row r="890" spans="1:9" x14ac:dyDescent="0.85">
      <c r="A890" s="5" t="s">
        <v>147</v>
      </c>
      <c r="B890" s="5">
        <v>2007</v>
      </c>
      <c r="C890" s="5" t="s">
        <v>730</v>
      </c>
      <c r="D890" s="5" t="s">
        <v>712</v>
      </c>
      <c r="E890" s="5">
        <v>62</v>
      </c>
      <c r="F890" s="5" t="s">
        <v>741</v>
      </c>
      <c r="G890" s="5" t="s">
        <v>726</v>
      </c>
      <c r="H890" s="5">
        <v>2009</v>
      </c>
      <c r="I890" s="5">
        <v>61439</v>
      </c>
    </row>
    <row r="891" spans="1:9" x14ac:dyDescent="0.85">
      <c r="A891" s="5" t="s">
        <v>147</v>
      </c>
      <c r="B891" s="5">
        <v>2007</v>
      </c>
      <c r="C891" s="5" t="s">
        <v>730</v>
      </c>
      <c r="D891" s="5" t="s">
        <v>712</v>
      </c>
      <c r="E891" s="5">
        <v>63</v>
      </c>
      <c r="F891" s="5" t="s">
        <v>741</v>
      </c>
      <c r="G891" s="5" t="s">
        <v>726</v>
      </c>
      <c r="H891" s="5">
        <v>2009</v>
      </c>
      <c r="I891" s="5">
        <v>41915</v>
      </c>
    </row>
    <row r="892" spans="1:9" x14ac:dyDescent="0.85">
      <c r="A892" s="5" t="s">
        <v>147</v>
      </c>
      <c r="B892" s="5">
        <v>2007</v>
      </c>
      <c r="C892" s="5" t="s">
        <v>730</v>
      </c>
      <c r="D892" s="5" t="s">
        <v>712</v>
      </c>
      <c r="E892" s="5">
        <v>64</v>
      </c>
      <c r="F892" s="5" t="s">
        <v>741</v>
      </c>
      <c r="G892" s="5" t="s">
        <v>726</v>
      </c>
      <c r="H892" s="5">
        <v>2009</v>
      </c>
      <c r="I892" s="5">
        <v>33754</v>
      </c>
    </row>
    <row r="893" spans="1:9" x14ac:dyDescent="0.85">
      <c r="A893" s="5" t="s">
        <v>147</v>
      </c>
      <c r="B893" s="5">
        <v>2007</v>
      </c>
      <c r="C893" s="5" t="s">
        <v>730</v>
      </c>
      <c r="D893" s="5" t="s">
        <v>712</v>
      </c>
      <c r="E893" s="5">
        <v>65</v>
      </c>
      <c r="F893" s="5" t="s">
        <v>741</v>
      </c>
      <c r="G893" s="5" t="s">
        <v>726</v>
      </c>
      <c r="H893" s="5">
        <v>2009</v>
      </c>
      <c r="I893" s="5">
        <v>190051</v>
      </c>
    </row>
    <row r="894" spans="1:9" x14ac:dyDescent="0.85">
      <c r="A894" s="5" t="s">
        <v>147</v>
      </c>
      <c r="B894" s="5">
        <v>2007</v>
      </c>
      <c r="C894" s="5" t="s">
        <v>730</v>
      </c>
      <c r="D894" s="5" t="s">
        <v>712</v>
      </c>
      <c r="E894" s="5" t="s">
        <v>748</v>
      </c>
      <c r="F894" s="5" t="s">
        <v>741</v>
      </c>
      <c r="G894" s="5" t="s">
        <v>726</v>
      </c>
      <c r="H894" s="5">
        <v>2009</v>
      </c>
      <c r="I894" s="5">
        <v>386703</v>
      </c>
    </row>
    <row r="895" spans="1:9" x14ac:dyDescent="0.85">
      <c r="A895" s="5" t="s">
        <v>147</v>
      </c>
      <c r="B895" s="5">
        <v>2007</v>
      </c>
      <c r="C895" s="5" t="s">
        <v>730</v>
      </c>
      <c r="D895" s="5" t="s">
        <v>712</v>
      </c>
      <c r="E895" s="5">
        <v>66</v>
      </c>
      <c r="F895" s="5" t="s">
        <v>741</v>
      </c>
      <c r="G895" s="5" t="s">
        <v>726</v>
      </c>
      <c r="H895" s="5">
        <v>2009</v>
      </c>
      <c r="I895" s="5">
        <v>59423</v>
      </c>
    </row>
    <row r="896" spans="1:9" x14ac:dyDescent="0.85">
      <c r="A896" s="5" t="s">
        <v>147</v>
      </c>
      <c r="B896" s="5">
        <v>2007</v>
      </c>
      <c r="C896" s="5" t="s">
        <v>730</v>
      </c>
      <c r="D896" s="5" t="s">
        <v>712</v>
      </c>
      <c r="E896" s="5">
        <v>67</v>
      </c>
      <c r="F896" s="5" t="s">
        <v>741</v>
      </c>
      <c r="G896" s="5" t="s">
        <v>726</v>
      </c>
      <c r="H896" s="5">
        <v>2009</v>
      </c>
      <c r="I896" s="5">
        <v>66513</v>
      </c>
    </row>
    <row r="897" spans="1:9" x14ac:dyDescent="0.85">
      <c r="A897" s="5" t="s">
        <v>147</v>
      </c>
      <c r="B897" s="5">
        <v>2007</v>
      </c>
      <c r="C897" s="5" t="s">
        <v>730</v>
      </c>
      <c r="D897" s="5" t="s">
        <v>712</v>
      </c>
      <c r="E897" s="5">
        <v>68</v>
      </c>
      <c r="F897" s="5" t="s">
        <v>741</v>
      </c>
      <c r="G897" s="5" t="s">
        <v>726</v>
      </c>
      <c r="H897" s="5">
        <v>2009</v>
      </c>
      <c r="I897" s="5">
        <v>52082</v>
      </c>
    </row>
    <row r="898" spans="1:9" x14ac:dyDescent="0.85">
      <c r="A898" s="5" t="s">
        <v>147</v>
      </c>
      <c r="B898" s="5">
        <v>2007</v>
      </c>
      <c r="C898" s="5" t="s">
        <v>730</v>
      </c>
      <c r="D898" s="5" t="s">
        <v>712</v>
      </c>
      <c r="E898" s="5">
        <v>69</v>
      </c>
      <c r="F898" s="5" t="s">
        <v>741</v>
      </c>
      <c r="G898" s="5" t="s">
        <v>726</v>
      </c>
      <c r="H898" s="5">
        <v>2009</v>
      </c>
      <c r="I898" s="5">
        <v>18634</v>
      </c>
    </row>
    <row r="899" spans="1:9" x14ac:dyDescent="0.85">
      <c r="A899" s="5" t="s">
        <v>147</v>
      </c>
      <c r="B899" s="5">
        <v>2007</v>
      </c>
      <c r="C899" s="5" t="s">
        <v>730</v>
      </c>
      <c r="D899" s="5" t="s">
        <v>712</v>
      </c>
      <c r="E899" s="5">
        <v>70</v>
      </c>
      <c r="F899" s="5" t="s">
        <v>741</v>
      </c>
      <c r="G899" s="5" t="s">
        <v>726</v>
      </c>
      <c r="H899" s="5">
        <v>2009</v>
      </c>
      <c r="I899" s="5">
        <v>212204</v>
      </c>
    </row>
    <row r="900" spans="1:9" x14ac:dyDescent="0.85">
      <c r="A900" s="5" t="s">
        <v>147</v>
      </c>
      <c r="B900" s="5">
        <v>2007</v>
      </c>
      <c r="C900" s="5" t="s">
        <v>730</v>
      </c>
      <c r="D900" s="5" t="s">
        <v>712</v>
      </c>
      <c r="E900" s="5" t="s">
        <v>747</v>
      </c>
      <c r="F900" s="5" t="s">
        <v>741</v>
      </c>
      <c r="G900" s="5" t="s">
        <v>726</v>
      </c>
      <c r="H900" s="5">
        <v>2009</v>
      </c>
      <c r="I900" s="5">
        <v>312209</v>
      </c>
    </row>
    <row r="901" spans="1:9" x14ac:dyDescent="0.85">
      <c r="A901" s="5" t="s">
        <v>147</v>
      </c>
      <c r="B901" s="5">
        <v>2007</v>
      </c>
      <c r="C901" s="5" t="s">
        <v>730</v>
      </c>
      <c r="D901" s="5" t="s">
        <v>712</v>
      </c>
      <c r="E901" s="5">
        <v>71</v>
      </c>
      <c r="F901" s="5" t="s">
        <v>741</v>
      </c>
      <c r="G901" s="5" t="s">
        <v>726</v>
      </c>
      <c r="H901" s="5">
        <v>2009</v>
      </c>
      <c r="I901" s="5">
        <v>23824</v>
      </c>
    </row>
    <row r="902" spans="1:9" x14ac:dyDescent="0.85">
      <c r="A902" s="5" t="s">
        <v>147</v>
      </c>
      <c r="B902" s="5">
        <v>2007</v>
      </c>
      <c r="C902" s="5" t="s">
        <v>730</v>
      </c>
      <c r="D902" s="5" t="s">
        <v>712</v>
      </c>
      <c r="E902" s="5">
        <v>72</v>
      </c>
      <c r="F902" s="5" t="s">
        <v>741</v>
      </c>
      <c r="G902" s="5" t="s">
        <v>726</v>
      </c>
      <c r="H902" s="5">
        <v>2009</v>
      </c>
      <c r="I902" s="5">
        <v>37428</v>
      </c>
    </row>
    <row r="903" spans="1:9" x14ac:dyDescent="0.85">
      <c r="A903" s="5" t="s">
        <v>147</v>
      </c>
      <c r="B903" s="5">
        <v>2007</v>
      </c>
      <c r="C903" s="5" t="s">
        <v>730</v>
      </c>
      <c r="D903" s="5" t="s">
        <v>712</v>
      </c>
      <c r="E903" s="5">
        <v>73</v>
      </c>
      <c r="F903" s="5" t="s">
        <v>741</v>
      </c>
      <c r="G903" s="5" t="s">
        <v>726</v>
      </c>
      <c r="H903" s="5">
        <v>2009</v>
      </c>
      <c r="I903" s="5">
        <v>22000</v>
      </c>
    </row>
    <row r="904" spans="1:9" x14ac:dyDescent="0.85">
      <c r="A904" s="5" t="s">
        <v>147</v>
      </c>
      <c r="B904" s="5">
        <v>2007</v>
      </c>
      <c r="C904" s="5" t="s">
        <v>730</v>
      </c>
      <c r="D904" s="5" t="s">
        <v>712</v>
      </c>
      <c r="E904" s="5">
        <v>74</v>
      </c>
      <c r="F904" s="5" t="s">
        <v>741</v>
      </c>
      <c r="G904" s="5" t="s">
        <v>726</v>
      </c>
      <c r="H904" s="5">
        <v>2009</v>
      </c>
      <c r="I904" s="5">
        <v>16753</v>
      </c>
    </row>
    <row r="905" spans="1:9" x14ac:dyDescent="0.85">
      <c r="A905" s="5" t="s">
        <v>147</v>
      </c>
      <c r="B905" s="5">
        <v>2007</v>
      </c>
      <c r="C905" s="5" t="s">
        <v>730</v>
      </c>
      <c r="D905" s="5" t="s">
        <v>712</v>
      </c>
      <c r="E905" s="5">
        <v>75</v>
      </c>
      <c r="F905" s="5" t="s">
        <v>741</v>
      </c>
      <c r="G905" s="5" t="s">
        <v>726</v>
      </c>
      <c r="H905" s="5">
        <v>2009</v>
      </c>
      <c r="I905" s="5">
        <v>90437</v>
      </c>
    </row>
    <row r="906" spans="1:9" x14ac:dyDescent="0.85">
      <c r="A906" s="5" t="s">
        <v>147</v>
      </c>
      <c r="B906" s="5">
        <v>2007</v>
      </c>
      <c r="C906" s="5" t="s">
        <v>730</v>
      </c>
      <c r="D906" s="5" t="s">
        <v>712</v>
      </c>
      <c r="E906" s="5" t="s">
        <v>746</v>
      </c>
      <c r="F906" s="5" t="s">
        <v>741</v>
      </c>
      <c r="G906" s="5" t="s">
        <v>726</v>
      </c>
      <c r="H906" s="5">
        <v>2009</v>
      </c>
      <c r="I906" s="5">
        <v>176980</v>
      </c>
    </row>
    <row r="907" spans="1:9" x14ac:dyDescent="0.85">
      <c r="A907" s="5" t="s">
        <v>147</v>
      </c>
      <c r="B907" s="5">
        <v>2007</v>
      </c>
      <c r="C907" s="5" t="s">
        <v>730</v>
      </c>
      <c r="D907" s="5" t="s">
        <v>712</v>
      </c>
      <c r="E907" s="5">
        <v>76</v>
      </c>
      <c r="F907" s="5" t="s">
        <v>741</v>
      </c>
      <c r="G907" s="5" t="s">
        <v>726</v>
      </c>
      <c r="H907" s="5">
        <v>2009</v>
      </c>
      <c r="I907" s="5">
        <v>26978</v>
      </c>
    </row>
    <row r="908" spans="1:9" x14ac:dyDescent="0.85">
      <c r="A908" s="5" t="s">
        <v>147</v>
      </c>
      <c r="B908" s="5">
        <v>2007</v>
      </c>
      <c r="C908" s="5" t="s">
        <v>730</v>
      </c>
      <c r="D908" s="5" t="s">
        <v>712</v>
      </c>
      <c r="E908" s="5">
        <v>77</v>
      </c>
      <c r="F908" s="5" t="s">
        <v>741</v>
      </c>
      <c r="G908" s="5" t="s">
        <v>726</v>
      </c>
      <c r="H908" s="5">
        <v>2009</v>
      </c>
      <c r="I908" s="5">
        <v>20646</v>
      </c>
    </row>
    <row r="909" spans="1:9" x14ac:dyDescent="0.85">
      <c r="A909" s="5" t="s">
        <v>147</v>
      </c>
      <c r="B909" s="5">
        <v>2007</v>
      </c>
      <c r="C909" s="5" t="s">
        <v>730</v>
      </c>
      <c r="D909" s="5" t="s">
        <v>712</v>
      </c>
      <c r="E909" s="5">
        <v>78</v>
      </c>
      <c r="F909" s="5" t="s">
        <v>741</v>
      </c>
      <c r="G909" s="5" t="s">
        <v>726</v>
      </c>
      <c r="H909" s="5">
        <v>2009</v>
      </c>
      <c r="I909" s="5">
        <v>29422</v>
      </c>
    </row>
    <row r="910" spans="1:9" x14ac:dyDescent="0.85">
      <c r="A910" s="5" t="s">
        <v>147</v>
      </c>
      <c r="B910" s="5">
        <v>2007</v>
      </c>
      <c r="C910" s="5" t="s">
        <v>730</v>
      </c>
      <c r="D910" s="5" t="s">
        <v>712</v>
      </c>
      <c r="E910" s="5">
        <v>79</v>
      </c>
      <c r="F910" s="5" t="s">
        <v>741</v>
      </c>
      <c r="G910" s="5" t="s">
        <v>726</v>
      </c>
      <c r="H910" s="5">
        <v>2009</v>
      </c>
      <c r="I910" s="5">
        <v>9497</v>
      </c>
    </row>
    <row r="911" spans="1:9" x14ac:dyDescent="0.85">
      <c r="A911" s="5" t="s">
        <v>147</v>
      </c>
      <c r="B911" s="5">
        <v>2007</v>
      </c>
      <c r="C911" s="5" t="s">
        <v>730</v>
      </c>
      <c r="D911" s="5" t="s">
        <v>712</v>
      </c>
      <c r="E911" s="5">
        <v>80</v>
      </c>
      <c r="F911" s="5" t="s">
        <v>741</v>
      </c>
      <c r="G911" s="5" t="s">
        <v>726</v>
      </c>
      <c r="H911" s="5">
        <v>2009</v>
      </c>
      <c r="I911" s="5">
        <v>103465</v>
      </c>
    </row>
    <row r="912" spans="1:9" x14ac:dyDescent="0.85">
      <c r="A912" s="5" t="s">
        <v>147</v>
      </c>
      <c r="B912" s="5">
        <v>2007</v>
      </c>
      <c r="C912" s="5" t="s">
        <v>730</v>
      </c>
      <c r="D912" s="5" t="s">
        <v>712</v>
      </c>
      <c r="E912" s="5" t="s">
        <v>745</v>
      </c>
      <c r="F912" s="5" t="s">
        <v>741</v>
      </c>
      <c r="G912" s="5" t="s">
        <v>726</v>
      </c>
      <c r="H912" s="5">
        <v>2009</v>
      </c>
      <c r="I912" s="5">
        <v>141049</v>
      </c>
    </row>
    <row r="913" spans="1:9" x14ac:dyDescent="0.85">
      <c r="A913" s="5" t="s">
        <v>147</v>
      </c>
      <c r="B913" s="5">
        <v>2007</v>
      </c>
      <c r="C913" s="5" t="s">
        <v>730</v>
      </c>
      <c r="D913" s="5" t="s">
        <v>712</v>
      </c>
      <c r="E913" s="5">
        <v>81</v>
      </c>
      <c r="F913" s="5" t="s">
        <v>741</v>
      </c>
      <c r="G913" s="5" t="s">
        <v>726</v>
      </c>
      <c r="H913" s="5">
        <v>2009</v>
      </c>
      <c r="I913" s="5">
        <v>9360</v>
      </c>
    </row>
    <row r="914" spans="1:9" x14ac:dyDescent="0.85">
      <c r="A914" s="5" t="s">
        <v>147</v>
      </c>
      <c r="B914" s="5">
        <v>2007</v>
      </c>
      <c r="C914" s="5" t="s">
        <v>730</v>
      </c>
      <c r="D914" s="5" t="s">
        <v>712</v>
      </c>
      <c r="E914" s="5">
        <v>82</v>
      </c>
      <c r="F914" s="5" t="s">
        <v>741</v>
      </c>
      <c r="G914" s="5" t="s">
        <v>726</v>
      </c>
      <c r="H914" s="5">
        <v>2009</v>
      </c>
      <c r="I914" s="5">
        <v>13059</v>
      </c>
    </row>
    <row r="915" spans="1:9" x14ac:dyDescent="0.85">
      <c r="A915" s="5" t="s">
        <v>147</v>
      </c>
      <c r="B915" s="5">
        <v>2007</v>
      </c>
      <c r="C915" s="5" t="s">
        <v>730</v>
      </c>
      <c r="D915" s="5" t="s">
        <v>712</v>
      </c>
      <c r="E915" s="5">
        <v>83</v>
      </c>
      <c r="F915" s="5" t="s">
        <v>741</v>
      </c>
      <c r="G915" s="5" t="s">
        <v>726</v>
      </c>
      <c r="H915" s="5">
        <v>2009</v>
      </c>
      <c r="I915" s="5">
        <v>7888</v>
      </c>
    </row>
    <row r="916" spans="1:9" x14ac:dyDescent="0.85">
      <c r="A916" s="5" t="s">
        <v>147</v>
      </c>
      <c r="B916" s="5">
        <v>2007</v>
      </c>
      <c r="C916" s="5" t="s">
        <v>730</v>
      </c>
      <c r="D916" s="5" t="s">
        <v>712</v>
      </c>
      <c r="E916" s="5">
        <v>84</v>
      </c>
      <c r="F916" s="5" t="s">
        <v>741</v>
      </c>
      <c r="G916" s="5" t="s">
        <v>726</v>
      </c>
      <c r="H916" s="5">
        <v>2009</v>
      </c>
      <c r="I916" s="5">
        <v>7277</v>
      </c>
    </row>
    <row r="917" spans="1:9" x14ac:dyDescent="0.85">
      <c r="A917" s="5" t="s">
        <v>147</v>
      </c>
      <c r="B917" s="5">
        <v>2007</v>
      </c>
      <c r="C917" s="5" t="s">
        <v>730</v>
      </c>
      <c r="D917" s="5" t="s">
        <v>712</v>
      </c>
      <c r="E917" s="5">
        <v>85</v>
      </c>
      <c r="F917" s="5" t="s">
        <v>741</v>
      </c>
      <c r="G917" s="5" t="s">
        <v>726</v>
      </c>
      <c r="H917" s="5">
        <v>2009</v>
      </c>
      <c r="I917" s="5">
        <v>26890</v>
      </c>
    </row>
    <row r="918" spans="1:9" x14ac:dyDescent="0.85">
      <c r="A918" s="5" t="s">
        <v>147</v>
      </c>
      <c r="B918" s="5">
        <v>2007</v>
      </c>
      <c r="C918" s="5" t="s">
        <v>730</v>
      </c>
      <c r="D918" s="5" t="s">
        <v>712</v>
      </c>
      <c r="E918" s="5" t="s">
        <v>744</v>
      </c>
      <c r="F918" s="5" t="s">
        <v>741</v>
      </c>
      <c r="G918" s="5" t="s">
        <v>726</v>
      </c>
      <c r="H918" s="5">
        <v>2009</v>
      </c>
      <c r="I918" s="5">
        <v>53700</v>
      </c>
    </row>
    <row r="919" spans="1:9" x14ac:dyDescent="0.85">
      <c r="A919" s="5" t="s">
        <v>147</v>
      </c>
      <c r="B919" s="5">
        <v>2007</v>
      </c>
      <c r="C919" s="5" t="s">
        <v>730</v>
      </c>
      <c r="D919" s="5" t="s">
        <v>712</v>
      </c>
      <c r="E919" s="5">
        <v>86</v>
      </c>
      <c r="F919" s="5" t="s">
        <v>741</v>
      </c>
      <c r="G919" s="5" t="s">
        <v>726</v>
      </c>
      <c r="H919" s="5">
        <v>2009</v>
      </c>
      <c r="I919" s="5">
        <v>8657</v>
      </c>
    </row>
    <row r="920" spans="1:9" x14ac:dyDescent="0.85">
      <c r="A920" s="5" t="s">
        <v>147</v>
      </c>
      <c r="B920" s="5">
        <v>2007</v>
      </c>
      <c r="C920" s="5" t="s">
        <v>730</v>
      </c>
      <c r="D920" s="5" t="s">
        <v>712</v>
      </c>
      <c r="E920" s="5">
        <v>87</v>
      </c>
      <c r="F920" s="5" t="s">
        <v>741</v>
      </c>
      <c r="G920" s="5" t="s">
        <v>726</v>
      </c>
      <c r="H920" s="5">
        <v>2009</v>
      </c>
      <c r="I920" s="5">
        <v>6568</v>
      </c>
    </row>
    <row r="921" spans="1:9" x14ac:dyDescent="0.85">
      <c r="A921" s="5" t="s">
        <v>147</v>
      </c>
      <c r="B921" s="5">
        <v>2007</v>
      </c>
      <c r="C921" s="5" t="s">
        <v>730</v>
      </c>
      <c r="D921" s="5" t="s">
        <v>712</v>
      </c>
      <c r="E921" s="5">
        <v>88</v>
      </c>
      <c r="F921" s="5" t="s">
        <v>741</v>
      </c>
      <c r="G921" s="5" t="s">
        <v>726</v>
      </c>
      <c r="H921" s="5">
        <v>2009</v>
      </c>
      <c r="I921" s="5">
        <v>7196</v>
      </c>
    </row>
    <row r="922" spans="1:9" x14ac:dyDescent="0.85">
      <c r="A922" s="5" t="s">
        <v>147</v>
      </c>
      <c r="B922" s="5">
        <v>2007</v>
      </c>
      <c r="C922" s="5" t="s">
        <v>730</v>
      </c>
      <c r="D922" s="5" t="s">
        <v>712</v>
      </c>
      <c r="E922" s="5">
        <v>89</v>
      </c>
      <c r="F922" s="5" t="s">
        <v>741</v>
      </c>
      <c r="G922" s="5" t="s">
        <v>726</v>
      </c>
      <c r="H922" s="5">
        <v>2009</v>
      </c>
      <c r="I922" s="5">
        <v>4389</v>
      </c>
    </row>
    <row r="923" spans="1:9" x14ac:dyDescent="0.85">
      <c r="A923" s="5" t="s">
        <v>147</v>
      </c>
      <c r="B923" s="5">
        <v>2007</v>
      </c>
      <c r="C923" s="5" t="s">
        <v>730</v>
      </c>
      <c r="D923" s="5" t="s">
        <v>712</v>
      </c>
      <c r="E923" s="5">
        <v>90</v>
      </c>
      <c r="F923" s="5" t="s">
        <v>741</v>
      </c>
      <c r="G923" s="5" t="s">
        <v>726</v>
      </c>
      <c r="H923" s="5">
        <v>2009</v>
      </c>
      <c r="I923" s="5">
        <v>25361</v>
      </c>
    </row>
    <row r="924" spans="1:9" x14ac:dyDescent="0.85">
      <c r="A924" s="5" t="s">
        <v>147</v>
      </c>
      <c r="B924" s="5">
        <v>2007</v>
      </c>
      <c r="C924" s="5" t="s">
        <v>730</v>
      </c>
      <c r="D924" s="5" t="s">
        <v>712</v>
      </c>
      <c r="E924" s="5" t="s">
        <v>743</v>
      </c>
      <c r="F924" s="5" t="s">
        <v>741</v>
      </c>
      <c r="G924" s="5" t="s">
        <v>726</v>
      </c>
      <c r="H924" s="5">
        <v>2009</v>
      </c>
      <c r="I924" s="5">
        <v>33539</v>
      </c>
    </row>
    <row r="925" spans="1:9" x14ac:dyDescent="0.85">
      <c r="A925" s="5" t="s">
        <v>147</v>
      </c>
      <c r="B925" s="5">
        <v>2007</v>
      </c>
      <c r="C925" s="5" t="s">
        <v>730</v>
      </c>
      <c r="D925" s="5" t="s">
        <v>712</v>
      </c>
      <c r="E925" s="5">
        <v>91</v>
      </c>
      <c r="F925" s="5" t="s">
        <v>741</v>
      </c>
      <c r="G925" s="5" t="s">
        <v>726</v>
      </c>
      <c r="H925" s="5">
        <v>2009</v>
      </c>
      <c r="I925" s="5">
        <v>2324</v>
      </c>
    </row>
    <row r="926" spans="1:9" x14ac:dyDescent="0.85">
      <c r="A926" s="5" t="s">
        <v>147</v>
      </c>
      <c r="B926" s="5">
        <v>2007</v>
      </c>
      <c r="C926" s="5" t="s">
        <v>730</v>
      </c>
      <c r="D926" s="5" t="s">
        <v>712</v>
      </c>
      <c r="E926" s="5">
        <v>92</v>
      </c>
      <c r="F926" s="5" t="s">
        <v>741</v>
      </c>
      <c r="G926" s="5" t="s">
        <v>726</v>
      </c>
      <c r="H926" s="5">
        <v>2009</v>
      </c>
      <c r="I926" s="5">
        <v>2682</v>
      </c>
    </row>
    <row r="927" spans="1:9" x14ac:dyDescent="0.85">
      <c r="A927" s="5" t="s">
        <v>147</v>
      </c>
      <c r="B927" s="5">
        <v>2007</v>
      </c>
      <c r="C927" s="5" t="s">
        <v>730</v>
      </c>
      <c r="D927" s="5" t="s">
        <v>712</v>
      </c>
      <c r="E927" s="5">
        <v>93</v>
      </c>
      <c r="F927" s="5" t="s">
        <v>741</v>
      </c>
      <c r="G927" s="5" t="s">
        <v>726</v>
      </c>
      <c r="H927" s="5">
        <v>2009</v>
      </c>
      <c r="I927" s="5">
        <v>1783</v>
      </c>
    </row>
    <row r="928" spans="1:9" x14ac:dyDescent="0.85">
      <c r="A928" s="5" t="s">
        <v>147</v>
      </c>
      <c r="B928" s="5">
        <v>2007</v>
      </c>
      <c r="C928" s="5" t="s">
        <v>730</v>
      </c>
      <c r="D928" s="5" t="s">
        <v>712</v>
      </c>
      <c r="E928" s="5">
        <v>94</v>
      </c>
      <c r="F928" s="5" t="s">
        <v>741</v>
      </c>
      <c r="G928" s="5" t="s">
        <v>726</v>
      </c>
      <c r="H928" s="5">
        <v>2009</v>
      </c>
      <c r="I928" s="5">
        <v>1389</v>
      </c>
    </row>
    <row r="929" spans="1:9" x14ac:dyDescent="0.85">
      <c r="A929" s="5" t="s">
        <v>147</v>
      </c>
      <c r="B929" s="5">
        <v>2007</v>
      </c>
      <c r="C929" s="5" t="s">
        <v>730</v>
      </c>
      <c r="D929" s="5" t="s">
        <v>712</v>
      </c>
      <c r="E929" s="5" t="s">
        <v>742</v>
      </c>
      <c r="F929" s="5" t="s">
        <v>741</v>
      </c>
      <c r="G929" s="5" t="s">
        <v>726</v>
      </c>
      <c r="H929" s="5">
        <v>2009</v>
      </c>
      <c r="I929" s="5">
        <v>27771</v>
      </c>
    </row>
    <row r="930" spans="1:9" x14ac:dyDescent="0.85">
      <c r="A930" s="5" t="s">
        <v>147</v>
      </c>
      <c r="B930" s="5">
        <v>2007</v>
      </c>
      <c r="C930" s="5" t="s">
        <v>730</v>
      </c>
      <c r="D930" s="5" t="s">
        <v>713</v>
      </c>
      <c r="E930" s="5" t="s">
        <v>729</v>
      </c>
      <c r="F930" s="5" t="s">
        <v>741</v>
      </c>
      <c r="G930" s="5" t="s">
        <v>726</v>
      </c>
      <c r="H930" s="5">
        <v>2009</v>
      </c>
      <c r="I930" s="5">
        <v>30566897</v>
      </c>
    </row>
    <row r="931" spans="1:9" x14ac:dyDescent="0.85">
      <c r="A931" s="5" t="s">
        <v>147</v>
      </c>
      <c r="B931" s="5">
        <v>2007</v>
      </c>
      <c r="C931" s="5" t="s">
        <v>730</v>
      </c>
      <c r="D931" s="5" t="s">
        <v>713</v>
      </c>
      <c r="E931" s="5">
        <v>0</v>
      </c>
      <c r="F931" s="5" t="s">
        <v>741</v>
      </c>
      <c r="G931" s="5" t="s">
        <v>726</v>
      </c>
      <c r="H931" s="5">
        <v>2009</v>
      </c>
      <c r="I931" s="5">
        <v>776943</v>
      </c>
    </row>
    <row r="932" spans="1:9" x14ac:dyDescent="0.85">
      <c r="A932" s="5" t="s">
        <v>147</v>
      </c>
      <c r="B932" s="5">
        <v>2007</v>
      </c>
      <c r="C932" s="5" t="s">
        <v>730</v>
      </c>
      <c r="D932" s="5" t="s">
        <v>713</v>
      </c>
      <c r="E932" s="5" t="s">
        <v>759</v>
      </c>
      <c r="F932" s="5" t="s">
        <v>741</v>
      </c>
      <c r="G932" s="5" t="s">
        <v>726</v>
      </c>
      <c r="H932" s="5">
        <v>2009</v>
      </c>
      <c r="I932" s="5">
        <v>4739380</v>
      </c>
    </row>
    <row r="933" spans="1:9" x14ac:dyDescent="0.85">
      <c r="A933" s="5" t="s">
        <v>147</v>
      </c>
      <c r="B933" s="5">
        <v>2007</v>
      </c>
      <c r="C933" s="5" t="s">
        <v>730</v>
      </c>
      <c r="D933" s="5" t="s">
        <v>713</v>
      </c>
      <c r="E933" s="5">
        <v>1</v>
      </c>
      <c r="F933" s="5" t="s">
        <v>741</v>
      </c>
      <c r="G933" s="5" t="s">
        <v>726</v>
      </c>
      <c r="H933" s="5">
        <v>2009</v>
      </c>
      <c r="I933" s="5">
        <v>857034</v>
      </c>
    </row>
    <row r="934" spans="1:9" x14ac:dyDescent="0.85">
      <c r="A934" s="5" t="s">
        <v>147</v>
      </c>
      <c r="B934" s="5">
        <v>2007</v>
      </c>
      <c r="C934" s="5" t="s">
        <v>730</v>
      </c>
      <c r="D934" s="5" t="s">
        <v>713</v>
      </c>
      <c r="E934" s="5">
        <v>2</v>
      </c>
      <c r="F934" s="5" t="s">
        <v>741</v>
      </c>
      <c r="G934" s="5" t="s">
        <v>726</v>
      </c>
      <c r="H934" s="5">
        <v>2009</v>
      </c>
      <c r="I934" s="5">
        <v>1006940</v>
      </c>
    </row>
    <row r="935" spans="1:9" x14ac:dyDescent="0.85">
      <c r="A935" s="5" t="s">
        <v>147</v>
      </c>
      <c r="B935" s="5">
        <v>2007</v>
      </c>
      <c r="C935" s="5" t="s">
        <v>730</v>
      </c>
      <c r="D935" s="5" t="s">
        <v>713</v>
      </c>
      <c r="E935" s="5">
        <v>3</v>
      </c>
      <c r="F935" s="5" t="s">
        <v>741</v>
      </c>
      <c r="G935" s="5" t="s">
        <v>726</v>
      </c>
      <c r="H935" s="5">
        <v>2009</v>
      </c>
      <c r="I935" s="5">
        <v>1009195</v>
      </c>
    </row>
    <row r="936" spans="1:9" x14ac:dyDescent="0.85">
      <c r="A936" s="5" t="s">
        <v>147</v>
      </c>
      <c r="B936" s="5">
        <v>2007</v>
      </c>
      <c r="C936" s="5" t="s">
        <v>730</v>
      </c>
      <c r="D936" s="5" t="s">
        <v>713</v>
      </c>
      <c r="E936" s="5">
        <v>4</v>
      </c>
      <c r="F936" s="5" t="s">
        <v>741</v>
      </c>
      <c r="G936" s="5" t="s">
        <v>726</v>
      </c>
      <c r="H936" s="5">
        <v>2009</v>
      </c>
      <c r="I936" s="5">
        <v>1089268</v>
      </c>
    </row>
    <row r="937" spans="1:9" x14ac:dyDescent="0.85">
      <c r="A937" s="5" t="s">
        <v>147</v>
      </c>
      <c r="B937" s="5">
        <v>2007</v>
      </c>
      <c r="C937" s="5" t="s">
        <v>730</v>
      </c>
      <c r="D937" s="5" t="s">
        <v>713</v>
      </c>
      <c r="E937" s="5">
        <v>5</v>
      </c>
      <c r="F937" s="5" t="s">
        <v>741</v>
      </c>
      <c r="G937" s="5" t="s">
        <v>726</v>
      </c>
      <c r="H937" s="5">
        <v>2009</v>
      </c>
      <c r="I937" s="5">
        <v>1052297</v>
      </c>
    </row>
    <row r="938" spans="1:9" x14ac:dyDescent="0.85">
      <c r="A938" s="5" t="s">
        <v>147</v>
      </c>
      <c r="B938" s="5">
        <v>2007</v>
      </c>
      <c r="C938" s="5" t="s">
        <v>730</v>
      </c>
      <c r="D938" s="5" t="s">
        <v>713</v>
      </c>
      <c r="E938" s="6">
        <v>43960</v>
      </c>
      <c r="F938" s="5" t="s">
        <v>741</v>
      </c>
      <c r="G938" s="5" t="s">
        <v>726</v>
      </c>
      <c r="H938" s="5">
        <v>2009</v>
      </c>
      <c r="I938" s="5">
        <v>5227632</v>
      </c>
    </row>
    <row r="939" spans="1:9" x14ac:dyDescent="0.85">
      <c r="A939" s="5" t="s">
        <v>147</v>
      </c>
      <c r="B939" s="5">
        <v>2007</v>
      </c>
      <c r="C939" s="5" t="s">
        <v>730</v>
      </c>
      <c r="D939" s="5" t="s">
        <v>713</v>
      </c>
      <c r="E939" s="5">
        <v>6</v>
      </c>
      <c r="F939" s="5" t="s">
        <v>741</v>
      </c>
      <c r="G939" s="5" t="s">
        <v>726</v>
      </c>
      <c r="H939" s="5">
        <v>2009</v>
      </c>
      <c r="I939" s="5">
        <v>1115817</v>
      </c>
    </row>
    <row r="940" spans="1:9" x14ac:dyDescent="0.85">
      <c r="A940" s="5" t="s">
        <v>147</v>
      </c>
      <c r="B940" s="5">
        <v>2007</v>
      </c>
      <c r="C940" s="5" t="s">
        <v>730</v>
      </c>
      <c r="D940" s="5" t="s">
        <v>713</v>
      </c>
      <c r="E940" s="5">
        <v>7</v>
      </c>
      <c r="F940" s="5" t="s">
        <v>741</v>
      </c>
      <c r="G940" s="5" t="s">
        <v>726</v>
      </c>
      <c r="H940" s="5">
        <v>2009</v>
      </c>
      <c r="I940" s="5">
        <v>1026305</v>
      </c>
    </row>
    <row r="941" spans="1:9" x14ac:dyDescent="0.85">
      <c r="A941" s="5" t="s">
        <v>147</v>
      </c>
      <c r="B941" s="5">
        <v>2007</v>
      </c>
      <c r="C941" s="5" t="s">
        <v>730</v>
      </c>
      <c r="D941" s="5" t="s">
        <v>713</v>
      </c>
      <c r="E941" s="5">
        <v>8</v>
      </c>
      <c r="F941" s="5" t="s">
        <v>741</v>
      </c>
      <c r="G941" s="5" t="s">
        <v>726</v>
      </c>
      <c r="H941" s="5">
        <v>2009</v>
      </c>
      <c r="I941" s="5">
        <v>1199697</v>
      </c>
    </row>
    <row r="942" spans="1:9" x14ac:dyDescent="0.85">
      <c r="A942" s="5" t="s">
        <v>147</v>
      </c>
      <c r="B942" s="5">
        <v>2007</v>
      </c>
      <c r="C942" s="5" t="s">
        <v>730</v>
      </c>
      <c r="D942" s="5" t="s">
        <v>713</v>
      </c>
      <c r="E942" s="5">
        <v>9</v>
      </c>
      <c r="F942" s="5" t="s">
        <v>741</v>
      </c>
      <c r="G942" s="5" t="s">
        <v>726</v>
      </c>
      <c r="H942" s="5">
        <v>2009</v>
      </c>
      <c r="I942" s="5">
        <v>833516</v>
      </c>
    </row>
    <row r="943" spans="1:9" x14ac:dyDescent="0.85">
      <c r="A943" s="5" t="s">
        <v>147</v>
      </c>
      <c r="B943" s="5">
        <v>2007</v>
      </c>
      <c r="C943" s="5" t="s">
        <v>730</v>
      </c>
      <c r="D943" s="5" t="s">
        <v>713</v>
      </c>
      <c r="E943" s="5">
        <v>10</v>
      </c>
      <c r="F943" s="5" t="s">
        <v>741</v>
      </c>
      <c r="G943" s="5" t="s">
        <v>726</v>
      </c>
      <c r="H943" s="5">
        <v>2009</v>
      </c>
      <c r="I943" s="5">
        <v>1280448</v>
      </c>
    </row>
    <row r="944" spans="1:9" x14ac:dyDescent="0.85">
      <c r="A944" s="5" t="s">
        <v>147</v>
      </c>
      <c r="B944" s="5">
        <v>2007</v>
      </c>
      <c r="C944" s="5" t="s">
        <v>730</v>
      </c>
      <c r="D944" s="5" t="s">
        <v>713</v>
      </c>
      <c r="E944" s="6">
        <v>44118</v>
      </c>
      <c r="F944" s="5" t="s">
        <v>741</v>
      </c>
      <c r="G944" s="5" t="s">
        <v>726</v>
      </c>
      <c r="H944" s="5">
        <v>2009</v>
      </c>
      <c r="I944" s="5">
        <v>4288531</v>
      </c>
    </row>
    <row r="945" spans="1:9" x14ac:dyDescent="0.85">
      <c r="A945" s="5" t="s">
        <v>147</v>
      </c>
      <c r="B945" s="5">
        <v>2007</v>
      </c>
      <c r="C945" s="5" t="s">
        <v>730</v>
      </c>
      <c r="D945" s="5" t="s">
        <v>713</v>
      </c>
      <c r="E945" s="5">
        <v>11</v>
      </c>
      <c r="F945" s="5" t="s">
        <v>741</v>
      </c>
      <c r="G945" s="5" t="s">
        <v>726</v>
      </c>
      <c r="H945" s="5">
        <v>2009</v>
      </c>
      <c r="I945" s="5">
        <v>520635</v>
      </c>
    </row>
    <row r="946" spans="1:9" x14ac:dyDescent="0.85">
      <c r="A946" s="5" t="s">
        <v>147</v>
      </c>
      <c r="B946" s="5">
        <v>2007</v>
      </c>
      <c r="C946" s="5" t="s">
        <v>730</v>
      </c>
      <c r="D946" s="5" t="s">
        <v>713</v>
      </c>
      <c r="E946" s="5">
        <v>12</v>
      </c>
      <c r="F946" s="5" t="s">
        <v>741</v>
      </c>
      <c r="G946" s="5" t="s">
        <v>726</v>
      </c>
      <c r="H946" s="5">
        <v>2009</v>
      </c>
      <c r="I946" s="5">
        <v>1073827</v>
      </c>
    </row>
    <row r="947" spans="1:9" x14ac:dyDescent="0.85">
      <c r="A947" s="5" t="s">
        <v>147</v>
      </c>
      <c r="B947" s="5">
        <v>2007</v>
      </c>
      <c r="C947" s="5" t="s">
        <v>730</v>
      </c>
      <c r="D947" s="5" t="s">
        <v>713</v>
      </c>
      <c r="E947" s="5">
        <v>13</v>
      </c>
      <c r="F947" s="5" t="s">
        <v>741</v>
      </c>
      <c r="G947" s="5" t="s">
        <v>726</v>
      </c>
      <c r="H947" s="5">
        <v>2009</v>
      </c>
      <c r="I947" s="5">
        <v>681471</v>
      </c>
    </row>
    <row r="948" spans="1:9" x14ac:dyDescent="0.85">
      <c r="A948" s="5" t="s">
        <v>147</v>
      </c>
      <c r="B948" s="5">
        <v>2007</v>
      </c>
      <c r="C948" s="5" t="s">
        <v>730</v>
      </c>
      <c r="D948" s="5" t="s">
        <v>713</v>
      </c>
      <c r="E948" s="5">
        <v>14</v>
      </c>
      <c r="F948" s="5" t="s">
        <v>741</v>
      </c>
      <c r="G948" s="5" t="s">
        <v>726</v>
      </c>
      <c r="H948" s="5">
        <v>2009</v>
      </c>
      <c r="I948" s="5">
        <v>732150</v>
      </c>
    </row>
    <row r="949" spans="1:9" x14ac:dyDescent="0.85">
      <c r="A949" s="5" t="s">
        <v>147</v>
      </c>
      <c r="B949" s="5">
        <v>2007</v>
      </c>
      <c r="C949" s="5" t="s">
        <v>730</v>
      </c>
      <c r="D949" s="5" t="s">
        <v>713</v>
      </c>
      <c r="E949" s="5">
        <v>15</v>
      </c>
      <c r="F949" s="5" t="s">
        <v>741</v>
      </c>
      <c r="G949" s="5" t="s">
        <v>726</v>
      </c>
      <c r="H949" s="5">
        <v>2009</v>
      </c>
      <c r="I949" s="5">
        <v>844586</v>
      </c>
    </row>
    <row r="950" spans="1:9" x14ac:dyDescent="0.85">
      <c r="A950" s="5" t="s">
        <v>147</v>
      </c>
      <c r="B950" s="5">
        <v>2007</v>
      </c>
      <c r="C950" s="5" t="s">
        <v>730</v>
      </c>
      <c r="D950" s="5" t="s">
        <v>713</v>
      </c>
      <c r="E950" s="5" t="s">
        <v>758</v>
      </c>
      <c r="F950" s="5" t="s">
        <v>741</v>
      </c>
      <c r="G950" s="5" t="s">
        <v>726</v>
      </c>
      <c r="H950" s="5">
        <v>2009</v>
      </c>
      <c r="I950" s="5">
        <v>3281287</v>
      </c>
    </row>
    <row r="951" spans="1:9" x14ac:dyDescent="0.85">
      <c r="A951" s="5" t="s">
        <v>147</v>
      </c>
      <c r="B951" s="5">
        <v>2007</v>
      </c>
      <c r="C951" s="5" t="s">
        <v>730</v>
      </c>
      <c r="D951" s="5" t="s">
        <v>713</v>
      </c>
      <c r="E951" s="5">
        <v>16</v>
      </c>
      <c r="F951" s="5" t="s">
        <v>741</v>
      </c>
      <c r="G951" s="5" t="s">
        <v>726</v>
      </c>
      <c r="H951" s="5">
        <v>2009</v>
      </c>
      <c r="I951" s="5">
        <v>691663</v>
      </c>
    </row>
    <row r="952" spans="1:9" x14ac:dyDescent="0.85">
      <c r="A952" s="5" t="s">
        <v>147</v>
      </c>
      <c r="B952" s="5">
        <v>2007</v>
      </c>
      <c r="C952" s="5" t="s">
        <v>730</v>
      </c>
      <c r="D952" s="5" t="s">
        <v>713</v>
      </c>
      <c r="E952" s="5">
        <v>17</v>
      </c>
      <c r="F952" s="5" t="s">
        <v>741</v>
      </c>
      <c r="G952" s="5" t="s">
        <v>726</v>
      </c>
      <c r="H952" s="5">
        <v>2009</v>
      </c>
      <c r="I952" s="5">
        <v>414864</v>
      </c>
    </row>
    <row r="953" spans="1:9" x14ac:dyDescent="0.85">
      <c r="A953" s="5" t="s">
        <v>147</v>
      </c>
      <c r="B953" s="5">
        <v>2007</v>
      </c>
      <c r="C953" s="5" t="s">
        <v>730</v>
      </c>
      <c r="D953" s="5" t="s">
        <v>713</v>
      </c>
      <c r="E953" s="5">
        <v>18</v>
      </c>
      <c r="F953" s="5" t="s">
        <v>741</v>
      </c>
      <c r="G953" s="5" t="s">
        <v>726</v>
      </c>
      <c r="H953" s="5">
        <v>2009</v>
      </c>
      <c r="I953" s="5">
        <v>992111</v>
      </c>
    </row>
    <row r="954" spans="1:9" x14ac:dyDescent="0.85">
      <c r="A954" s="5" t="s">
        <v>147</v>
      </c>
      <c r="B954" s="5">
        <v>2007</v>
      </c>
      <c r="C954" s="5" t="s">
        <v>730</v>
      </c>
      <c r="D954" s="5" t="s">
        <v>713</v>
      </c>
      <c r="E954" s="5">
        <v>19</v>
      </c>
      <c r="F954" s="5" t="s">
        <v>741</v>
      </c>
      <c r="G954" s="5" t="s">
        <v>726</v>
      </c>
      <c r="H954" s="5">
        <v>2009</v>
      </c>
      <c r="I954" s="5">
        <v>338063</v>
      </c>
    </row>
    <row r="955" spans="1:9" x14ac:dyDescent="0.85">
      <c r="A955" s="5" t="s">
        <v>147</v>
      </c>
      <c r="B955" s="5">
        <v>2007</v>
      </c>
      <c r="C955" s="5" t="s">
        <v>730</v>
      </c>
      <c r="D955" s="5" t="s">
        <v>713</v>
      </c>
      <c r="E955" s="5">
        <v>20</v>
      </c>
      <c r="F955" s="5" t="s">
        <v>741</v>
      </c>
      <c r="G955" s="5" t="s">
        <v>726</v>
      </c>
      <c r="H955" s="5">
        <v>2009</v>
      </c>
      <c r="I955" s="5">
        <v>1145607</v>
      </c>
    </row>
    <row r="956" spans="1:9" x14ac:dyDescent="0.85">
      <c r="A956" s="5" t="s">
        <v>147</v>
      </c>
      <c r="B956" s="5">
        <v>2007</v>
      </c>
      <c r="C956" s="5" t="s">
        <v>730</v>
      </c>
      <c r="D956" s="5" t="s">
        <v>713</v>
      </c>
      <c r="E956" s="5" t="s">
        <v>757</v>
      </c>
      <c r="F956" s="5" t="s">
        <v>741</v>
      </c>
      <c r="G956" s="5" t="s">
        <v>726</v>
      </c>
      <c r="H956" s="5">
        <v>2009</v>
      </c>
      <c r="I956" s="5">
        <v>2545116</v>
      </c>
    </row>
    <row r="957" spans="1:9" x14ac:dyDescent="0.85">
      <c r="A957" s="5" t="s">
        <v>147</v>
      </c>
      <c r="B957" s="5">
        <v>2007</v>
      </c>
      <c r="C957" s="5" t="s">
        <v>730</v>
      </c>
      <c r="D957" s="5" t="s">
        <v>713</v>
      </c>
      <c r="E957" s="5">
        <v>21</v>
      </c>
      <c r="F957" s="5" t="s">
        <v>741</v>
      </c>
      <c r="G957" s="5" t="s">
        <v>726</v>
      </c>
      <c r="H957" s="5">
        <v>2009</v>
      </c>
      <c r="I957" s="5">
        <v>226734</v>
      </c>
    </row>
    <row r="958" spans="1:9" x14ac:dyDescent="0.85">
      <c r="A958" s="5" t="s">
        <v>147</v>
      </c>
      <c r="B958" s="5">
        <v>2007</v>
      </c>
      <c r="C958" s="5" t="s">
        <v>730</v>
      </c>
      <c r="D958" s="5" t="s">
        <v>713</v>
      </c>
      <c r="E958" s="5">
        <v>22</v>
      </c>
      <c r="F958" s="5" t="s">
        <v>741</v>
      </c>
      <c r="G958" s="5" t="s">
        <v>726</v>
      </c>
      <c r="H958" s="5">
        <v>2009</v>
      </c>
      <c r="I958" s="5">
        <v>561451</v>
      </c>
    </row>
    <row r="959" spans="1:9" x14ac:dyDescent="0.85">
      <c r="A959" s="5" t="s">
        <v>147</v>
      </c>
      <c r="B959" s="5">
        <v>2007</v>
      </c>
      <c r="C959" s="5" t="s">
        <v>730</v>
      </c>
      <c r="D959" s="5" t="s">
        <v>713</v>
      </c>
      <c r="E959" s="5">
        <v>23</v>
      </c>
      <c r="F959" s="5" t="s">
        <v>741</v>
      </c>
      <c r="G959" s="5" t="s">
        <v>726</v>
      </c>
      <c r="H959" s="5">
        <v>2009</v>
      </c>
      <c r="I959" s="5">
        <v>305435</v>
      </c>
    </row>
    <row r="960" spans="1:9" x14ac:dyDescent="0.85">
      <c r="A960" s="5" t="s">
        <v>147</v>
      </c>
      <c r="B960" s="5">
        <v>2007</v>
      </c>
      <c r="C960" s="5" t="s">
        <v>730</v>
      </c>
      <c r="D960" s="5" t="s">
        <v>713</v>
      </c>
      <c r="E960" s="5">
        <v>24</v>
      </c>
      <c r="F960" s="5" t="s">
        <v>741</v>
      </c>
      <c r="G960" s="5" t="s">
        <v>726</v>
      </c>
      <c r="H960" s="5">
        <v>2009</v>
      </c>
      <c r="I960" s="5">
        <v>305889</v>
      </c>
    </row>
    <row r="961" spans="1:9" x14ac:dyDescent="0.85">
      <c r="A961" s="5" t="s">
        <v>147</v>
      </c>
      <c r="B961" s="5">
        <v>2007</v>
      </c>
      <c r="C961" s="5" t="s">
        <v>730</v>
      </c>
      <c r="D961" s="5" t="s">
        <v>713</v>
      </c>
      <c r="E961" s="5">
        <v>25</v>
      </c>
      <c r="F961" s="5" t="s">
        <v>741</v>
      </c>
      <c r="G961" s="5" t="s">
        <v>726</v>
      </c>
      <c r="H961" s="5">
        <v>2009</v>
      </c>
      <c r="I961" s="5">
        <v>1035495</v>
      </c>
    </row>
    <row r="962" spans="1:9" x14ac:dyDescent="0.85">
      <c r="A962" s="5" t="s">
        <v>147</v>
      </c>
      <c r="B962" s="5">
        <v>2007</v>
      </c>
      <c r="C962" s="5" t="s">
        <v>730</v>
      </c>
      <c r="D962" s="5" t="s">
        <v>713</v>
      </c>
      <c r="E962" s="5" t="s">
        <v>756</v>
      </c>
      <c r="F962" s="5" t="s">
        <v>741</v>
      </c>
      <c r="G962" s="5" t="s">
        <v>726</v>
      </c>
      <c r="H962" s="5">
        <v>2009</v>
      </c>
      <c r="I962" s="5">
        <v>2405178</v>
      </c>
    </row>
    <row r="963" spans="1:9" x14ac:dyDescent="0.85">
      <c r="A963" s="5" t="s">
        <v>147</v>
      </c>
      <c r="B963" s="5">
        <v>2007</v>
      </c>
      <c r="C963" s="5" t="s">
        <v>730</v>
      </c>
      <c r="D963" s="5" t="s">
        <v>713</v>
      </c>
      <c r="E963" s="5">
        <v>26</v>
      </c>
      <c r="F963" s="5" t="s">
        <v>741</v>
      </c>
      <c r="G963" s="5" t="s">
        <v>726</v>
      </c>
      <c r="H963" s="5">
        <v>2009</v>
      </c>
      <c r="I963" s="5">
        <v>339501</v>
      </c>
    </row>
    <row r="964" spans="1:9" x14ac:dyDescent="0.85">
      <c r="A964" s="5" t="s">
        <v>147</v>
      </c>
      <c r="B964" s="5">
        <v>2007</v>
      </c>
      <c r="C964" s="5" t="s">
        <v>730</v>
      </c>
      <c r="D964" s="5" t="s">
        <v>713</v>
      </c>
      <c r="E964" s="5">
        <v>27</v>
      </c>
      <c r="F964" s="5" t="s">
        <v>741</v>
      </c>
      <c r="G964" s="5" t="s">
        <v>726</v>
      </c>
      <c r="H964" s="5">
        <v>2009</v>
      </c>
      <c r="I964" s="5">
        <v>296031</v>
      </c>
    </row>
    <row r="965" spans="1:9" x14ac:dyDescent="0.85">
      <c r="A965" s="5" t="s">
        <v>147</v>
      </c>
      <c r="B965" s="5">
        <v>2007</v>
      </c>
      <c r="C965" s="5" t="s">
        <v>730</v>
      </c>
      <c r="D965" s="5" t="s">
        <v>713</v>
      </c>
      <c r="E965" s="5">
        <v>28</v>
      </c>
      <c r="F965" s="5" t="s">
        <v>741</v>
      </c>
      <c r="G965" s="5" t="s">
        <v>726</v>
      </c>
      <c r="H965" s="5">
        <v>2009</v>
      </c>
      <c r="I965" s="5">
        <v>572718</v>
      </c>
    </row>
    <row r="966" spans="1:9" x14ac:dyDescent="0.85">
      <c r="A966" s="5" t="s">
        <v>147</v>
      </c>
      <c r="B966" s="5">
        <v>2007</v>
      </c>
      <c r="C966" s="5" t="s">
        <v>730</v>
      </c>
      <c r="D966" s="5" t="s">
        <v>713</v>
      </c>
      <c r="E966" s="5">
        <v>29</v>
      </c>
      <c r="F966" s="5" t="s">
        <v>741</v>
      </c>
      <c r="G966" s="5" t="s">
        <v>726</v>
      </c>
      <c r="H966" s="5">
        <v>2009</v>
      </c>
      <c r="I966" s="5">
        <v>161433</v>
      </c>
    </row>
    <row r="967" spans="1:9" x14ac:dyDescent="0.85">
      <c r="A967" s="5" t="s">
        <v>147</v>
      </c>
      <c r="B967" s="5">
        <v>2007</v>
      </c>
      <c r="C967" s="5" t="s">
        <v>730</v>
      </c>
      <c r="D967" s="5" t="s">
        <v>713</v>
      </c>
      <c r="E967" s="5">
        <v>30</v>
      </c>
      <c r="F967" s="5" t="s">
        <v>741</v>
      </c>
      <c r="G967" s="5" t="s">
        <v>726</v>
      </c>
      <c r="H967" s="5">
        <v>2009</v>
      </c>
      <c r="I967" s="5">
        <v>1045799</v>
      </c>
    </row>
    <row r="968" spans="1:9" x14ac:dyDescent="0.85">
      <c r="A968" s="5" t="s">
        <v>147</v>
      </c>
      <c r="B968" s="5">
        <v>2007</v>
      </c>
      <c r="C968" s="5" t="s">
        <v>730</v>
      </c>
      <c r="D968" s="5" t="s">
        <v>713</v>
      </c>
      <c r="E968" s="5" t="s">
        <v>755</v>
      </c>
      <c r="F968" s="5" t="s">
        <v>741</v>
      </c>
      <c r="G968" s="5" t="s">
        <v>726</v>
      </c>
      <c r="H968" s="5">
        <v>2009</v>
      </c>
      <c r="I968" s="5">
        <v>1749400</v>
      </c>
    </row>
    <row r="969" spans="1:9" x14ac:dyDescent="0.85">
      <c r="A969" s="5" t="s">
        <v>147</v>
      </c>
      <c r="B969" s="5">
        <v>2007</v>
      </c>
      <c r="C969" s="5" t="s">
        <v>730</v>
      </c>
      <c r="D969" s="5" t="s">
        <v>713</v>
      </c>
      <c r="E969" s="5">
        <v>31</v>
      </c>
      <c r="F969" s="5" t="s">
        <v>741</v>
      </c>
      <c r="G969" s="5" t="s">
        <v>726</v>
      </c>
      <c r="H969" s="5">
        <v>2009</v>
      </c>
      <c r="I969" s="5">
        <v>109489</v>
      </c>
    </row>
    <row r="970" spans="1:9" x14ac:dyDescent="0.85">
      <c r="A970" s="5" t="s">
        <v>147</v>
      </c>
      <c r="B970" s="5">
        <v>2007</v>
      </c>
      <c r="C970" s="5" t="s">
        <v>730</v>
      </c>
      <c r="D970" s="5" t="s">
        <v>713</v>
      </c>
      <c r="E970" s="5">
        <v>32</v>
      </c>
      <c r="F970" s="5" t="s">
        <v>741</v>
      </c>
      <c r="G970" s="5" t="s">
        <v>726</v>
      </c>
      <c r="H970" s="5">
        <v>2009</v>
      </c>
      <c r="I970" s="5">
        <v>312711</v>
      </c>
    </row>
    <row r="971" spans="1:9" x14ac:dyDescent="0.85">
      <c r="A971" s="5" t="s">
        <v>147</v>
      </c>
      <c r="B971" s="5">
        <v>2007</v>
      </c>
      <c r="C971" s="5" t="s">
        <v>730</v>
      </c>
      <c r="D971" s="5" t="s">
        <v>713</v>
      </c>
      <c r="E971" s="5">
        <v>33</v>
      </c>
      <c r="F971" s="5" t="s">
        <v>741</v>
      </c>
      <c r="G971" s="5" t="s">
        <v>726</v>
      </c>
      <c r="H971" s="5">
        <v>2009</v>
      </c>
      <c r="I971" s="5">
        <v>154061</v>
      </c>
    </row>
    <row r="972" spans="1:9" x14ac:dyDescent="0.85">
      <c r="A972" s="5" t="s">
        <v>147</v>
      </c>
      <c r="B972" s="5">
        <v>2007</v>
      </c>
      <c r="C972" s="5" t="s">
        <v>730</v>
      </c>
      <c r="D972" s="5" t="s">
        <v>713</v>
      </c>
      <c r="E972" s="5">
        <v>34</v>
      </c>
      <c r="F972" s="5" t="s">
        <v>741</v>
      </c>
      <c r="G972" s="5" t="s">
        <v>726</v>
      </c>
      <c r="H972" s="5">
        <v>2009</v>
      </c>
      <c r="I972" s="5">
        <v>127340</v>
      </c>
    </row>
    <row r="973" spans="1:9" x14ac:dyDescent="0.85">
      <c r="A973" s="5" t="s">
        <v>147</v>
      </c>
      <c r="B973" s="5">
        <v>2007</v>
      </c>
      <c r="C973" s="5" t="s">
        <v>730</v>
      </c>
      <c r="D973" s="5" t="s">
        <v>713</v>
      </c>
      <c r="E973" s="5">
        <v>35</v>
      </c>
      <c r="F973" s="5" t="s">
        <v>741</v>
      </c>
      <c r="G973" s="5" t="s">
        <v>726</v>
      </c>
      <c r="H973" s="5">
        <v>2009</v>
      </c>
      <c r="I973" s="5">
        <v>811466</v>
      </c>
    </row>
    <row r="974" spans="1:9" x14ac:dyDescent="0.85">
      <c r="A974" s="5" t="s">
        <v>147</v>
      </c>
      <c r="B974" s="5">
        <v>2007</v>
      </c>
      <c r="C974" s="5" t="s">
        <v>730</v>
      </c>
      <c r="D974" s="5" t="s">
        <v>713</v>
      </c>
      <c r="E974" s="5" t="s">
        <v>754</v>
      </c>
      <c r="F974" s="5" t="s">
        <v>741</v>
      </c>
      <c r="G974" s="5" t="s">
        <v>726</v>
      </c>
      <c r="H974" s="5">
        <v>2009</v>
      </c>
      <c r="I974" s="5">
        <v>1610947</v>
      </c>
    </row>
    <row r="975" spans="1:9" x14ac:dyDescent="0.85">
      <c r="A975" s="5" t="s">
        <v>147</v>
      </c>
      <c r="B975" s="5">
        <v>2007</v>
      </c>
      <c r="C975" s="5" t="s">
        <v>730</v>
      </c>
      <c r="D975" s="5" t="s">
        <v>713</v>
      </c>
      <c r="E975" s="5">
        <v>36</v>
      </c>
      <c r="F975" s="5" t="s">
        <v>741</v>
      </c>
      <c r="G975" s="5" t="s">
        <v>726</v>
      </c>
      <c r="H975" s="5">
        <v>2009</v>
      </c>
      <c r="I975" s="5">
        <v>205154</v>
      </c>
    </row>
    <row r="976" spans="1:9" x14ac:dyDescent="0.85">
      <c r="A976" s="5" t="s">
        <v>147</v>
      </c>
      <c r="B976" s="5">
        <v>2007</v>
      </c>
      <c r="C976" s="5" t="s">
        <v>730</v>
      </c>
      <c r="D976" s="5" t="s">
        <v>713</v>
      </c>
      <c r="E976" s="5">
        <v>37</v>
      </c>
      <c r="F976" s="5" t="s">
        <v>741</v>
      </c>
      <c r="G976" s="5" t="s">
        <v>726</v>
      </c>
      <c r="H976" s="5">
        <v>2009</v>
      </c>
      <c r="I976" s="5">
        <v>161452</v>
      </c>
    </row>
    <row r="977" spans="1:9" x14ac:dyDescent="0.85">
      <c r="A977" s="5" t="s">
        <v>147</v>
      </c>
      <c r="B977" s="5">
        <v>2007</v>
      </c>
      <c r="C977" s="5" t="s">
        <v>730</v>
      </c>
      <c r="D977" s="5" t="s">
        <v>713</v>
      </c>
      <c r="E977" s="5">
        <v>38</v>
      </c>
      <c r="F977" s="5" t="s">
        <v>741</v>
      </c>
      <c r="G977" s="5" t="s">
        <v>726</v>
      </c>
      <c r="H977" s="5">
        <v>2009</v>
      </c>
      <c r="I977" s="5">
        <v>327669</v>
      </c>
    </row>
    <row r="978" spans="1:9" x14ac:dyDescent="0.85">
      <c r="A978" s="5" t="s">
        <v>147</v>
      </c>
      <c r="B978" s="5">
        <v>2007</v>
      </c>
      <c r="C978" s="5" t="s">
        <v>730</v>
      </c>
      <c r="D978" s="5" t="s">
        <v>713</v>
      </c>
      <c r="E978" s="5">
        <v>39</v>
      </c>
      <c r="F978" s="5" t="s">
        <v>741</v>
      </c>
      <c r="G978" s="5" t="s">
        <v>726</v>
      </c>
      <c r="H978" s="5">
        <v>2009</v>
      </c>
      <c r="I978" s="5">
        <v>105206</v>
      </c>
    </row>
    <row r="979" spans="1:9" x14ac:dyDescent="0.85">
      <c r="A979" s="5" t="s">
        <v>147</v>
      </c>
      <c r="B979" s="5">
        <v>2007</v>
      </c>
      <c r="C979" s="5" t="s">
        <v>730</v>
      </c>
      <c r="D979" s="5" t="s">
        <v>713</v>
      </c>
      <c r="E979" s="5">
        <v>40</v>
      </c>
      <c r="F979" s="5" t="s">
        <v>741</v>
      </c>
      <c r="G979" s="5" t="s">
        <v>726</v>
      </c>
      <c r="H979" s="5">
        <v>2009</v>
      </c>
      <c r="I979" s="5">
        <v>812857</v>
      </c>
    </row>
    <row r="980" spans="1:9" x14ac:dyDescent="0.85">
      <c r="A980" s="5" t="s">
        <v>147</v>
      </c>
      <c r="B980" s="5">
        <v>2007</v>
      </c>
      <c r="C980" s="5" t="s">
        <v>730</v>
      </c>
      <c r="D980" s="5" t="s">
        <v>713</v>
      </c>
      <c r="E980" s="5" t="s">
        <v>753</v>
      </c>
      <c r="F980" s="5" t="s">
        <v>741</v>
      </c>
      <c r="G980" s="5" t="s">
        <v>726</v>
      </c>
      <c r="H980" s="5">
        <v>2009</v>
      </c>
      <c r="I980" s="5">
        <v>1194490</v>
      </c>
    </row>
    <row r="981" spans="1:9" x14ac:dyDescent="0.85">
      <c r="A981" s="5" t="s">
        <v>147</v>
      </c>
      <c r="B981" s="5">
        <v>2007</v>
      </c>
      <c r="C981" s="5" t="s">
        <v>730</v>
      </c>
      <c r="D981" s="5" t="s">
        <v>713</v>
      </c>
      <c r="E981" s="5">
        <v>41</v>
      </c>
      <c r="F981" s="5" t="s">
        <v>741</v>
      </c>
      <c r="G981" s="5" t="s">
        <v>726</v>
      </c>
      <c r="H981" s="5">
        <v>2009</v>
      </c>
      <c r="I981" s="5">
        <v>71141</v>
      </c>
    </row>
    <row r="982" spans="1:9" x14ac:dyDescent="0.85">
      <c r="A982" s="5" t="s">
        <v>147</v>
      </c>
      <c r="B982" s="5">
        <v>2007</v>
      </c>
      <c r="C982" s="5" t="s">
        <v>730</v>
      </c>
      <c r="D982" s="5" t="s">
        <v>713</v>
      </c>
      <c r="E982" s="5">
        <v>42</v>
      </c>
      <c r="F982" s="5" t="s">
        <v>741</v>
      </c>
      <c r="G982" s="5" t="s">
        <v>726</v>
      </c>
      <c r="H982" s="5">
        <v>2009</v>
      </c>
      <c r="I982" s="5">
        <v>168090</v>
      </c>
    </row>
    <row r="983" spans="1:9" x14ac:dyDescent="0.85">
      <c r="A983" s="5" t="s">
        <v>147</v>
      </c>
      <c r="B983" s="5">
        <v>2007</v>
      </c>
      <c r="C983" s="5" t="s">
        <v>730</v>
      </c>
      <c r="D983" s="5" t="s">
        <v>713</v>
      </c>
      <c r="E983" s="5">
        <v>43</v>
      </c>
      <c r="F983" s="5" t="s">
        <v>741</v>
      </c>
      <c r="G983" s="5" t="s">
        <v>726</v>
      </c>
      <c r="H983" s="5">
        <v>2009</v>
      </c>
      <c r="I983" s="5">
        <v>90628</v>
      </c>
    </row>
    <row r="984" spans="1:9" x14ac:dyDescent="0.85">
      <c r="A984" s="5" t="s">
        <v>147</v>
      </c>
      <c r="B984" s="5">
        <v>2007</v>
      </c>
      <c r="C984" s="5" t="s">
        <v>730</v>
      </c>
      <c r="D984" s="5" t="s">
        <v>713</v>
      </c>
      <c r="E984" s="5">
        <v>44</v>
      </c>
      <c r="F984" s="5" t="s">
        <v>741</v>
      </c>
      <c r="G984" s="5" t="s">
        <v>726</v>
      </c>
      <c r="H984" s="5">
        <v>2009</v>
      </c>
      <c r="I984" s="5">
        <v>51774</v>
      </c>
    </row>
    <row r="985" spans="1:9" x14ac:dyDescent="0.85">
      <c r="A985" s="5" t="s">
        <v>147</v>
      </c>
      <c r="B985" s="5">
        <v>2007</v>
      </c>
      <c r="C985" s="5" t="s">
        <v>730</v>
      </c>
      <c r="D985" s="5" t="s">
        <v>713</v>
      </c>
      <c r="E985" s="5">
        <v>45</v>
      </c>
      <c r="F985" s="5" t="s">
        <v>741</v>
      </c>
      <c r="G985" s="5" t="s">
        <v>726</v>
      </c>
      <c r="H985" s="5">
        <v>2009</v>
      </c>
      <c r="I985" s="5">
        <v>544467</v>
      </c>
    </row>
    <row r="986" spans="1:9" x14ac:dyDescent="0.85">
      <c r="A986" s="5" t="s">
        <v>147</v>
      </c>
      <c r="B986" s="5">
        <v>2007</v>
      </c>
      <c r="C986" s="5" t="s">
        <v>730</v>
      </c>
      <c r="D986" s="5" t="s">
        <v>713</v>
      </c>
      <c r="E986" s="5" t="s">
        <v>752</v>
      </c>
      <c r="F986" s="5" t="s">
        <v>741</v>
      </c>
      <c r="G986" s="5" t="s">
        <v>726</v>
      </c>
      <c r="H986" s="5">
        <v>2009</v>
      </c>
      <c r="I986" s="5">
        <v>922234</v>
      </c>
    </row>
    <row r="987" spans="1:9" x14ac:dyDescent="0.85">
      <c r="A987" s="5" t="s">
        <v>147</v>
      </c>
      <c r="B987" s="5">
        <v>2007</v>
      </c>
      <c r="C987" s="5" t="s">
        <v>730</v>
      </c>
      <c r="D987" s="5" t="s">
        <v>713</v>
      </c>
      <c r="E987" s="5">
        <v>46</v>
      </c>
      <c r="F987" s="5" t="s">
        <v>741</v>
      </c>
      <c r="G987" s="5" t="s">
        <v>726</v>
      </c>
      <c r="H987" s="5">
        <v>2009</v>
      </c>
      <c r="I987" s="5">
        <v>91476</v>
      </c>
    </row>
    <row r="988" spans="1:9" x14ac:dyDescent="0.85">
      <c r="A988" s="5" t="s">
        <v>147</v>
      </c>
      <c r="B988" s="5">
        <v>2007</v>
      </c>
      <c r="C988" s="5" t="s">
        <v>730</v>
      </c>
      <c r="D988" s="5" t="s">
        <v>713</v>
      </c>
      <c r="E988" s="5">
        <v>47</v>
      </c>
      <c r="F988" s="5" t="s">
        <v>741</v>
      </c>
      <c r="G988" s="5" t="s">
        <v>726</v>
      </c>
      <c r="H988" s="5">
        <v>2009</v>
      </c>
      <c r="I988" s="5">
        <v>77590</v>
      </c>
    </row>
    <row r="989" spans="1:9" x14ac:dyDescent="0.85">
      <c r="A989" s="5" t="s">
        <v>147</v>
      </c>
      <c r="B989" s="5">
        <v>2007</v>
      </c>
      <c r="C989" s="5" t="s">
        <v>730</v>
      </c>
      <c r="D989" s="5" t="s">
        <v>713</v>
      </c>
      <c r="E989" s="5">
        <v>48</v>
      </c>
      <c r="F989" s="5" t="s">
        <v>741</v>
      </c>
      <c r="G989" s="5" t="s">
        <v>726</v>
      </c>
      <c r="H989" s="5">
        <v>2009</v>
      </c>
      <c r="I989" s="5">
        <v>150792</v>
      </c>
    </row>
    <row r="990" spans="1:9" x14ac:dyDescent="0.85">
      <c r="A990" s="5" t="s">
        <v>147</v>
      </c>
      <c r="B990" s="5">
        <v>2007</v>
      </c>
      <c r="C990" s="5" t="s">
        <v>730</v>
      </c>
      <c r="D990" s="5" t="s">
        <v>713</v>
      </c>
      <c r="E990" s="5">
        <v>49</v>
      </c>
      <c r="F990" s="5" t="s">
        <v>741</v>
      </c>
      <c r="G990" s="5" t="s">
        <v>726</v>
      </c>
      <c r="H990" s="5">
        <v>2009</v>
      </c>
      <c r="I990" s="5">
        <v>57909</v>
      </c>
    </row>
    <row r="991" spans="1:9" x14ac:dyDescent="0.85">
      <c r="A991" s="5" t="s">
        <v>147</v>
      </c>
      <c r="B991" s="5">
        <v>2007</v>
      </c>
      <c r="C991" s="5" t="s">
        <v>730</v>
      </c>
      <c r="D991" s="5" t="s">
        <v>713</v>
      </c>
      <c r="E991" s="5">
        <v>50</v>
      </c>
      <c r="F991" s="5" t="s">
        <v>741</v>
      </c>
      <c r="G991" s="5" t="s">
        <v>726</v>
      </c>
      <c r="H991" s="5">
        <v>2009</v>
      </c>
      <c r="I991" s="5">
        <v>574957</v>
      </c>
    </row>
    <row r="992" spans="1:9" x14ac:dyDescent="0.85">
      <c r="A992" s="5" t="s">
        <v>147</v>
      </c>
      <c r="B992" s="5">
        <v>2007</v>
      </c>
      <c r="C992" s="5" t="s">
        <v>730</v>
      </c>
      <c r="D992" s="5" t="s">
        <v>713</v>
      </c>
      <c r="E992" s="5" t="s">
        <v>751</v>
      </c>
      <c r="F992" s="5" t="s">
        <v>741</v>
      </c>
      <c r="G992" s="5" t="s">
        <v>726</v>
      </c>
      <c r="H992" s="5">
        <v>2009</v>
      </c>
      <c r="I992" s="5">
        <v>812045</v>
      </c>
    </row>
    <row r="993" spans="1:9" x14ac:dyDescent="0.85">
      <c r="A993" s="5" t="s">
        <v>147</v>
      </c>
      <c r="B993" s="5">
        <v>2007</v>
      </c>
      <c r="C993" s="5" t="s">
        <v>730</v>
      </c>
      <c r="D993" s="5" t="s">
        <v>713</v>
      </c>
      <c r="E993" s="5">
        <v>51</v>
      </c>
      <c r="F993" s="5" t="s">
        <v>741</v>
      </c>
      <c r="G993" s="5" t="s">
        <v>726</v>
      </c>
      <c r="H993" s="5">
        <v>2009</v>
      </c>
      <c r="I993" s="5">
        <v>46231</v>
      </c>
    </row>
    <row r="994" spans="1:9" x14ac:dyDescent="0.85">
      <c r="A994" s="5" t="s">
        <v>147</v>
      </c>
      <c r="B994" s="5">
        <v>2007</v>
      </c>
      <c r="C994" s="5" t="s">
        <v>730</v>
      </c>
      <c r="D994" s="5" t="s">
        <v>713</v>
      </c>
      <c r="E994" s="5">
        <v>52</v>
      </c>
      <c r="F994" s="5" t="s">
        <v>741</v>
      </c>
      <c r="G994" s="5" t="s">
        <v>726</v>
      </c>
      <c r="H994" s="5">
        <v>2009</v>
      </c>
      <c r="I994" s="5">
        <v>93264</v>
      </c>
    </row>
    <row r="995" spans="1:9" x14ac:dyDescent="0.85">
      <c r="A995" s="5" t="s">
        <v>147</v>
      </c>
      <c r="B995" s="5">
        <v>2007</v>
      </c>
      <c r="C995" s="5" t="s">
        <v>730</v>
      </c>
      <c r="D995" s="5" t="s">
        <v>713</v>
      </c>
      <c r="E995" s="5">
        <v>53</v>
      </c>
      <c r="F995" s="5" t="s">
        <v>741</v>
      </c>
      <c r="G995" s="5" t="s">
        <v>726</v>
      </c>
      <c r="H995" s="5">
        <v>2009</v>
      </c>
      <c r="I995" s="5">
        <v>50260</v>
      </c>
    </row>
    <row r="996" spans="1:9" x14ac:dyDescent="0.85">
      <c r="A996" s="5" t="s">
        <v>147</v>
      </c>
      <c r="B996" s="5">
        <v>2007</v>
      </c>
      <c r="C996" s="5" t="s">
        <v>730</v>
      </c>
      <c r="D996" s="5" t="s">
        <v>713</v>
      </c>
      <c r="E996" s="5">
        <v>54</v>
      </c>
      <c r="F996" s="5" t="s">
        <v>741</v>
      </c>
      <c r="G996" s="5" t="s">
        <v>726</v>
      </c>
      <c r="H996" s="5">
        <v>2009</v>
      </c>
      <c r="I996" s="5">
        <v>47333</v>
      </c>
    </row>
    <row r="997" spans="1:9" x14ac:dyDescent="0.85">
      <c r="A997" s="5" t="s">
        <v>147</v>
      </c>
      <c r="B997" s="5">
        <v>2007</v>
      </c>
      <c r="C997" s="5" t="s">
        <v>730</v>
      </c>
      <c r="D997" s="5" t="s">
        <v>713</v>
      </c>
      <c r="E997" s="5">
        <v>55</v>
      </c>
      <c r="F997" s="5" t="s">
        <v>741</v>
      </c>
      <c r="G997" s="5" t="s">
        <v>726</v>
      </c>
      <c r="H997" s="5">
        <v>2009</v>
      </c>
      <c r="I997" s="5">
        <v>254398</v>
      </c>
    </row>
    <row r="998" spans="1:9" x14ac:dyDescent="0.85">
      <c r="A998" s="5" t="s">
        <v>147</v>
      </c>
      <c r="B998" s="5">
        <v>2007</v>
      </c>
      <c r="C998" s="5" t="s">
        <v>730</v>
      </c>
      <c r="D998" s="5" t="s">
        <v>713</v>
      </c>
      <c r="E998" s="5" t="s">
        <v>750</v>
      </c>
      <c r="F998" s="5" t="s">
        <v>741</v>
      </c>
      <c r="G998" s="5" t="s">
        <v>726</v>
      </c>
      <c r="H998" s="5">
        <v>2009</v>
      </c>
      <c r="I998" s="5">
        <v>447756</v>
      </c>
    </row>
    <row r="999" spans="1:9" x14ac:dyDescent="0.85">
      <c r="A999" s="5" t="s">
        <v>147</v>
      </c>
      <c r="B999" s="5">
        <v>2007</v>
      </c>
      <c r="C999" s="5" t="s">
        <v>730</v>
      </c>
      <c r="D999" s="5" t="s">
        <v>713</v>
      </c>
      <c r="E999" s="5">
        <v>56</v>
      </c>
      <c r="F999" s="5" t="s">
        <v>741</v>
      </c>
      <c r="G999" s="5" t="s">
        <v>726</v>
      </c>
      <c r="H999" s="5">
        <v>2009</v>
      </c>
      <c r="I999" s="5">
        <v>66377</v>
      </c>
    </row>
    <row r="1000" spans="1:9" x14ac:dyDescent="0.85">
      <c r="A1000" s="5" t="s">
        <v>147</v>
      </c>
      <c r="B1000" s="5">
        <v>2007</v>
      </c>
      <c r="C1000" s="5" t="s">
        <v>730</v>
      </c>
      <c r="D1000" s="5" t="s">
        <v>713</v>
      </c>
      <c r="E1000" s="5">
        <v>57</v>
      </c>
      <c r="F1000" s="5" t="s">
        <v>741</v>
      </c>
      <c r="G1000" s="5" t="s">
        <v>726</v>
      </c>
      <c r="H1000" s="5">
        <v>2009</v>
      </c>
      <c r="I1000" s="5">
        <v>40009</v>
      </c>
    </row>
    <row r="1001" spans="1:9" x14ac:dyDescent="0.85">
      <c r="A1001" s="5" t="s">
        <v>147</v>
      </c>
      <c r="B1001" s="5">
        <v>2007</v>
      </c>
      <c r="C1001" s="5" t="s">
        <v>730</v>
      </c>
      <c r="D1001" s="5" t="s">
        <v>713</v>
      </c>
      <c r="E1001" s="5">
        <v>58</v>
      </c>
      <c r="F1001" s="5" t="s">
        <v>741</v>
      </c>
      <c r="G1001" s="5" t="s">
        <v>726</v>
      </c>
      <c r="H1001" s="5">
        <v>2009</v>
      </c>
      <c r="I1001" s="5">
        <v>66121</v>
      </c>
    </row>
    <row r="1002" spans="1:9" x14ac:dyDescent="0.85">
      <c r="A1002" s="5" t="s">
        <v>147</v>
      </c>
      <c r="B1002" s="5">
        <v>2007</v>
      </c>
      <c r="C1002" s="5" t="s">
        <v>730</v>
      </c>
      <c r="D1002" s="5" t="s">
        <v>713</v>
      </c>
      <c r="E1002" s="5">
        <v>59</v>
      </c>
      <c r="F1002" s="5" t="s">
        <v>741</v>
      </c>
      <c r="G1002" s="5" t="s">
        <v>726</v>
      </c>
      <c r="H1002" s="5">
        <v>2009</v>
      </c>
      <c r="I1002" s="5">
        <v>20851</v>
      </c>
    </row>
    <row r="1003" spans="1:9" x14ac:dyDescent="0.85">
      <c r="A1003" s="5" t="s">
        <v>147</v>
      </c>
      <c r="B1003" s="5">
        <v>2007</v>
      </c>
      <c r="C1003" s="5" t="s">
        <v>730</v>
      </c>
      <c r="D1003" s="5" t="s">
        <v>713</v>
      </c>
      <c r="E1003" s="5">
        <v>60</v>
      </c>
      <c r="F1003" s="5" t="s">
        <v>741</v>
      </c>
      <c r="G1003" s="5" t="s">
        <v>726</v>
      </c>
      <c r="H1003" s="5">
        <v>2009</v>
      </c>
      <c r="I1003" s="5">
        <v>377195</v>
      </c>
    </row>
    <row r="1004" spans="1:9" x14ac:dyDescent="0.85">
      <c r="A1004" s="5" t="s">
        <v>147</v>
      </c>
      <c r="B1004" s="5">
        <v>2007</v>
      </c>
      <c r="C1004" s="5" t="s">
        <v>730</v>
      </c>
      <c r="D1004" s="5" t="s">
        <v>713</v>
      </c>
      <c r="E1004" s="5" t="s">
        <v>749</v>
      </c>
      <c r="F1004" s="5" t="s">
        <v>741</v>
      </c>
      <c r="G1004" s="5" t="s">
        <v>726</v>
      </c>
      <c r="H1004" s="5">
        <v>2009</v>
      </c>
      <c r="I1004" s="5">
        <v>494662</v>
      </c>
    </row>
    <row r="1005" spans="1:9" x14ac:dyDescent="0.85">
      <c r="A1005" s="5" t="s">
        <v>147</v>
      </c>
      <c r="B1005" s="5">
        <v>2007</v>
      </c>
      <c r="C1005" s="5" t="s">
        <v>730</v>
      </c>
      <c r="D1005" s="5" t="s">
        <v>713</v>
      </c>
      <c r="E1005" s="5">
        <v>61</v>
      </c>
      <c r="F1005" s="5" t="s">
        <v>741</v>
      </c>
      <c r="G1005" s="5" t="s">
        <v>726</v>
      </c>
      <c r="H1005" s="5">
        <v>2009</v>
      </c>
      <c r="I1005" s="5">
        <v>24045</v>
      </c>
    </row>
    <row r="1006" spans="1:9" x14ac:dyDescent="0.85">
      <c r="A1006" s="5" t="s">
        <v>147</v>
      </c>
      <c r="B1006" s="5">
        <v>2007</v>
      </c>
      <c r="C1006" s="5" t="s">
        <v>730</v>
      </c>
      <c r="D1006" s="5" t="s">
        <v>713</v>
      </c>
      <c r="E1006" s="5">
        <v>62</v>
      </c>
      <c r="F1006" s="5" t="s">
        <v>741</v>
      </c>
      <c r="G1006" s="5" t="s">
        <v>726</v>
      </c>
      <c r="H1006" s="5">
        <v>2009</v>
      </c>
      <c r="I1006" s="5">
        <v>43896</v>
      </c>
    </row>
    <row r="1007" spans="1:9" x14ac:dyDescent="0.85">
      <c r="A1007" s="5" t="s">
        <v>147</v>
      </c>
      <c r="B1007" s="5">
        <v>2007</v>
      </c>
      <c r="C1007" s="5" t="s">
        <v>730</v>
      </c>
      <c r="D1007" s="5" t="s">
        <v>713</v>
      </c>
      <c r="E1007" s="5">
        <v>63</v>
      </c>
      <c r="F1007" s="5" t="s">
        <v>741</v>
      </c>
      <c r="G1007" s="5" t="s">
        <v>726</v>
      </c>
      <c r="H1007" s="5">
        <v>2009</v>
      </c>
      <c r="I1007" s="5">
        <v>27886</v>
      </c>
    </row>
    <row r="1008" spans="1:9" x14ac:dyDescent="0.85">
      <c r="A1008" s="5" t="s">
        <v>147</v>
      </c>
      <c r="B1008" s="5">
        <v>2007</v>
      </c>
      <c r="C1008" s="5" t="s">
        <v>730</v>
      </c>
      <c r="D1008" s="5" t="s">
        <v>713</v>
      </c>
      <c r="E1008" s="5">
        <v>64</v>
      </c>
      <c r="F1008" s="5" t="s">
        <v>741</v>
      </c>
      <c r="G1008" s="5" t="s">
        <v>726</v>
      </c>
      <c r="H1008" s="5">
        <v>2009</v>
      </c>
      <c r="I1008" s="5">
        <v>21640</v>
      </c>
    </row>
    <row r="1009" spans="1:9" x14ac:dyDescent="0.85">
      <c r="A1009" s="5" t="s">
        <v>147</v>
      </c>
      <c r="B1009" s="5">
        <v>2007</v>
      </c>
      <c r="C1009" s="5" t="s">
        <v>730</v>
      </c>
      <c r="D1009" s="5" t="s">
        <v>713</v>
      </c>
      <c r="E1009" s="5">
        <v>65</v>
      </c>
      <c r="F1009" s="5" t="s">
        <v>741</v>
      </c>
      <c r="G1009" s="5" t="s">
        <v>726</v>
      </c>
      <c r="H1009" s="5">
        <v>2009</v>
      </c>
      <c r="I1009" s="5">
        <v>163030</v>
      </c>
    </row>
    <row r="1010" spans="1:9" x14ac:dyDescent="0.85">
      <c r="A1010" s="5" t="s">
        <v>147</v>
      </c>
      <c r="B1010" s="5">
        <v>2007</v>
      </c>
      <c r="C1010" s="5" t="s">
        <v>730</v>
      </c>
      <c r="D1010" s="5" t="s">
        <v>713</v>
      </c>
      <c r="E1010" s="5" t="s">
        <v>748</v>
      </c>
      <c r="F1010" s="5" t="s">
        <v>741</v>
      </c>
      <c r="G1010" s="5" t="s">
        <v>726</v>
      </c>
      <c r="H1010" s="5">
        <v>2009</v>
      </c>
      <c r="I1010" s="5">
        <v>297409</v>
      </c>
    </row>
    <row r="1011" spans="1:9" x14ac:dyDescent="0.85">
      <c r="A1011" s="5" t="s">
        <v>147</v>
      </c>
      <c r="B1011" s="5">
        <v>2007</v>
      </c>
      <c r="C1011" s="5" t="s">
        <v>730</v>
      </c>
      <c r="D1011" s="5" t="s">
        <v>713</v>
      </c>
      <c r="E1011" s="5">
        <v>66</v>
      </c>
      <c r="F1011" s="5" t="s">
        <v>741</v>
      </c>
      <c r="G1011" s="5" t="s">
        <v>726</v>
      </c>
      <c r="H1011" s="5">
        <v>2009</v>
      </c>
      <c r="I1011" s="5">
        <v>37254</v>
      </c>
    </row>
    <row r="1012" spans="1:9" x14ac:dyDescent="0.85">
      <c r="A1012" s="5" t="s">
        <v>147</v>
      </c>
      <c r="B1012" s="5">
        <v>2007</v>
      </c>
      <c r="C1012" s="5" t="s">
        <v>730</v>
      </c>
      <c r="D1012" s="5" t="s">
        <v>713</v>
      </c>
      <c r="E1012" s="5">
        <v>67</v>
      </c>
      <c r="F1012" s="5" t="s">
        <v>741</v>
      </c>
      <c r="G1012" s="5" t="s">
        <v>726</v>
      </c>
      <c r="H1012" s="5">
        <v>2009</v>
      </c>
      <c r="I1012" s="5">
        <v>43349</v>
      </c>
    </row>
    <row r="1013" spans="1:9" x14ac:dyDescent="0.85">
      <c r="A1013" s="5" t="s">
        <v>147</v>
      </c>
      <c r="B1013" s="5">
        <v>2007</v>
      </c>
      <c r="C1013" s="5" t="s">
        <v>730</v>
      </c>
      <c r="D1013" s="5" t="s">
        <v>713</v>
      </c>
      <c r="E1013" s="5">
        <v>68</v>
      </c>
      <c r="F1013" s="5" t="s">
        <v>741</v>
      </c>
      <c r="G1013" s="5" t="s">
        <v>726</v>
      </c>
      <c r="H1013" s="5">
        <v>2009</v>
      </c>
      <c r="I1013" s="5">
        <v>39082</v>
      </c>
    </row>
    <row r="1014" spans="1:9" x14ac:dyDescent="0.85">
      <c r="A1014" s="5" t="s">
        <v>147</v>
      </c>
      <c r="B1014" s="5">
        <v>2007</v>
      </c>
      <c r="C1014" s="5" t="s">
        <v>730</v>
      </c>
      <c r="D1014" s="5" t="s">
        <v>713</v>
      </c>
      <c r="E1014" s="5">
        <v>69</v>
      </c>
      <c r="F1014" s="5" t="s">
        <v>741</v>
      </c>
      <c r="G1014" s="5" t="s">
        <v>726</v>
      </c>
      <c r="H1014" s="5">
        <v>2009</v>
      </c>
      <c r="I1014" s="5">
        <v>14694</v>
      </c>
    </row>
    <row r="1015" spans="1:9" x14ac:dyDescent="0.85">
      <c r="A1015" s="5" t="s">
        <v>147</v>
      </c>
      <c r="B1015" s="5">
        <v>2007</v>
      </c>
      <c r="C1015" s="5" t="s">
        <v>730</v>
      </c>
      <c r="D1015" s="5" t="s">
        <v>713</v>
      </c>
      <c r="E1015" s="5">
        <v>70</v>
      </c>
      <c r="F1015" s="5" t="s">
        <v>741</v>
      </c>
      <c r="G1015" s="5" t="s">
        <v>726</v>
      </c>
      <c r="H1015" s="5">
        <v>2009</v>
      </c>
      <c r="I1015" s="5">
        <v>192532</v>
      </c>
    </row>
    <row r="1016" spans="1:9" x14ac:dyDescent="0.85">
      <c r="A1016" s="5" t="s">
        <v>147</v>
      </c>
      <c r="B1016" s="5">
        <v>2007</v>
      </c>
      <c r="C1016" s="5" t="s">
        <v>730</v>
      </c>
      <c r="D1016" s="5" t="s">
        <v>713</v>
      </c>
      <c r="E1016" s="5" t="s">
        <v>747</v>
      </c>
      <c r="F1016" s="5" t="s">
        <v>741</v>
      </c>
      <c r="G1016" s="5" t="s">
        <v>726</v>
      </c>
      <c r="H1016" s="5">
        <v>2009</v>
      </c>
      <c r="I1016" s="5">
        <v>260462</v>
      </c>
    </row>
    <row r="1017" spans="1:9" x14ac:dyDescent="0.85">
      <c r="A1017" s="5" t="s">
        <v>147</v>
      </c>
      <c r="B1017" s="5">
        <v>2007</v>
      </c>
      <c r="C1017" s="5" t="s">
        <v>730</v>
      </c>
      <c r="D1017" s="5" t="s">
        <v>713</v>
      </c>
      <c r="E1017" s="5">
        <v>71</v>
      </c>
      <c r="F1017" s="5" t="s">
        <v>741</v>
      </c>
      <c r="G1017" s="5" t="s">
        <v>726</v>
      </c>
      <c r="H1017" s="5">
        <v>2009</v>
      </c>
      <c r="I1017" s="5">
        <v>18436</v>
      </c>
    </row>
    <row r="1018" spans="1:9" x14ac:dyDescent="0.85">
      <c r="A1018" s="5" t="s">
        <v>147</v>
      </c>
      <c r="B1018" s="5">
        <v>2007</v>
      </c>
      <c r="C1018" s="5" t="s">
        <v>730</v>
      </c>
      <c r="D1018" s="5" t="s">
        <v>713</v>
      </c>
      <c r="E1018" s="5">
        <v>72</v>
      </c>
      <c r="F1018" s="5" t="s">
        <v>741</v>
      </c>
      <c r="G1018" s="5" t="s">
        <v>726</v>
      </c>
      <c r="H1018" s="5">
        <v>2009</v>
      </c>
      <c r="I1018" s="5">
        <v>25732</v>
      </c>
    </row>
    <row r="1019" spans="1:9" x14ac:dyDescent="0.85">
      <c r="A1019" s="5" t="s">
        <v>147</v>
      </c>
      <c r="B1019" s="5">
        <v>2007</v>
      </c>
      <c r="C1019" s="5" t="s">
        <v>730</v>
      </c>
      <c r="D1019" s="5" t="s">
        <v>713</v>
      </c>
      <c r="E1019" s="5">
        <v>73</v>
      </c>
      <c r="F1019" s="5" t="s">
        <v>741</v>
      </c>
      <c r="G1019" s="5" t="s">
        <v>726</v>
      </c>
      <c r="H1019" s="5">
        <v>2009</v>
      </c>
      <c r="I1019" s="5">
        <v>13880</v>
      </c>
    </row>
    <row r="1020" spans="1:9" x14ac:dyDescent="0.85">
      <c r="A1020" s="5" t="s">
        <v>147</v>
      </c>
      <c r="B1020" s="5">
        <v>2007</v>
      </c>
      <c r="C1020" s="5" t="s">
        <v>730</v>
      </c>
      <c r="D1020" s="5" t="s">
        <v>713</v>
      </c>
      <c r="E1020" s="5">
        <v>74</v>
      </c>
      <c r="F1020" s="5" t="s">
        <v>741</v>
      </c>
      <c r="G1020" s="5" t="s">
        <v>726</v>
      </c>
      <c r="H1020" s="5">
        <v>2009</v>
      </c>
      <c r="I1020" s="5">
        <v>9882</v>
      </c>
    </row>
    <row r="1021" spans="1:9" x14ac:dyDescent="0.85">
      <c r="A1021" s="5" t="s">
        <v>147</v>
      </c>
      <c r="B1021" s="5">
        <v>2007</v>
      </c>
      <c r="C1021" s="5" t="s">
        <v>730</v>
      </c>
      <c r="D1021" s="5" t="s">
        <v>713</v>
      </c>
      <c r="E1021" s="5">
        <v>75</v>
      </c>
      <c r="F1021" s="5" t="s">
        <v>741</v>
      </c>
      <c r="G1021" s="5" t="s">
        <v>726</v>
      </c>
      <c r="H1021" s="5">
        <v>2009</v>
      </c>
      <c r="I1021" s="5">
        <v>71034</v>
      </c>
    </row>
    <row r="1022" spans="1:9" x14ac:dyDescent="0.85">
      <c r="A1022" s="5" t="s">
        <v>147</v>
      </c>
      <c r="B1022" s="5">
        <v>2007</v>
      </c>
      <c r="C1022" s="5" t="s">
        <v>730</v>
      </c>
      <c r="D1022" s="5" t="s">
        <v>713</v>
      </c>
      <c r="E1022" s="5" t="s">
        <v>746</v>
      </c>
      <c r="F1022" s="5" t="s">
        <v>741</v>
      </c>
      <c r="G1022" s="5" t="s">
        <v>726</v>
      </c>
      <c r="H1022" s="5">
        <v>2009</v>
      </c>
      <c r="I1022" s="5">
        <v>119984</v>
      </c>
    </row>
    <row r="1023" spans="1:9" x14ac:dyDescent="0.85">
      <c r="A1023" s="5" t="s">
        <v>147</v>
      </c>
      <c r="B1023" s="5">
        <v>2007</v>
      </c>
      <c r="C1023" s="5" t="s">
        <v>730</v>
      </c>
      <c r="D1023" s="5" t="s">
        <v>713</v>
      </c>
      <c r="E1023" s="5">
        <v>76</v>
      </c>
      <c r="F1023" s="5" t="s">
        <v>741</v>
      </c>
      <c r="G1023" s="5" t="s">
        <v>726</v>
      </c>
      <c r="H1023" s="5">
        <v>2009</v>
      </c>
      <c r="I1023" s="5">
        <v>15812</v>
      </c>
    </row>
    <row r="1024" spans="1:9" x14ac:dyDescent="0.85">
      <c r="A1024" s="5" t="s">
        <v>147</v>
      </c>
      <c r="B1024" s="5">
        <v>2007</v>
      </c>
      <c r="C1024" s="5" t="s">
        <v>730</v>
      </c>
      <c r="D1024" s="5" t="s">
        <v>713</v>
      </c>
      <c r="E1024" s="5">
        <v>77</v>
      </c>
      <c r="F1024" s="5" t="s">
        <v>741</v>
      </c>
      <c r="G1024" s="5" t="s">
        <v>726</v>
      </c>
      <c r="H1024" s="5">
        <v>2009</v>
      </c>
      <c r="I1024" s="5">
        <v>9888</v>
      </c>
    </row>
    <row r="1025" spans="1:9" x14ac:dyDescent="0.85">
      <c r="A1025" s="5" t="s">
        <v>147</v>
      </c>
      <c r="B1025" s="5">
        <v>2007</v>
      </c>
      <c r="C1025" s="5" t="s">
        <v>730</v>
      </c>
      <c r="D1025" s="5" t="s">
        <v>713</v>
      </c>
      <c r="E1025" s="5">
        <v>78</v>
      </c>
      <c r="F1025" s="5" t="s">
        <v>741</v>
      </c>
      <c r="G1025" s="5" t="s">
        <v>726</v>
      </c>
      <c r="H1025" s="5">
        <v>2009</v>
      </c>
      <c r="I1025" s="5">
        <v>17327</v>
      </c>
    </row>
    <row r="1026" spans="1:9" x14ac:dyDescent="0.85">
      <c r="A1026" s="5" t="s">
        <v>147</v>
      </c>
      <c r="B1026" s="5">
        <v>2007</v>
      </c>
      <c r="C1026" s="5" t="s">
        <v>730</v>
      </c>
      <c r="D1026" s="5" t="s">
        <v>713</v>
      </c>
      <c r="E1026" s="5">
        <v>79</v>
      </c>
      <c r="F1026" s="5" t="s">
        <v>741</v>
      </c>
      <c r="G1026" s="5" t="s">
        <v>726</v>
      </c>
      <c r="H1026" s="5">
        <v>2009</v>
      </c>
      <c r="I1026" s="5">
        <v>5923</v>
      </c>
    </row>
    <row r="1027" spans="1:9" x14ac:dyDescent="0.85">
      <c r="A1027" s="5" t="s">
        <v>147</v>
      </c>
      <c r="B1027" s="5">
        <v>2007</v>
      </c>
      <c r="C1027" s="5" t="s">
        <v>730</v>
      </c>
      <c r="D1027" s="5" t="s">
        <v>713</v>
      </c>
      <c r="E1027" s="5">
        <v>80</v>
      </c>
      <c r="F1027" s="5" t="s">
        <v>741</v>
      </c>
      <c r="G1027" s="5" t="s">
        <v>726</v>
      </c>
      <c r="H1027" s="5">
        <v>2009</v>
      </c>
      <c r="I1027" s="5">
        <v>81668</v>
      </c>
    </row>
    <row r="1028" spans="1:9" x14ac:dyDescent="0.85">
      <c r="A1028" s="5" t="s">
        <v>147</v>
      </c>
      <c r="B1028" s="5">
        <v>2007</v>
      </c>
      <c r="C1028" s="5" t="s">
        <v>730</v>
      </c>
      <c r="D1028" s="5" t="s">
        <v>713</v>
      </c>
      <c r="E1028" s="5" t="s">
        <v>745</v>
      </c>
      <c r="F1028" s="5" t="s">
        <v>741</v>
      </c>
      <c r="G1028" s="5" t="s">
        <v>726</v>
      </c>
      <c r="H1028" s="5">
        <v>2009</v>
      </c>
      <c r="I1028" s="5">
        <v>103679</v>
      </c>
    </row>
    <row r="1029" spans="1:9" x14ac:dyDescent="0.85">
      <c r="A1029" s="5" t="s">
        <v>147</v>
      </c>
      <c r="B1029" s="5">
        <v>2007</v>
      </c>
      <c r="C1029" s="5" t="s">
        <v>730</v>
      </c>
      <c r="D1029" s="5" t="s">
        <v>713</v>
      </c>
      <c r="E1029" s="5">
        <v>81</v>
      </c>
      <c r="F1029" s="5" t="s">
        <v>741</v>
      </c>
      <c r="G1029" s="5" t="s">
        <v>726</v>
      </c>
      <c r="H1029" s="5">
        <v>2009</v>
      </c>
      <c r="I1029" s="5">
        <v>6330</v>
      </c>
    </row>
    <row r="1030" spans="1:9" x14ac:dyDescent="0.85">
      <c r="A1030" s="5" t="s">
        <v>147</v>
      </c>
      <c r="B1030" s="5">
        <v>2007</v>
      </c>
      <c r="C1030" s="5" t="s">
        <v>730</v>
      </c>
      <c r="D1030" s="5" t="s">
        <v>713</v>
      </c>
      <c r="E1030" s="5">
        <v>82</v>
      </c>
      <c r="F1030" s="5" t="s">
        <v>741</v>
      </c>
      <c r="G1030" s="5" t="s">
        <v>726</v>
      </c>
      <c r="H1030" s="5">
        <v>2009</v>
      </c>
      <c r="I1030" s="5">
        <v>7863</v>
      </c>
    </row>
    <row r="1031" spans="1:9" x14ac:dyDescent="0.85">
      <c r="A1031" s="5" t="s">
        <v>147</v>
      </c>
      <c r="B1031" s="5">
        <v>2007</v>
      </c>
      <c r="C1031" s="5" t="s">
        <v>730</v>
      </c>
      <c r="D1031" s="5" t="s">
        <v>713</v>
      </c>
      <c r="E1031" s="5">
        <v>83</v>
      </c>
      <c r="F1031" s="5" t="s">
        <v>741</v>
      </c>
      <c r="G1031" s="5" t="s">
        <v>726</v>
      </c>
      <c r="H1031" s="5">
        <v>2009</v>
      </c>
      <c r="I1031" s="5">
        <v>4271</v>
      </c>
    </row>
    <row r="1032" spans="1:9" x14ac:dyDescent="0.85">
      <c r="A1032" s="5" t="s">
        <v>147</v>
      </c>
      <c r="B1032" s="5">
        <v>2007</v>
      </c>
      <c r="C1032" s="5" t="s">
        <v>730</v>
      </c>
      <c r="D1032" s="5" t="s">
        <v>713</v>
      </c>
      <c r="E1032" s="5">
        <v>84</v>
      </c>
      <c r="F1032" s="5" t="s">
        <v>741</v>
      </c>
      <c r="G1032" s="5" t="s">
        <v>726</v>
      </c>
      <c r="H1032" s="5">
        <v>2009</v>
      </c>
      <c r="I1032" s="5">
        <v>3547</v>
      </c>
    </row>
    <row r="1033" spans="1:9" x14ac:dyDescent="0.85">
      <c r="A1033" s="5" t="s">
        <v>147</v>
      </c>
      <c r="B1033" s="5">
        <v>2007</v>
      </c>
      <c r="C1033" s="5" t="s">
        <v>730</v>
      </c>
      <c r="D1033" s="5" t="s">
        <v>713</v>
      </c>
      <c r="E1033" s="5">
        <v>85</v>
      </c>
      <c r="F1033" s="5" t="s">
        <v>741</v>
      </c>
      <c r="G1033" s="5" t="s">
        <v>726</v>
      </c>
      <c r="H1033" s="5">
        <v>2009</v>
      </c>
      <c r="I1033" s="5">
        <v>17316</v>
      </c>
    </row>
    <row r="1034" spans="1:9" x14ac:dyDescent="0.85">
      <c r="A1034" s="5" t="s">
        <v>147</v>
      </c>
      <c r="B1034" s="5">
        <v>2007</v>
      </c>
      <c r="C1034" s="5" t="s">
        <v>730</v>
      </c>
      <c r="D1034" s="5" t="s">
        <v>713</v>
      </c>
      <c r="E1034" s="5" t="s">
        <v>744</v>
      </c>
      <c r="F1034" s="5" t="s">
        <v>741</v>
      </c>
      <c r="G1034" s="5" t="s">
        <v>726</v>
      </c>
      <c r="H1034" s="5">
        <v>2009</v>
      </c>
      <c r="I1034" s="5">
        <v>30347</v>
      </c>
    </row>
    <row r="1035" spans="1:9" x14ac:dyDescent="0.85">
      <c r="A1035" s="5" t="s">
        <v>147</v>
      </c>
      <c r="B1035" s="5">
        <v>2007</v>
      </c>
      <c r="C1035" s="5" t="s">
        <v>730</v>
      </c>
      <c r="D1035" s="5" t="s">
        <v>713</v>
      </c>
      <c r="E1035" s="5">
        <v>86</v>
      </c>
      <c r="F1035" s="5" t="s">
        <v>741</v>
      </c>
      <c r="G1035" s="5" t="s">
        <v>726</v>
      </c>
      <c r="H1035" s="5">
        <v>2009</v>
      </c>
      <c r="I1035" s="5">
        <v>4197</v>
      </c>
    </row>
    <row r="1036" spans="1:9" x14ac:dyDescent="0.85">
      <c r="A1036" s="5" t="s">
        <v>147</v>
      </c>
      <c r="B1036" s="5">
        <v>2007</v>
      </c>
      <c r="C1036" s="5" t="s">
        <v>730</v>
      </c>
      <c r="D1036" s="5" t="s">
        <v>713</v>
      </c>
      <c r="E1036" s="5">
        <v>87</v>
      </c>
      <c r="F1036" s="5" t="s">
        <v>741</v>
      </c>
      <c r="G1036" s="5" t="s">
        <v>726</v>
      </c>
      <c r="H1036" s="5">
        <v>2009</v>
      </c>
      <c r="I1036" s="5">
        <v>3233</v>
      </c>
    </row>
    <row r="1037" spans="1:9" x14ac:dyDescent="0.85">
      <c r="A1037" s="5" t="s">
        <v>147</v>
      </c>
      <c r="B1037" s="5">
        <v>2007</v>
      </c>
      <c r="C1037" s="5" t="s">
        <v>730</v>
      </c>
      <c r="D1037" s="5" t="s">
        <v>713</v>
      </c>
      <c r="E1037" s="5">
        <v>88</v>
      </c>
      <c r="F1037" s="5" t="s">
        <v>741</v>
      </c>
      <c r="G1037" s="5" t="s">
        <v>726</v>
      </c>
      <c r="H1037" s="5">
        <v>2009</v>
      </c>
      <c r="I1037" s="5">
        <v>3206</v>
      </c>
    </row>
    <row r="1038" spans="1:9" x14ac:dyDescent="0.85">
      <c r="A1038" s="5" t="s">
        <v>147</v>
      </c>
      <c r="B1038" s="5">
        <v>2007</v>
      </c>
      <c r="C1038" s="5" t="s">
        <v>730</v>
      </c>
      <c r="D1038" s="5" t="s">
        <v>713</v>
      </c>
      <c r="E1038" s="5">
        <v>89</v>
      </c>
      <c r="F1038" s="5" t="s">
        <v>741</v>
      </c>
      <c r="G1038" s="5" t="s">
        <v>726</v>
      </c>
      <c r="H1038" s="5">
        <v>2009</v>
      </c>
      <c r="I1038" s="5">
        <v>2395</v>
      </c>
    </row>
    <row r="1039" spans="1:9" x14ac:dyDescent="0.85">
      <c r="A1039" s="5" t="s">
        <v>147</v>
      </c>
      <c r="B1039" s="5">
        <v>2007</v>
      </c>
      <c r="C1039" s="5" t="s">
        <v>730</v>
      </c>
      <c r="D1039" s="5" t="s">
        <v>713</v>
      </c>
      <c r="E1039" s="5">
        <v>90</v>
      </c>
      <c r="F1039" s="5" t="s">
        <v>741</v>
      </c>
      <c r="G1039" s="5" t="s">
        <v>726</v>
      </c>
      <c r="H1039" s="5">
        <v>2009</v>
      </c>
      <c r="I1039" s="5">
        <v>16331</v>
      </c>
    </row>
    <row r="1040" spans="1:9" x14ac:dyDescent="0.85">
      <c r="A1040" s="5" t="s">
        <v>147</v>
      </c>
      <c r="B1040" s="5">
        <v>2007</v>
      </c>
      <c r="C1040" s="5" t="s">
        <v>730</v>
      </c>
      <c r="D1040" s="5" t="s">
        <v>713</v>
      </c>
      <c r="E1040" s="5" t="s">
        <v>743</v>
      </c>
      <c r="F1040" s="5" t="s">
        <v>741</v>
      </c>
      <c r="G1040" s="5" t="s">
        <v>726</v>
      </c>
      <c r="H1040" s="5">
        <v>2009</v>
      </c>
      <c r="I1040" s="5">
        <v>20788</v>
      </c>
    </row>
    <row r="1041" spans="1:9" x14ac:dyDescent="0.85">
      <c r="A1041" s="5" t="s">
        <v>147</v>
      </c>
      <c r="B1041" s="5">
        <v>2007</v>
      </c>
      <c r="C1041" s="5" t="s">
        <v>730</v>
      </c>
      <c r="D1041" s="5" t="s">
        <v>713</v>
      </c>
      <c r="E1041" s="5">
        <v>91</v>
      </c>
      <c r="F1041" s="5" t="s">
        <v>741</v>
      </c>
      <c r="G1041" s="5" t="s">
        <v>726</v>
      </c>
      <c r="H1041" s="5">
        <v>2009</v>
      </c>
      <c r="I1041" s="5">
        <v>1208</v>
      </c>
    </row>
    <row r="1042" spans="1:9" x14ac:dyDescent="0.85">
      <c r="A1042" s="5" t="s">
        <v>147</v>
      </c>
      <c r="B1042" s="5">
        <v>2007</v>
      </c>
      <c r="C1042" s="5" t="s">
        <v>730</v>
      </c>
      <c r="D1042" s="5" t="s">
        <v>713</v>
      </c>
      <c r="E1042" s="5">
        <v>92</v>
      </c>
      <c r="F1042" s="5" t="s">
        <v>741</v>
      </c>
      <c r="G1042" s="5" t="s">
        <v>726</v>
      </c>
      <c r="H1042" s="5">
        <v>2009</v>
      </c>
      <c r="I1042" s="5">
        <v>1651</v>
      </c>
    </row>
    <row r="1043" spans="1:9" x14ac:dyDescent="0.85">
      <c r="A1043" s="5" t="s">
        <v>147</v>
      </c>
      <c r="B1043" s="5">
        <v>2007</v>
      </c>
      <c r="C1043" s="5" t="s">
        <v>730</v>
      </c>
      <c r="D1043" s="5" t="s">
        <v>713</v>
      </c>
      <c r="E1043" s="5">
        <v>93</v>
      </c>
      <c r="F1043" s="5" t="s">
        <v>741</v>
      </c>
      <c r="G1043" s="5" t="s">
        <v>726</v>
      </c>
      <c r="H1043" s="5">
        <v>2009</v>
      </c>
      <c r="I1043" s="5">
        <v>899</v>
      </c>
    </row>
    <row r="1044" spans="1:9" x14ac:dyDescent="0.85">
      <c r="A1044" s="5" t="s">
        <v>147</v>
      </c>
      <c r="B1044" s="5">
        <v>2007</v>
      </c>
      <c r="C1044" s="5" t="s">
        <v>730</v>
      </c>
      <c r="D1044" s="5" t="s">
        <v>713</v>
      </c>
      <c r="E1044" s="5">
        <v>94</v>
      </c>
      <c r="F1044" s="5" t="s">
        <v>741</v>
      </c>
      <c r="G1044" s="5" t="s">
        <v>726</v>
      </c>
      <c r="H1044" s="5">
        <v>2009</v>
      </c>
      <c r="I1044" s="5">
        <v>699</v>
      </c>
    </row>
    <row r="1045" spans="1:9" x14ac:dyDescent="0.85">
      <c r="A1045" s="5" t="s">
        <v>147</v>
      </c>
      <c r="B1045" s="5">
        <v>2007</v>
      </c>
      <c r="C1045" s="5" t="s">
        <v>730</v>
      </c>
      <c r="D1045" s="5" t="s">
        <v>713</v>
      </c>
      <c r="E1045" s="5" t="s">
        <v>742</v>
      </c>
      <c r="F1045" s="5" t="s">
        <v>741</v>
      </c>
      <c r="G1045" s="5" t="s">
        <v>726</v>
      </c>
      <c r="H1045" s="5">
        <v>2009</v>
      </c>
      <c r="I1045" s="5">
        <v>15570</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opLeftCell="B67" workbookViewId="0">
      <selection activeCell="K71" sqref="K71"/>
    </sheetView>
  </sheetViews>
  <sheetFormatPr defaultRowHeight="17.7" x14ac:dyDescent="0.85"/>
  <cols>
    <col min="1" max="1" width="47.09375" bestFit="1" customWidth="1"/>
    <col min="2" max="2" width="9.37890625" bestFit="1" customWidth="1"/>
    <col min="3" max="3" width="8.6171875" bestFit="1" customWidth="1"/>
    <col min="4" max="4" width="3.7109375" bestFit="1" customWidth="1"/>
    <col min="5" max="5" width="8.1875" bestFit="1" customWidth="1"/>
    <col min="6" max="6" width="12.046875" bestFit="1" customWidth="1"/>
    <col min="7" max="7" width="21.90234375" bestFit="1" customWidth="1"/>
    <col min="8" max="8" width="12.046875" bestFit="1" customWidth="1"/>
    <col min="9" max="9" width="9.33203125" bestFit="1" customWidth="1"/>
    <col min="10" max="10" width="9" bestFit="1" customWidth="1"/>
    <col min="11" max="11" width="8.85546875" bestFit="1" customWidth="1"/>
    <col min="12" max="12" width="4.94921875" bestFit="1" customWidth="1"/>
  </cols>
  <sheetData>
    <row r="1" spans="1:12" x14ac:dyDescent="0.85">
      <c r="A1" t="s">
        <v>702</v>
      </c>
      <c r="B1" t="s">
        <v>700</v>
      </c>
      <c r="C1" t="s">
        <v>697</v>
      </c>
      <c r="D1" t="s">
        <v>698</v>
      </c>
      <c r="E1" t="s">
        <v>699</v>
      </c>
      <c r="F1" t="s">
        <v>704</v>
      </c>
      <c r="G1" t="s">
        <v>705</v>
      </c>
      <c r="H1" t="s">
        <v>706</v>
      </c>
      <c r="I1" t="s">
        <v>716</v>
      </c>
      <c r="J1" t="s">
        <v>717</v>
      </c>
      <c r="K1" t="s">
        <v>718</v>
      </c>
      <c r="L1" t="s">
        <v>701</v>
      </c>
    </row>
    <row r="2" spans="1:12" x14ac:dyDescent="0.85">
      <c r="A2" t="s">
        <v>493</v>
      </c>
      <c r="B2" t="s">
        <v>13</v>
      </c>
      <c r="C2">
        <v>0</v>
      </c>
      <c r="D2">
        <v>2</v>
      </c>
      <c r="E2" t="s">
        <v>703</v>
      </c>
      <c r="F2">
        <f>INDEX(tbl_fert_adolescent[2017],MATCH(B2,tbl_fert_adolescent[Country Code],0))</f>
        <v>22.673999999999999</v>
      </c>
      <c r="G2">
        <f>INDEX(tbl_fert_all[2017],MATCH(B2,tbl_fert_all[Country Code],0))</f>
        <v>1.8859999999999999</v>
      </c>
      <c r="H2">
        <f>G2*(270/(365*30))*1000</f>
        <v>46.504109589041093</v>
      </c>
      <c r="L2">
        <v>2017</v>
      </c>
    </row>
    <row r="3" spans="1:12" x14ac:dyDescent="0.85">
      <c r="A3" t="s">
        <v>311</v>
      </c>
      <c r="B3" t="s">
        <v>591</v>
      </c>
      <c r="C3">
        <v>0</v>
      </c>
      <c r="D3">
        <v>2</v>
      </c>
      <c r="E3" t="s">
        <v>703</v>
      </c>
      <c r="F3">
        <f>INDEX(tbl_fert_adolescent[2017],MATCH(B3,tbl_fert_adolescent[Country Code],0))</f>
        <v>68.956999999999994</v>
      </c>
      <c r="G3">
        <f>INDEX(tbl_fert_all[2017],MATCH(B3,tbl_fert_all[Country Code],0))</f>
        <v>4.633</v>
      </c>
      <c r="H3">
        <f t="shared" ref="H3:H66" si="0">G3*(270/(365*30))*1000</f>
        <v>114.23835616438356</v>
      </c>
      <c r="L3">
        <v>2017</v>
      </c>
    </row>
    <row r="4" spans="1:12" x14ac:dyDescent="0.85">
      <c r="A4" t="s">
        <v>301</v>
      </c>
      <c r="B4" t="s">
        <v>18</v>
      </c>
      <c r="C4">
        <v>0</v>
      </c>
      <c r="D4">
        <v>2</v>
      </c>
      <c r="E4" t="s">
        <v>703</v>
      </c>
      <c r="F4">
        <f>INDEX(tbl_fert_adolescent[2017],MATCH(B4,tbl_fert_adolescent[Country Code],0))</f>
        <v>150.52600000000001</v>
      </c>
      <c r="G4">
        <f>INDEX(tbl_fert_all[2017],MATCH(B4,tbl_fert_all[Country Code],0))</f>
        <v>5.6</v>
      </c>
      <c r="H4">
        <f t="shared" si="0"/>
        <v>138.08219178082189</v>
      </c>
      <c r="L4">
        <v>2017</v>
      </c>
    </row>
    <row r="5" spans="1:12" x14ac:dyDescent="0.85">
      <c r="A5" t="s">
        <v>189</v>
      </c>
      <c r="B5" t="s">
        <v>429</v>
      </c>
      <c r="C5">
        <v>0</v>
      </c>
      <c r="D5">
        <v>2</v>
      </c>
      <c r="E5" t="s">
        <v>703</v>
      </c>
      <c r="F5">
        <f>INDEX(tbl_fert_adolescent[2017],MATCH(B5,tbl_fert_adolescent[Country Code],0))</f>
        <v>19.641999999999999</v>
      </c>
      <c r="G5">
        <f>INDEX(tbl_fert_all[2017],MATCH(B5,tbl_fert_all[Country Code],0))</f>
        <v>1.6379999999999999</v>
      </c>
      <c r="H5">
        <f t="shared" si="0"/>
        <v>40.389041095890406</v>
      </c>
      <c r="L5">
        <v>2017</v>
      </c>
    </row>
    <row r="6" spans="1:12" x14ac:dyDescent="0.85">
      <c r="A6" t="s">
        <v>325</v>
      </c>
      <c r="B6" t="s">
        <v>689</v>
      </c>
      <c r="C6">
        <v>0</v>
      </c>
      <c r="D6">
        <v>2</v>
      </c>
      <c r="E6" t="s">
        <v>703</v>
      </c>
      <c r="F6">
        <f>INDEX(tbl_fert_adolescent[2017],MATCH(B6,tbl_fert_adolescent[Country Code],0))</f>
        <v>0</v>
      </c>
      <c r="G6">
        <f>INDEX(tbl_fert_all[2017],MATCH(B6,tbl_fert_all[Country Code],0))</f>
        <v>0</v>
      </c>
      <c r="H6">
        <f t="shared" si="0"/>
        <v>0</v>
      </c>
      <c r="L6">
        <v>2017</v>
      </c>
    </row>
    <row r="7" spans="1:12" x14ac:dyDescent="0.85">
      <c r="A7" t="s">
        <v>105</v>
      </c>
      <c r="B7" t="s">
        <v>582</v>
      </c>
      <c r="C7">
        <v>0</v>
      </c>
      <c r="D7">
        <v>2</v>
      </c>
      <c r="E7" t="s">
        <v>703</v>
      </c>
      <c r="F7">
        <f>INDEX(tbl_fert_adolescent[2017],MATCH(B7,tbl_fert_adolescent[Country Code],0))</f>
        <v>46.688851456362421</v>
      </c>
      <c r="G7">
        <f>INDEX(tbl_fert_all[2017],MATCH(B7,tbl_fert_all[Country Code],0))</f>
        <v>3.2765532468568153</v>
      </c>
      <c r="H7">
        <f t="shared" si="0"/>
        <v>80.791723895099551</v>
      </c>
      <c r="L7">
        <v>2017</v>
      </c>
    </row>
    <row r="8" spans="1:12" x14ac:dyDescent="0.85">
      <c r="A8" t="s">
        <v>41</v>
      </c>
      <c r="B8" t="s">
        <v>197</v>
      </c>
      <c r="C8">
        <v>0</v>
      </c>
      <c r="D8">
        <v>2</v>
      </c>
      <c r="E8" t="s">
        <v>703</v>
      </c>
      <c r="F8">
        <f>INDEX(tbl_fert_adolescent[2017],MATCH(B8,tbl_fert_adolescent[Country Code],0))</f>
        <v>6.5460000000000003</v>
      </c>
      <c r="G8">
        <f>INDEX(tbl_fert_all[2017],MATCH(B8,tbl_fert_all[Country Code],0))</f>
        <v>1.448</v>
      </c>
      <c r="H8">
        <f t="shared" si="0"/>
        <v>35.704109589041089</v>
      </c>
      <c r="L8">
        <v>2017</v>
      </c>
    </row>
    <row r="9" spans="1:12" x14ac:dyDescent="0.85">
      <c r="A9" t="s">
        <v>293</v>
      </c>
      <c r="B9" t="s">
        <v>465</v>
      </c>
      <c r="C9">
        <v>0</v>
      </c>
      <c r="D9">
        <v>2</v>
      </c>
      <c r="E9" t="s">
        <v>703</v>
      </c>
      <c r="F9">
        <f>INDEX(tbl_fert_adolescent[2017],MATCH(B9,tbl_fert_adolescent[Country Code],0))</f>
        <v>62.781999999999996</v>
      </c>
      <c r="G9">
        <f>INDEX(tbl_fert_all[2017],MATCH(B9,tbl_fert_all[Country Code],0))</f>
        <v>2.2749999999999999</v>
      </c>
      <c r="H9">
        <f t="shared" si="0"/>
        <v>56.095890410958901</v>
      </c>
      <c r="L9">
        <v>2017</v>
      </c>
    </row>
    <row r="10" spans="1:12" x14ac:dyDescent="0.85">
      <c r="A10" t="s">
        <v>81</v>
      </c>
      <c r="B10" t="s">
        <v>266</v>
      </c>
      <c r="C10">
        <v>0</v>
      </c>
      <c r="D10">
        <v>2</v>
      </c>
      <c r="E10" t="s">
        <v>703</v>
      </c>
      <c r="F10">
        <f>INDEX(tbl_fert_adolescent[2017],MATCH(B10,tbl_fert_adolescent[Country Code],0))</f>
        <v>21.49</v>
      </c>
      <c r="G10">
        <f>INDEX(tbl_fert_all[2017],MATCH(B10,tbl_fert_all[Country Code],0))</f>
        <v>1.75</v>
      </c>
      <c r="H10">
        <f t="shared" si="0"/>
        <v>43.150684931506845</v>
      </c>
      <c r="L10">
        <v>2017</v>
      </c>
    </row>
    <row r="11" spans="1:12" x14ac:dyDescent="0.85">
      <c r="A11" t="s">
        <v>103</v>
      </c>
      <c r="B11" t="s">
        <v>333</v>
      </c>
      <c r="C11">
        <v>0</v>
      </c>
      <c r="D11">
        <v>2</v>
      </c>
      <c r="E11" t="s">
        <v>703</v>
      </c>
      <c r="F11">
        <f>INDEX(tbl_fert_adolescent[2017],MATCH(B11,tbl_fert_adolescent[Country Code],0))</f>
        <v>0</v>
      </c>
      <c r="G11">
        <f>INDEX(tbl_fert_all[2017],MATCH(B11,tbl_fert_all[Country Code],0))</f>
        <v>0</v>
      </c>
      <c r="H11">
        <f t="shared" si="0"/>
        <v>0</v>
      </c>
      <c r="L11">
        <v>2017</v>
      </c>
    </row>
    <row r="12" spans="1:12" x14ac:dyDescent="0.85">
      <c r="A12" t="s">
        <v>386</v>
      </c>
      <c r="B12" t="s">
        <v>464</v>
      </c>
      <c r="C12">
        <v>0</v>
      </c>
      <c r="D12">
        <v>2</v>
      </c>
      <c r="E12" t="s">
        <v>703</v>
      </c>
      <c r="F12">
        <f>INDEX(tbl_fert_adolescent[2017],MATCH(B12,tbl_fert_adolescent[Country Code],0))</f>
        <v>42.781999999999996</v>
      </c>
      <c r="G12">
        <f>INDEX(tbl_fert_all[2017],MATCH(B12,tbl_fert_all[Country Code],0))</f>
        <v>1.9990000000000001</v>
      </c>
      <c r="H12">
        <f t="shared" si="0"/>
        <v>49.290410958904111</v>
      </c>
      <c r="L12">
        <v>2017</v>
      </c>
    </row>
    <row r="13" spans="1:12" x14ac:dyDescent="0.85">
      <c r="A13" t="s">
        <v>408</v>
      </c>
      <c r="B13" t="s">
        <v>283</v>
      </c>
      <c r="C13">
        <v>0</v>
      </c>
      <c r="D13">
        <v>2</v>
      </c>
      <c r="E13" t="s">
        <v>703</v>
      </c>
      <c r="F13">
        <f>INDEX(tbl_fert_adolescent[2017],MATCH(B13,tbl_fert_adolescent[Country Code],0))</f>
        <v>11.715</v>
      </c>
      <c r="G13">
        <f>INDEX(tbl_fert_all[2017],MATCH(B13,tbl_fert_all[Country Code],0))</f>
        <v>1.7410000000000001</v>
      </c>
      <c r="H13">
        <f t="shared" si="0"/>
        <v>42.92876712328767</v>
      </c>
      <c r="L13">
        <v>2017</v>
      </c>
    </row>
    <row r="14" spans="1:12" x14ac:dyDescent="0.85">
      <c r="A14" t="s">
        <v>56</v>
      </c>
      <c r="B14" t="s">
        <v>334</v>
      </c>
      <c r="C14">
        <v>0</v>
      </c>
      <c r="D14">
        <v>2</v>
      </c>
      <c r="E14" t="s">
        <v>703</v>
      </c>
      <c r="F14">
        <f>INDEX(tbl_fert_adolescent[2017],MATCH(B14,tbl_fert_adolescent[Country Code],0))</f>
        <v>7.34</v>
      </c>
      <c r="G14">
        <f>INDEX(tbl_fert_all[2017],MATCH(B14,tbl_fert_all[Country Code],0))</f>
        <v>1.52</v>
      </c>
      <c r="H14">
        <f t="shared" si="0"/>
        <v>37.479452054794521</v>
      </c>
      <c r="L14">
        <v>2017</v>
      </c>
    </row>
    <row r="15" spans="1:12" x14ac:dyDescent="0.85">
      <c r="A15" t="s">
        <v>501</v>
      </c>
      <c r="B15" t="s">
        <v>492</v>
      </c>
      <c r="C15">
        <v>0</v>
      </c>
      <c r="D15">
        <v>2</v>
      </c>
      <c r="E15" t="s">
        <v>703</v>
      </c>
      <c r="F15">
        <f>INDEX(tbl_fert_adolescent[2017],MATCH(B15,tbl_fert_adolescent[Country Code],0))</f>
        <v>55.838000000000001</v>
      </c>
      <c r="G15">
        <f>INDEX(tbl_fert_all[2017],MATCH(B15,tbl_fert_all[Country Code],0))</f>
        <v>1.9</v>
      </c>
      <c r="H15">
        <f t="shared" si="0"/>
        <v>46.849315068493141</v>
      </c>
      <c r="L15">
        <v>2017</v>
      </c>
    </row>
    <row r="16" spans="1:12" x14ac:dyDescent="0.85">
      <c r="A16" t="s">
        <v>444</v>
      </c>
      <c r="B16" t="s">
        <v>513</v>
      </c>
      <c r="C16">
        <v>0</v>
      </c>
      <c r="D16">
        <v>2</v>
      </c>
      <c r="E16" t="s">
        <v>703</v>
      </c>
      <c r="F16">
        <f>INDEX(tbl_fert_adolescent[2017],MATCH(B16,tbl_fert_adolescent[Country Code],0))</f>
        <v>55.59</v>
      </c>
      <c r="G16">
        <f>INDEX(tbl_fert_all[2017],MATCH(B16,tbl_fert_all[Country Code],0))</f>
        <v>5.5019999999999998</v>
      </c>
      <c r="H16">
        <f t="shared" si="0"/>
        <v>135.66575342465754</v>
      </c>
      <c r="L16">
        <v>2017</v>
      </c>
    </row>
    <row r="17" spans="1:12" x14ac:dyDescent="0.85">
      <c r="A17" t="s">
        <v>604</v>
      </c>
      <c r="B17" t="s">
        <v>43</v>
      </c>
      <c r="C17">
        <v>0</v>
      </c>
      <c r="D17">
        <v>2</v>
      </c>
      <c r="E17" t="s">
        <v>703</v>
      </c>
      <c r="F17">
        <f>INDEX(tbl_fert_adolescent[2017],MATCH(B17,tbl_fert_adolescent[Country Code],0))</f>
        <v>4.6509999999999998</v>
      </c>
      <c r="G17">
        <f>INDEX(tbl_fert_all[2017],MATCH(B17,tbl_fert_all[Country Code],0))</f>
        <v>1.65</v>
      </c>
      <c r="H17">
        <f t="shared" si="0"/>
        <v>40.68493150684931</v>
      </c>
      <c r="L17">
        <v>2017</v>
      </c>
    </row>
    <row r="18" spans="1:12" x14ac:dyDescent="0.85">
      <c r="A18" t="s">
        <v>592</v>
      </c>
      <c r="B18" t="s">
        <v>317</v>
      </c>
      <c r="C18">
        <v>0</v>
      </c>
      <c r="D18">
        <v>2</v>
      </c>
      <c r="E18" t="s">
        <v>703</v>
      </c>
      <c r="F18">
        <f>INDEX(tbl_fert_adolescent[2017],MATCH(B18,tbl_fert_adolescent[Country Code],0))</f>
        <v>86.096000000000004</v>
      </c>
      <c r="G18">
        <f>INDEX(tbl_fert_all[2017],MATCH(B18,tbl_fert_all[Country Code],0))</f>
        <v>4.9059999999999997</v>
      </c>
      <c r="H18">
        <f t="shared" si="0"/>
        <v>120.96986301369863</v>
      </c>
      <c r="L18">
        <v>2017</v>
      </c>
    </row>
    <row r="19" spans="1:12" x14ac:dyDescent="0.85">
      <c r="A19" t="s">
        <v>110</v>
      </c>
      <c r="B19" t="s">
        <v>430</v>
      </c>
      <c r="C19">
        <v>0</v>
      </c>
      <c r="D19">
        <v>2</v>
      </c>
      <c r="E19" t="s">
        <v>703</v>
      </c>
      <c r="F19">
        <f>INDEX(tbl_fert_adolescent[2017],MATCH(B19,tbl_fert_adolescent[Country Code],0))</f>
        <v>104.32899999999999</v>
      </c>
      <c r="G19">
        <f>INDEX(tbl_fert_all[2017],MATCH(B19,tbl_fert_all[Country Code],0))</f>
        <v>5.2709999999999999</v>
      </c>
      <c r="H19">
        <f t="shared" si="0"/>
        <v>129.96986301369861</v>
      </c>
      <c r="L19">
        <v>2017</v>
      </c>
    </row>
    <row r="20" spans="1:12" x14ac:dyDescent="0.85">
      <c r="A20" t="s">
        <v>34</v>
      </c>
      <c r="B20" t="s">
        <v>140</v>
      </c>
      <c r="C20">
        <v>0</v>
      </c>
      <c r="D20">
        <v>2</v>
      </c>
      <c r="E20" t="s">
        <v>703</v>
      </c>
      <c r="F20">
        <f>INDEX(tbl_fert_adolescent[2017],MATCH(B20,tbl_fert_adolescent[Country Code],0))</f>
        <v>82.962000000000003</v>
      </c>
      <c r="G20">
        <f>INDEX(tbl_fert_all[2017],MATCH(B20,tbl_fert_all[Country Code],0))</f>
        <v>2.0619999999999998</v>
      </c>
      <c r="H20">
        <f t="shared" si="0"/>
        <v>50.843835616438348</v>
      </c>
      <c r="L20">
        <v>2017</v>
      </c>
    </row>
    <row r="21" spans="1:12" x14ac:dyDescent="0.85">
      <c r="A21" t="s">
        <v>573</v>
      </c>
      <c r="B21" t="s">
        <v>141</v>
      </c>
      <c r="C21">
        <v>0</v>
      </c>
      <c r="D21">
        <v>2</v>
      </c>
      <c r="E21" t="s">
        <v>703</v>
      </c>
      <c r="F21">
        <f>INDEX(tbl_fert_adolescent[2017],MATCH(B21,tbl_fert_adolescent[Country Code],0))</f>
        <v>39.86</v>
      </c>
      <c r="G21">
        <f>INDEX(tbl_fert_all[2017],MATCH(B21,tbl_fert_all[Country Code],0))</f>
        <v>1.56</v>
      </c>
      <c r="H21">
        <f t="shared" si="0"/>
        <v>38.465753424657535</v>
      </c>
      <c r="L21">
        <v>2017</v>
      </c>
    </row>
    <row r="22" spans="1:12" x14ac:dyDescent="0.85">
      <c r="A22" t="s">
        <v>344</v>
      </c>
      <c r="B22" t="s">
        <v>64</v>
      </c>
      <c r="C22">
        <v>0</v>
      </c>
      <c r="D22">
        <v>2</v>
      </c>
      <c r="E22" t="s">
        <v>703</v>
      </c>
      <c r="F22">
        <f>INDEX(tbl_fert_adolescent[2017],MATCH(B22,tbl_fert_adolescent[Country Code],0))</f>
        <v>13.368</v>
      </c>
      <c r="G22">
        <f>INDEX(tbl_fert_all[2017],MATCH(B22,tbl_fert_all[Country Code],0))</f>
        <v>2.0099999999999998</v>
      </c>
      <c r="H22">
        <f t="shared" si="0"/>
        <v>49.561643835616429</v>
      </c>
      <c r="L22">
        <v>2017</v>
      </c>
    </row>
    <row r="23" spans="1:12" x14ac:dyDescent="0.85">
      <c r="A23" t="s">
        <v>155</v>
      </c>
      <c r="B23" t="s">
        <v>276</v>
      </c>
      <c r="C23">
        <v>0</v>
      </c>
      <c r="D23">
        <v>2</v>
      </c>
      <c r="E23" t="s">
        <v>703</v>
      </c>
      <c r="F23">
        <f>INDEX(tbl_fert_adolescent[2017],MATCH(B23,tbl_fert_adolescent[Country Code],0))</f>
        <v>30.001000000000001</v>
      </c>
      <c r="G23">
        <f>INDEX(tbl_fert_all[2017],MATCH(B23,tbl_fert_all[Country Code],0))</f>
        <v>1.762</v>
      </c>
      <c r="H23">
        <f t="shared" si="0"/>
        <v>43.446575342465749</v>
      </c>
      <c r="L23">
        <v>2017</v>
      </c>
    </row>
    <row r="24" spans="1:12" x14ac:dyDescent="0.85">
      <c r="A24" t="s">
        <v>369</v>
      </c>
      <c r="B24" t="s">
        <v>519</v>
      </c>
      <c r="C24">
        <v>0</v>
      </c>
      <c r="D24">
        <v>2</v>
      </c>
      <c r="E24" t="s">
        <v>703</v>
      </c>
      <c r="F24">
        <f>INDEX(tbl_fert_adolescent[2017],MATCH(B24,tbl_fert_adolescent[Country Code],0))</f>
        <v>9.6419999999999995</v>
      </c>
      <c r="G24">
        <f>INDEX(tbl_fert_all[2017],MATCH(B24,tbl_fert_all[Country Code],0))</f>
        <v>1.276</v>
      </c>
      <c r="H24">
        <f t="shared" si="0"/>
        <v>31.463013698630139</v>
      </c>
      <c r="L24">
        <v>2017</v>
      </c>
    </row>
    <row r="25" spans="1:12" x14ac:dyDescent="0.85">
      <c r="A25" t="s">
        <v>556</v>
      </c>
      <c r="B25" t="s">
        <v>204</v>
      </c>
      <c r="C25">
        <v>0</v>
      </c>
      <c r="D25">
        <v>2</v>
      </c>
      <c r="E25" t="s">
        <v>703</v>
      </c>
      <c r="F25">
        <f>INDEX(tbl_fert_adolescent[2017],MATCH(B25,tbl_fert_adolescent[Country Code],0))</f>
        <v>14.507</v>
      </c>
      <c r="G25">
        <f>INDEX(tbl_fert_all[2017],MATCH(B25,tbl_fert_all[Country Code],0))</f>
        <v>1.5409999999999999</v>
      </c>
      <c r="H25">
        <f t="shared" si="0"/>
        <v>37.9972602739726</v>
      </c>
      <c r="L25">
        <v>2017</v>
      </c>
    </row>
    <row r="26" spans="1:12" x14ac:dyDescent="0.85">
      <c r="A26" t="s">
        <v>298</v>
      </c>
      <c r="B26" t="s">
        <v>273</v>
      </c>
      <c r="C26">
        <v>0</v>
      </c>
      <c r="D26">
        <v>2</v>
      </c>
      <c r="E26" t="s">
        <v>703</v>
      </c>
      <c r="F26">
        <f>INDEX(tbl_fert_adolescent[2017],MATCH(B26,tbl_fert_adolescent[Country Code],0))</f>
        <v>68.486999999999995</v>
      </c>
      <c r="G26">
        <f>INDEX(tbl_fert_all[2017],MATCH(B26,tbl_fert_all[Country Code],0))</f>
        <v>2.3460000000000001</v>
      </c>
      <c r="H26">
        <f t="shared" si="0"/>
        <v>57.846575342465755</v>
      </c>
      <c r="L26">
        <v>2017</v>
      </c>
    </row>
    <row r="27" spans="1:12" x14ac:dyDescent="0.85">
      <c r="A27" t="s">
        <v>353</v>
      </c>
      <c r="B27" t="s">
        <v>601</v>
      </c>
      <c r="C27">
        <v>0</v>
      </c>
      <c r="D27">
        <v>2</v>
      </c>
      <c r="E27" t="s">
        <v>703</v>
      </c>
      <c r="F27">
        <f>INDEX(tbl_fert_adolescent[2017],MATCH(B27,tbl_fert_adolescent[Country Code],0))</f>
        <v>0</v>
      </c>
      <c r="G27">
        <f>INDEX(tbl_fert_all[2017],MATCH(B27,tbl_fert_all[Country Code],0))</f>
        <v>1.6</v>
      </c>
      <c r="H27">
        <f t="shared" si="0"/>
        <v>39.452054794520549</v>
      </c>
      <c r="L27">
        <v>2017</v>
      </c>
    </row>
    <row r="28" spans="1:12" x14ac:dyDescent="0.85">
      <c r="A28" t="s">
        <v>50</v>
      </c>
      <c r="B28" t="s">
        <v>482</v>
      </c>
      <c r="C28">
        <v>0</v>
      </c>
      <c r="D28">
        <v>2</v>
      </c>
      <c r="E28" t="s">
        <v>703</v>
      </c>
      <c r="F28">
        <f>INDEX(tbl_fert_adolescent[2017],MATCH(B28,tbl_fert_adolescent[Country Code],0))</f>
        <v>64.900000000000006</v>
      </c>
      <c r="G28">
        <f>INDEX(tbl_fert_all[2017],MATCH(B28,tbl_fert_all[Country Code],0))</f>
        <v>2.7770000000000001</v>
      </c>
      <c r="H28">
        <f t="shared" si="0"/>
        <v>68.473972602739721</v>
      </c>
      <c r="L28">
        <v>2017</v>
      </c>
    </row>
    <row r="29" spans="1:12" x14ac:dyDescent="0.85">
      <c r="A29" t="s">
        <v>558</v>
      </c>
      <c r="B29" t="s">
        <v>315</v>
      </c>
      <c r="C29">
        <v>0</v>
      </c>
      <c r="D29">
        <v>2</v>
      </c>
      <c r="E29" t="s">
        <v>703</v>
      </c>
      <c r="F29">
        <f>INDEX(tbl_fert_adolescent[2017],MATCH(B29,tbl_fert_adolescent[Country Code],0))</f>
        <v>59.110999999999997</v>
      </c>
      <c r="G29">
        <f>INDEX(tbl_fert_all[2017],MATCH(B29,tbl_fert_all[Country Code],0))</f>
        <v>1.7390000000000001</v>
      </c>
      <c r="H29">
        <f t="shared" si="0"/>
        <v>42.87945205479452</v>
      </c>
      <c r="L29">
        <v>2017</v>
      </c>
    </row>
    <row r="30" spans="1:12" x14ac:dyDescent="0.85">
      <c r="A30" t="s">
        <v>526</v>
      </c>
      <c r="B30" t="s">
        <v>366</v>
      </c>
      <c r="C30">
        <v>0</v>
      </c>
      <c r="D30">
        <v>2</v>
      </c>
      <c r="E30" t="s">
        <v>703</v>
      </c>
      <c r="F30">
        <f>INDEX(tbl_fert_adolescent[2017],MATCH(B30,tbl_fert_adolescent[Country Code],0))</f>
        <v>33.549999999999997</v>
      </c>
      <c r="G30">
        <f>INDEX(tbl_fert_all[2017],MATCH(B30,tbl_fert_all[Country Code],0))</f>
        <v>1.615</v>
      </c>
      <c r="H30">
        <f t="shared" si="0"/>
        <v>39.821917808219176</v>
      </c>
      <c r="L30">
        <v>2017</v>
      </c>
    </row>
    <row r="31" spans="1:12" x14ac:dyDescent="0.85">
      <c r="A31" t="s">
        <v>405</v>
      </c>
      <c r="B31" t="s">
        <v>117</v>
      </c>
      <c r="C31">
        <v>0</v>
      </c>
      <c r="D31">
        <v>2</v>
      </c>
      <c r="E31" t="s">
        <v>703</v>
      </c>
      <c r="F31">
        <f>INDEX(tbl_fert_adolescent[2017],MATCH(B31,tbl_fert_adolescent[Country Code],0))</f>
        <v>10.272</v>
      </c>
      <c r="G31">
        <f>INDEX(tbl_fert_all[2017],MATCH(B31,tbl_fert_all[Country Code],0))</f>
        <v>1.881</v>
      </c>
      <c r="H31">
        <f t="shared" si="0"/>
        <v>46.38082191780822</v>
      </c>
      <c r="L31">
        <v>2017</v>
      </c>
    </row>
    <row r="32" spans="1:12" x14ac:dyDescent="0.85">
      <c r="A32" t="s">
        <v>535</v>
      </c>
      <c r="B32" t="s">
        <v>111</v>
      </c>
      <c r="C32">
        <v>0</v>
      </c>
      <c r="D32">
        <v>2</v>
      </c>
      <c r="E32" t="s">
        <v>703</v>
      </c>
      <c r="F32">
        <f>INDEX(tbl_fert_adolescent[2017],MATCH(B32,tbl_fert_adolescent[Country Code],0))</f>
        <v>20.184000000000001</v>
      </c>
      <c r="G32">
        <f>INDEX(tbl_fert_all[2017],MATCH(B32,tbl_fert_all[Country Code],0))</f>
        <v>1.994</v>
      </c>
      <c r="H32">
        <f t="shared" si="0"/>
        <v>49.167123287671231</v>
      </c>
      <c r="L32">
        <v>2017</v>
      </c>
    </row>
    <row r="33" spans="1:12" x14ac:dyDescent="0.85">
      <c r="A33" t="s">
        <v>45</v>
      </c>
      <c r="B33" t="s">
        <v>371</v>
      </c>
      <c r="C33">
        <v>0</v>
      </c>
      <c r="D33">
        <v>2</v>
      </c>
      <c r="E33" t="s">
        <v>703</v>
      </c>
      <c r="F33">
        <f>INDEX(tbl_fert_adolescent[2017],MATCH(B33,tbl_fert_adolescent[Country Code],0))</f>
        <v>46.061</v>
      </c>
      <c r="G33">
        <f>INDEX(tbl_fert_all[2017],MATCH(B33,tbl_fert_all[Country Code],0))</f>
        <v>2.91</v>
      </c>
      <c r="H33">
        <f t="shared" si="0"/>
        <v>71.753424657534239</v>
      </c>
      <c r="L33">
        <v>2017</v>
      </c>
    </row>
    <row r="34" spans="1:12" x14ac:dyDescent="0.85">
      <c r="A34" t="s">
        <v>172</v>
      </c>
      <c r="B34" t="s">
        <v>457</v>
      </c>
      <c r="C34">
        <v>0</v>
      </c>
      <c r="D34">
        <v>2</v>
      </c>
      <c r="E34" t="s">
        <v>703</v>
      </c>
      <c r="F34">
        <f>INDEX(tbl_fert_adolescent[2017],MATCH(B34,tbl_fert_adolescent[Country Code],0))</f>
        <v>129.07400000000001</v>
      </c>
      <c r="G34">
        <f>INDEX(tbl_fert_all[2017],MATCH(B34,tbl_fert_all[Country Code],0))</f>
        <v>4.7960000000000003</v>
      </c>
      <c r="H34">
        <f t="shared" si="0"/>
        <v>118.25753424657535</v>
      </c>
      <c r="L34">
        <v>2017</v>
      </c>
    </row>
    <row r="35" spans="1:12" x14ac:dyDescent="0.85">
      <c r="A35" t="s">
        <v>186</v>
      </c>
      <c r="B35" t="s">
        <v>527</v>
      </c>
      <c r="C35">
        <v>0</v>
      </c>
      <c r="D35">
        <v>2</v>
      </c>
      <c r="E35" t="s">
        <v>703</v>
      </c>
      <c r="F35">
        <f>INDEX(tbl_fert_adolescent[2017],MATCH(B35,tbl_fert_adolescent[Country Code],0))</f>
        <v>8.3870000000000005</v>
      </c>
      <c r="G35">
        <f>INDEX(tbl_fert_all[2017],MATCH(B35,tbl_fert_all[Country Code],0))</f>
        <v>1.4961</v>
      </c>
      <c r="H35">
        <f t="shared" si="0"/>
        <v>36.890136986301371</v>
      </c>
      <c r="L35">
        <v>2017</v>
      </c>
    </row>
    <row r="36" spans="1:12" x14ac:dyDescent="0.85">
      <c r="A36" t="s">
        <v>412</v>
      </c>
      <c r="B36" t="s">
        <v>216</v>
      </c>
      <c r="C36">
        <v>0</v>
      </c>
      <c r="D36">
        <v>2</v>
      </c>
      <c r="E36" t="s">
        <v>703</v>
      </c>
      <c r="F36">
        <f>INDEX(tbl_fert_adolescent[2017],MATCH(B36,tbl_fert_adolescent[Country Code],0))</f>
        <v>19.679083035829446</v>
      </c>
      <c r="G36">
        <f>INDEX(tbl_fert_all[2017],MATCH(B36,tbl_fert_all[Country Code],0))</f>
        <v>1.5117441573111439</v>
      </c>
      <c r="H36">
        <f t="shared" si="0"/>
        <v>37.275883330959715</v>
      </c>
      <c r="L36">
        <v>2017</v>
      </c>
    </row>
    <row r="37" spans="1:12" x14ac:dyDescent="0.85">
      <c r="A37" t="s">
        <v>175</v>
      </c>
      <c r="B37" t="s">
        <v>609</v>
      </c>
      <c r="C37">
        <v>0</v>
      </c>
      <c r="D37">
        <v>2</v>
      </c>
      <c r="E37" t="s">
        <v>703</v>
      </c>
      <c r="F37">
        <f>INDEX(tbl_fert_adolescent[2017],MATCH(B37,tbl_fert_adolescent[Country Code],0))</f>
        <v>2.7629999999999999</v>
      </c>
      <c r="G37">
        <f>INDEX(tbl_fert_all[2017],MATCH(B37,tbl_fert_all[Country Code],0))</f>
        <v>1.52</v>
      </c>
      <c r="H37">
        <f t="shared" si="0"/>
        <v>37.479452054794521</v>
      </c>
      <c r="L37">
        <v>2017</v>
      </c>
    </row>
    <row r="38" spans="1:12" x14ac:dyDescent="0.85">
      <c r="A38" t="s">
        <v>367</v>
      </c>
      <c r="B38" t="s">
        <v>296</v>
      </c>
      <c r="C38">
        <v>0</v>
      </c>
      <c r="D38">
        <v>2</v>
      </c>
      <c r="E38" t="s">
        <v>703</v>
      </c>
      <c r="F38">
        <f>INDEX(tbl_fert_adolescent[2017],MATCH(B38,tbl_fert_adolescent[Country Code],0))</f>
        <v>6.8639999999999999</v>
      </c>
      <c r="G38">
        <f>INDEX(tbl_fert_all[2017],MATCH(B38,tbl_fert_all[Country Code],0))</f>
        <v>1.516</v>
      </c>
      <c r="H38">
        <f t="shared" si="0"/>
        <v>37.38082191780822</v>
      </c>
      <c r="L38">
        <v>2017</v>
      </c>
    </row>
    <row r="39" spans="1:12" x14ac:dyDescent="0.85">
      <c r="A39" t="s">
        <v>153</v>
      </c>
      <c r="B39" t="s">
        <v>616</v>
      </c>
      <c r="C39">
        <v>0</v>
      </c>
      <c r="D39">
        <v>2</v>
      </c>
      <c r="E39" t="s">
        <v>703</v>
      </c>
      <c r="F39">
        <f>INDEX(tbl_fert_adolescent[2017],MATCH(B39,tbl_fert_adolescent[Country Code],0))</f>
        <v>41.052</v>
      </c>
      <c r="G39">
        <f>INDEX(tbl_fert_all[2017],MATCH(B39,tbl_fert_all[Country Code],0))</f>
        <v>1.6779999999999999</v>
      </c>
      <c r="H39">
        <f t="shared" si="0"/>
        <v>41.375342465753427</v>
      </c>
      <c r="L39">
        <v>2017</v>
      </c>
    </row>
    <row r="40" spans="1:12" x14ac:dyDescent="0.85">
      <c r="A40" t="s">
        <v>471</v>
      </c>
      <c r="B40" t="s">
        <v>173</v>
      </c>
      <c r="C40">
        <v>0</v>
      </c>
      <c r="D40">
        <v>2</v>
      </c>
      <c r="E40" t="s">
        <v>703</v>
      </c>
      <c r="F40">
        <f>INDEX(tbl_fert_adolescent[2017],MATCH(B40,tbl_fert_adolescent[Country Code],0))</f>
        <v>7.6349999999999998</v>
      </c>
      <c r="G40">
        <f>INDEX(tbl_fert_all[2017],MATCH(B40,tbl_fert_all[Country Code],0))</f>
        <v>1.6830000000000001</v>
      </c>
      <c r="H40">
        <f t="shared" si="0"/>
        <v>41.4986301369863</v>
      </c>
      <c r="L40">
        <v>2017</v>
      </c>
    </row>
    <row r="41" spans="1:12" x14ac:dyDescent="0.85">
      <c r="A41" t="s">
        <v>648</v>
      </c>
      <c r="B41" t="s">
        <v>313</v>
      </c>
      <c r="C41">
        <v>0</v>
      </c>
      <c r="D41">
        <v>2</v>
      </c>
      <c r="E41" t="s">
        <v>703</v>
      </c>
      <c r="F41">
        <f>INDEX(tbl_fert_adolescent[2017],MATCH(B41,tbl_fert_adolescent[Country Code],0))</f>
        <v>117.627</v>
      </c>
      <c r="G41">
        <f>INDEX(tbl_fert_all[2017],MATCH(B41,tbl_fert_all[Country Code],0))</f>
        <v>4.7039999999999997</v>
      </c>
      <c r="H41">
        <f t="shared" si="0"/>
        <v>115.98904109589041</v>
      </c>
      <c r="L41">
        <v>2017</v>
      </c>
    </row>
    <row r="42" spans="1:12" x14ac:dyDescent="0.85">
      <c r="A42" t="s">
        <v>694</v>
      </c>
      <c r="B42" t="s">
        <v>71</v>
      </c>
      <c r="C42">
        <v>0</v>
      </c>
      <c r="D42">
        <v>2</v>
      </c>
      <c r="E42" t="s">
        <v>703</v>
      </c>
      <c r="F42">
        <f>INDEX(tbl_fert_adolescent[2017],MATCH(B42,tbl_fert_adolescent[Country Code],0))</f>
        <v>105.8</v>
      </c>
      <c r="G42">
        <f>INDEX(tbl_fert_all[2017],MATCH(B42,tbl_fert_all[Country Code],0))</f>
        <v>4.6390000000000002</v>
      </c>
      <c r="H42">
        <f t="shared" si="0"/>
        <v>114.38630136986301</v>
      </c>
      <c r="L42">
        <v>2017</v>
      </c>
    </row>
    <row r="43" spans="1:12" x14ac:dyDescent="0.85">
      <c r="A43" t="s">
        <v>463</v>
      </c>
      <c r="B43" t="s">
        <v>208</v>
      </c>
      <c r="C43">
        <v>0</v>
      </c>
      <c r="D43">
        <v>2</v>
      </c>
      <c r="E43" t="s">
        <v>703</v>
      </c>
      <c r="F43">
        <f>INDEX(tbl_fert_adolescent[2017],MATCH(B43,tbl_fert_adolescent[Country Code],0))</f>
        <v>124.22</v>
      </c>
      <c r="G43">
        <f>INDEX(tbl_fert_all[2017],MATCH(B43,tbl_fert_all[Country Code],0))</f>
        <v>6.0170000000000003</v>
      </c>
      <c r="H43">
        <f t="shared" si="0"/>
        <v>148.36438356164382</v>
      </c>
      <c r="L43">
        <v>2017</v>
      </c>
    </row>
    <row r="44" spans="1:12" x14ac:dyDescent="0.85">
      <c r="A44" t="s">
        <v>365</v>
      </c>
      <c r="B44" t="s">
        <v>380</v>
      </c>
      <c r="C44">
        <v>0</v>
      </c>
      <c r="D44">
        <v>2</v>
      </c>
      <c r="E44" t="s">
        <v>703</v>
      </c>
      <c r="F44">
        <f>INDEX(tbl_fert_adolescent[2017],MATCH(B44,tbl_fert_adolescent[Country Code],0))</f>
        <v>112.229</v>
      </c>
      <c r="G44">
        <f>INDEX(tbl_fert_all[2017],MATCH(B44,tbl_fert_all[Country Code],0))</f>
        <v>4.4820000000000002</v>
      </c>
      <c r="H44">
        <f t="shared" si="0"/>
        <v>110.51506849315068</v>
      </c>
      <c r="L44">
        <v>2017</v>
      </c>
    </row>
    <row r="45" spans="1:12" x14ac:dyDescent="0.85">
      <c r="A45" t="s">
        <v>522</v>
      </c>
      <c r="B45" t="s">
        <v>279</v>
      </c>
      <c r="C45">
        <v>0</v>
      </c>
      <c r="D45">
        <v>2</v>
      </c>
      <c r="E45" t="s">
        <v>703</v>
      </c>
      <c r="F45">
        <f>INDEX(tbl_fert_adolescent[2017],MATCH(B45,tbl_fert_adolescent[Country Code],0))</f>
        <v>66.650999999999996</v>
      </c>
      <c r="G45">
        <f>INDEX(tbl_fert_all[2017],MATCH(B45,tbl_fert_all[Country Code],0))</f>
        <v>1.825</v>
      </c>
      <c r="H45">
        <f t="shared" si="0"/>
        <v>45</v>
      </c>
      <c r="L45">
        <v>2017</v>
      </c>
    </row>
    <row r="46" spans="1:12" x14ac:dyDescent="0.85">
      <c r="A46" t="s">
        <v>335</v>
      </c>
      <c r="B46" t="s">
        <v>330</v>
      </c>
      <c r="C46">
        <v>0</v>
      </c>
      <c r="D46">
        <v>2</v>
      </c>
      <c r="E46" t="s">
        <v>703</v>
      </c>
      <c r="F46">
        <f>INDEX(tbl_fert_adolescent[2017],MATCH(B46,tbl_fert_adolescent[Country Code],0))</f>
        <v>65.350999999999999</v>
      </c>
      <c r="G46">
        <f>INDEX(tbl_fert_all[2017],MATCH(B46,tbl_fert_all[Country Code],0))</f>
        <v>4.2750000000000004</v>
      </c>
      <c r="H46">
        <f t="shared" si="0"/>
        <v>105.41095890410959</v>
      </c>
      <c r="L46">
        <v>2017</v>
      </c>
    </row>
    <row r="47" spans="1:12" x14ac:dyDescent="0.85">
      <c r="A47" t="s">
        <v>461</v>
      </c>
      <c r="B47" t="s">
        <v>531</v>
      </c>
      <c r="C47">
        <v>0</v>
      </c>
      <c r="D47">
        <v>2</v>
      </c>
      <c r="E47" t="s">
        <v>703</v>
      </c>
      <c r="F47">
        <f>INDEX(tbl_fert_adolescent[2017],MATCH(B47,tbl_fert_adolescent[Country Code],0))</f>
        <v>73.759</v>
      </c>
      <c r="G47">
        <f>INDEX(tbl_fert_all[2017],MATCH(B47,tbl_fert_all[Country Code],0))</f>
        <v>2.3090000000000002</v>
      </c>
      <c r="H47">
        <f t="shared" si="0"/>
        <v>56.93424657534247</v>
      </c>
      <c r="L47">
        <v>2017</v>
      </c>
    </row>
    <row r="48" spans="1:12" x14ac:dyDescent="0.85">
      <c r="A48" t="s">
        <v>320</v>
      </c>
      <c r="B48" t="s">
        <v>12</v>
      </c>
      <c r="C48">
        <v>0</v>
      </c>
      <c r="D48">
        <v>2</v>
      </c>
      <c r="E48" t="s">
        <v>703</v>
      </c>
      <c r="F48">
        <f>INDEX(tbl_fert_adolescent[2017],MATCH(B48,tbl_fert_adolescent[Country Code],0))</f>
        <v>53.46</v>
      </c>
      <c r="G48">
        <f>INDEX(tbl_fert_all[2017],MATCH(B48,tbl_fert_all[Country Code],0))</f>
        <v>1.772</v>
      </c>
      <c r="H48">
        <f t="shared" si="0"/>
        <v>43.69315068493151</v>
      </c>
      <c r="L48">
        <v>2017</v>
      </c>
    </row>
    <row r="49" spans="1:12" x14ac:dyDescent="0.85">
      <c r="A49" t="s">
        <v>321</v>
      </c>
      <c r="B49" t="s">
        <v>274</v>
      </c>
      <c r="C49">
        <v>0</v>
      </c>
      <c r="D49">
        <v>2</v>
      </c>
      <c r="E49" t="s">
        <v>703</v>
      </c>
      <c r="F49">
        <f>INDEX(tbl_fert_adolescent[2017],MATCH(B49,tbl_fert_adolescent[Country Code],0))</f>
        <v>51.47586514378014</v>
      </c>
      <c r="G49">
        <f>INDEX(tbl_fert_all[2017],MATCH(B49,tbl_fert_all[Country Code],0))</f>
        <v>2.0107529379764055</v>
      </c>
      <c r="H49">
        <f t="shared" si="0"/>
        <v>49.580209429555204</v>
      </c>
      <c r="L49">
        <v>2017</v>
      </c>
    </row>
    <row r="50" spans="1:12" x14ac:dyDescent="0.85">
      <c r="A50" t="s">
        <v>92</v>
      </c>
      <c r="B50" t="s">
        <v>234</v>
      </c>
      <c r="C50">
        <v>0</v>
      </c>
      <c r="D50">
        <v>2</v>
      </c>
      <c r="E50" t="s">
        <v>703</v>
      </c>
      <c r="F50">
        <f>INDEX(tbl_fert_adolescent[2017],MATCH(B50,tbl_fert_adolescent[Country Code],0))</f>
        <v>51.591999999999999</v>
      </c>
      <c r="G50">
        <f>INDEX(tbl_fert_all[2017],MATCH(B50,tbl_fert_all[Country Code],0))</f>
        <v>1.637</v>
      </c>
      <c r="H50">
        <f t="shared" si="0"/>
        <v>40.364383561643834</v>
      </c>
      <c r="L50">
        <v>2017</v>
      </c>
    </row>
    <row r="51" spans="1:12" x14ac:dyDescent="0.85">
      <c r="A51" t="s">
        <v>348</v>
      </c>
      <c r="B51" t="s">
        <v>93</v>
      </c>
      <c r="C51">
        <v>0</v>
      </c>
      <c r="D51">
        <v>2</v>
      </c>
      <c r="E51" t="s">
        <v>703</v>
      </c>
      <c r="F51">
        <f>INDEX(tbl_fert_adolescent[2017],MATCH(B51,tbl_fert_adolescent[Country Code],0))</f>
        <v>27.942</v>
      </c>
      <c r="G51">
        <f>INDEX(tbl_fert_all[2017],MATCH(B51,tbl_fert_all[Country Code],0))</f>
        <v>1.5</v>
      </c>
      <c r="H51">
        <f t="shared" si="0"/>
        <v>36.986301369863014</v>
      </c>
      <c r="L51">
        <v>2017</v>
      </c>
    </row>
    <row r="52" spans="1:12" x14ac:dyDescent="0.85">
      <c r="A52" t="s">
        <v>448</v>
      </c>
      <c r="B52" t="s">
        <v>612</v>
      </c>
      <c r="C52">
        <v>0</v>
      </c>
      <c r="D52">
        <v>2</v>
      </c>
      <c r="E52" t="s">
        <v>703</v>
      </c>
      <c r="F52">
        <f>INDEX(tbl_fert_adolescent[2017],MATCH(B52,tbl_fert_adolescent[Country Code],0))</f>
        <v>0</v>
      </c>
      <c r="G52">
        <f>INDEX(tbl_fert_all[2017],MATCH(B52,tbl_fert_all[Country Code],0))</f>
        <v>0</v>
      </c>
      <c r="H52">
        <f t="shared" si="0"/>
        <v>0</v>
      </c>
      <c r="L52">
        <v>2017</v>
      </c>
    </row>
    <row r="53" spans="1:12" x14ac:dyDescent="0.85">
      <c r="A53" t="s">
        <v>416</v>
      </c>
      <c r="B53" t="s">
        <v>235</v>
      </c>
      <c r="C53">
        <v>0</v>
      </c>
      <c r="D53">
        <v>2</v>
      </c>
      <c r="E53" t="s">
        <v>703</v>
      </c>
      <c r="F53">
        <f>INDEX(tbl_fert_adolescent[2017],MATCH(B53,tbl_fert_adolescent[Country Code],0))</f>
        <v>4.5819999999999999</v>
      </c>
      <c r="G53">
        <f>INDEX(tbl_fert_all[2017],MATCH(B53,tbl_fert_all[Country Code],0))</f>
        <v>1.337</v>
      </c>
      <c r="H53">
        <f t="shared" si="0"/>
        <v>32.967123287671228</v>
      </c>
      <c r="L53">
        <v>2017</v>
      </c>
    </row>
    <row r="54" spans="1:12" x14ac:dyDescent="0.85">
      <c r="A54" t="s">
        <v>163</v>
      </c>
      <c r="B54" t="s">
        <v>628</v>
      </c>
      <c r="C54">
        <v>0</v>
      </c>
      <c r="D54">
        <v>2</v>
      </c>
      <c r="E54" t="s">
        <v>703</v>
      </c>
      <c r="F54">
        <f>INDEX(tbl_fert_adolescent[2017],MATCH(B54,tbl_fert_adolescent[Country Code],0))</f>
        <v>11.972</v>
      </c>
      <c r="G54">
        <f>INDEX(tbl_fert_all[2017],MATCH(B54,tbl_fert_all[Country Code],0))</f>
        <v>1.69</v>
      </c>
      <c r="H54">
        <f t="shared" si="0"/>
        <v>41.671232876712324</v>
      </c>
      <c r="L54">
        <v>2017</v>
      </c>
    </row>
    <row r="55" spans="1:12" x14ac:dyDescent="0.85">
      <c r="A55" t="s">
        <v>450</v>
      </c>
      <c r="B55" t="s">
        <v>453</v>
      </c>
      <c r="C55">
        <v>0</v>
      </c>
      <c r="D55">
        <v>2</v>
      </c>
      <c r="E55" t="s">
        <v>703</v>
      </c>
      <c r="F55">
        <f>INDEX(tbl_fert_adolescent[2017],MATCH(B55,tbl_fert_adolescent[Country Code],0))</f>
        <v>8.0950000000000006</v>
      </c>
      <c r="G55">
        <f>INDEX(tbl_fert_all[2017],MATCH(B55,tbl_fert_all[Country Code],0))</f>
        <v>1.57</v>
      </c>
      <c r="H55">
        <f t="shared" si="0"/>
        <v>38.712328767123289</v>
      </c>
      <c r="L55">
        <v>2017</v>
      </c>
    </row>
    <row r="56" spans="1:12" x14ac:dyDescent="0.85">
      <c r="A56" t="s">
        <v>22</v>
      </c>
      <c r="B56" t="s">
        <v>225</v>
      </c>
      <c r="C56">
        <v>0</v>
      </c>
      <c r="D56">
        <v>2</v>
      </c>
      <c r="E56" t="s">
        <v>703</v>
      </c>
      <c r="F56">
        <f>INDEX(tbl_fert_adolescent[2017],MATCH(B56,tbl_fert_adolescent[Country Code],0))</f>
        <v>18.841000000000001</v>
      </c>
      <c r="G56">
        <f>INDEX(tbl_fert_all[2017],MATCH(B56,tbl_fert_all[Country Code],0))</f>
        <v>2.7850000000000001</v>
      </c>
      <c r="H56">
        <f t="shared" si="0"/>
        <v>68.671232876712324</v>
      </c>
      <c r="L56">
        <v>2017</v>
      </c>
    </row>
    <row r="57" spans="1:12" x14ac:dyDescent="0.85">
      <c r="A57" t="s">
        <v>650</v>
      </c>
      <c r="B57" t="s">
        <v>242</v>
      </c>
      <c r="C57">
        <v>0</v>
      </c>
      <c r="D57">
        <v>2</v>
      </c>
      <c r="E57" t="s">
        <v>703</v>
      </c>
      <c r="F57">
        <f>INDEX(tbl_fert_adolescent[2017],MATCH(B57,tbl_fert_adolescent[Country Code],0))</f>
        <v>0</v>
      </c>
      <c r="G57">
        <f>INDEX(tbl_fert_all[2017],MATCH(B57,tbl_fert_all[Country Code],0))</f>
        <v>0</v>
      </c>
      <c r="H57">
        <f t="shared" si="0"/>
        <v>0</v>
      </c>
      <c r="L57">
        <v>2017</v>
      </c>
    </row>
    <row r="58" spans="1:12" x14ac:dyDescent="0.85">
      <c r="A58" t="s">
        <v>287</v>
      </c>
      <c r="B58" t="s">
        <v>495</v>
      </c>
      <c r="C58">
        <v>0</v>
      </c>
      <c r="D58">
        <v>2</v>
      </c>
      <c r="E58" t="s">
        <v>703</v>
      </c>
      <c r="F58">
        <f>INDEX(tbl_fert_adolescent[2017],MATCH(B58,tbl_fert_adolescent[Country Code],0))</f>
        <v>4.1230000000000002</v>
      </c>
      <c r="G58">
        <f>INDEX(tbl_fert_all[2017],MATCH(B58,tbl_fert_all[Country Code],0))</f>
        <v>1.75</v>
      </c>
      <c r="H58">
        <f t="shared" si="0"/>
        <v>43.150684931506845</v>
      </c>
      <c r="L58">
        <v>2017</v>
      </c>
    </row>
    <row r="59" spans="1:12" x14ac:dyDescent="0.85">
      <c r="A59" t="s">
        <v>392</v>
      </c>
      <c r="B59" t="s">
        <v>668</v>
      </c>
      <c r="C59">
        <v>0</v>
      </c>
      <c r="D59">
        <v>2</v>
      </c>
      <c r="E59" t="s">
        <v>703</v>
      </c>
      <c r="F59">
        <f>INDEX(tbl_fert_adolescent[2017],MATCH(B59,tbl_fert_adolescent[Country Code],0))</f>
        <v>94.26</v>
      </c>
      <c r="G59">
        <f>INDEX(tbl_fert_all[2017],MATCH(B59,tbl_fert_all[Country Code],0))</f>
        <v>2.367</v>
      </c>
      <c r="H59">
        <f t="shared" si="0"/>
        <v>58.364383561643834</v>
      </c>
      <c r="L59">
        <v>2017</v>
      </c>
    </row>
    <row r="60" spans="1:12" x14ac:dyDescent="0.85">
      <c r="A60" t="s">
        <v>649</v>
      </c>
      <c r="B60" t="s">
        <v>29</v>
      </c>
      <c r="C60">
        <v>0</v>
      </c>
      <c r="D60">
        <v>2</v>
      </c>
      <c r="E60" t="s">
        <v>703</v>
      </c>
      <c r="F60">
        <f>INDEX(tbl_fert_adolescent[2017],MATCH(B60,tbl_fert_adolescent[Country Code],0))</f>
        <v>10.071</v>
      </c>
      <c r="G60">
        <f>INDEX(tbl_fert_all[2017],MATCH(B60,tbl_fert_all[Country Code],0))</f>
        <v>3.0449999999999999</v>
      </c>
      <c r="H60">
        <f t="shared" si="0"/>
        <v>75.082191780821915</v>
      </c>
      <c r="L60">
        <v>2017</v>
      </c>
    </row>
    <row r="61" spans="1:12" x14ac:dyDescent="0.85">
      <c r="A61" t="s">
        <v>193</v>
      </c>
      <c r="B61" t="s">
        <v>218</v>
      </c>
      <c r="C61">
        <v>0</v>
      </c>
      <c r="D61">
        <v>2</v>
      </c>
      <c r="E61" t="s">
        <v>703</v>
      </c>
      <c r="F61">
        <f>INDEX(tbl_fert_adolescent[2017],MATCH(B61,tbl_fert_adolescent[Country Code],0))</f>
        <v>22.141209259861608</v>
      </c>
      <c r="G61">
        <f>INDEX(tbl_fert_all[2017],MATCH(B61,tbl_fert_all[Country Code],0))</f>
        <v>1.8765240287550449</v>
      </c>
      <c r="H61">
        <f t="shared" si="0"/>
        <v>46.270455503549051</v>
      </c>
      <c r="L61">
        <v>2017</v>
      </c>
    </row>
    <row r="62" spans="1:12" x14ac:dyDescent="0.85">
      <c r="A62" t="s">
        <v>652</v>
      </c>
      <c r="B62" t="s">
        <v>336</v>
      </c>
      <c r="C62">
        <v>0</v>
      </c>
      <c r="D62">
        <v>2</v>
      </c>
      <c r="E62" t="s">
        <v>703</v>
      </c>
      <c r="F62">
        <f>INDEX(tbl_fert_adolescent[2017],MATCH(B62,tbl_fert_adolescent[Country Code],0))</f>
        <v>36.982287838310278</v>
      </c>
      <c r="G62">
        <f>INDEX(tbl_fert_all[2017],MATCH(B62,tbl_fert_all[Country Code],0))</f>
        <v>2.5134065470630209</v>
      </c>
      <c r="H62">
        <f t="shared" si="0"/>
        <v>61.974408009773114</v>
      </c>
      <c r="L62">
        <v>2017</v>
      </c>
    </row>
    <row r="63" spans="1:12" x14ac:dyDescent="0.85">
      <c r="A63" t="s">
        <v>455</v>
      </c>
      <c r="B63" t="s">
        <v>550</v>
      </c>
      <c r="C63">
        <v>0</v>
      </c>
      <c r="D63">
        <v>2</v>
      </c>
      <c r="E63" t="s">
        <v>703</v>
      </c>
      <c r="F63">
        <f>INDEX(tbl_fert_adolescent[2017],MATCH(B63,tbl_fert_adolescent[Country Code],0))</f>
        <v>20.668231164491242</v>
      </c>
      <c r="G63">
        <f>INDEX(tbl_fert_all[2017],MATCH(B63,tbl_fert_all[Country Code],0))</f>
        <v>1.8261546550673891</v>
      </c>
      <c r="H63">
        <f t="shared" si="0"/>
        <v>45.028470946867131</v>
      </c>
      <c r="L63">
        <v>2017</v>
      </c>
    </row>
    <row r="64" spans="1:12" x14ac:dyDescent="0.85">
      <c r="A64" t="s">
        <v>252</v>
      </c>
      <c r="B64" t="s">
        <v>303</v>
      </c>
      <c r="C64">
        <v>0</v>
      </c>
      <c r="D64">
        <v>2</v>
      </c>
      <c r="E64" t="s">
        <v>703</v>
      </c>
      <c r="F64">
        <f>INDEX(tbl_fert_adolescent[2017],MATCH(B64,tbl_fert_adolescent[Country Code],0))</f>
        <v>26.460743728919709</v>
      </c>
      <c r="G64">
        <f>INDEX(tbl_fert_all[2017],MATCH(B64,tbl_fert_all[Country Code],0))</f>
        <v>1.9443967468134424</v>
      </c>
      <c r="H64">
        <f t="shared" si="0"/>
        <v>47.944029373482138</v>
      </c>
      <c r="L64">
        <v>2017</v>
      </c>
    </row>
    <row r="65" spans="1:12" x14ac:dyDescent="0.85">
      <c r="A65" t="s">
        <v>370</v>
      </c>
      <c r="B65" t="s">
        <v>549</v>
      </c>
      <c r="C65">
        <v>0</v>
      </c>
      <c r="D65">
        <v>2</v>
      </c>
      <c r="E65" t="s">
        <v>703</v>
      </c>
      <c r="F65">
        <f>INDEX(tbl_fert_adolescent[2017],MATCH(B65,tbl_fert_adolescent[Country Code],0))</f>
        <v>17.093173495257208</v>
      </c>
      <c r="G65">
        <f>INDEX(tbl_fert_all[2017],MATCH(B65,tbl_fert_all[Country Code],0))</f>
        <v>1.7598831127682177</v>
      </c>
      <c r="H65">
        <f t="shared" si="0"/>
        <v>43.394378123051943</v>
      </c>
      <c r="L65">
        <v>2017</v>
      </c>
    </row>
    <row r="66" spans="1:12" x14ac:dyDescent="0.85">
      <c r="A66" t="s">
        <v>226</v>
      </c>
      <c r="B66" t="s">
        <v>102</v>
      </c>
      <c r="C66">
        <v>0</v>
      </c>
      <c r="D66">
        <v>2</v>
      </c>
      <c r="E66" t="s">
        <v>703</v>
      </c>
      <c r="F66">
        <f>INDEX(tbl_fert_adolescent[2017],MATCH(B66,tbl_fert_adolescent[Country Code],0))</f>
        <v>79.260999999999996</v>
      </c>
      <c r="G66">
        <f>INDEX(tbl_fert_all[2017],MATCH(B66,tbl_fert_all[Country Code],0))</f>
        <v>2.4510000000000001</v>
      </c>
      <c r="H66">
        <f t="shared" si="0"/>
        <v>60.435616438356163</v>
      </c>
      <c r="L66">
        <v>2017</v>
      </c>
    </row>
    <row r="67" spans="1:12" x14ac:dyDescent="0.85">
      <c r="A67" t="s">
        <v>240</v>
      </c>
      <c r="B67" t="s">
        <v>632</v>
      </c>
      <c r="C67">
        <v>0</v>
      </c>
      <c r="D67">
        <v>2</v>
      </c>
      <c r="E67" t="s">
        <v>703</v>
      </c>
      <c r="F67">
        <f>INDEX(tbl_fert_adolescent[2017],MATCH(B67,tbl_fert_adolescent[Country Code],0))</f>
        <v>53.819000000000003</v>
      </c>
      <c r="G67">
        <f>INDEX(tbl_fert_all[2017],MATCH(B67,tbl_fert_all[Country Code],0))</f>
        <v>3.37</v>
      </c>
      <c r="H67">
        <f t="shared" ref="H67:H130" si="1">G67*(270/(365*30))*1000</f>
        <v>83.095890410958916</v>
      </c>
      <c r="L67">
        <v>2017</v>
      </c>
    </row>
    <row r="68" spans="1:12" x14ac:dyDescent="0.85">
      <c r="A68" t="s">
        <v>133</v>
      </c>
      <c r="B68" t="s">
        <v>379</v>
      </c>
      <c r="C68">
        <v>0</v>
      </c>
      <c r="D68">
        <v>2</v>
      </c>
      <c r="E68" t="s">
        <v>703</v>
      </c>
      <c r="F68">
        <f>INDEX(tbl_fert_adolescent[2017],MATCH(B68,tbl_fert_adolescent[Country Code],0))</f>
        <v>6.6731341516291627</v>
      </c>
      <c r="G68">
        <f>INDEX(tbl_fert_all[2017],MATCH(B68,tbl_fert_all[Country Code],0))</f>
        <v>1.5614892612956326</v>
      </c>
      <c r="H68">
        <f t="shared" si="1"/>
        <v>38.502474936056693</v>
      </c>
      <c r="L68">
        <v>2017</v>
      </c>
    </row>
    <row r="69" spans="1:12" x14ac:dyDescent="0.85">
      <c r="A69" t="s">
        <v>676</v>
      </c>
      <c r="B69" t="s">
        <v>157</v>
      </c>
      <c r="C69">
        <v>0</v>
      </c>
      <c r="D69">
        <v>2</v>
      </c>
      <c r="E69" t="s">
        <v>703</v>
      </c>
      <c r="F69">
        <f>INDEX(tbl_fert_adolescent[2017],MATCH(B69,tbl_fert_adolescent[Country Code],0))</f>
        <v>52.552999999999997</v>
      </c>
      <c r="G69">
        <f>INDEX(tbl_fert_all[2017],MATCH(B69,tbl_fert_all[Country Code],0))</f>
        <v>4.1120000000000001</v>
      </c>
      <c r="H69">
        <f t="shared" si="1"/>
        <v>101.39178082191781</v>
      </c>
      <c r="L69">
        <v>2017</v>
      </c>
    </row>
    <row r="70" spans="1:12" x14ac:dyDescent="0.85">
      <c r="A70" t="s">
        <v>74</v>
      </c>
      <c r="B70" t="s">
        <v>233</v>
      </c>
      <c r="C70">
        <v>0</v>
      </c>
      <c r="D70">
        <v>2</v>
      </c>
      <c r="E70" t="s">
        <v>703</v>
      </c>
      <c r="F70">
        <f>INDEX(tbl_fert_adolescent[2017],MATCH(B70,tbl_fert_adolescent[Country Code],0))</f>
        <v>7.7249999999999996</v>
      </c>
      <c r="G70">
        <f>INDEX(tbl_fert_all[2017],MATCH(B70,tbl_fert_all[Country Code],0))</f>
        <v>1.31</v>
      </c>
      <c r="H70">
        <f t="shared" si="1"/>
        <v>32.301369863013697</v>
      </c>
      <c r="L70">
        <v>2017</v>
      </c>
    </row>
    <row r="71" spans="1:12" x14ac:dyDescent="0.85">
      <c r="A71" t="s">
        <v>480</v>
      </c>
      <c r="B71" t="s">
        <v>618</v>
      </c>
      <c r="C71">
        <v>0</v>
      </c>
      <c r="D71">
        <v>2</v>
      </c>
      <c r="E71" t="s">
        <v>703</v>
      </c>
      <c r="F71">
        <f>INDEX(tbl_fert_adolescent[2017],MATCH(B71,tbl_fert_adolescent[Country Code],0))</f>
        <v>7.6980000000000004</v>
      </c>
      <c r="G71">
        <f>INDEX(tbl_fert_all[2017],MATCH(B71,tbl_fert_all[Country Code],0))</f>
        <v>1.59</v>
      </c>
      <c r="H71">
        <f t="shared" si="1"/>
        <v>39.205479452054796</v>
      </c>
      <c r="L71">
        <v>2017</v>
      </c>
    </row>
    <row r="72" spans="1:12" x14ac:dyDescent="0.85">
      <c r="A72" t="s">
        <v>147</v>
      </c>
      <c r="B72" t="s">
        <v>95</v>
      </c>
      <c r="C72">
        <v>0</v>
      </c>
      <c r="D72">
        <v>2</v>
      </c>
      <c r="E72" t="s">
        <v>703</v>
      </c>
      <c r="F72">
        <f>INDEX(tbl_fert_adolescent[2017],MATCH(B72,tbl_fert_adolescent[Country Code],0))</f>
        <v>66.727000000000004</v>
      </c>
      <c r="G72">
        <f>INDEX(tbl_fert_all[2017],MATCH(B72,tbl_fert_all[Country Code],0))</f>
        <v>4.3499999999999996</v>
      </c>
      <c r="H72">
        <f t="shared" si="1"/>
        <v>107.26027397260272</v>
      </c>
      <c r="I72">
        <f>'10.summary_pop'!G14</f>
        <v>3810086</v>
      </c>
      <c r="J72">
        <f>'10.summary_pop'!G15</f>
        <v>12964894</v>
      </c>
      <c r="K72" s="3">
        <f>(H72*(I72+J72)-I72*F72)/J72</f>
        <v>119.17207669904057</v>
      </c>
      <c r="L72">
        <v>2017</v>
      </c>
    </row>
    <row r="73" spans="1:12" x14ac:dyDescent="0.85">
      <c r="A73" t="s">
        <v>37</v>
      </c>
      <c r="B73" t="s">
        <v>662</v>
      </c>
      <c r="C73">
        <v>0</v>
      </c>
      <c r="D73">
        <v>2</v>
      </c>
      <c r="E73" t="s">
        <v>703</v>
      </c>
      <c r="F73">
        <f>INDEX(tbl_fert_adolescent[2017],MATCH(B73,tbl_fert_adolescent[Country Code],0))</f>
        <v>9.1440423450745154</v>
      </c>
      <c r="G73">
        <f>INDEX(tbl_fert_all[2017],MATCH(B73,tbl_fert_all[Country Code],0))</f>
        <v>1.5574860084983819</v>
      </c>
      <c r="H73">
        <f t="shared" si="1"/>
        <v>38.403764593110786</v>
      </c>
      <c r="L73">
        <v>2017</v>
      </c>
    </row>
    <row r="74" spans="1:12" x14ac:dyDescent="0.85">
      <c r="A74" t="s">
        <v>201</v>
      </c>
      <c r="B74" t="s">
        <v>332</v>
      </c>
      <c r="C74">
        <v>0</v>
      </c>
      <c r="D74">
        <v>2</v>
      </c>
      <c r="E74" t="s">
        <v>703</v>
      </c>
      <c r="F74">
        <f>INDEX(tbl_fert_adolescent[2017],MATCH(B74,tbl_fert_adolescent[Country Code],0))</f>
        <v>92.809734418961696</v>
      </c>
      <c r="G74">
        <f>INDEX(tbl_fert_all[2017],MATCH(B74,tbl_fert_all[Country Code],0))</f>
        <v>4.5903916862786209</v>
      </c>
      <c r="H74">
        <f t="shared" si="1"/>
        <v>113.18774020960983</v>
      </c>
      <c r="L74">
        <v>2017</v>
      </c>
    </row>
    <row r="75" spans="1:12" x14ac:dyDescent="0.85">
      <c r="A75" t="s">
        <v>48</v>
      </c>
      <c r="B75" t="s">
        <v>26</v>
      </c>
      <c r="C75">
        <v>0</v>
      </c>
      <c r="D75">
        <v>2</v>
      </c>
      <c r="E75" t="s">
        <v>703</v>
      </c>
      <c r="F75">
        <f>INDEX(tbl_fert_adolescent[2017],MATCH(B75,tbl_fert_adolescent[Country Code],0))</f>
        <v>5.8129999999999997</v>
      </c>
      <c r="G75">
        <f>INDEX(tbl_fert_all[2017],MATCH(B75,tbl_fert_all[Country Code],0))</f>
        <v>1.49</v>
      </c>
      <c r="H75">
        <f t="shared" si="1"/>
        <v>36.739726027397261</v>
      </c>
      <c r="L75">
        <v>2017</v>
      </c>
    </row>
    <row r="76" spans="1:12" x14ac:dyDescent="0.85">
      <c r="A76" t="s">
        <v>138</v>
      </c>
      <c r="B76" t="s">
        <v>363</v>
      </c>
      <c r="C76">
        <v>0</v>
      </c>
      <c r="D76">
        <v>2</v>
      </c>
      <c r="E76" t="s">
        <v>703</v>
      </c>
      <c r="F76">
        <f>INDEX(tbl_fert_adolescent[2017],MATCH(B76,tbl_fert_adolescent[Country Code],0))</f>
        <v>49.353000000000002</v>
      </c>
      <c r="G76">
        <f>INDEX(tbl_fert_all[2017],MATCH(B76,tbl_fert_all[Country Code],0))</f>
        <v>2.7879999999999998</v>
      </c>
      <c r="H76">
        <f t="shared" si="1"/>
        <v>68.745205479452054</v>
      </c>
      <c r="L76">
        <v>2017</v>
      </c>
    </row>
    <row r="77" spans="1:12" x14ac:dyDescent="0.85">
      <c r="A77" t="s">
        <v>354</v>
      </c>
      <c r="B77" t="s">
        <v>590</v>
      </c>
      <c r="C77">
        <v>0</v>
      </c>
      <c r="D77">
        <v>2</v>
      </c>
      <c r="E77" t="s">
        <v>703</v>
      </c>
      <c r="F77">
        <f>INDEX(tbl_fert_adolescent[2017],MATCH(B77,tbl_fert_adolescent[Country Code],0))</f>
        <v>4.7270000000000003</v>
      </c>
      <c r="G77">
        <f>INDEX(tbl_fert_all[2017],MATCH(B77,tbl_fert_all[Country Code],0))</f>
        <v>1.9</v>
      </c>
      <c r="H77">
        <f t="shared" si="1"/>
        <v>46.849315068493141</v>
      </c>
      <c r="L77">
        <v>2017</v>
      </c>
    </row>
    <row r="78" spans="1:12" x14ac:dyDescent="0.85">
      <c r="A78" t="s">
        <v>319</v>
      </c>
      <c r="B78" t="s">
        <v>441</v>
      </c>
      <c r="C78">
        <v>0</v>
      </c>
      <c r="D78">
        <v>2</v>
      </c>
      <c r="E78" t="s">
        <v>703</v>
      </c>
      <c r="F78">
        <f>INDEX(tbl_fert_adolescent[2017],MATCH(B78,tbl_fert_adolescent[Country Code],0))</f>
        <v>0</v>
      </c>
      <c r="G78">
        <f>INDEX(tbl_fert_all[2017],MATCH(B78,tbl_fert_all[Country Code],0))</f>
        <v>2.5</v>
      </c>
      <c r="H78">
        <f t="shared" si="1"/>
        <v>61.643835616438352</v>
      </c>
      <c r="L78">
        <v>2017</v>
      </c>
    </row>
    <row r="79" spans="1:12" x14ac:dyDescent="0.85">
      <c r="A79" t="s">
        <v>361</v>
      </c>
      <c r="B79" t="s">
        <v>259</v>
      </c>
      <c r="C79">
        <v>0</v>
      </c>
      <c r="D79">
        <v>2</v>
      </c>
      <c r="E79" t="s">
        <v>703</v>
      </c>
      <c r="F79">
        <f>INDEX(tbl_fert_adolescent[2017],MATCH(B79,tbl_fert_adolescent[Country Code],0))</f>
        <v>13.923999999999999</v>
      </c>
      <c r="G79">
        <f>INDEX(tbl_fert_all[2017],MATCH(B79,tbl_fert_all[Country Code],0))</f>
        <v>3.0979999999999999</v>
      </c>
      <c r="H79">
        <f t="shared" si="1"/>
        <v>76.389041095890406</v>
      </c>
      <c r="L79">
        <v>2017</v>
      </c>
    </row>
    <row r="80" spans="1:12" x14ac:dyDescent="0.85">
      <c r="A80" t="s">
        <v>466</v>
      </c>
      <c r="B80" t="s">
        <v>346</v>
      </c>
      <c r="C80">
        <v>0</v>
      </c>
      <c r="D80">
        <v>2</v>
      </c>
      <c r="E80" t="s">
        <v>703</v>
      </c>
      <c r="F80">
        <f>INDEX(tbl_fert_adolescent[2017],MATCH(B80,tbl_fert_adolescent[Country Code],0))</f>
        <v>96.227000000000004</v>
      </c>
      <c r="G80">
        <f>INDEX(tbl_fert_all[2017],MATCH(B80,tbl_fert_all[Country Code],0))</f>
        <v>4.008</v>
      </c>
      <c r="H80">
        <f t="shared" si="1"/>
        <v>98.827397260273969</v>
      </c>
      <c r="L80">
        <v>2017</v>
      </c>
    </row>
    <row r="81" spans="1:12" x14ac:dyDescent="0.85">
      <c r="A81" t="s">
        <v>629</v>
      </c>
      <c r="B81" t="s">
        <v>551</v>
      </c>
      <c r="C81">
        <v>0</v>
      </c>
      <c r="D81">
        <v>2</v>
      </c>
      <c r="E81" t="s">
        <v>703</v>
      </c>
      <c r="F81">
        <f>INDEX(tbl_fert_adolescent[2017],MATCH(B81,tbl_fert_adolescent[Country Code],0))</f>
        <v>13.37</v>
      </c>
      <c r="G81">
        <f>INDEX(tbl_fert_all[2017],MATCH(B81,tbl_fert_all[Country Code],0))</f>
        <v>1.74</v>
      </c>
      <c r="H81">
        <f t="shared" si="1"/>
        <v>42.904109589041099</v>
      </c>
      <c r="L81">
        <v>2017</v>
      </c>
    </row>
    <row r="82" spans="1:12" x14ac:dyDescent="0.85">
      <c r="A82" t="s">
        <v>583</v>
      </c>
      <c r="B82" t="s">
        <v>436</v>
      </c>
      <c r="C82">
        <v>0</v>
      </c>
      <c r="D82">
        <v>2</v>
      </c>
      <c r="E82" t="s">
        <v>703</v>
      </c>
      <c r="F82">
        <f>INDEX(tbl_fert_adolescent[2017],MATCH(B82,tbl_fert_adolescent[Country Code],0))</f>
        <v>46.408000000000001</v>
      </c>
      <c r="G82">
        <f>INDEX(tbl_fert_all[2017],MATCH(B82,tbl_fert_all[Country Code],0))</f>
        <v>2.0619999999999998</v>
      </c>
      <c r="H82">
        <f t="shared" si="1"/>
        <v>50.843835616438348</v>
      </c>
      <c r="L82">
        <v>2017</v>
      </c>
    </row>
    <row r="83" spans="1:12" x14ac:dyDescent="0.85">
      <c r="A83" t="s">
        <v>156</v>
      </c>
      <c r="B83" t="s">
        <v>514</v>
      </c>
      <c r="C83">
        <v>0</v>
      </c>
      <c r="D83">
        <v>2</v>
      </c>
      <c r="E83" t="s">
        <v>703</v>
      </c>
      <c r="F83">
        <f>INDEX(tbl_fert_adolescent[2017],MATCH(B83,tbl_fert_adolescent[Country Code],0))</f>
        <v>66.611000000000004</v>
      </c>
      <c r="G83">
        <f>INDEX(tbl_fert_all[2017],MATCH(B83,tbl_fert_all[Country Code],0))</f>
        <v>3.9260000000000002</v>
      </c>
      <c r="H83">
        <f t="shared" si="1"/>
        <v>96.805479452054797</v>
      </c>
      <c r="L83">
        <v>2017</v>
      </c>
    </row>
    <row r="84" spans="1:12" x14ac:dyDescent="0.85">
      <c r="A84" t="s">
        <v>120</v>
      </c>
      <c r="B84" t="s">
        <v>642</v>
      </c>
      <c r="C84">
        <v>0</v>
      </c>
      <c r="D84">
        <v>2</v>
      </c>
      <c r="E84" t="s">
        <v>703</v>
      </c>
      <c r="F84">
        <f>INDEX(tbl_fert_adolescent[2017],MATCH(B84,tbl_fert_adolescent[Country Code],0))</f>
        <v>0</v>
      </c>
      <c r="G84">
        <f>INDEX(tbl_fert_all[2017],MATCH(B84,tbl_fert_all[Country Code],0))</f>
        <v>0</v>
      </c>
      <c r="H84">
        <f t="shared" si="1"/>
        <v>0</v>
      </c>
      <c r="L84">
        <v>2017</v>
      </c>
    </row>
    <row r="85" spans="1:12" x14ac:dyDescent="0.85">
      <c r="A85" t="s">
        <v>539</v>
      </c>
      <c r="B85" t="s">
        <v>534</v>
      </c>
      <c r="C85">
        <v>0</v>
      </c>
      <c r="D85">
        <v>2</v>
      </c>
      <c r="E85" t="s">
        <v>703</v>
      </c>
      <c r="F85">
        <f>INDEX(tbl_fert_adolescent[2017],MATCH(B85,tbl_fert_adolescent[Country Code],0))</f>
        <v>135.29400000000001</v>
      </c>
      <c r="G85">
        <f>INDEX(tbl_fert_all[2017],MATCH(B85,tbl_fert_all[Country Code],0))</f>
        <v>4.7770000000000001</v>
      </c>
      <c r="H85">
        <f t="shared" si="1"/>
        <v>117.78904109589041</v>
      </c>
      <c r="L85">
        <v>2017</v>
      </c>
    </row>
    <row r="86" spans="1:12" x14ac:dyDescent="0.85">
      <c r="A86" t="s">
        <v>25</v>
      </c>
      <c r="B86" t="s">
        <v>77</v>
      </c>
      <c r="C86">
        <v>0</v>
      </c>
      <c r="D86">
        <v>2</v>
      </c>
      <c r="E86" t="s">
        <v>703</v>
      </c>
      <c r="F86">
        <f>INDEX(tbl_fert_adolescent[2017],MATCH(B86,tbl_fert_adolescent[Country Code],0))</f>
        <v>78.185000000000002</v>
      </c>
      <c r="G86">
        <f>INDEX(tbl_fert_all[2017],MATCH(B86,tbl_fert_all[Country Code],0))</f>
        <v>5.2809999999999997</v>
      </c>
      <c r="H86">
        <f t="shared" si="1"/>
        <v>130.21643835616436</v>
      </c>
      <c r="L86">
        <v>2017</v>
      </c>
    </row>
    <row r="87" spans="1:12" x14ac:dyDescent="0.85">
      <c r="A87" t="s">
        <v>545</v>
      </c>
      <c r="B87" t="s">
        <v>150</v>
      </c>
      <c r="C87">
        <v>0</v>
      </c>
      <c r="D87">
        <v>2</v>
      </c>
      <c r="E87" t="s">
        <v>703</v>
      </c>
      <c r="F87">
        <f>INDEX(tbl_fert_adolescent[2017],MATCH(B87,tbl_fert_adolescent[Country Code],0))</f>
        <v>104.82299999999999</v>
      </c>
      <c r="G87">
        <f>INDEX(tbl_fert_all[2017],MATCH(B87,tbl_fert_all[Country Code],0))</f>
        <v>4.5529999999999999</v>
      </c>
      <c r="H87">
        <f t="shared" si="1"/>
        <v>112.26575342465753</v>
      </c>
      <c r="L87">
        <v>2017</v>
      </c>
    </row>
    <row r="88" spans="1:12" x14ac:dyDescent="0.85">
      <c r="A88" t="s">
        <v>606</v>
      </c>
      <c r="B88" t="s">
        <v>212</v>
      </c>
      <c r="C88">
        <v>0</v>
      </c>
      <c r="D88">
        <v>2</v>
      </c>
      <c r="E88" t="s">
        <v>703</v>
      </c>
      <c r="F88">
        <f>INDEX(tbl_fert_adolescent[2017],MATCH(B88,tbl_fert_adolescent[Country Code],0))</f>
        <v>155.62200000000001</v>
      </c>
      <c r="G88">
        <f>INDEX(tbl_fert_all[2017],MATCH(B88,tbl_fert_all[Country Code],0))</f>
        <v>4.5990000000000002</v>
      </c>
      <c r="H88">
        <f t="shared" si="1"/>
        <v>113.4</v>
      </c>
      <c r="L88">
        <v>2017</v>
      </c>
    </row>
    <row r="89" spans="1:12" x14ac:dyDescent="0.85">
      <c r="A89" t="s">
        <v>651</v>
      </c>
      <c r="B89" t="s">
        <v>508</v>
      </c>
      <c r="C89">
        <v>0</v>
      </c>
      <c r="D89">
        <v>2</v>
      </c>
      <c r="E89" t="s">
        <v>703</v>
      </c>
      <c r="F89">
        <f>INDEX(tbl_fert_adolescent[2017],MATCH(B89,tbl_fert_adolescent[Country Code],0))</f>
        <v>7.2229999999999999</v>
      </c>
      <c r="G89">
        <f>INDEX(tbl_fert_all[2017],MATCH(B89,tbl_fert_all[Country Code],0))</f>
        <v>1.35</v>
      </c>
      <c r="H89">
        <f t="shared" si="1"/>
        <v>33.287671232876718</v>
      </c>
      <c r="L89">
        <v>2017</v>
      </c>
    </row>
    <row r="90" spans="1:12" x14ac:dyDescent="0.85">
      <c r="A90" t="s">
        <v>70</v>
      </c>
      <c r="B90" t="s">
        <v>565</v>
      </c>
      <c r="C90">
        <v>0</v>
      </c>
      <c r="D90">
        <v>2</v>
      </c>
      <c r="E90" t="s">
        <v>703</v>
      </c>
      <c r="F90">
        <f>INDEX(tbl_fert_adolescent[2017],MATCH(B90,tbl_fert_adolescent[Country Code],0))</f>
        <v>29.177</v>
      </c>
      <c r="G90">
        <f>INDEX(tbl_fert_all[2017],MATCH(B90,tbl_fert_all[Country Code],0))</f>
        <v>2.0830000000000002</v>
      </c>
      <c r="H90">
        <f t="shared" si="1"/>
        <v>51.361643835616441</v>
      </c>
      <c r="L90">
        <v>2017</v>
      </c>
    </row>
    <row r="91" spans="1:12" x14ac:dyDescent="0.85">
      <c r="A91" t="s">
        <v>490</v>
      </c>
      <c r="B91" t="s">
        <v>623</v>
      </c>
      <c r="C91">
        <v>0</v>
      </c>
      <c r="D91">
        <v>2</v>
      </c>
      <c r="E91" t="s">
        <v>703</v>
      </c>
      <c r="F91">
        <f>INDEX(tbl_fert_adolescent[2017],MATCH(B91,tbl_fert_adolescent[Country Code],0))</f>
        <v>0</v>
      </c>
      <c r="G91">
        <f>INDEX(tbl_fert_all[2017],MATCH(B91,tbl_fert_all[Country Code],0))</f>
        <v>2.09</v>
      </c>
      <c r="H91">
        <f t="shared" si="1"/>
        <v>51.534246575342458</v>
      </c>
      <c r="L91">
        <v>2017</v>
      </c>
    </row>
    <row r="92" spans="1:12" x14ac:dyDescent="0.85">
      <c r="A92" t="s">
        <v>244</v>
      </c>
      <c r="B92" t="s">
        <v>129</v>
      </c>
      <c r="C92">
        <v>0</v>
      </c>
      <c r="D92">
        <v>2</v>
      </c>
      <c r="E92" t="s">
        <v>703</v>
      </c>
      <c r="F92">
        <f>INDEX(tbl_fert_adolescent[2017],MATCH(B92,tbl_fert_adolescent[Country Code],0))</f>
        <v>70.930000000000007</v>
      </c>
      <c r="G92">
        <f>INDEX(tbl_fert_all[2017],MATCH(B92,tbl_fert_all[Country Code],0))</f>
        <v>2.92</v>
      </c>
      <c r="H92">
        <f t="shared" si="1"/>
        <v>72</v>
      </c>
      <c r="L92">
        <v>2017</v>
      </c>
    </row>
    <row r="93" spans="1:12" x14ac:dyDescent="0.85">
      <c r="A93" t="s">
        <v>687</v>
      </c>
      <c r="B93" t="s">
        <v>36</v>
      </c>
      <c r="C93">
        <v>0</v>
      </c>
      <c r="D93">
        <v>2</v>
      </c>
      <c r="E93" t="s">
        <v>703</v>
      </c>
      <c r="F93">
        <f>INDEX(tbl_fert_adolescent[2017],MATCH(B93,tbl_fert_adolescent[Country Code],0))</f>
        <v>31.713000000000001</v>
      </c>
      <c r="G93">
        <f>INDEX(tbl_fert_all[2017],MATCH(B93,tbl_fert_all[Country Code],0))</f>
        <v>2.3340000000000001</v>
      </c>
      <c r="H93">
        <f t="shared" si="1"/>
        <v>57.550684931506851</v>
      </c>
      <c r="L93">
        <v>2017</v>
      </c>
    </row>
    <row r="94" spans="1:12" x14ac:dyDescent="0.85">
      <c r="A94" t="s">
        <v>338</v>
      </c>
      <c r="B94" t="s">
        <v>497</v>
      </c>
      <c r="C94">
        <v>0</v>
      </c>
      <c r="D94">
        <v>2</v>
      </c>
      <c r="E94" t="s">
        <v>703</v>
      </c>
      <c r="F94">
        <f>INDEX(tbl_fert_adolescent[2017],MATCH(B94,tbl_fert_adolescent[Country Code],0))</f>
        <v>74.382000000000005</v>
      </c>
      <c r="G94">
        <f>INDEX(tbl_fert_all[2017],MATCH(B94,tbl_fert_all[Country Code],0))</f>
        <v>2.4849999999999999</v>
      </c>
      <c r="H94">
        <f t="shared" si="1"/>
        <v>61.273972602739725</v>
      </c>
      <c r="L94">
        <v>2017</v>
      </c>
    </row>
    <row r="95" spans="1:12" x14ac:dyDescent="0.85">
      <c r="A95" t="s">
        <v>326</v>
      </c>
      <c r="B95" t="s">
        <v>498</v>
      </c>
      <c r="C95">
        <v>0</v>
      </c>
      <c r="D95">
        <v>2</v>
      </c>
      <c r="E95" t="s">
        <v>703</v>
      </c>
      <c r="F95">
        <f>INDEX(tbl_fert_adolescent[2017],MATCH(B95,tbl_fert_adolescent[Country Code],0))</f>
        <v>12.514424944487857</v>
      </c>
      <c r="G95">
        <f>INDEX(tbl_fert_all[2017],MATCH(B95,tbl_fert_all[Country Code],0))</f>
        <v>1.6307792850189424</v>
      </c>
      <c r="H95">
        <f t="shared" si="1"/>
        <v>40.210996068960227</v>
      </c>
      <c r="L95">
        <v>2017</v>
      </c>
    </row>
    <row r="96" spans="1:12" x14ac:dyDescent="0.85">
      <c r="A96" t="s">
        <v>248</v>
      </c>
      <c r="B96" t="s">
        <v>316</v>
      </c>
      <c r="C96">
        <v>0</v>
      </c>
      <c r="D96">
        <v>2</v>
      </c>
      <c r="E96" t="s">
        <v>703</v>
      </c>
      <c r="F96">
        <f>INDEX(tbl_fert_adolescent[2017],MATCH(B96,tbl_fert_adolescent[Country Code],0))</f>
        <v>2.7050000000000001</v>
      </c>
      <c r="G96">
        <f>INDEX(tbl_fert_all[2017],MATCH(B96,tbl_fert_all[Country Code],0))</f>
        <v>1.125</v>
      </c>
      <c r="H96">
        <f t="shared" si="1"/>
        <v>27.739726027397261</v>
      </c>
      <c r="L96">
        <v>2017</v>
      </c>
    </row>
    <row r="97" spans="1:12" x14ac:dyDescent="0.85">
      <c r="A97" t="s">
        <v>515</v>
      </c>
      <c r="B97" t="s">
        <v>58</v>
      </c>
      <c r="C97">
        <v>0</v>
      </c>
      <c r="D97">
        <v>2</v>
      </c>
      <c r="E97" t="s">
        <v>703</v>
      </c>
      <c r="F97">
        <f>INDEX(tbl_fert_adolescent[2017],MATCH(B97,tbl_fert_adolescent[Country Code],0))</f>
        <v>72.912000000000006</v>
      </c>
      <c r="G97">
        <f>INDEX(tbl_fert_all[2017],MATCH(B97,tbl_fert_all[Country Code],0))</f>
        <v>2.496</v>
      </c>
      <c r="H97">
        <f t="shared" si="1"/>
        <v>61.545205479452051</v>
      </c>
      <c r="L97">
        <v>2017</v>
      </c>
    </row>
    <row r="98" spans="1:12" x14ac:dyDescent="0.85">
      <c r="A98" t="s">
        <v>644</v>
      </c>
      <c r="B98" t="s">
        <v>148</v>
      </c>
      <c r="C98">
        <v>0</v>
      </c>
      <c r="D98">
        <v>2</v>
      </c>
      <c r="E98" t="s">
        <v>703</v>
      </c>
      <c r="F98">
        <f>INDEX(tbl_fert_adolescent[2017],MATCH(B98,tbl_fert_adolescent[Country Code],0))</f>
        <v>101.61083238737113</v>
      </c>
      <c r="G98">
        <f>INDEX(tbl_fert_all[2017],MATCH(B98,tbl_fert_all[Country Code],0))</f>
        <v>4.7795790732547339</v>
      </c>
      <c r="H98">
        <f t="shared" si="1"/>
        <v>117.85263468299344</v>
      </c>
      <c r="L98">
        <v>2017</v>
      </c>
    </row>
    <row r="99" spans="1:12" x14ac:dyDescent="0.85">
      <c r="A99" t="s">
        <v>485</v>
      </c>
      <c r="B99" t="s">
        <v>589</v>
      </c>
      <c r="C99">
        <v>0</v>
      </c>
      <c r="D99">
        <v>2</v>
      </c>
      <c r="E99" t="s">
        <v>703</v>
      </c>
      <c r="F99">
        <f>INDEX(tbl_fert_adolescent[2017],MATCH(B99,tbl_fert_adolescent[Country Code],0))</f>
        <v>8.6809999999999992</v>
      </c>
      <c r="G99">
        <f>INDEX(tbl_fert_all[2017],MATCH(B99,tbl_fert_all[Country Code],0))</f>
        <v>1.42</v>
      </c>
      <c r="H99">
        <f t="shared" si="1"/>
        <v>35.013698630136979</v>
      </c>
      <c r="L99">
        <v>2017</v>
      </c>
    </row>
    <row r="100" spans="1:12" x14ac:dyDescent="0.85">
      <c r="A100" t="s">
        <v>5</v>
      </c>
      <c r="B100" t="s">
        <v>86</v>
      </c>
      <c r="C100">
        <v>0</v>
      </c>
      <c r="D100">
        <v>2</v>
      </c>
      <c r="E100" t="s">
        <v>703</v>
      </c>
      <c r="F100">
        <f>INDEX(tbl_fert_adolescent[2017],MATCH(B100,tbl_fert_adolescent[Country Code],0))</f>
        <v>51.676000000000002</v>
      </c>
      <c r="G100">
        <f>INDEX(tbl_fert_all[2017],MATCH(B100,tbl_fert_all[Country Code],0))</f>
        <v>2.9860000000000002</v>
      </c>
      <c r="H100">
        <f t="shared" si="1"/>
        <v>73.62739726027398</v>
      </c>
      <c r="L100">
        <v>2017</v>
      </c>
    </row>
    <row r="101" spans="1:12" x14ac:dyDescent="0.85">
      <c r="A101" t="s">
        <v>47</v>
      </c>
      <c r="B101" t="s">
        <v>598</v>
      </c>
      <c r="C101">
        <v>0</v>
      </c>
      <c r="D101">
        <v>2</v>
      </c>
      <c r="E101" t="s">
        <v>703</v>
      </c>
      <c r="F101">
        <f>INDEX(tbl_fert_adolescent[2017],MATCH(B101,tbl_fert_adolescent[Country Code],0))</f>
        <v>23.978999999999999</v>
      </c>
      <c r="G101">
        <f>INDEX(tbl_fert_all[2017],MATCH(B101,tbl_fert_all[Country Code],0))</f>
        <v>1.54</v>
      </c>
      <c r="H101">
        <f t="shared" si="1"/>
        <v>37.972602739726028</v>
      </c>
      <c r="L101">
        <v>2017</v>
      </c>
    </row>
    <row r="102" spans="1:12" x14ac:dyDescent="0.85">
      <c r="A102" t="s">
        <v>669</v>
      </c>
      <c r="B102" t="s">
        <v>134</v>
      </c>
      <c r="C102">
        <v>0</v>
      </c>
      <c r="D102">
        <v>2</v>
      </c>
      <c r="E102" t="s">
        <v>703</v>
      </c>
      <c r="F102">
        <f>INDEX(tbl_fert_adolescent[2017],MATCH(B102,tbl_fert_adolescent[Country Code],0))</f>
        <v>28.249889359962786</v>
      </c>
      <c r="G102">
        <f>INDEX(tbl_fert_all[2017],MATCH(B102,tbl_fert_all[Country Code],0))</f>
        <v>2.0811744605606051</v>
      </c>
      <c r="H102">
        <f t="shared" si="1"/>
        <v>51.316630534371086</v>
      </c>
      <c r="L102">
        <v>2017</v>
      </c>
    </row>
    <row r="103" spans="1:12" x14ac:dyDescent="0.85">
      <c r="A103" t="s">
        <v>72</v>
      </c>
      <c r="B103" t="s">
        <v>251</v>
      </c>
      <c r="C103">
        <v>0</v>
      </c>
      <c r="D103">
        <v>2</v>
      </c>
      <c r="E103" t="s">
        <v>703</v>
      </c>
      <c r="F103">
        <f>INDEX(tbl_fert_adolescent[2017],MATCH(B103,tbl_fert_adolescent[Country Code],0))</f>
        <v>46.363246730625782</v>
      </c>
      <c r="G103">
        <f>INDEX(tbl_fert_all[2017],MATCH(B103,tbl_fert_all[Country Code],0))</f>
        <v>2.5596112368804786</v>
      </c>
      <c r="H103">
        <f t="shared" si="1"/>
        <v>63.113701731299471</v>
      </c>
      <c r="L103">
        <v>2017</v>
      </c>
    </row>
    <row r="104" spans="1:12" x14ac:dyDescent="0.85">
      <c r="A104" t="s">
        <v>688</v>
      </c>
      <c r="B104" t="s">
        <v>512</v>
      </c>
      <c r="C104">
        <v>0</v>
      </c>
      <c r="D104">
        <v>2</v>
      </c>
      <c r="E104" t="s">
        <v>703</v>
      </c>
      <c r="F104">
        <f>INDEX(tbl_fert_adolescent[2017],MATCH(B104,tbl_fert_adolescent[Country Code],0))</f>
        <v>84.461504626755939</v>
      </c>
      <c r="G104">
        <f>INDEX(tbl_fert_all[2017],MATCH(B104,tbl_fert_all[Country Code],0))</f>
        <v>4.0293707225683724</v>
      </c>
      <c r="H104">
        <f t="shared" si="1"/>
        <v>99.354346583877685</v>
      </c>
      <c r="L104">
        <v>2017</v>
      </c>
    </row>
    <row r="105" spans="1:12" x14ac:dyDescent="0.85">
      <c r="A105" t="s">
        <v>468</v>
      </c>
      <c r="B105" t="s">
        <v>1</v>
      </c>
      <c r="C105">
        <v>0</v>
      </c>
      <c r="D105">
        <v>2</v>
      </c>
      <c r="E105" t="s">
        <v>703</v>
      </c>
      <c r="F105">
        <f>INDEX(tbl_fert_adolescent[2017],MATCH(B105,tbl_fert_adolescent[Country Code],0))</f>
        <v>71.69491224717224</v>
      </c>
      <c r="G105">
        <f>INDEX(tbl_fert_all[2017],MATCH(B105,tbl_fert_all[Country Code],0))</f>
        <v>4.1497278757905862</v>
      </c>
      <c r="H105">
        <f t="shared" si="1"/>
        <v>102.32205721127472</v>
      </c>
      <c r="L105">
        <v>2017</v>
      </c>
    </row>
    <row r="106" spans="1:12" x14ac:dyDescent="0.85">
      <c r="A106" t="s">
        <v>440</v>
      </c>
      <c r="B106" t="s">
        <v>445</v>
      </c>
      <c r="C106">
        <v>0</v>
      </c>
      <c r="D106">
        <v>2</v>
      </c>
      <c r="E106" t="s">
        <v>703</v>
      </c>
      <c r="F106">
        <f>INDEX(tbl_fert_adolescent[2017],MATCH(B106,tbl_fert_adolescent[Country Code],0))</f>
        <v>47.374000000000002</v>
      </c>
      <c r="G106">
        <f>INDEX(tbl_fert_all[2017],MATCH(B106,tbl_fert_all[Country Code],0))</f>
        <v>2.3359999999999999</v>
      </c>
      <c r="H106">
        <f t="shared" si="1"/>
        <v>57.599999999999994</v>
      </c>
      <c r="L106">
        <v>2017</v>
      </c>
    </row>
    <row r="107" spans="1:12" x14ac:dyDescent="0.85">
      <c r="A107" t="s">
        <v>683</v>
      </c>
      <c r="B107" t="s">
        <v>635</v>
      </c>
      <c r="C107">
        <v>0</v>
      </c>
      <c r="D107">
        <v>2</v>
      </c>
      <c r="E107" t="s">
        <v>703</v>
      </c>
      <c r="F107">
        <f>INDEX(tbl_fert_adolescent[2017],MATCH(B107,tbl_fert_adolescent[Country Code],0))</f>
        <v>90.690029557142481</v>
      </c>
      <c r="G107">
        <f>INDEX(tbl_fert_all[2017],MATCH(B107,tbl_fert_all[Country Code],0))</f>
        <v>3.9686921362776726</v>
      </c>
      <c r="H107">
        <f t="shared" si="1"/>
        <v>97.858162264380965</v>
      </c>
      <c r="L107">
        <v>2017</v>
      </c>
    </row>
    <row r="108" spans="1:12" x14ac:dyDescent="0.85">
      <c r="A108" t="s">
        <v>277</v>
      </c>
      <c r="B108" t="s">
        <v>107</v>
      </c>
      <c r="C108">
        <v>0</v>
      </c>
      <c r="D108">
        <v>2</v>
      </c>
      <c r="E108" t="s">
        <v>703</v>
      </c>
      <c r="F108">
        <f>INDEX(tbl_fert_adolescent[2017],MATCH(B108,tbl_fert_adolescent[Country Code],0))</f>
        <v>0</v>
      </c>
      <c r="G108">
        <f>INDEX(tbl_fert_all[2017],MATCH(B108,tbl_fert_all[Country Code],0))</f>
        <v>0</v>
      </c>
      <c r="H108">
        <f t="shared" si="1"/>
        <v>0</v>
      </c>
      <c r="L108">
        <v>2017</v>
      </c>
    </row>
    <row r="109" spans="1:12" x14ac:dyDescent="0.85">
      <c r="A109" t="s">
        <v>190</v>
      </c>
      <c r="B109" t="s">
        <v>561</v>
      </c>
      <c r="C109">
        <v>0</v>
      </c>
      <c r="D109">
        <v>2</v>
      </c>
      <c r="E109" t="s">
        <v>703</v>
      </c>
      <c r="F109">
        <f>INDEX(tbl_fert_adolescent[2017],MATCH(B109,tbl_fert_adolescent[Country Code],0))</f>
        <v>13.177</v>
      </c>
      <c r="G109">
        <f>INDEX(tbl_fert_all[2017],MATCH(B109,tbl_fert_all[Country Code],0))</f>
        <v>2.2429999999999999</v>
      </c>
      <c r="H109">
        <f t="shared" si="1"/>
        <v>55.30684931506849</v>
      </c>
      <c r="L109">
        <v>2017</v>
      </c>
    </row>
    <row r="110" spans="1:12" x14ac:dyDescent="0.85">
      <c r="A110" t="s">
        <v>484</v>
      </c>
      <c r="B110" t="s">
        <v>349</v>
      </c>
      <c r="C110">
        <v>0</v>
      </c>
      <c r="D110">
        <v>2</v>
      </c>
      <c r="E110" t="s">
        <v>703</v>
      </c>
      <c r="F110">
        <f>INDEX(tbl_fert_adolescent[2017],MATCH(B110,tbl_fert_adolescent[Country Code],0))</f>
        <v>0</v>
      </c>
      <c r="G110">
        <f>INDEX(tbl_fert_all[2017],MATCH(B110,tbl_fert_all[Country Code],0))</f>
        <v>0</v>
      </c>
      <c r="H110">
        <f t="shared" si="1"/>
        <v>0</v>
      </c>
      <c r="L110">
        <v>2017</v>
      </c>
    </row>
    <row r="111" spans="1:12" x14ac:dyDescent="0.85">
      <c r="A111" t="s">
        <v>98</v>
      </c>
      <c r="B111" t="s">
        <v>51</v>
      </c>
      <c r="C111">
        <v>0</v>
      </c>
      <c r="D111">
        <v>2</v>
      </c>
      <c r="E111" t="s">
        <v>703</v>
      </c>
      <c r="F111">
        <f>INDEX(tbl_fert_adolescent[2017],MATCH(B111,tbl_fert_adolescent[Country Code],0))</f>
        <v>7.5149999999999997</v>
      </c>
      <c r="G111">
        <f>INDEX(tbl_fert_all[2017],MATCH(B111,tbl_fert_all[Country Code],0))</f>
        <v>1.77</v>
      </c>
      <c r="H111">
        <f t="shared" si="1"/>
        <v>43.643835616438359</v>
      </c>
      <c r="L111">
        <v>2017</v>
      </c>
    </row>
    <row r="112" spans="1:12" x14ac:dyDescent="0.85">
      <c r="A112" t="s">
        <v>390</v>
      </c>
      <c r="B112" t="s">
        <v>166</v>
      </c>
      <c r="C112">
        <v>0</v>
      </c>
      <c r="D112">
        <v>2</v>
      </c>
      <c r="E112" t="s">
        <v>703</v>
      </c>
      <c r="F112">
        <f>INDEX(tbl_fert_adolescent[2017],MATCH(B112,tbl_fert_adolescent[Country Code],0))</f>
        <v>40.634999999999998</v>
      </c>
      <c r="G112">
        <f>INDEX(tbl_fert_all[2017],MATCH(B112,tbl_fert_all[Country Code],0))</f>
        <v>2.1160000000000001</v>
      </c>
      <c r="H112">
        <f t="shared" si="1"/>
        <v>52.175342465753431</v>
      </c>
      <c r="L112">
        <v>2017</v>
      </c>
    </row>
    <row r="113" spans="1:12" x14ac:dyDescent="0.85">
      <c r="A113" t="s">
        <v>0</v>
      </c>
      <c r="B113" t="s">
        <v>504</v>
      </c>
      <c r="C113">
        <v>0</v>
      </c>
      <c r="D113">
        <v>2</v>
      </c>
      <c r="E113" t="s">
        <v>703</v>
      </c>
      <c r="F113">
        <f>INDEX(tbl_fert_adolescent[2017],MATCH(B113,tbl_fert_adolescent[Country Code],0))</f>
        <v>71.733000000000004</v>
      </c>
      <c r="G113">
        <f>INDEX(tbl_fert_all[2017],MATCH(B113,tbl_fert_all[Country Code],0))</f>
        <v>3.762</v>
      </c>
      <c r="H113">
        <f t="shared" si="1"/>
        <v>92.761643835616439</v>
      </c>
      <c r="L113">
        <v>2017</v>
      </c>
    </row>
    <row r="114" spans="1:12" x14ac:dyDescent="0.85">
      <c r="A114" t="s">
        <v>27</v>
      </c>
      <c r="B114" t="s">
        <v>135</v>
      </c>
      <c r="C114">
        <v>0</v>
      </c>
      <c r="D114">
        <v>2</v>
      </c>
      <c r="E114" t="s">
        <v>703</v>
      </c>
      <c r="F114">
        <f>INDEX(tbl_fert_adolescent[2017],MATCH(B114,tbl_fert_adolescent[Country Code],0))</f>
        <v>6.2690000000000001</v>
      </c>
      <c r="G114">
        <f>INDEX(tbl_fert_all[2017],MATCH(B114,tbl_fert_all[Country Code],0))</f>
        <v>1.71</v>
      </c>
      <c r="H114">
        <f t="shared" si="1"/>
        <v>42.164383561643838</v>
      </c>
      <c r="L114">
        <v>2017</v>
      </c>
    </row>
    <row r="115" spans="1:12" x14ac:dyDescent="0.85">
      <c r="A115" t="s">
        <v>451</v>
      </c>
      <c r="B115" t="s">
        <v>631</v>
      </c>
      <c r="C115">
        <v>0</v>
      </c>
      <c r="D115">
        <v>2</v>
      </c>
      <c r="E115" t="s">
        <v>703</v>
      </c>
      <c r="F115">
        <f>INDEX(tbl_fert_adolescent[2017],MATCH(B115,tbl_fert_adolescent[Country Code],0))</f>
        <v>9.6069999999999993</v>
      </c>
      <c r="G115">
        <f>INDEX(tbl_fert_all[2017],MATCH(B115,tbl_fert_all[Country Code],0))</f>
        <v>3.11</v>
      </c>
      <c r="H115">
        <f t="shared" si="1"/>
        <v>76.68493150684931</v>
      </c>
      <c r="L115">
        <v>2017</v>
      </c>
    </row>
    <row r="116" spans="1:12" x14ac:dyDescent="0.85">
      <c r="A116" t="s">
        <v>159</v>
      </c>
      <c r="B116" t="s">
        <v>528</v>
      </c>
      <c r="C116">
        <v>0</v>
      </c>
      <c r="D116">
        <v>2</v>
      </c>
      <c r="E116" t="s">
        <v>703</v>
      </c>
      <c r="F116">
        <f>INDEX(tbl_fert_adolescent[2017],MATCH(B116,tbl_fert_adolescent[Country Code],0))</f>
        <v>5.24</v>
      </c>
      <c r="G116">
        <f>INDEX(tbl_fert_all[2017],MATCH(B116,tbl_fert_all[Country Code],0))</f>
        <v>1.32</v>
      </c>
      <c r="H116">
        <f t="shared" si="1"/>
        <v>32.547945205479458</v>
      </c>
      <c r="L116">
        <v>2017</v>
      </c>
    </row>
    <row r="117" spans="1:12" x14ac:dyDescent="0.85">
      <c r="A117" t="s">
        <v>116</v>
      </c>
      <c r="B117" t="s">
        <v>660</v>
      </c>
      <c r="C117">
        <v>0</v>
      </c>
      <c r="D117">
        <v>2</v>
      </c>
      <c r="E117" t="s">
        <v>703</v>
      </c>
      <c r="F117">
        <f>INDEX(tbl_fert_adolescent[2017],MATCH(B117,tbl_fert_adolescent[Country Code],0))</f>
        <v>52.756999999999998</v>
      </c>
      <c r="G117">
        <f>INDEX(tbl_fert_all[2017],MATCH(B117,tbl_fert_all[Country Code],0))</f>
        <v>1.9930000000000001</v>
      </c>
      <c r="H117">
        <f t="shared" si="1"/>
        <v>49.142465753424659</v>
      </c>
      <c r="L117">
        <v>2017</v>
      </c>
    </row>
    <row r="118" spans="1:12" x14ac:dyDescent="0.85">
      <c r="A118" t="s">
        <v>538</v>
      </c>
      <c r="B118" t="s">
        <v>285</v>
      </c>
      <c r="C118">
        <v>0</v>
      </c>
      <c r="D118">
        <v>2</v>
      </c>
      <c r="E118" t="s">
        <v>703</v>
      </c>
      <c r="F118">
        <f>INDEX(tbl_fert_adolescent[2017],MATCH(B118,tbl_fert_adolescent[Country Code],0))</f>
        <v>25.876999999999999</v>
      </c>
      <c r="G118">
        <f>INDEX(tbl_fert_all[2017],MATCH(B118,tbl_fert_all[Country Code],0))</f>
        <v>2.8490000000000002</v>
      </c>
      <c r="H118">
        <f t="shared" si="1"/>
        <v>70.249315068493146</v>
      </c>
      <c r="L118">
        <v>2017</v>
      </c>
    </row>
    <row r="119" spans="1:12" x14ac:dyDescent="0.85">
      <c r="A119" t="s">
        <v>686</v>
      </c>
      <c r="B119" t="s">
        <v>529</v>
      </c>
      <c r="C119">
        <v>0</v>
      </c>
      <c r="D119">
        <v>2</v>
      </c>
      <c r="E119" t="s">
        <v>703</v>
      </c>
      <c r="F119">
        <f>INDEX(tbl_fert_adolescent[2017],MATCH(B119,tbl_fert_adolescent[Country Code],0))</f>
        <v>3.78</v>
      </c>
      <c r="G119">
        <f>INDEX(tbl_fert_all[2017],MATCH(B119,tbl_fert_all[Country Code],0))</f>
        <v>1.43</v>
      </c>
      <c r="H119">
        <f t="shared" si="1"/>
        <v>35.260273972602739</v>
      </c>
      <c r="L119">
        <v>2017</v>
      </c>
    </row>
    <row r="120" spans="1:12" x14ac:dyDescent="0.85">
      <c r="A120" t="s">
        <v>76</v>
      </c>
      <c r="B120" t="s">
        <v>265</v>
      </c>
      <c r="C120">
        <v>0</v>
      </c>
      <c r="D120">
        <v>2</v>
      </c>
      <c r="E120" t="s">
        <v>703</v>
      </c>
      <c r="F120">
        <f>INDEX(tbl_fert_adolescent[2017],MATCH(B120,tbl_fert_adolescent[Country Code],0))</f>
        <v>29.75</v>
      </c>
      <c r="G120">
        <f>INDEX(tbl_fert_all[2017],MATCH(B120,tbl_fert_all[Country Code],0))</f>
        <v>2.73</v>
      </c>
      <c r="H120">
        <f t="shared" si="1"/>
        <v>67.315068493150676</v>
      </c>
      <c r="L120">
        <v>2017</v>
      </c>
    </row>
    <row r="121" spans="1:12" x14ac:dyDescent="0.85">
      <c r="A121" t="s">
        <v>690</v>
      </c>
      <c r="B121" t="s">
        <v>655</v>
      </c>
      <c r="C121">
        <v>0</v>
      </c>
      <c r="D121">
        <v>2</v>
      </c>
      <c r="E121" t="s">
        <v>703</v>
      </c>
      <c r="F121">
        <f>INDEX(tbl_fert_adolescent[2017],MATCH(B121,tbl_fert_adolescent[Country Code],0))</f>
        <v>75.078000000000003</v>
      </c>
      <c r="G121">
        <f>INDEX(tbl_fert_all[2017],MATCH(B121,tbl_fert_all[Country Code],0))</f>
        <v>3.5720000000000001</v>
      </c>
      <c r="H121">
        <f t="shared" si="1"/>
        <v>88.07671232876713</v>
      </c>
      <c r="L121">
        <v>2017</v>
      </c>
    </row>
    <row r="122" spans="1:12" x14ac:dyDescent="0.85">
      <c r="A122" t="s">
        <v>438</v>
      </c>
      <c r="B122" t="s">
        <v>393</v>
      </c>
      <c r="C122">
        <v>0</v>
      </c>
      <c r="D122">
        <v>2</v>
      </c>
      <c r="E122" t="s">
        <v>703</v>
      </c>
      <c r="F122">
        <f>INDEX(tbl_fert_adolescent[2017],MATCH(B122,tbl_fert_adolescent[Country Code],0))</f>
        <v>32.762999999999998</v>
      </c>
      <c r="G122">
        <f>INDEX(tbl_fert_all[2017],MATCH(B122,tbl_fert_all[Country Code],0))</f>
        <v>3</v>
      </c>
      <c r="H122">
        <f t="shared" si="1"/>
        <v>73.972602739726028</v>
      </c>
      <c r="L122">
        <v>2017</v>
      </c>
    </row>
    <row r="123" spans="1:12" x14ac:dyDescent="0.85">
      <c r="A123" t="s">
        <v>634</v>
      </c>
      <c r="B123" t="s">
        <v>665</v>
      </c>
      <c r="C123">
        <v>0</v>
      </c>
      <c r="D123">
        <v>2</v>
      </c>
      <c r="E123" t="s">
        <v>703</v>
      </c>
      <c r="F123">
        <f>INDEX(tbl_fert_adolescent[2017],MATCH(B123,tbl_fert_adolescent[Country Code],0))</f>
        <v>50.177</v>
      </c>
      <c r="G123">
        <f>INDEX(tbl_fert_all[2017],MATCH(B123,tbl_fert_all[Country Code],0))</f>
        <v>2.5299999999999998</v>
      </c>
      <c r="H123">
        <f t="shared" si="1"/>
        <v>62.383561643835606</v>
      </c>
      <c r="L123">
        <v>2017</v>
      </c>
    </row>
    <row r="124" spans="1:12" x14ac:dyDescent="0.85">
      <c r="A124" t="s">
        <v>596</v>
      </c>
      <c r="B124" t="s">
        <v>491</v>
      </c>
      <c r="C124">
        <v>0</v>
      </c>
      <c r="D124">
        <v>2</v>
      </c>
      <c r="E124" t="s">
        <v>703</v>
      </c>
      <c r="F124">
        <f>INDEX(tbl_fert_adolescent[2017],MATCH(B124,tbl_fert_adolescent[Country Code],0))</f>
        <v>16.177</v>
      </c>
      <c r="G124">
        <f>INDEX(tbl_fert_all[2017],MATCH(B124,tbl_fert_all[Country Code],0))</f>
        <v>3.61</v>
      </c>
      <c r="H124">
        <f t="shared" si="1"/>
        <v>89.013698630136986</v>
      </c>
      <c r="L124">
        <v>2017</v>
      </c>
    </row>
    <row r="125" spans="1:12" x14ac:dyDescent="0.85">
      <c r="A125" t="s">
        <v>154</v>
      </c>
      <c r="B125" t="s">
        <v>364</v>
      </c>
      <c r="C125">
        <v>0</v>
      </c>
      <c r="D125">
        <v>2</v>
      </c>
      <c r="E125" t="s">
        <v>703</v>
      </c>
      <c r="F125">
        <f>INDEX(tbl_fert_adolescent[2017],MATCH(B125,tbl_fert_adolescent[Country Code],0))</f>
        <v>0</v>
      </c>
      <c r="G125">
        <f>INDEX(tbl_fert_all[2017],MATCH(B125,tbl_fert_all[Country Code],0))</f>
        <v>0</v>
      </c>
      <c r="H125">
        <f t="shared" si="1"/>
        <v>0</v>
      </c>
      <c r="L125">
        <v>2017</v>
      </c>
    </row>
    <row r="126" spans="1:12" x14ac:dyDescent="0.85">
      <c r="A126" t="s">
        <v>182</v>
      </c>
      <c r="B126" t="s">
        <v>627</v>
      </c>
      <c r="C126">
        <v>0</v>
      </c>
      <c r="D126">
        <v>2</v>
      </c>
      <c r="E126" t="s">
        <v>703</v>
      </c>
      <c r="F126">
        <f>INDEX(tbl_fert_adolescent[2017],MATCH(B126,tbl_fert_adolescent[Country Code],0))</f>
        <v>1.379</v>
      </c>
      <c r="G126">
        <f>INDEX(tbl_fert_all[2017],MATCH(B126,tbl_fert_all[Country Code],0))</f>
        <v>1.052</v>
      </c>
      <c r="H126">
        <f t="shared" si="1"/>
        <v>25.93972602739726</v>
      </c>
      <c r="L126">
        <v>2017</v>
      </c>
    </row>
    <row r="127" spans="1:12" x14ac:dyDescent="0.85">
      <c r="A127" t="s">
        <v>675</v>
      </c>
      <c r="B127" t="s">
        <v>474</v>
      </c>
      <c r="C127">
        <v>0</v>
      </c>
      <c r="D127">
        <v>2</v>
      </c>
      <c r="E127" t="s">
        <v>703</v>
      </c>
      <c r="F127">
        <f>INDEX(tbl_fert_adolescent[2017],MATCH(B127,tbl_fert_adolescent[Country Code],0))</f>
        <v>8.1940000000000008</v>
      </c>
      <c r="G127">
        <f>INDEX(tbl_fert_all[2017],MATCH(B127,tbl_fert_all[Country Code],0))</f>
        <v>2.0830000000000002</v>
      </c>
      <c r="H127">
        <f t="shared" si="1"/>
        <v>51.361643835616441</v>
      </c>
      <c r="L127">
        <v>2017</v>
      </c>
    </row>
    <row r="128" spans="1:12" x14ac:dyDescent="0.85">
      <c r="A128" t="s">
        <v>260</v>
      </c>
      <c r="B128" t="s">
        <v>486</v>
      </c>
      <c r="C128">
        <v>0</v>
      </c>
      <c r="D128">
        <v>2</v>
      </c>
      <c r="E128" t="s">
        <v>703</v>
      </c>
      <c r="F128">
        <f>INDEX(tbl_fert_adolescent[2017],MATCH(B128,tbl_fert_adolescent[Country Code],0))</f>
        <v>63.724425485748995</v>
      </c>
      <c r="G128">
        <f>INDEX(tbl_fert_all[2017],MATCH(B128,tbl_fert_all[Country Code],0))</f>
        <v>2.0610972413763351</v>
      </c>
      <c r="H128">
        <f t="shared" si="1"/>
        <v>50.821575814758951</v>
      </c>
      <c r="L128">
        <v>2017</v>
      </c>
    </row>
    <row r="129" spans="1:12" x14ac:dyDescent="0.85">
      <c r="A129" t="s">
        <v>537</v>
      </c>
      <c r="B129" t="s">
        <v>220</v>
      </c>
      <c r="C129">
        <v>0</v>
      </c>
      <c r="D129">
        <v>2</v>
      </c>
      <c r="E129" t="s">
        <v>703</v>
      </c>
      <c r="F129">
        <f>INDEX(tbl_fert_adolescent[2017],MATCH(B129,tbl_fert_adolescent[Country Code],0))</f>
        <v>65.41</v>
      </c>
      <c r="G129">
        <f>INDEX(tbl_fert_all[2017],MATCH(B129,tbl_fert_all[Country Code],0))</f>
        <v>2.7090000000000001</v>
      </c>
      <c r="H129">
        <f t="shared" si="1"/>
        <v>66.797260273972611</v>
      </c>
      <c r="L129">
        <v>2017</v>
      </c>
    </row>
    <row r="130" spans="1:12" x14ac:dyDescent="0.85">
      <c r="A130" t="s">
        <v>414</v>
      </c>
      <c r="B130" t="s">
        <v>241</v>
      </c>
      <c r="C130">
        <v>0</v>
      </c>
      <c r="D130">
        <v>2</v>
      </c>
      <c r="E130" t="s">
        <v>703</v>
      </c>
      <c r="F130">
        <f>INDEX(tbl_fert_adolescent[2017],MATCH(B130,tbl_fert_adolescent[Country Code],0))</f>
        <v>14.5</v>
      </c>
      <c r="G130">
        <f>INDEX(tbl_fert_all[2017],MATCH(B130,tbl_fert_all[Country Code],0))</f>
        <v>2.097</v>
      </c>
      <c r="H130">
        <f t="shared" si="1"/>
        <v>51.706849315068489</v>
      </c>
      <c r="L130">
        <v>2017</v>
      </c>
    </row>
    <row r="131" spans="1:12" x14ac:dyDescent="0.85">
      <c r="A131" t="s">
        <v>223</v>
      </c>
      <c r="B131" t="s">
        <v>622</v>
      </c>
      <c r="C131">
        <v>0</v>
      </c>
      <c r="D131">
        <v>2</v>
      </c>
      <c r="E131" t="s">
        <v>703</v>
      </c>
      <c r="F131">
        <f>INDEX(tbl_fert_adolescent[2017],MATCH(B131,tbl_fert_adolescent[Country Code],0))</f>
        <v>135.96199999999999</v>
      </c>
      <c r="G131">
        <f>INDEX(tbl_fert_all[2017],MATCH(B131,tbl_fert_all[Country Code],0))</f>
        <v>4.3869999999999996</v>
      </c>
      <c r="H131">
        <f t="shared" ref="H131:H194" si="2">G131*(270/(365*30))*1000</f>
        <v>108.172602739726</v>
      </c>
      <c r="L131">
        <v>2017</v>
      </c>
    </row>
    <row r="132" spans="1:12" x14ac:dyDescent="0.85">
      <c r="A132" t="s">
        <v>518</v>
      </c>
      <c r="B132" t="s">
        <v>626</v>
      </c>
      <c r="C132">
        <v>0</v>
      </c>
      <c r="D132">
        <v>2</v>
      </c>
      <c r="E132" t="s">
        <v>703</v>
      </c>
      <c r="F132">
        <f>INDEX(tbl_fert_adolescent[2017],MATCH(B132,tbl_fert_adolescent[Country Code],0))</f>
        <v>5.7690000000000001</v>
      </c>
      <c r="G132">
        <f>INDEX(tbl_fert_all[2017],MATCH(B132,tbl_fert_all[Country Code],0))</f>
        <v>2.2770000000000001</v>
      </c>
      <c r="H132">
        <f t="shared" si="2"/>
        <v>56.145205479452059</v>
      </c>
      <c r="L132">
        <v>2017</v>
      </c>
    </row>
    <row r="133" spans="1:12" x14ac:dyDescent="0.85">
      <c r="A133" t="s">
        <v>479</v>
      </c>
      <c r="B133" t="s">
        <v>356</v>
      </c>
      <c r="C133">
        <v>0</v>
      </c>
      <c r="D133">
        <v>2</v>
      </c>
      <c r="E133" t="s">
        <v>703</v>
      </c>
      <c r="F133">
        <f>INDEX(tbl_fert_adolescent[2017],MATCH(B133,tbl_fert_adolescent[Country Code],0))</f>
        <v>40.536000000000001</v>
      </c>
      <c r="G133">
        <f>INDEX(tbl_fert_all[2017],MATCH(B133,tbl_fert_all[Country Code],0))</f>
        <v>1.448</v>
      </c>
      <c r="H133">
        <f t="shared" si="2"/>
        <v>35.704109589041089</v>
      </c>
      <c r="L133">
        <v>2017</v>
      </c>
    </row>
    <row r="134" spans="1:12" x14ac:dyDescent="0.85">
      <c r="A134" t="s">
        <v>570</v>
      </c>
      <c r="B134" t="s">
        <v>161</v>
      </c>
      <c r="C134">
        <v>0</v>
      </c>
      <c r="D134">
        <v>2</v>
      </c>
      <c r="E134" t="s">
        <v>703</v>
      </c>
      <c r="F134">
        <f>INDEX(tbl_fert_adolescent[2017],MATCH(B134,tbl_fert_adolescent[Country Code],0))</f>
        <v>63.04329228203617</v>
      </c>
      <c r="G134">
        <f>INDEX(tbl_fert_all[2017],MATCH(B134,tbl_fert_all[Country Code],0))</f>
        <v>2.0471512580471942</v>
      </c>
      <c r="H134">
        <f t="shared" si="2"/>
        <v>50.477702253218489</v>
      </c>
      <c r="L134">
        <v>2017</v>
      </c>
    </row>
    <row r="135" spans="1:12" x14ac:dyDescent="0.85">
      <c r="A135" t="s">
        <v>257</v>
      </c>
      <c r="B135" t="s">
        <v>554</v>
      </c>
      <c r="C135">
        <v>0</v>
      </c>
      <c r="D135">
        <v>2</v>
      </c>
      <c r="E135" t="s">
        <v>703</v>
      </c>
      <c r="F135">
        <f>INDEX(tbl_fert_adolescent[2017],MATCH(B135,tbl_fert_adolescent[Country Code],0))</f>
        <v>93.999063406824561</v>
      </c>
      <c r="G135">
        <f>INDEX(tbl_fert_all[2017],MATCH(B135,tbl_fert_all[Country Code],0))</f>
        <v>4.0575515777509397</v>
      </c>
      <c r="H135">
        <f t="shared" si="2"/>
        <v>100.0492169856396</v>
      </c>
      <c r="L135">
        <v>2017</v>
      </c>
    </row>
    <row r="136" spans="1:12" x14ac:dyDescent="0.85">
      <c r="A136" t="s">
        <v>610</v>
      </c>
      <c r="B136" t="s">
        <v>63</v>
      </c>
      <c r="C136">
        <v>0</v>
      </c>
      <c r="D136">
        <v>2</v>
      </c>
      <c r="E136" t="s">
        <v>703</v>
      </c>
      <c r="F136">
        <f>INDEX(tbl_fert_adolescent[2017],MATCH(B136,tbl_fert_adolescent[Country Code],0))</f>
        <v>97.515684500049431</v>
      </c>
      <c r="G136">
        <f>INDEX(tbl_fert_all[2017],MATCH(B136,tbl_fert_all[Country Code],0))</f>
        <v>4.5813875905025734</v>
      </c>
      <c r="H136">
        <f t="shared" si="2"/>
        <v>112.9657214096525</v>
      </c>
      <c r="L136">
        <v>2017</v>
      </c>
    </row>
    <row r="137" spans="1:12" x14ac:dyDescent="0.85">
      <c r="A137" t="s">
        <v>580</v>
      </c>
      <c r="B137" t="s">
        <v>328</v>
      </c>
      <c r="C137">
        <v>0</v>
      </c>
      <c r="D137">
        <v>2</v>
      </c>
      <c r="E137" t="s">
        <v>703</v>
      </c>
      <c r="F137">
        <f>INDEX(tbl_fert_adolescent[2017],MATCH(B137,tbl_fert_adolescent[Country Code],0))</f>
        <v>0</v>
      </c>
      <c r="G137">
        <f>INDEX(tbl_fert_all[2017],MATCH(B137,tbl_fert_all[Country Code],0))</f>
        <v>1.44</v>
      </c>
      <c r="H137">
        <f t="shared" si="2"/>
        <v>35.506849315068493</v>
      </c>
      <c r="L137">
        <v>2017</v>
      </c>
    </row>
    <row r="138" spans="1:12" x14ac:dyDescent="0.85">
      <c r="A138" t="s">
        <v>3</v>
      </c>
      <c r="B138" t="s">
        <v>647</v>
      </c>
      <c r="C138">
        <v>0</v>
      </c>
      <c r="D138">
        <v>2</v>
      </c>
      <c r="E138" t="s">
        <v>703</v>
      </c>
      <c r="F138">
        <f>INDEX(tbl_fert_adolescent[2017],MATCH(B138,tbl_fert_adolescent[Country Code],0))</f>
        <v>20.925999999999998</v>
      </c>
      <c r="G138">
        <f>INDEX(tbl_fert_all[2017],MATCH(B138,tbl_fert_all[Country Code],0))</f>
        <v>2.206</v>
      </c>
      <c r="H138">
        <f t="shared" si="2"/>
        <v>54.394520547945206</v>
      </c>
      <c r="L138">
        <v>2017</v>
      </c>
    </row>
    <row r="139" spans="1:12" x14ac:dyDescent="0.85">
      <c r="A139" t="s">
        <v>347</v>
      </c>
      <c r="B139" t="s">
        <v>203</v>
      </c>
      <c r="C139">
        <v>0</v>
      </c>
      <c r="D139">
        <v>2</v>
      </c>
      <c r="E139" t="s">
        <v>703</v>
      </c>
      <c r="F139">
        <f>INDEX(tbl_fert_adolescent[2017],MATCH(B139,tbl_fert_adolescent[Country Code],0))</f>
        <v>42.15844556783135</v>
      </c>
      <c r="G139">
        <f>INDEX(tbl_fert_all[2017],MATCH(B139,tbl_fert_all[Country Code],0))</f>
        <v>2.7367881342783265</v>
      </c>
      <c r="H139">
        <f t="shared" si="2"/>
        <v>67.482447146588868</v>
      </c>
      <c r="L139">
        <v>2017</v>
      </c>
    </row>
    <row r="140" spans="1:12" x14ac:dyDescent="0.85">
      <c r="A140" t="s">
        <v>304</v>
      </c>
      <c r="B140" t="s">
        <v>280</v>
      </c>
      <c r="C140">
        <v>0</v>
      </c>
      <c r="D140">
        <v>2</v>
      </c>
      <c r="E140" t="s">
        <v>703</v>
      </c>
      <c r="F140">
        <f>INDEX(tbl_fert_adolescent[2017],MATCH(B140,tbl_fert_adolescent[Country Code],0))</f>
        <v>46.33479405606495</v>
      </c>
      <c r="G140">
        <f>INDEX(tbl_fert_all[2017],MATCH(B140,tbl_fert_all[Country Code],0))</f>
        <v>2.566428244979535</v>
      </c>
      <c r="H140">
        <f t="shared" si="2"/>
        <v>63.281792341961129</v>
      </c>
      <c r="L140">
        <v>2017</v>
      </c>
    </row>
    <row r="141" spans="1:12" x14ac:dyDescent="0.85">
      <c r="A141" t="s">
        <v>467</v>
      </c>
      <c r="B141" t="s">
        <v>236</v>
      </c>
      <c r="C141">
        <v>0</v>
      </c>
      <c r="D141">
        <v>2</v>
      </c>
      <c r="E141" t="s">
        <v>703</v>
      </c>
      <c r="F141">
        <f>INDEX(tbl_fert_adolescent[2017],MATCH(B141,tbl_fert_adolescent[Country Code],0))</f>
        <v>92.725999999999999</v>
      </c>
      <c r="G141">
        <f>INDEX(tbl_fert_all[2017],MATCH(B141,tbl_fert_all[Country Code],0))</f>
        <v>3.1709999999999998</v>
      </c>
      <c r="H141">
        <f t="shared" si="2"/>
        <v>78.189041095890403</v>
      </c>
      <c r="L141">
        <v>2017</v>
      </c>
    </row>
    <row r="142" spans="1:12" x14ac:dyDescent="0.85">
      <c r="A142" t="s">
        <v>385</v>
      </c>
      <c r="B142" t="s">
        <v>673</v>
      </c>
      <c r="C142">
        <v>0</v>
      </c>
      <c r="D142">
        <v>2</v>
      </c>
      <c r="E142" t="s">
        <v>703</v>
      </c>
      <c r="F142">
        <f>INDEX(tbl_fert_adolescent[2017],MATCH(B142,tbl_fert_adolescent[Country Code],0))</f>
        <v>21.029590128671245</v>
      </c>
      <c r="G142">
        <f>INDEX(tbl_fert_all[2017],MATCH(B142,tbl_fert_all[Country Code],0))</f>
        <v>1.7482386377971337</v>
      </c>
      <c r="H142">
        <f t="shared" si="2"/>
        <v>43.107254082669051</v>
      </c>
      <c r="L142">
        <v>2017</v>
      </c>
    </row>
    <row r="143" spans="1:12" x14ac:dyDescent="0.85">
      <c r="A143" t="s">
        <v>394</v>
      </c>
      <c r="B143" t="s">
        <v>104</v>
      </c>
      <c r="C143">
        <v>0</v>
      </c>
      <c r="D143">
        <v>2</v>
      </c>
      <c r="E143" t="s">
        <v>703</v>
      </c>
      <c r="F143">
        <f>INDEX(tbl_fert_adolescent[2017],MATCH(B143,tbl_fert_adolescent[Country Code],0))</f>
        <v>10.853999999999999</v>
      </c>
      <c r="G143">
        <f>INDEX(tbl_fert_all[2017],MATCH(B143,tbl_fert_all[Country Code],0))</f>
        <v>1.63</v>
      </c>
      <c r="H143">
        <f t="shared" si="2"/>
        <v>40.191780821917803</v>
      </c>
      <c r="L143">
        <v>2017</v>
      </c>
    </row>
    <row r="144" spans="1:12" x14ac:dyDescent="0.85">
      <c r="A144" t="s">
        <v>275</v>
      </c>
      <c r="B144" t="s">
        <v>509</v>
      </c>
      <c r="C144">
        <v>0</v>
      </c>
      <c r="D144">
        <v>2</v>
      </c>
      <c r="E144" t="s">
        <v>703</v>
      </c>
      <c r="F144">
        <f>INDEX(tbl_fert_adolescent[2017],MATCH(B144,tbl_fert_adolescent[Country Code],0))</f>
        <v>4.7270000000000003</v>
      </c>
      <c r="G144">
        <f>INDEX(tbl_fert_all[2017],MATCH(B144,tbl_fert_all[Country Code],0))</f>
        <v>1.39</v>
      </c>
      <c r="H144">
        <f t="shared" si="2"/>
        <v>34.273972602739725</v>
      </c>
      <c r="L144">
        <v>2017</v>
      </c>
    </row>
    <row r="145" spans="1:12" x14ac:dyDescent="0.85">
      <c r="A145" t="s">
        <v>250</v>
      </c>
      <c r="B145" t="s">
        <v>439</v>
      </c>
      <c r="C145">
        <v>0</v>
      </c>
      <c r="D145">
        <v>2</v>
      </c>
      <c r="E145" t="s">
        <v>703</v>
      </c>
      <c r="F145">
        <f>INDEX(tbl_fert_adolescent[2017],MATCH(B145,tbl_fert_adolescent[Country Code],0))</f>
        <v>16.170999999999999</v>
      </c>
      <c r="G145">
        <f>INDEX(tbl_fert_all[2017],MATCH(B145,tbl_fert_all[Country Code],0))</f>
        <v>1.69</v>
      </c>
      <c r="H145">
        <f t="shared" si="2"/>
        <v>41.671232876712324</v>
      </c>
      <c r="L145">
        <v>2017</v>
      </c>
    </row>
    <row r="146" spans="1:12" x14ac:dyDescent="0.85">
      <c r="A146" t="s">
        <v>542</v>
      </c>
      <c r="B146" t="s">
        <v>281</v>
      </c>
      <c r="C146">
        <v>0</v>
      </c>
      <c r="D146">
        <v>2</v>
      </c>
      <c r="E146" t="s">
        <v>703</v>
      </c>
      <c r="F146">
        <f>INDEX(tbl_fert_adolescent[2017],MATCH(B146,tbl_fert_adolescent[Country Code],0))</f>
        <v>2.3809999999999998</v>
      </c>
      <c r="G146">
        <f>INDEX(tbl_fert_all[2017],MATCH(B146,tbl_fert_all[Country Code],0))</f>
        <v>1.2110000000000001</v>
      </c>
      <c r="H146">
        <f t="shared" si="2"/>
        <v>29.860273972602741</v>
      </c>
      <c r="L146">
        <v>2017</v>
      </c>
    </row>
    <row r="147" spans="1:12" x14ac:dyDescent="0.85">
      <c r="A147" t="s">
        <v>375</v>
      </c>
      <c r="B147" t="s">
        <v>443</v>
      </c>
      <c r="C147">
        <v>0</v>
      </c>
      <c r="D147">
        <v>2</v>
      </c>
      <c r="E147" t="s">
        <v>703</v>
      </c>
      <c r="F147">
        <f>INDEX(tbl_fert_adolescent[2017],MATCH(B147,tbl_fert_adolescent[Country Code],0))</f>
        <v>0</v>
      </c>
      <c r="G147">
        <f>INDEX(tbl_fert_all[2017],MATCH(B147,tbl_fert_all[Country Code],0))</f>
        <v>1.81</v>
      </c>
      <c r="H147">
        <f t="shared" si="2"/>
        <v>44.630136986301366</v>
      </c>
      <c r="L147">
        <v>2017</v>
      </c>
    </row>
    <row r="148" spans="1:12" x14ac:dyDescent="0.85">
      <c r="A148" t="s">
        <v>32</v>
      </c>
      <c r="B148" t="s">
        <v>188</v>
      </c>
      <c r="C148">
        <v>0</v>
      </c>
      <c r="D148">
        <v>2</v>
      </c>
      <c r="E148" t="s">
        <v>703</v>
      </c>
      <c r="F148">
        <f>INDEX(tbl_fert_adolescent[2017],MATCH(B148,tbl_fert_adolescent[Country Code],0))</f>
        <v>31.033999999999999</v>
      </c>
      <c r="G148">
        <f>INDEX(tbl_fert_all[2017],MATCH(B148,tbl_fert_all[Country Code],0))</f>
        <v>2.4510000000000001</v>
      </c>
      <c r="H148">
        <f t="shared" si="2"/>
        <v>60.435616438356163</v>
      </c>
      <c r="L148">
        <v>2017</v>
      </c>
    </row>
    <row r="149" spans="1:12" x14ac:dyDescent="0.85">
      <c r="A149" t="s">
        <v>383</v>
      </c>
      <c r="B149" t="s">
        <v>6</v>
      </c>
      <c r="C149">
        <v>0</v>
      </c>
      <c r="D149">
        <v>2</v>
      </c>
      <c r="E149" t="s">
        <v>703</v>
      </c>
      <c r="F149">
        <f>INDEX(tbl_fert_adolescent[2017],MATCH(B149,tbl_fert_adolescent[Country Code],0))</f>
        <v>0</v>
      </c>
      <c r="G149">
        <f>INDEX(tbl_fert_all[2017],MATCH(B149,tbl_fert_all[Country Code],0))</f>
        <v>0</v>
      </c>
      <c r="H149">
        <f t="shared" si="2"/>
        <v>0</v>
      </c>
      <c r="L149">
        <v>2017</v>
      </c>
    </row>
    <row r="150" spans="1:12" x14ac:dyDescent="0.85">
      <c r="A150" t="s">
        <v>449</v>
      </c>
      <c r="B150" t="s">
        <v>79</v>
      </c>
      <c r="C150">
        <v>0</v>
      </c>
      <c r="D150">
        <v>2</v>
      </c>
      <c r="E150" t="s">
        <v>703</v>
      </c>
      <c r="F150">
        <f>INDEX(tbl_fert_adolescent[2017],MATCH(B150,tbl_fert_adolescent[Country Code],0))</f>
        <v>22.414999999999999</v>
      </c>
      <c r="G150">
        <f>INDEX(tbl_fert_all[2017],MATCH(B150,tbl_fert_all[Country Code],0))</f>
        <v>1.2589999999999999</v>
      </c>
      <c r="H150">
        <f t="shared" si="2"/>
        <v>31.043835616438354</v>
      </c>
      <c r="L150">
        <v>2017</v>
      </c>
    </row>
    <row r="151" spans="1:12" x14ac:dyDescent="0.85">
      <c r="A151" t="s">
        <v>397</v>
      </c>
      <c r="B151" t="s">
        <v>17</v>
      </c>
      <c r="C151">
        <v>0</v>
      </c>
      <c r="D151">
        <v>2</v>
      </c>
      <c r="E151" t="s">
        <v>703</v>
      </c>
      <c r="F151">
        <f>INDEX(tbl_fert_adolescent[2017],MATCH(B151,tbl_fert_adolescent[Country Code],0))</f>
        <v>109.59</v>
      </c>
      <c r="G151">
        <f>INDEX(tbl_fert_all[2017],MATCH(B151,tbl_fert_all[Country Code],0))</f>
        <v>4.13</v>
      </c>
      <c r="H151">
        <f t="shared" si="2"/>
        <v>101.83561643835615</v>
      </c>
      <c r="L151">
        <v>2017</v>
      </c>
    </row>
    <row r="152" spans="1:12" x14ac:dyDescent="0.85">
      <c r="A152" t="s">
        <v>206</v>
      </c>
      <c r="B152" t="s">
        <v>89</v>
      </c>
      <c r="C152">
        <v>0</v>
      </c>
      <c r="D152">
        <v>2</v>
      </c>
      <c r="E152" t="s">
        <v>703</v>
      </c>
      <c r="F152">
        <f>INDEX(tbl_fert_adolescent[2017],MATCH(B152,tbl_fert_adolescent[Country Code],0))</f>
        <v>7.81</v>
      </c>
      <c r="G152">
        <f>INDEX(tbl_fert_all[2017],MATCH(B152,tbl_fert_all[Country Code],0))</f>
        <v>1.9059999999999999</v>
      </c>
      <c r="H152">
        <f t="shared" si="2"/>
        <v>46.9972602739726</v>
      </c>
      <c r="L152">
        <v>2017</v>
      </c>
    </row>
    <row r="153" spans="1:12" x14ac:dyDescent="0.85">
      <c r="A153" t="s">
        <v>122</v>
      </c>
      <c r="B153" t="s">
        <v>151</v>
      </c>
      <c r="C153">
        <v>0</v>
      </c>
      <c r="D153">
        <v>2</v>
      </c>
      <c r="E153" t="s">
        <v>703</v>
      </c>
      <c r="F153">
        <f>INDEX(tbl_fert_adolescent[2017],MATCH(B153,tbl_fert_adolescent[Country Code],0))</f>
        <v>39.970678114892607</v>
      </c>
      <c r="G153">
        <f>INDEX(tbl_fert_all[2017],MATCH(B153,tbl_fert_all[Country Code],0))</f>
        <v>2.8393424090547827</v>
      </c>
      <c r="H153">
        <f t="shared" si="2"/>
        <v>70.011182689022036</v>
      </c>
      <c r="L153">
        <v>2017</v>
      </c>
    </row>
    <row r="154" spans="1:12" x14ac:dyDescent="0.85">
      <c r="A154" t="s">
        <v>221</v>
      </c>
      <c r="B154" t="s">
        <v>284</v>
      </c>
      <c r="C154">
        <v>0</v>
      </c>
      <c r="D154">
        <v>2</v>
      </c>
      <c r="E154" t="s">
        <v>703</v>
      </c>
      <c r="F154">
        <f>INDEX(tbl_fert_adolescent[2017],MATCH(B154,tbl_fert_adolescent[Country Code],0))</f>
        <v>60.365000000000002</v>
      </c>
      <c r="G154">
        <f>INDEX(tbl_fert_all[2017],MATCH(B154,tbl_fert_all[Country Code],0))</f>
        <v>2.157</v>
      </c>
      <c r="H154">
        <f t="shared" si="2"/>
        <v>53.186301369863017</v>
      </c>
      <c r="L154">
        <v>2017</v>
      </c>
    </row>
    <row r="155" spans="1:12" x14ac:dyDescent="0.85">
      <c r="A155" t="s">
        <v>664</v>
      </c>
      <c r="B155" t="s">
        <v>602</v>
      </c>
      <c r="C155">
        <v>0</v>
      </c>
      <c r="D155">
        <v>2</v>
      </c>
      <c r="E155" t="s">
        <v>703</v>
      </c>
      <c r="F155">
        <f>INDEX(tbl_fert_adolescent[2017],MATCH(B155,tbl_fert_adolescent[Country Code],0))</f>
        <v>0</v>
      </c>
      <c r="G155">
        <f>INDEX(tbl_fert_all[2017],MATCH(B155,tbl_fert_all[Country Code],0))</f>
        <v>0</v>
      </c>
      <c r="H155">
        <f t="shared" si="2"/>
        <v>0</v>
      </c>
      <c r="L155">
        <v>2017</v>
      </c>
    </row>
    <row r="156" spans="1:12" x14ac:dyDescent="0.85">
      <c r="A156" t="s">
        <v>426</v>
      </c>
      <c r="B156" t="s">
        <v>566</v>
      </c>
      <c r="C156">
        <v>0</v>
      </c>
      <c r="D156">
        <v>2</v>
      </c>
      <c r="E156" t="s">
        <v>703</v>
      </c>
      <c r="F156">
        <f>INDEX(tbl_fert_adolescent[2017],MATCH(B156,tbl_fert_adolescent[Country Code],0))</f>
        <v>37.715355449961194</v>
      </c>
      <c r="G156">
        <f>INDEX(tbl_fert_all[2017],MATCH(B156,tbl_fert_all[Country Code],0))</f>
        <v>2.3362327189031342</v>
      </c>
      <c r="H156">
        <f t="shared" si="2"/>
        <v>57.605738274323862</v>
      </c>
      <c r="L156">
        <v>2017</v>
      </c>
    </row>
    <row r="157" spans="1:12" x14ac:dyDescent="0.85">
      <c r="A157" t="s">
        <v>112</v>
      </c>
      <c r="B157" t="s">
        <v>615</v>
      </c>
      <c r="C157">
        <v>0</v>
      </c>
      <c r="D157">
        <v>2</v>
      </c>
      <c r="E157" t="s">
        <v>703</v>
      </c>
      <c r="F157">
        <f>INDEX(tbl_fert_adolescent[2017],MATCH(B157,tbl_fert_adolescent[Country Code],0))</f>
        <v>15.723000000000001</v>
      </c>
      <c r="G157">
        <f>INDEX(tbl_fert_all[2017],MATCH(B157,tbl_fert_all[Country Code],0))</f>
        <v>1.5009999999999999</v>
      </c>
      <c r="H157">
        <f t="shared" si="2"/>
        <v>37.010958904109586</v>
      </c>
      <c r="L157">
        <v>2017</v>
      </c>
    </row>
    <row r="158" spans="1:12" x14ac:dyDescent="0.85">
      <c r="A158" t="s">
        <v>329</v>
      </c>
      <c r="B158" t="s">
        <v>577</v>
      </c>
      <c r="C158">
        <v>0</v>
      </c>
      <c r="D158">
        <v>2</v>
      </c>
      <c r="E158" t="s">
        <v>703</v>
      </c>
      <c r="F158">
        <f>INDEX(tbl_fert_adolescent[2017],MATCH(B158,tbl_fert_adolescent[Country Code],0))</f>
        <v>169.12700000000001</v>
      </c>
      <c r="G158">
        <f>INDEX(tbl_fert_all[2017],MATCH(B158,tbl_fert_all[Country Code],0))</f>
        <v>5.968</v>
      </c>
      <c r="H158">
        <f t="shared" si="2"/>
        <v>147.15616438356165</v>
      </c>
      <c r="L158">
        <v>2017</v>
      </c>
    </row>
    <row r="159" spans="1:12" x14ac:dyDescent="0.85">
      <c r="A159" t="s">
        <v>376</v>
      </c>
      <c r="B159" t="s">
        <v>109</v>
      </c>
      <c r="C159">
        <v>0</v>
      </c>
      <c r="D159">
        <v>2</v>
      </c>
      <c r="E159" t="s">
        <v>703</v>
      </c>
      <c r="F159">
        <f>INDEX(tbl_fert_adolescent[2017],MATCH(B159,tbl_fert_adolescent[Country Code],0))</f>
        <v>12.879</v>
      </c>
      <c r="G159">
        <f>INDEX(tbl_fert_all[2017],MATCH(B159,tbl_fert_all[Country Code],0))</f>
        <v>1.26</v>
      </c>
      <c r="H159">
        <f t="shared" si="2"/>
        <v>31.068493150684933</v>
      </c>
      <c r="L159">
        <v>2017</v>
      </c>
    </row>
    <row r="160" spans="1:12" x14ac:dyDescent="0.85">
      <c r="A160" t="s">
        <v>403</v>
      </c>
      <c r="B160" t="s">
        <v>62</v>
      </c>
      <c r="C160">
        <v>0</v>
      </c>
      <c r="D160">
        <v>2</v>
      </c>
      <c r="E160" t="s">
        <v>703</v>
      </c>
      <c r="F160">
        <f>INDEX(tbl_fert_adolescent[2017],MATCH(B160,tbl_fert_adolescent[Country Code],0))</f>
        <v>28.509</v>
      </c>
      <c r="G160">
        <f>INDEX(tbl_fert_all[2017],MATCH(B160,tbl_fert_all[Country Code],0))</f>
        <v>2.1680000000000001</v>
      </c>
      <c r="H160">
        <f t="shared" si="2"/>
        <v>53.457534246575342</v>
      </c>
      <c r="L160">
        <v>2017</v>
      </c>
    </row>
    <row r="161" spans="1:12" x14ac:dyDescent="0.85">
      <c r="A161" t="s">
        <v>91</v>
      </c>
      <c r="B161" t="s">
        <v>516</v>
      </c>
      <c r="C161">
        <v>0</v>
      </c>
      <c r="D161">
        <v>2</v>
      </c>
      <c r="E161" t="s">
        <v>703</v>
      </c>
      <c r="F161">
        <f>INDEX(tbl_fert_adolescent[2017],MATCH(B161,tbl_fert_adolescent[Country Code],0))</f>
        <v>43.89061606856918</v>
      </c>
      <c r="G161">
        <f>INDEX(tbl_fert_all[2017],MATCH(B161,tbl_fert_all[Country Code],0))</f>
        <v>2.916070978481736</v>
      </c>
      <c r="H161">
        <f t="shared" si="2"/>
        <v>71.903120017357864</v>
      </c>
      <c r="L161">
        <v>2017</v>
      </c>
    </row>
    <row r="162" spans="1:12" x14ac:dyDescent="0.85">
      <c r="A162" t="s">
        <v>381</v>
      </c>
      <c r="B162" t="s">
        <v>185</v>
      </c>
      <c r="C162">
        <v>0</v>
      </c>
      <c r="D162">
        <v>2</v>
      </c>
      <c r="E162" t="s">
        <v>703</v>
      </c>
      <c r="F162">
        <f>INDEX(tbl_fert_adolescent[2017],MATCH(B162,tbl_fert_adolescent[Country Code],0))</f>
        <v>9.3130000000000006</v>
      </c>
      <c r="G162">
        <f>INDEX(tbl_fert_all[2017],MATCH(B162,tbl_fert_all[Country Code],0))</f>
        <v>1.738</v>
      </c>
      <c r="H162">
        <f t="shared" si="2"/>
        <v>42.854794520547948</v>
      </c>
      <c r="L162">
        <v>2017</v>
      </c>
    </row>
    <row r="163" spans="1:12" x14ac:dyDescent="0.85">
      <c r="A163" t="s">
        <v>374</v>
      </c>
      <c r="B163" t="s">
        <v>447</v>
      </c>
      <c r="C163">
        <v>0</v>
      </c>
      <c r="D163">
        <v>2</v>
      </c>
      <c r="E163" t="s">
        <v>703</v>
      </c>
      <c r="F163">
        <f>INDEX(tbl_fert_adolescent[2017],MATCH(B163,tbl_fert_adolescent[Country Code],0))</f>
        <v>30.992999999999999</v>
      </c>
      <c r="G163">
        <f>INDEX(tbl_fert_all[2017],MATCH(B163,tbl_fert_all[Country Code],0))</f>
        <v>2.9140000000000001</v>
      </c>
      <c r="H163">
        <f t="shared" si="2"/>
        <v>71.852054794520541</v>
      </c>
      <c r="L163">
        <v>2017</v>
      </c>
    </row>
    <row r="164" spans="1:12" x14ac:dyDescent="0.85">
      <c r="A164" t="s">
        <v>167</v>
      </c>
      <c r="B164" t="s">
        <v>578</v>
      </c>
      <c r="C164">
        <v>0</v>
      </c>
      <c r="D164">
        <v>2</v>
      </c>
      <c r="E164" t="s">
        <v>703</v>
      </c>
      <c r="F164">
        <f>INDEX(tbl_fert_adolescent[2017],MATCH(B164,tbl_fert_adolescent[Country Code],0))</f>
        <v>0</v>
      </c>
      <c r="G164">
        <f>INDEX(tbl_fert_all[2017],MATCH(B164,tbl_fert_all[Country Code],0))</f>
        <v>0</v>
      </c>
      <c r="H164">
        <f t="shared" si="2"/>
        <v>0</v>
      </c>
      <c r="L164">
        <v>2017</v>
      </c>
    </row>
    <row r="165" spans="1:12" x14ac:dyDescent="0.85">
      <c r="A165" t="s">
        <v>571</v>
      </c>
      <c r="B165" t="s">
        <v>130</v>
      </c>
      <c r="C165">
        <v>0</v>
      </c>
      <c r="D165">
        <v>2</v>
      </c>
      <c r="E165" t="s">
        <v>703</v>
      </c>
      <c r="F165">
        <f>INDEX(tbl_fert_adolescent[2017],MATCH(B165,tbl_fert_adolescent[Country Code],0))</f>
        <v>148.626</v>
      </c>
      <c r="G165">
        <f>INDEX(tbl_fert_all[2017],MATCH(B165,tbl_fert_all[Country Code],0))</f>
        <v>4.9219999999999997</v>
      </c>
      <c r="H165">
        <f t="shared" si="2"/>
        <v>121.36438356164382</v>
      </c>
      <c r="L165">
        <v>2017</v>
      </c>
    </row>
    <row r="166" spans="1:12" x14ac:dyDescent="0.85">
      <c r="A166" t="s">
        <v>52</v>
      </c>
      <c r="B166" t="s">
        <v>388</v>
      </c>
      <c r="C166">
        <v>0</v>
      </c>
      <c r="D166">
        <v>2</v>
      </c>
      <c r="E166" t="s">
        <v>703</v>
      </c>
      <c r="F166">
        <f>INDEX(tbl_fert_adolescent[2017],MATCH(B166,tbl_fert_adolescent[Country Code],0))</f>
        <v>71.049000000000007</v>
      </c>
      <c r="G166">
        <f>INDEX(tbl_fert_all[2017],MATCH(B166,tbl_fert_all[Country Code],0))</f>
        <v>4.6189999999999998</v>
      </c>
      <c r="H166">
        <f t="shared" si="2"/>
        <v>113.8931506849315</v>
      </c>
      <c r="L166">
        <v>2017</v>
      </c>
    </row>
    <row r="167" spans="1:12" x14ac:dyDescent="0.85">
      <c r="A167" t="s">
        <v>46</v>
      </c>
      <c r="B167" t="s">
        <v>399</v>
      </c>
      <c r="C167">
        <v>0</v>
      </c>
      <c r="D167">
        <v>2</v>
      </c>
      <c r="E167" t="s">
        <v>703</v>
      </c>
      <c r="F167">
        <f>INDEX(tbl_fert_adolescent[2017],MATCH(B167,tbl_fert_adolescent[Country Code],0))</f>
        <v>25.734999999999999</v>
      </c>
      <c r="G167">
        <f>INDEX(tbl_fert_all[2017],MATCH(B167,tbl_fert_all[Country Code],0))</f>
        <v>1.44</v>
      </c>
      <c r="H167">
        <f t="shared" si="2"/>
        <v>35.506849315068493</v>
      </c>
      <c r="L167">
        <v>2017</v>
      </c>
    </row>
    <row r="168" spans="1:12" x14ac:dyDescent="0.85">
      <c r="A168" t="s">
        <v>506</v>
      </c>
      <c r="B168" t="s">
        <v>222</v>
      </c>
      <c r="C168">
        <v>0</v>
      </c>
      <c r="D168">
        <v>2</v>
      </c>
      <c r="E168" t="s">
        <v>703</v>
      </c>
      <c r="F168">
        <f>INDEX(tbl_fert_adolescent[2017],MATCH(B168,tbl_fert_adolescent[Country Code],0))</f>
        <v>132.67099999999999</v>
      </c>
      <c r="G168">
        <f>INDEX(tbl_fert_all[2017],MATCH(B168,tbl_fert_all[Country Code],0))</f>
        <v>4.3019999999999996</v>
      </c>
      <c r="H168">
        <f t="shared" si="2"/>
        <v>106.07671232876712</v>
      </c>
      <c r="L168">
        <v>2017</v>
      </c>
    </row>
    <row r="169" spans="1:12" x14ac:dyDescent="0.85">
      <c r="A169" t="s">
        <v>420</v>
      </c>
      <c r="B169" t="s">
        <v>552</v>
      </c>
      <c r="C169">
        <v>0</v>
      </c>
      <c r="D169">
        <v>2</v>
      </c>
      <c r="E169" t="s">
        <v>703</v>
      </c>
      <c r="F169">
        <f>INDEX(tbl_fert_adolescent[2017],MATCH(B169,tbl_fert_adolescent[Country Code],0))</f>
        <v>13.414</v>
      </c>
      <c r="G169">
        <f>INDEX(tbl_fert_all[2017],MATCH(B169,tbl_fert_all[Country Code],0))</f>
        <v>2.0190000000000001</v>
      </c>
      <c r="H169">
        <f t="shared" si="2"/>
        <v>49.783561643835618</v>
      </c>
      <c r="L169">
        <v>2017</v>
      </c>
    </row>
    <row r="170" spans="1:12" x14ac:dyDescent="0.85">
      <c r="A170" t="s">
        <v>205</v>
      </c>
      <c r="B170" t="s">
        <v>624</v>
      </c>
      <c r="C170">
        <v>0</v>
      </c>
      <c r="D170">
        <v>2</v>
      </c>
      <c r="E170" t="s">
        <v>703</v>
      </c>
      <c r="F170">
        <f>INDEX(tbl_fert_adolescent[2017],MATCH(B170,tbl_fert_adolescent[Country Code],0))</f>
        <v>18.855973906594024</v>
      </c>
      <c r="G170">
        <f>INDEX(tbl_fert_all[2017],MATCH(B170,tbl_fert_all[Country Code],0))</f>
        <v>1.7382589606790837</v>
      </c>
      <c r="H170">
        <f t="shared" si="2"/>
        <v>42.861179852360969</v>
      </c>
      <c r="L170">
        <v>2017</v>
      </c>
    </row>
    <row r="171" spans="1:12" x14ac:dyDescent="0.85">
      <c r="A171" t="s">
        <v>144</v>
      </c>
      <c r="B171" t="s">
        <v>245</v>
      </c>
      <c r="C171">
        <v>0</v>
      </c>
      <c r="D171">
        <v>2</v>
      </c>
      <c r="E171" t="s">
        <v>703</v>
      </c>
      <c r="F171">
        <f>INDEX(tbl_fert_adolescent[2017],MATCH(B171,tbl_fert_adolescent[Country Code],0))</f>
        <v>63.627000000000002</v>
      </c>
      <c r="G171">
        <f>INDEX(tbl_fert_all[2017],MATCH(B171,tbl_fert_all[Country Code],0))</f>
        <v>3.4470000000000001</v>
      </c>
      <c r="H171">
        <f t="shared" si="2"/>
        <v>84.9945205479452</v>
      </c>
      <c r="L171">
        <v>2017</v>
      </c>
    </row>
    <row r="172" spans="1:12" x14ac:dyDescent="0.85">
      <c r="A172" t="s">
        <v>674</v>
      </c>
      <c r="B172" t="s">
        <v>183</v>
      </c>
      <c r="C172">
        <v>0</v>
      </c>
      <c r="D172">
        <v>2</v>
      </c>
      <c r="E172" t="s">
        <v>703</v>
      </c>
      <c r="F172">
        <f>INDEX(tbl_fert_adolescent[2017],MATCH(B172,tbl_fert_adolescent[Country Code],0))</f>
        <v>14.83</v>
      </c>
      <c r="G172">
        <f>INDEX(tbl_fert_all[2017],MATCH(B172,tbl_fert_all[Country Code],0))</f>
        <v>1.97</v>
      </c>
      <c r="H172">
        <f t="shared" si="2"/>
        <v>48.575342465753423</v>
      </c>
      <c r="L172">
        <v>2017</v>
      </c>
    </row>
    <row r="173" spans="1:12" x14ac:dyDescent="0.85">
      <c r="A173" t="s">
        <v>165</v>
      </c>
      <c r="B173" t="s">
        <v>131</v>
      </c>
      <c r="C173">
        <v>0</v>
      </c>
      <c r="D173">
        <v>2</v>
      </c>
      <c r="E173" t="s">
        <v>703</v>
      </c>
      <c r="F173">
        <f>INDEX(tbl_fert_adolescent[2017],MATCH(B173,tbl_fert_adolescent[Country Code],0))</f>
        <v>186.53800000000001</v>
      </c>
      <c r="G173">
        <f>INDEX(tbl_fert_all[2017],MATCH(B173,tbl_fert_all[Country Code],0))</f>
        <v>7.0010000000000003</v>
      </c>
      <c r="H173">
        <f t="shared" si="2"/>
        <v>172.62739726027399</v>
      </c>
      <c r="L173">
        <v>2017</v>
      </c>
    </row>
    <row r="174" spans="1:12" x14ac:dyDescent="0.85">
      <c r="A174" t="s">
        <v>278</v>
      </c>
      <c r="B174" t="s">
        <v>645</v>
      </c>
      <c r="C174">
        <v>0</v>
      </c>
      <c r="D174">
        <v>2</v>
      </c>
      <c r="E174" t="s">
        <v>703</v>
      </c>
      <c r="F174">
        <f>INDEX(tbl_fert_adolescent[2017],MATCH(B174,tbl_fert_adolescent[Country Code],0))</f>
        <v>107.33</v>
      </c>
      <c r="G174">
        <f>INDEX(tbl_fert_all[2017],MATCH(B174,tbl_fert_all[Country Code],0))</f>
        <v>5.4569999999999999</v>
      </c>
      <c r="H174">
        <f t="shared" si="2"/>
        <v>134.55616438356162</v>
      </c>
      <c r="L174">
        <v>2017</v>
      </c>
    </row>
    <row r="175" spans="1:12" x14ac:dyDescent="0.85">
      <c r="A175" t="s">
        <v>569</v>
      </c>
      <c r="B175" t="s">
        <v>200</v>
      </c>
      <c r="C175">
        <v>0</v>
      </c>
      <c r="D175">
        <v>2</v>
      </c>
      <c r="E175" t="s">
        <v>703</v>
      </c>
      <c r="F175">
        <f>INDEX(tbl_fert_adolescent[2017],MATCH(B175,tbl_fert_adolescent[Country Code],0))</f>
        <v>84.99</v>
      </c>
      <c r="G175">
        <f>INDEX(tbl_fert_all[2017],MATCH(B175,tbl_fert_all[Country Code],0))</f>
        <v>2.4300000000000002</v>
      </c>
      <c r="H175">
        <f t="shared" si="2"/>
        <v>59.917808219178085</v>
      </c>
      <c r="L175">
        <v>2017</v>
      </c>
    </row>
    <row r="176" spans="1:12" x14ac:dyDescent="0.85">
      <c r="A176" t="s">
        <v>15</v>
      </c>
      <c r="B176" t="s">
        <v>481</v>
      </c>
      <c r="C176">
        <v>0</v>
      </c>
      <c r="D176">
        <v>2</v>
      </c>
      <c r="E176" t="s">
        <v>703</v>
      </c>
      <c r="F176">
        <f>INDEX(tbl_fert_adolescent[2017],MATCH(B176,tbl_fert_adolescent[Country Code],0))</f>
        <v>3.7879999999999998</v>
      </c>
      <c r="G176">
        <f>INDEX(tbl_fert_all[2017],MATCH(B176,tbl_fert_all[Country Code],0))</f>
        <v>1.62</v>
      </c>
      <c r="H176">
        <f t="shared" si="2"/>
        <v>39.945205479452056</v>
      </c>
      <c r="L176">
        <v>2017</v>
      </c>
    </row>
    <row r="177" spans="1:12" x14ac:dyDescent="0.85">
      <c r="A177" t="s">
        <v>639</v>
      </c>
      <c r="B177" t="s">
        <v>562</v>
      </c>
      <c r="C177">
        <v>0</v>
      </c>
      <c r="D177">
        <v>2</v>
      </c>
      <c r="E177" t="s">
        <v>703</v>
      </c>
      <c r="F177">
        <f>INDEX(tbl_fert_adolescent[2017],MATCH(B177,tbl_fert_adolescent[Country Code],0))</f>
        <v>5.141</v>
      </c>
      <c r="G177">
        <f>INDEX(tbl_fert_all[2017],MATCH(B177,tbl_fert_all[Country Code],0))</f>
        <v>1.62</v>
      </c>
      <c r="H177">
        <f t="shared" si="2"/>
        <v>39.945205479452056</v>
      </c>
      <c r="L177">
        <v>2017</v>
      </c>
    </row>
    <row r="178" spans="1:12" x14ac:dyDescent="0.85">
      <c r="A178" t="s">
        <v>196</v>
      </c>
      <c r="B178" t="s">
        <v>672</v>
      </c>
      <c r="C178">
        <v>0</v>
      </c>
      <c r="D178">
        <v>2</v>
      </c>
      <c r="E178" t="s">
        <v>703</v>
      </c>
      <c r="F178">
        <f>INDEX(tbl_fert_adolescent[2017],MATCH(B178,tbl_fert_adolescent[Country Code],0))</f>
        <v>65.120999999999995</v>
      </c>
      <c r="G178">
        <f>INDEX(tbl_fert_all[2017],MATCH(B178,tbl_fert_all[Country Code],0))</f>
        <v>1.9670000000000001</v>
      </c>
      <c r="H178">
        <f t="shared" si="2"/>
        <v>48.5013698630137</v>
      </c>
      <c r="L178">
        <v>2017</v>
      </c>
    </row>
    <row r="179" spans="1:12" x14ac:dyDescent="0.85">
      <c r="A179" t="s">
        <v>97</v>
      </c>
      <c r="B179" t="s">
        <v>246</v>
      </c>
      <c r="C179">
        <v>0</v>
      </c>
      <c r="D179">
        <v>2</v>
      </c>
      <c r="E179" t="s">
        <v>703</v>
      </c>
      <c r="F179">
        <f>INDEX(tbl_fert_adolescent[2017],MATCH(B179,tbl_fert_adolescent[Country Code],0))</f>
        <v>0</v>
      </c>
      <c r="G179">
        <f>INDEX(tbl_fert_all[2017],MATCH(B179,tbl_fert_all[Country Code],0))</f>
        <v>0</v>
      </c>
      <c r="H179">
        <f t="shared" si="2"/>
        <v>0</v>
      </c>
      <c r="L179">
        <v>2017</v>
      </c>
    </row>
    <row r="180" spans="1:12" x14ac:dyDescent="0.85">
      <c r="A180" t="s">
        <v>525</v>
      </c>
      <c r="B180" t="s">
        <v>269</v>
      </c>
      <c r="C180">
        <v>0</v>
      </c>
      <c r="D180">
        <v>2</v>
      </c>
      <c r="E180" t="s">
        <v>703</v>
      </c>
      <c r="F180">
        <f>INDEX(tbl_fert_adolescent[2017],MATCH(B180,tbl_fert_adolescent[Country Code],0))</f>
        <v>19.27</v>
      </c>
      <c r="G180">
        <f>INDEX(tbl_fert_all[2017],MATCH(B180,tbl_fert_all[Country Code],0))</f>
        <v>1.81</v>
      </c>
      <c r="H180">
        <f t="shared" si="2"/>
        <v>44.630136986301366</v>
      </c>
      <c r="L180">
        <v>2017</v>
      </c>
    </row>
    <row r="181" spans="1:12" x14ac:dyDescent="0.85">
      <c r="A181" t="s">
        <v>318</v>
      </c>
      <c r="B181" t="s">
        <v>614</v>
      </c>
      <c r="C181">
        <v>0</v>
      </c>
      <c r="D181">
        <v>2</v>
      </c>
      <c r="E181" t="s">
        <v>703</v>
      </c>
      <c r="F181">
        <f>INDEX(tbl_fert_adolescent[2017],MATCH(B181,tbl_fert_adolescent[Country Code],0))</f>
        <v>20.346214648542379</v>
      </c>
      <c r="G181">
        <f>INDEX(tbl_fert_all[2017],MATCH(B181,tbl_fert_all[Country Code],0))</f>
        <v>1.7107763102308715</v>
      </c>
      <c r="H181">
        <f t="shared" si="2"/>
        <v>42.183525457747514</v>
      </c>
      <c r="L181">
        <v>2017</v>
      </c>
    </row>
    <row r="182" spans="1:12" x14ac:dyDescent="0.85">
      <c r="A182" t="s">
        <v>656</v>
      </c>
      <c r="B182" t="s">
        <v>530</v>
      </c>
      <c r="C182">
        <v>0</v>
      </c>
      <c r="D182">
        <v>2</v>
      </c>
      <c r="E182" t="s">
        <v>703</v>
      </c>
      <c r="F182">
        <f>INDEX(tbl_fert_adolescent[2017],MATCH(B182,tbl_fert_adolescent[Country Code],0))</f>
        <v>13.055999999999999</v>
      </c>
      <c r="G182">
        <f>INDEX(tbl_fert_all[2017],MATCH(B182,tbl_fert_all[Country Code],0))</f>
        <v>2.92</v>
      </c>
      <c r="H182">
        <f t="shared" si="2"/>
        <v>72</v>
      </c>
      <c r="L182">
        <v>2017</v>
      </c>
    </row>
    <row r="183" spans="1:12" x14ac:dyDescent="0.85">
      <c r="A183" t="s">
        <v>654</v>
      </c>
      <c r="B183" t="s">
        <v>391</v>
      </c>
      <c r="C183">
        <v>0</v>
      </c>
      <c r="D183">
        <v>2</v>
      </c>
      <c r="E183" t="s">
        <v>703</v>
      </c>
      <c r="F183">
        <f>INDEX(tbl_fert_adolescent[2017],MATCH(B183,tbl_fert_adolescent[Country Code],0))</f>
        <v>61.551422082390744</v>
      </c>
      <c r="G183">
        <f>INDEX(tbl_fert_all[2017],MATCH(B183,tbl_fert_all[Country Code],0))</f>
        <v>3.083984114270355</v>
      </c>
      <c r="H183">
        <f t="shared" si="2"/>
        <v>76.043443913515603</v>
      </c>
      <c r="L183">
        <v>2017</v>
      </c>
    </row>
    <row r="184" spans="1:12" x14ac:dyDescent="0.85">
      <c r="A184" t="s">
        <v>692</v>
      </c>
      <c r="B184" t="s">
        <v>123</v>
      </c>
      <c r="C184">
        <v>0</v>
      </c>
      <c r="D184">
        <v>2</v>
      </c>
      <c r="E184" t="s">
        <v>703</v>
      </c>
      <c r="F184">
        <f>INDEX(tbl_fert_adolescent[2017],MATCH(B184,tbl_fert_adolescent[Country Code],0))</f>
        <v>38.802</v>
      </c>
      <c r="G184">
        <f>INDEX(tbl_fert_all[2017],MATCH(B184,tbl_fert_all[Country Code],0))</f>
        <v>3.5619999999999998</v>
      </c>
      <c r="H184">
        <f t="shared" si="2"/>
        <v>87.830136986301369</v>
      </c>
      <c r="L184">
        <v>2017</v>
      </c>
    </row>
    <row r="185" spans="1:12" x14ac:dyDescent="0.85">
      <c r="A185" t="s">
        <v>505</v>
      </c>
      <c r="B185" t="s">
        <v>433</v>
      </c>
      <c r="C185">
        <v>0</v>
      </c>
      <c r="D185">
        <v>2</v>
      </c>
      <c r="E185" t="s">
        <v>703</v>
      </c>
      <c r="F185">
        <f>INDEX(tbl_fert_adolescent[2017],MATCH(B185,tbl_fert_adolescent[Country Code],0))</f>
        <v>81.828000000000003</v>
      </c>
      <c r="G185">
        <f>INDEX(tbl_fert_all[2017],MATCH(B185,tbl_fert_all[Country Code],0))</f>
        <v>2.4870000000000001</v>
      </c>
      <c r="H185">
        <f t="shared" si="2"/>
        <v>61.323287671232876</v>
      </c>
      <c r="L185">
        <v>2017</v>
      </c>
    </row>
    <row r="186" spans="1:12" x14ac:dyDescent="0.85">
      <c r="A186" t="s">
        <v>460</v>
      </c>
      <c r="B186" t="s">
        <v>270</v>
      </c>
      <c r="C186">
        <v>0</v>
      </c>
      <c r="D186">
        <v>2</v>
      </c>
      <c r="E186" t="s">
        <v>703</v>
      </c>
      <c r="F186">
        <f>INDEX(tbl_fert_adolescent[2017],MATCH(B186,tbl_fert_adolescent[Country Code],0))</f>
        <v>56.881999999999998</v>
      </c>
      <c r="G186">
        <f>INDEX(tbl_fert_all[2017],MATCH(B186,tbl_fert_all[Country Code],0))</f>
        <v>2.2749999999999999</v>
      </c>
      <c r="H186">
        <f t="shared" si="2"/>
        <v>56.095890410958901</v>
      </c>
      <c r="L186">
        <v>2017</v>
      </c>
    </row>
    <row r="187" spans="1:12" x14ac:dyDescent="0.85">
      <c r="A187" t="s">
        <v>258</v>
      </c>
      <c r="B187" t="s">
        <v>544</v>
      </c>
      <c r="C187">
        <v>0</v>
      </c>
      <c r="D187">
        <v>2</v>
      </c>
      <c r="E187" t="s">
        <v>703</v>
      </c>
      <c r="F187">
        <f>INDEX(tbl_fert_adolescent[2017],MATCH(B187,tbl_fert_adolescent[Country Code],0))</f>
        <v>54.154000000000003</v>
      </c>
      <c r="G187">
        <f>INDEX(tbl_fert_all[2017],MATCH(B187,tbl_fert_all[Country Code],0))</f>
        <v>2.64</v>
      </c>
      <c r="H187">
        <f t="shared" si="2"/>
        <v>65.095890410958916</v>
      </c>
      <c r="L187">
        <v>2017</v>
      </c>
    </row>
    <row r="188" spans="1:12" x14ac:dyDescent="0.85">
      <c r="A188" t="s">
        <v>638</v>
      </c>
      <c r="B188" t="s">
        <v>357</v>
      </c>
      <c r="C188">
        <v>0</v>
      </c>
      <c r="D188">
        <v>2</v>
      </c>
      <c r="E188" t="s">
        <v>703</v>
      </c>
      <c r="F188">
        <f>INDEX(tbl_fert_adolescent[2017],MATCH(B188,tbl_fert_adolescent[Country Code],0))</f>
        <v>0</v>
      </c>
      <c r="G188">
        <f>INDEX(tbl_fert_all[2017],MATCH(B188,tbl_fert_all[Country Code],0))</f>
        <v>0</v>
      </c>
      <c r="H188">
        <f t="shared" si="2"/>
        <v>0</v>
      </c>
      <c r="L188">
        <v>2017</v>
      </c>
    </row>
    <row r="189" spans="1:12" x14ac:dyDescent="0.85">
      <c r="A189" t="s">
        <v>422</v>
      </c>
      <c r="B189" t="s">
        <v>239</v>
      </c>
      <c r="C189">
        <v>0</v>
      </c>
      <c r="D189">
        <v>2</v>
      </c>
      <c r="E189" t="s">
        <v>703</v>
      </c>
      <c r="F189">
        <f>INDEX(tbl_fert_adolescent[2017],MATCH(B189,tbl_fert_adolescent[Country Code],0))</f>
        <v>52.655000000000001</v>
      </c>
      <c r="G189">
        <f>INDEX(tbl_fert_all[2017],MATCH(B189,tbl_fert_all[Country Code],0))</f>
        <v>3.61</v>
      </c>
      <c r="H189">
        <f t="shared" si="2"/>
        <v>89.013698630136986</v>
      </c>
      <c r="L189">
        <v>2017</v>
      </c>
    </row>
    <row r="190" spans="1:12" x14ac:dyDescent="0.85">
      <c r="A190" t="s">
        <v>68</v>
      </c>
      <c r="B190" t="s">
        <v>38</v>
      </c>
      <c r="C190">
        <v>0</v>
      </c>
      <c r="D190">
        <v>2</v>
      </c>
      <c r="E190" t="s">
        <v>703</v>
      </c>
      <c r="F190">
        <f>INDEX(tbl_fert_adolescent[2017],MATCH(B190,tbl_fert_adolescent[Country Code],0))</f>
        <v>10.538</v>
      </c>
      <c r="G190">
        <f>INDEX(tbl_fert_all[2017],MATCH(B190,tbl_fert_all[Country Code],0))</f>
        <v>1.48</v>
      </c>
      <c r="H190">
        <f t="shared" si="2"/>
        <v>36.4931506849315</v>
      </c>
      <c r="L190">
        <v>2017</v>
      </c>
    </row>
    <row r="191" spans="1:12" x14ac:dyDescent="0.85">
      <c r="A191" t="s">
        <v>214</v>
      </c>
      <c r="B191" t="s">
        <v>268</v>
      </c>
      <c r="C191">
        <v>0</v>
      </c>
      <c r="D191">
        <v>2</v>
      </c>
      <c r="E191" t="s">
        <v>703</v>
      </c>
      <c r="F191">
        <f>INDEX(tbl_fert_adolescent[2017],MATCH(B191,tbl_fert_adolescent[Country Code],0))</f>
        <v>108.92880849681669</v>
      </c>
      <c r="G191">
        <f>INDEX(tbl_fert_all[2017],MATCH(B191,tbl_fert_all[Country Code],0))</f>
        <v>5.0207955100872335</v>
      </c>
      <c r="H191">
        <f t="shared" si="2"/>
        <v>123.80043723502767</v>
      </c>
      <c r="L191">
        <v>2017</v>
      </c>
    </row>
    <row r="192" spans="1:12" x14ac:dyDescent="0.85">
      <c r="A192" t="s">
        <v>523</v>
      </c>
      <c r="B192" t="s">
        <v>646</v>
      </c>
      <c r="C192">
        <v>0</v>
      </c>
      <c r="D192">
        <v>2</v>
      </c>
      <c r="E192" t="s">
        <v>703</v>
      </c>
      <c r="F192">
        <f>INDEX(tbl_fert_adolescent[2017],MATCH(B192,tbl_fert_adolescent[Country Code],0))</f>
        <v>29.097999999999999</v>
      </c>
      <c r="G192">
        <f>INDEX(tbl_fert_all[2017],MATCH(B192,tbl_fert_all[Country Code],0))</f>
        <v>1.101</v>
      </c>
      <c r="H192">
        <f t="shared" si="2"/>
        <v>27.147945205479449</v>
      </c>
      <c r="L192">
        <v>2017</v>
      </c>
    </row>
    <row r="193" spans="1:12" x14ac:dyDescent="0.85">
      <c r="A193" t="s">
        <v>286</v>
      </c>
      <c r="B193" t="s">
        <v>53</v>
      </c>
      <c r="C193">
        <v>0</v>
      </c>
      <c r="D193">
        <v>2</v>
      </c>
      <c r="E193" t="s">
        <v>703</v>
      </c>
      <c r="F193">
        <f>INDEX(tbl_fert_adolescent[2017],MATCH(B193,tbl_fert_adolescent[Country Code],0))</f>
        <v>0.28299999999999997</v>
      </c>
      <c r="G193">
        <f>INDEX(tbl_fert_all[2017],MATCH(B193,tbl_fert_all[Country Code],0))</f>
        <v>1.911</v>
      </c>
      <c r="H193">
        <f t="shared" si="2"/>
        <v>47.12054794520548</v>
      </c>
      <c r="L193">
        <v>2017</v>
      </c>
    </row>
    <row r="194" spans="1:12" x14ac:dyDescent="0.85">
      <c r="A194" t="s">
        <v>404</v>
      </c>
      <c r="B194" t="s">
        <v>176</v>
      </c>
      <c r="C194">
        <v>0</v>
      </c>
      <c r="D194">
        <v>2</v>
      </c>
      <c r="E194" t="s">
        <v>703</v>
      </c>
      <c r="F194">
        <f>INDEX(tbl_fert_adolescent[2017],MATCH(B194,tbl_fert_adolescent[Country Code],0))</f>
        <v>8.3800000000000008</v>
      </c>
      <c r="G194">
        <f>INDEX(tbl_fert_all[2017],MATCH(B194,tbl_fert_all[Country Code],0))</f>
        <v>1.38</v>
      </c>
      <c r="H194">
        <f t="shared" si="2"/>
        <v>34.027397260273972</v>
      </c>
      <c r="L194">
        <v>2017</v>
      </c>
    </row>
    <row r="195" spans="1:12" x14ac:dyDescent="0.85">
      <c r="A195" t="s">
        <v>459</v>
      </c>
      <c r="B195" t="s">
        <v>65</v>
      </c>
      <c r="C195">
        <v>0</v>
      </c>
      <c r="D195">
        <v>2</v>
      </c>
      <c r="E195" t="s">
        <v>703</v>
      </c>
      <c r="F195">
        <f>INDEX(tbl_fert_adolescent[2017],MATCH(B195,tbl_fert_adolescent[Country Code],0))</f>
        <v>70.504000000000005</v>
      </c>
      <c r="G195">
        <f>INDEX(tbl_fert_all[2017],MATCH(B195,tbl_fert_all[Country Code],0))</f>
        <v>2.4529999999999998</v>
      </c>
      <c r="H195">
        <f t="shared" ref="H195:H258" si="3">G195*(270/(365*30))*1000</f>
        <v>60.484931506849314</v>
      </c>
      <c r="L195">
        <v>2017</v>
      </c>
    </row>
    <row r="196" spans="1:12" x14ac:dyDescent="0.85">
      <c r="A196" t="s">
        <v>78</v>
      </c>
      <c r="B196" t="s">
        <v>184</v>
      </c>
      <c r="C196">
        <v>0</v>
      </c>
      <c r="D196">
        <v>2</v>
      </c>
      <c r="E196" t="s">
        <v>703</v>
      </c>
      <c r="F196">
        <f>INDEX(tbl_fert_adolescent[2017],MATCH(B196,tbl_fert_adolescent[Country Code],0))</f>
        <v>52.765999999999998</v>
      </c>
      <c r="G196">
        <f>INDEX(tbl_fert_all[2017],MATCH(B196,tbl_fert_all[Country Code],0))</f>
        <v>3.738</v>
      </c>
      <c r="H196">
        <f t="shared" si="3"/>
        <v>92.169863013698631</v>
      </c>
      <c r="L196">
        <v>2017</v>
      </c>
    </row>
    <row r="197" spans="1:12" x14ac:dyDescent="0.85">
      <c r="A197" t="s">
        <v>119</v>
      </c>
      <c r="B197" t="s">
        <v>191</v>
      </c>
      <c r="C197">
        <v>0</v>
      </c>
      <c r="D197">
        <v>2</v>
      </c>
      <c r="E197" t="s">
        <v>703</v>
      </c>
      <c r="F197">
        <f>INDEX(tbl_fert_adolescent[2017],MATCH(B197,tbl_fert_adolescent[Country Code],0))</f>
        <v>50.41950061218639</v>
      </c>
      <c r="G197">
        <f>INDEX(tbl_fert_all[2017],MATCH(B197,tbl_fert_all[Country Code],0))</f>
        <v>3.5380893723592597</v>
      </c>
      <c r="H197">
        <f t="shared" si="3"/>
        <v>87.240559866392701</v>
      </c>
      <c r="L197">
        <v>2017</v>
      </c>
    </row>
    <row r="198" spans="1:12" x14ac:dyDescent="0.85">
      <c r="A198" t="s">
        <v>557</v>
      </c>
      <c r="B198" t="s">
        <v>253</v>
      </c>
      <c r="C198">
        <v>0</v>
      </c>
      <c r="D198">
        <v>2</v>
      </c>
      <c r="E198" t="s">
        <v>703</v>
      </c>
      <c r="F198">
        <f>INDEX(tbl_fert_adolescent[2017],MATCH(B198,tbl_fert_adolescent[Country Code],0))</f>
        <v>12.649145276510644</v>
      </c>
      <c r="G198">
        <f>INDEX(tbl_fert_all[2017],MATCH(B198,tbl_fert_all[Country Code],0))</f>
        <v>1.5900520965465208</v>
      </c>
      <c r="H198">
        <f t="shared" si="3"/>
        <v>39.206764024434754</v>
      </c>
      <c r="L198">
        <v>2017</v>
      </c>
    </row>
    <row r="199" spans="1:12" x14ac:dyDescent="0.85">
      <c r="A199" t="s">
        <v>337</v>
      </c>
      <c r="B199" t="s">
        <v>541</v>
      </c>
      <c r="C199">
        <v>0</v>
      </c>
      <c r="D199">
        <v>2</v>
      </c>
      <c r="E199" t="s">
        <v>703</v>
      </c>
      <c r="F199">
        <f>INDEX(tbl_fert_adolescent[2017],MATCH(B199,tbl_fert_adolescent[Country Code],0))</f>
        <v>38.688000000000002</v>
      </c>
      <c r="G199">
        <f>INDEX(tbl_fert_all[2017],MATCH(B199,tbl_fert_all[Country Code],0))</f>
        <v>1.956</v>
      </c>
      <c r="H199">
        <f t="shared" si="3"/>
        <v>48.230136986301368</v>
      </c>
      <c r="L199">
        <v>2017</v>
      </c>
    </row>
    <row r="200" spans="1:12" x14ac:dyDescent="0.85">
      <c r="A200" t="s">
        <v>579</v>
      </c>
      <c r="B200" t="s">
        <v>24</v>
      </c>
      <c r="C200">
        <v>0</v>
      </c>
      <c r="D200">
        <v>2</v>
      </c>
      <c r="E200" t="s">
        <v>703</v>
      </c>
      <c r="F200">
        <f>INDEX(tbl_fert_adolescent[2017],MATCH(B200,tbl_fert_adolescent[Country Code],0))</f>
        <v>9.9220000000000006</v>
      </c>
      <c r="G200">
        <f>INDEX(tbl_fert_all[2017],MATCH(B200,tbl_fert_all[Country Code],0))</f>
        <v>1.8859999999999999</v>
      </c>
      <c r="H200">
        <f t="shared" si="3"/>
        <v>46.504109589041093</v>
      </c>
      <c r="L200">
        <v>2017</v>
      </c>
    </row>
    <row r="201" spans="1:12" x14ac:dyDescent="0.85">
      <c r="A201" t="s">
        <v>517</v>
      </c>
      <c r="B201" t="s">
        <v>308</v>
      </c>
      <c r="C201">
        <v>0</v>
      </c>
      <c r="D201">
        <v>2</v>
      </c>
      <c r="E201" t="s">
        <v>703</v>
      </c>
      <c r="F201">
        <f>INDEX(tbl_fert_adolescent[2017],MATCH(B201,tbl_fert_adolescent[Country Code],0))</f>
        <v>36.210999999999999</v>
      </c>
      <c r="G201">
        <f>INDEX(tbl_fert_all[2017],MATCH(B201,tbl_fert_all[Country Code],0))</f>
        <v>1.71</v>
      </c>
      <c r="H201">
        <f t="shared" si="3"/>
        <v>42.164383561643838</v>
      </c>
      <c r="L201">
        <v>2017</v>
      </c>
    </row>
    <row r="202" spans="1:12" x14ac:dyDescent="0.85">
      <c r="A202" t="s">
        <v>2</v>
      </c>
      <c r="B202" t="s">
        <v>327</v>
      </c>
      <c r="C202">
        <v>0</v>
      </c>
      <c r="D202">
        <v>2</v>
      </c>
      <c r="E202" t="s">
        <v>703</v>
      </c>
      <c r="F202">
        <f>INDEX(tbl_fert_adolescent[2017],MATCH(B202,tbl_fert_adolescent[Country Code],0))</f>
        <v>20.699000000000002</v>
      </c>
      <c r="G202">
        <f>INDEX(tbl_fert_all[2017],MATCH(B202,tbl_fert_all[Country Code],0))</f>
        <v>1.62</v>
      </c>
      <c r="H202">
        <f t="shared" si="3"/>
        <v>39.945205479452056</v>
      </c>
      <c r="L202">
        <v>2017</v>
      </c>
    </row>
    <row r="203" spans="1:12" x14ac:dyDescent="0.85">
      <c r="A203" t="s">
        <v>247</v>
      </c>
      <c r="B203" t="s">
        <v>87</v>
      </c>
      <c r="C203">
        <v>0</v>
      </c>
      <c r="D203">
        <v>2</v>
      </c>
      <c r="E203" t="s">
        <v>703</v>
      </c>
      <c r="F203">
        <f>INDEX(tbl_fert_adolescent[2017],MATCH(B203,tbl_fert_adolescent[Country Code],0))</f>
        <v>39.113999999999997</v>
      </c>
      <c r="G203">
        <f>INDEX(tbl_fert_all[2017],MATCH(B203,tbl_fert_all[Country Code],0))</f>
        <v>4.0880000000000001</v>
      </c>
      <c r="H203">
        <f t="shared" si="3"/>
        <v>100.8</v>
      </c>
      <c r="I203">
        <f>'10.summary_pop'!G7</f>
        <v>471654</v>
      </c>
      <c r="J203">
        <f>'10.summary_pop'!G8</f>
        <v>2027652</v>
      </c>
      <c r="K203" s="3">
        <f>(H203*(I203+J203)-I203*F203)/J203</f>
        <v>115.14883729752442</v>
      </c>
      <c r="L203">
        <v>2017</v>
      </c>
    </row>
    <row r="204" spans="1:12" x14ac:dyDescent="0.85">
      <c r="A204" t="s">
        <v>82</v>
      </c>
      <c r="B204" t="s">
        <v>115</v>
      </c>
      <c r="C204">
        <v>0</v>
      </c>
      <c r="D204">
        <v>2</v>
      </c>
      <c r="E204" t="s">
        <v>703</v>
      </c>
      <c r="F204">
        <f>INDEX(tbl_fert_adolescent[2017],MATCH(B204,tbl_fert_adolescent[Country Code],0))</f>
        <v>25.584972419586983</v>
      </c>
      <c r="G204">
        <f>INDEX(tbl_fert_all[2017],MATCH(B204,tbl_fert_all[Country Code],0))</f>
        <v>2.4106174779557623</v>
      </c>
      <c r="H204">
        <f t="shared" si="3"/>
        <v>59.439883018087286</v>
      </c>
      <c r="L204">
        <v>2017</v>
      </c>
    </row>
    <row r="205" spans="1:12" x14ac:dyDescent="0.85">
      <c r="A205" t="s">
        <v>446</v>
      </c>
      <c r="B205" t="s">
        <v>224</v>
      </c>
      <c r="C205">
        <v>0</v>
      </c>
      <c r="D205">
        <v>2</v>
      </c>
      <c r="E205" t="s">
        <v>703</v>
      </c>
      <c r="F205">
        <f>INDEX(tbl_fert_adolescent[2017],MATCH(B205,tbl_fert_adolescent[Country Code],0))</f>
        <v>7.3239999999999998</v>
      </c>
      <c r="G205">
        <f>INDEX(tbl_fert_all[2017],MATCH(B205,tbl_fert_all[Country Code],0))</f>
        <v>2.3730000000000002</v>
      </c>
      <c r="H205">
        <f t="shared" si="3"/>
        <v>58.512328767123293</v>
      </c>
      <c r="L205">
        <v>2017</v>
      </c>
    </row>
    <row r="206" spans="1:12" x14ac:dyDescent="0.85">
      <c r="A206" t="s">
        <v>210</v>
      </c>
      <c r="B206" t="s">
        <v>434</v>
      </c>
      <c r="C206">
        <v>0</v>
      </c>
      <c r="D206">
        <v>2</v>
      </c>
      <c r="E206" t="s">
        <v>703</v>
      </c>
      <c r="F206">
        <f>INDEX(tbl_fert_adolescent[2017],MATCH(B206,tbl_fert_adolescent[Country Code],0))</f>
        <v>63.993000000000002</v>
      </c>
      <c r="G206">
        <f>INDEX(tbl_fert_all[2017],MATCH(B206,tbl_fert_all[Country Code],0))</f>
        <v>4.4690000000000003</v>
      </c>
      <c r="H206">
        <f t="shared" si="3"/>
        <v>110.1945205479452</v>
      </c>
      <c r="L206">
        <v>2017</v>
      </c>
    </row>
    <row r="207" spans="1:12" x14ac:dyDescent="0.85">
      <c r="A207" t="s">
        <v>31</v>
      </c>
      <c r="B207" t="s">
        <v>524</v>
      </c>
      <c r="C207">
        <v>0</v>
      </c>
      <c r="D207">
        <v>2</v>
      </c>
      <c r="E207" t="s">
        <v>703</v>
      </c>
      <c r="F207">
        <f>INDEX(tbl_fert_adolescent[2017],MATCH(B207,tbl_fert_adolescent[Country Code],0))</f>
        <v>72.724999999999994</v>
      </c>
      <c r="G207">
        <f>INDEX(tbl_fert_all[2017],MATCH(B207,tbl_fert_all[Country Code],0))</f>
        <v>4.6970000000000001</v>
      </c>
      <c r="H207">
        <f t="shared" si="3"/>
        <v>115.81643835616438</v>
      </c>
      <c r="L207">
        <v>2017</v>
      </c>
    </row>
    <row r="208" spans="1:12" x14ac:dyDescent="0.85">
      <c r="A208" t="s">
        <v>473</v>
      </c>
      <c r="B208" t="s">
        <v>75</v>
      </c>
      <c r="C208">
        <v>0</v>
      </c>
      <c r="D208">
        <v>2</v>
      </c>
      <c r="E208" t="s">
        <v>703</v>
      </c>
      <c r="F208">
        <f>INDEX(tbl_fert_adolescent[2017],MATCH(B208,tbl_fert_adolescent[Country Code],0))</f>
        <v>3.53</v>
      </c>
      <c r="G208">
        <f>INDEX(tbl_fert_all[2017],MATCH(B208,tbl_fert_all[Country Code],0))</f>
        <v>1.1599999999999999</v>
      </c>
      <c r="H208">
        <f t="shared" si="3"/>
        <v>28.602739726027394</v>
      </c>
      <c r="L208">
        <v>2017</v>
      </c>
    </row>
    <row r="209" spans="1:12" x14ac:dyDescent="0.85">
      <c r="A209" t="s">
        <v>94</v>
      </c>
      <c r="B209" t="s">
        <v>291</v>
      </c>
      <c r="C209">
        <v>0</v>
      </c>
      <c r="D209">
        <v>2</v>
      </c>
      <c r="E209" t="s">
        <v>703</v>
      </c>
      <c r="F209">
        <f>INDEX(tbl_fert_adolescent[2017],MATCH(B209,tbl_fert_adolescent[Country Code],0))</f>
        <v>78.003</v>
      </c>
      <c r="G209">
        <f>INDEX(tbl_fert_all[2017],MATCH(B209,tbl_fert_all[Country Code],0))</f>
        <v>4.4340000000000002</v>
      </c>
      <c r="H209">
        <f t="shared" si="3"/>
        <v>109.33150684931508</v>
      </c>
      <c r="L209">
        <v>2017</v>
      </c>
    </row>
    <row r="210" spans="1:12" x14ac:dyDescent="0.85">
      <c r="A210" t="s">
        <v>661</v>
      </c>
      <c r="B210" t="s">
        <v>605</v>
      </c>
      <c r="C210">
        <v>0</v>
      </c>
      <c r="D210">
        <v>2</v>
      </c>
      <c r="E210" t="s">
        <v>703</v>
      </c>
      <c r="F210">
        <f>INDEX(tbl_fert_adolescent[2017],MATCH(B210,tbl_fert_adolescent[Country Code],0))</f>
        <v>112.828</v>
      </c>
      <c r="G210">
        <f>INDEX(tbl_fert_all[2017],MATCH(B210,tbl_fert_all[Country Code],0))</f>
        <v>4.359</v>
      </c>
      <c r="H210">
        <f t="shared" si="3"/>
        <v>107.48219178082191</v>
      </c>
      <c r="L210">
        <v>2017</v>
      </c>
    </row>
    <row r="211" spans="1:12" x14ac:dyDescent="0.85">
      <c r="A211" t="s">
        <v>536</v>
      </c>
      <c r="B211" t="s">
        <v>88</v>
      </c>
      <c r="C211">
        <v>0</v>
      </c>
      <c r="D211">
        <v>2</v>
      </c>
      <c r="E211" t="s">
        <v>703</v>
      </c>
      <c r="F211">
        <f>INDEX(tbl_fert_adolescent[2017],MATCH(B211,tbl_fert_adolescent[Country Code],0))</f>
        <v>69.459000000000003</v>
      </c>
      <c r="G211">
        <f>INDEX(tbl_fert_all[2017],MATCH(B211,tbl_fert_all[Country Code],0))</f>
        <v>2.0590000000000002</v>
      </c>
      <c r="H211">
        <f t="shared" si="3"/>
        <v>50.769863013698632</v>
      </c>
      <c r="L211">
        <v>2017</v>
      </c>
    </row>
    <row r="212" spans="1:12" x14ac:dyDescent="0.85">
      <c r="A212" t="s">
        <v>424</v>
      </c>
      <c r="B212" t="s">
        <v>483</v>
      </c>
      <c r="C212">
        <v>0</v>
      </c>
      <c r="D212">
        <v>2</v>
      </c>
      <c r="E212" t="s">
        <v>703</v>
      </c>
      <c r="F212">
        <f>INDEX(tbl_fert_adolescent[2017],MATCH(B212,tbl_fert_adolescent[Country Code],0))</f>
        <v>0</v>
      </c>
      <c r="G212">
        <f>INDEX(tbl_fert_all[2017],MATCH(B212,tbl_fert_all[Country Code],0))</f>
        <v>0</v>
      </c>
      <c r="H212">
        <f t="shared" si="3"/>
        <v>0</v>
      </c>
      <c r="L212">
        <v>2017</v>
      </c>
    </row>
    <row r="213" spans="1:12" x14ac:dyDescent="0.85">
      <c r="A213" t="s">
        <v>502</v>
      </c>
      <c r="B213" t="s">
        <v>30</v>
      </c>
      <c r="C213">
        <v>0</v>
      </c>
      <c r="D213">
        <v>2</v>
      </c>
      <c r="E213" t="s">
        <v>703</v>
      </c>
      <c r="F213">
        <f>INDEX(tbl_fert_adolescent[2017],MATCH(B213,tbl_fert_adolescent[Country Code],0))</f>
        <v>100.08499999999999</v>
      </c>
      <c r="G213">
        <f>INDEX(tbl_fert_all[2017],MATCH(B213,tbl_fert_all[Country Code],0))</f>
        <v>6.1680000000000001</v>
      </c>
      <c r="H213">
        <f t="shared" si="3"/>
        <v>152.08767123287672</v>
      </c>
      <c r="L213">
        <v>2017</v>
      </c>
    </row>
    <row r="214" spans="1:12" x14ac:dyDescent="0.85">
      <c r="A214" t="s">
        <v>297</v>
      </c>
      <c r="B214" t="s">
        <v>413</v>
      </c>
      <c r="C214">
        <v>0</v>
      </c>
      <c r="D214">
        <v>2</v>
      </c>
      <c r="E214" t="s">
        <v>703</v>
      </c>
      <c r="F214">
        <f>INDEX(tbl_fert_adolescent[2017],MATCH(B214,tbl_fert_adolescent[Country Code],0))</f>
        <v>14.706</v>
      </c>
      <c r="G214">
        <f>INDEX(tbl_fert_all[2017],MATCH(B214,tbl_fert_all[Country Code],0))</f>
        <v>1.49</v>
      </c>
      <c r="H214">
        <f t="shared" si="3"/>
        <v>36.739726027397261</v>
      </c>
      <c r="L214">
        <v>2017</v>
      </c>
    </row>
    <row r="215" spans="1:12" x14ac:dyDescent="0.85">
      <c r="A215" t="s">
        <v>54</v>
      </c>
      <c r="B215" t="s">
        <v>427</v>
      </c>
      <c r="C215">
        <v>0</v>
      </c>
      <c r="D215">
        <v>2</v>
      </c>
      <c r="E215" t="s">
        <v>703</v>
      </c>
      <c r="F215">
        <f>INDEX(tbl_fert_adolescent[2017],MATCH(B215,tbl_fert_adolescent[Country Code],0))</f>
        <v>102.79085484713276</v>
      </c>
      <c r="G215">
        <f>INDEX(tbl_fert_all[2017],MATCH(B215,tbl_fert_all[Country Code],0))</f>
        <v>4.7654206506324108</v>
      </c>
      <c r="H215">
        <f t="shared" si="3"/>
        <v>117.50352289230602</v>
      </c>
      <c r="L215">
        <v>2017</v>
      </c>
    </row>
    <row r="216" spans="1:12" x14ac:dyDescent="0.85">
      <c r="A216" t="s">
        <v>261</v>
      </c>
      <c r="B216" t="s">
        <v>57</v>
      </c>
      <c r="C216">
        <v>0</v>
      </c>
      <c r="D216">
        <v>2</v>
      </c>
      <c r="E216" t="s">
        <v>703</v>
      </c>
      <c r="F216">
        <f>INDEX(tbl_fert_adolescent[2017],MATCH(B216,tbl_fert_adolescent[Country Code],0))</f>
        <v>62.04</v>
      </c>
      <c r="G216">
        <f>INDEX(tbl_fert_all[2017],MATCH(B216,tbl_fert_all[Country Code],0))</f>
        <v>4.7750000000000004</v>
      </c>
      <c r="H216">
        <f t="shared" si="3"/>
        <v>117.73972602739727</v>
      </c>
      <c r="L216">
        <v>2017</v>
      </c>
    </row>
    <row r="217" spans="1:12" x14ac:dyDescent="0.85">
      <c r="A217" t="s">
        <v>288</v>
      </c>
      <c r="B217" t="s">
        <v>171</v>
      </c>
      <c r="C217">
        <v>0</v>
      </c>
      <c r="D217">
        <v>2</v>
      </c>
      <c r="E217" t="s">
        <v>703</v>
      </c>
      <c r="F217">
        <f>INDEX(tbl_fert_adolescent[2017],MATCH(B217,tbl_fert_adolescent[Country Code],0))</f>
        <v>102.78858517576177</v>
      </c>
      <c r="G217">
        <f>INDEX(tbl_fert_all[2017],MATCH(B217,tbl_fert_all[Country Code],0))</f>
        <v>4.7653141251311535</v>
      </c>
      <c r="H217">
        <f t="shared" si="3"/>
        <v>117.50089623611062</v>
      </c>
      <c r="L217">
        <v>2017</v>
      </c>
    </row>
    <row r="218" spans="1:12" x14ac:dyDescent="0.85">
      <c r="A218" t="s">
        <v>39</v>
      </c>
      <c r="B218" t="s">
        <v>181</v>
      </c>
      <c r="C218">
        <v>0</v>
      </c>
      <c r="D218">
        <v>2</v>
      </c>
      <c r="E218" t="s">
        <v>703</v>
      </c>
      <c r="F218">
        <f>INDEX(tbl_fert_adolescent[2017],MATCH(B218,tbl_fert_adolescent[Country Code],0))</f>
        <v>59.015408352545442</v>
      </c>
      <c r="G218">
        <f>INDEX(tbl_fert_all[2017],MATCH(B218,tbl_fert_all[Country Code],0))</f>
        <v>2.9016350620510734</v>
      </c>
      <c r="H218">
        <f t="shared" si="3"/>
        <v>71.547165913588103</v>
      </c>
      <c r="L218">
        <v>2017</v>
      </c>
    </row>
    <row r="219" spans="1:12" x14ac:dyDescent="0.85">
      <c r="A219" t="s">
        <v>231</v>
      </c>
      <c r="B219" t="s">
        <v>417</v>
      </c>
      <c r="C219">
        <v>0</v>
      </c>
      <c r="D219">
        <v>2</v>
      </c>
      <c r="E219" t="s">
        <v>703</v>
      </c>
      <c r="F219">
        <f>INDEX(tbl_fert_adolescent[2017],MATCH(B219,tbl_fert_adolescent[Country Code],0))</f>
        <v>94.61</v>
      </c>
      <c r="G219">
        <f>INDEX(tbl_fert_all[2017],MATCH(B219,tbl_fert_all[Country Code],0))</f>
        <v>4.3739999999999997</v>
      </c>
      <c r="H219">
        <f t="shared" si="3"/>
        <v>107.85205479452054</v>
      </c>
      <c r="L219">
        <v>2017</v>
      </c>
    </row>
    <row r="220" spans="1:12" x14ac:dyDescent="0.85">
      <c r="A220" t="s">
        <v>476</v>
      </c>
      <c r="B220" t="s">
        <v>61</v>
      </c>
      <c r="C220">
        <v>0</v>
      </c>
      <c r="D220">
        <v>2</v>
      </c>
      <c r="E220" t="s">
        <v>703</v>
      </c>
      <c r="F220">
        <f>INDEX(tbl_fert_adolescent[2017],MATCH(B220,tbl_fert_adolescent[Country Code],0))</f>
        <v>61.655000000000001</v>
      </c>
      <c r="G220">
        <f>INDEX(tbl_fert_all[2017],MATCH(B220,tbl_fert_all[Country Code],0))</f>
        <v>2.4430000000000001</v>
      </c>
      <c r="H220">
        <f t="shared" si="3"/>
        <v>60.238356164383561</v>
      </c>
      <c r="L220">
        <v>2017</v>
      </c>
    </row>
    <row r="221" spans="1:12" x14ac:dyDescent="0.85">
      <c r="A221" t="s">
        <v>359</v>
      </c>
      <c r="B221" t="s">
        <v>139</v>
      </c>
      <c r="C221">
        <v>0</v>
      </c>
      <c r="D221">
        <v>2</v>
      </c>
      <c r="E221" t="s">
        <v>703</v>
      </c>
      <c r="F221">
        <f>INDEX(tbl_fert_adolescent[2017],MATCH(B221,tbl_fert_adolescent[Country Code],0))</f>
        <v>25.684000000000001</v>
      </c>
      <c r="G221">
        <f>INDEX(tbl_fert_all[2017],MATCH(B221,tbl_fert_all[Country Code],0))</f>
        <v>1.52</v>
      </c>
      <c r="H221">
        <f t="shared" si="3"/>
        <v>37.479452054794521</v>
      </c>
      <c r="L221">
        <v>2017</v>
      </c>
    </row>
    <row r="222" spans="1:12" x14ac:dyDescent="0.85">
      <c r="A222" t="s">
        <v>351</v>
      </c>
      <c r="B222" t="s">
        <v>310</v>
      </c>
      <c r="C222">
        <v>0</v>
      </c>
      <c r="D222">
        <v>2</v>
      </c>
      <c r="E222" t="s">
        <v>703</v>
      </c>
      <c r="F222">
        <f>INDEX(tbl_fert_adolescent[2017],MATCH(B222,tbl_fert_adolescent[Country Code],0))</f>
        <v>3.7759999999999998</v>
      </c>
      <c r="G222">
        <f>INDEX(tbl_fert_all[2017],MATCH(B222,tbl_fert_all[Country Code],0))</f>
        <v>1.62</v>
      </c>
      <c r="H222">
        <f t="shared" si="3"/>
        <v>39.945205479452056</v>
      </c>
      <c r="L222">
        <v>2017</v>
      </c>
    </row>
    <row r="223" spans="1:12" x14ac:dyDescent="0.85">
      <c r="A223" t="s">
        <v>66</v>
      </c>
      <c r="B223" t="s">
        <v>264</v>
      </c>
      <c r="C223">
        <v>0</v>
      </c>
      <c r="D223">
        <v>2</v>
      </c>
      <c r="E223" t="s">
        <v>703</v>
      </c>
      <c r="F223">
        <f>INDEX(tbl_fert_adolescent[2017],MATCH(B223,tbl_fert_adolescent[Country Code],0))</f>
        <v>5.0759999999999996</v>
      </c>
      <c r="G223">
        <f>INDEX(tbl_fert_all[2017],MATCH(B223,tbl_fert_all[Country Code],0))</f>
        <v>1.78</v>
      </c>
      <c r="H223">
        <f t="shared" si="3"/>
        <v>43.890410958904106</v>
      </c>
      <c r="L223">
        <v>2017</v>
      </c>
    </row>
    <row r="224" spans="1:12" x14ac:dyDescent="0.85">
      <c r="A224" t="s">
        <v>617</v>
      </c>
      <c r="B224" t="s">
        <v>128</v>
      </c>
      <c r="C224">
        <v>0</v>
      </c>
      <c r="D224">
        <v>2</v>
      </c>
      <c r="E224" t="s">
        <v>703</v>
      </c>
      <c r="F224">
        <f>INDEX(tbl_fert_adolescent[2017],MATCH(B224,tbl_fert_adolescent[Country Code],0))</f>
        <v>76.694999999999993</v>
      </c>
      <c r="G224">
        <f>INDEX(tbl_fert_all[2017],MATCH(B224,tbl_fert_all[Country Code],0))</f>
        <v>3.0179999999999998</v>
      </c>
      <c r="H224">
        <f t="shared" si="3"/>
        <v>74.416438356164377</v>
      </c>
      <c r="L224">
        <v>2017</v>
      </c>
    </row>
    <row r="225" spans="1:12" x14ac:dyDescent="0.85">
      <c r="A225" t="s">
        <v>342</v>
      </c>
      <c r="B225" t="s">
        <v>387</v>
      </c>
      <c r="C225">
        <v>0</v>
      </c>
      <c r="D225">
        <v>2</v>
      </c>
      <c r="E225" t="s">
        <v>703</v>
      </c>
      <c r="F225">
        <f>INDEX(tbl_fert_adolescent[2017],MATCH(B225,tbl_fert_adolescent[Country Code],0))</f>
        <v>0</v>
      </c>
      <c r="G225">
        <f>INDEX(tbl_fert_all[2017],MATCH(B225,tbl_fert_all[Country Code],0))</f>
        <v>0</v>
      </c>
      <c r="H225">
        <f t="shared" si="3"/>
        <v>0</v>
      </c>
      <c r="L225">
        <v>2017</v>
      </c>
    </row>
    <row r="226" spans="1:12" x14ac:dyDescent="0.85">
      <c r="A226" t="s">
        <v>469</v>
      </c>
      <c r="B226" t="s">
        <v>142</v>
      </c>
      <c r="C226">
        <v>0</v>
      </c>
      <c r="D226">
        <v>2</v>
      </c>
      <c r="E226" t="s">
        <v>703</v>
      </c>
      <c r="F226">
        <f>INDEX(tbl_fert_adolescent[2017],MATCH(B226,tbl_fert_adolescent[Country Code],0))</f>
        <v>62.05</v>
      </c>
      <c r="G226">
        <f>INDEX(tbl_fert_all[2017],MATCH(B226,tbl_fert_all[Country Code],0))</f>
        <v>2.41</v>
      </c>
      <c r="H226">
        <f t="shared" si="3"/>
        <v>59.424657534246577</v>
      </c>
      <c r="L226">
        <v>2017</v>
      </c>
    </row>
    <row r="227" spans="1:12" x14ac:dyDescent="0.85">
      <c r="A227" t="s">
        <v>162</v>
      </c>
      <c r="B227" t="s">
        <v>202</v>
      </c>
      <c r="C227">
        <v>0</v>
      </c>
      <c r="D227">
        <v>2</v>
      </c>
      <c r="E227" t="s">
        <v>703</v>
      </c>
      <c r="F227">
        <f>INDEX(tbl_fert_adolescent[2017],MATCH(B227,tbl_fert_adolescent[Country Code],0))</f>
        <v>38.591999999999999</v>
      </c>
      <c r="G227">
        <f>INDEX(tbl_fert_all[2017],MATCH(B227,tbl_fert_all[Country Code],0))</f>
        <v>2.847</v>
      </c>
      <c r="H227">
        <f t="shared" si="3"/>
        <v>70.2</v>
      </c>
      <c r="L227">
        <v>2017</v>
      </c>
    </row>
    <row r="228" spans="1:12" x14ac:dyDescent="0.85">
      <c r="A228" t="s">
        <v>113</v>
      </c>
      <c r="B228" t="s">
        <v>211</v>
      </c>
      <c r="C228">
        <v>0</v>
      </c>
      <c r="D228">
        <v>2</v>
      </c>
      <c r="E228" t="s">
        <v>703</v>
      </c>
      <c r="F228">
        <f>INDEX(tbl_fert_adolescent[2017],MATCH(B228,tbl_fert_adolescent[Country Code],0))</f>
        <v>0</v>
      </c>
      <c r="G228">
        <f>INDEX(tbl_fert_all[2017],MATCH(B228,tbl_fert_all[Country Code],0))</f>
        <v>0</v>
      </c>
      <c r="H228">
        <f t="shared" si="3"/>
        <v>0</v>
      </c>
      <c r="L228">
        <v>2017</v>
      </c>
    </row>
    <row r="229" spans="1:12" x14ac:dyDescent="0.85">
      <c r="A229" t="s">
        <v>574</v>
      </c>
      <c r="B229" t="s">
        <v>546</v>
      </c>
      <c r="C229">
        <v>0</v>
      </c>
      <c r="D229">
        <v>2</v>
      </c>
      <c r="E229" t="s">
        <v>703</v>
      </c>
      <c r="F229">
        <f>INDEX(tbl_fert_adolescent[2017],MATCH(B229,tbl_fert_adolescent[Country Code],0))</f>
        <v>161.09</v>
      </c>
      <c r="G229">
        <f>INDEX(tbl_fert_all[2017],MATCH(B229,tbl_fert_all[Country Code],0))</f>
        <v>5.8460000000000001</v>
      </c>
      <c r="H229">
        <f t="shared" si="3"/>
        <v>144.14794520547943</v>
      </c>
      <c r="L229">
        <v>2017</v>
      </c>
    </row>
    <row r="230" spans="1:12" x14ac:dyDescent="0.85">
      <c r="A230" t="s">
        <v>667</v>
      </c>
      <c r="B230" t="s">
        <v>352</v>
      </c>
      <c r="C230">
        <v>0</v>
      </c>
      <c r="D230">
        <v>2</v>
      </c>
      <c r="E230" t="s">
        <v>703</v>
      </c>
      <c r="F230">
        <f>INDEX(tbl_fert_adolescent[2017],MATCH(B230,tbl_fert_adolescent[Country Code],0))</f>
        <v>22.452877896908891</v>
      </c>
      <c r="G230">
        <f>INDEX(tbl_fert_all[2017],MATCH(B230,tbl_fert_all[Country Code],0))</f>
        <v>1.8760864427214228</v>
      </c>
      <c r="H230">
        <f t="shared" si="3"/>
        <v>46.259665710939188</v>
      </c>
      <c r="L230">
        <v>2017</v>
      </c>
    </row>
    <row r="231" spans="1:12" x14ac:dyDescent="0.85">
      <c r="A231" t="s">
        <v>454</v>
      </c>
      <c r="B231" t="s">
        <v>477</v>
      </c>
      <c r="C231">
        <v>0</v>
      </c>
      <c r="D231">
        <v>2</v>
      </c>
      <c r="E231" t="s">
        <v>703</v>
      </c>
      <c r="F231">
        <f>INDEX(tbl_fert_adolescent[2017],MATCH(B231,tbl_fert_adolescent[Country Code],0))</f>
        <v>25.216118133293769</v>
      </c>
      <c r="G231">
        <f>INDEX(tbl_fert_all[2017],MATCH(B231,tbl_fert_all[Country Code],0))</f>
        <v>1.8961669082133654</v>
      </c>
      <c r="H231">
        <f t="shared" si="3"/>
        <v>46.754800476493941</v>
      </c>
      <c r="L231">
        <v>2017</v>
      </c>
    </row>
    <row r="232" spans="1:12" x14ac:dyDescent="0.85">
      <c r="A232" t="s">
        <v>237</v>
      </c>
      <c r="B232" t="s">
        <v>360</v>
      </c>
      <c r="C232">
        <v>0</v>
      </c>
      <c r="D232">
        <v>2</v>
      </c>
      <c r="E232" t="s">
        <v>703</v>
      </c>
      <c r="F232">
        <f>INDEX(tbl_fert_adolescent[2017],MATCH(B232,tbl_fert_adolescent[Country Code],0))</f>
        <v>89.090999999999994</v>
      </c>
      <c r="G232">
        <f>INDEX(tbl_fert_all[2017],MATCH(B232,tbl_fert_all[Country Code],0))</f>
        <v>4.3840000000000003</v>
      </c>
      <c r="H232">
        <f t="shared" si="3"/>
        <v>108.09863013698632</v>
      </c>
      <c r="L232">
        <v>2017</v>
      </c>
    </row>
    <row r="233" spans="1:12" x14ac:dyDescent="0.85">
      <c r="A233" t="s">
        <v>520</v>
      </c>
      <c r="B233" t="s">
        <v>418</v>
      </c>
      <c r="C233">
        <v>0</v>
      </c>
      <c r="D233">
        <v>2</v>
      </c>
      <c r="E233" t="s">
        <v>703</v>
      </c>
      <c r="F233">
        <f>INDEX(tbl_fert_adolescent[2017],MATCH(B233,tbl_fert_adolescent[Country Code],0))</f>
        <v>44.908000000000001</v>
      </c>
      <c r="G233">
        <f>INDEX(tbl_fert_all[2017],MATCH(B233,tbl_fert_all[Country Code],0))</f>
        <v>1.532</v>
      </c>
      <c r="H233">
        <f t="shared" si="3"/>
        <v>37.775342465753425</v>
      </c>
      <c r="L233">
        <v>2017</v>
      </c>
    </row>
    <row r="234" spans="1:12" x14ac:dyDescent="0.85">
      <c r="A234" t="s">
        <v>42</v>
      </c>
      <c r="B234" t="s">
        <v>44</v>
      </c>
      <c r="C234">
        <v>0</v>
      </c>
      <c r="D234">
        <v>2</v>
      </c>
      <c r="E234" t="s">
        <v>703</v>
      </c>
      <c r="F234">
        <f>INDEX(tbl_fert_adolescent[2017],MATCH(B234,tbl_fert_adolescent[Country Code],0))</f>
        <v>57.076000000000001</v>
      </c>
      <c r="G234">
        <f>INDEX(tbl_fert_all[2017],MATCH(B234,tbl_fert_all[Country Code],0))</f>
        <v>3.6059999999999999</v>
      </c>
      <c r="H234">
        <f t="shared" si="3"/>
        <v>88.91506849315067</v>
      </c>
      <c r="L234">
        <v>2017</v>
      </c>
    </row>
    <row r="235" spans="1:12" x14ac:dyDescent="0.85">
      <c r="A235" t="s">
        <v>488</v>
      </c>
      <c r="B235" t="s">
        <v>243</v>
      </c>
      <c r="C235">
        <v>0</v>
      </c>
      <c r="D235">
        <v>2</v>
      </c>
      <c r="E235" t="s">
        <v>703</v>
      </c>
      <c r="F235">
        <f>INDEX(tbl_fert_adolescent[2017],MATCH(B235,tbl_fert_adolescent[Country Code],0))</f>
        <v>24.417999999999999</v>
      </c>
      <c r="G235">
        <f>INDEX(tbl_fert_all[2017],MATCH(B235,tbl_fert_all[Country Code],0))</f>
        <v>2.8359999999999999</v>
      </c>
      <c r="H235">
        <f t="shared" si="3"/>
        <v>69.928767123287656</v>
      </c>
      <c r="L235">
        <v>2017</v>
      </c>
    </row>
    <row r="236" spans="1:12" x14ac:dyDescent="0.85">
      <c r="A236" t="s">
        <v>136</v>
      </c>
      <c r="B236" t="s">
        <v>576</v>
      </c>
      <c r="C236">
        <v>0</v>
      </c>
      <c r="D236">
        <v>2</v>
      </c>
      <c r="E236" t="s">
        <v>703</v>
      </c>
      <c r="F236">
        <f>INDEX(tbl_fert_adolescent[2017],MATCH(B236,tbl_fert_adolescent[Country Code],0))</f>
        <v>63.367186803920404</v>
      </c>
      <c r="G236">
        <f>INDEX(tbl_fert_all[2017],MATCH(B236,tbl_fert_all[Country Code],0))</f>
        <v>2.0586014553256509</v>
      </c>
      <c r="H236">
        <f t="shared" si="3"/>
        <v>50.760035884742074</v>
      </c>
      <c r="L236">
        <v>2017</v>
      </c>
    </row>
    <row r="237" spans="1:12" x14ac:dyDescent="0.85">
      <c r="A237" t="s">
        <v>633</v>
      </c>
      <c r="B237" t="s">
        <v>262</v>
      </c>
      <c r="C237">
        <v>0</v>
      </c>
      <c r="D237">
        <v>2</v>
      </c>
      <c r="E237" t="s">
        <v>703</v>
      </c>
      <c r="F237">
        <f>INDEX(tbl_fert_adolescent[2017],MATCH(B237,tbl_fert_adolescent[Country Code],0))</f>
        <v>33.784999999999997</v>
      </c>
      <c r="G237">
        <f>INDEX(tbl_fert_all[2017],MATCH(B237,tbl_fert_all[Country Code],0))</f>
        <v>4.093</v>
      </c>
      <c r="H237">
        <f t="shared" si="3"/>
        <v>100.92328767123287</v>
      </c>
      <c r="L237">
        <v>2017</v>
      </c>
    </row>
    <row r="238" spans="1:12" x14ac:dyDescent="0.85">
      <c r="A238" t="s">
        <v>118</v>
      </c>
      <c r="B238" t="s">
        <v>437</v>
      </c>
      <c r="C238">
        <v>0</v>
      </c>
      <c r="D238">
        <v>2</v>
      </c>
      <c r="E238" t="s">
        <v>703</v>
      </c>
      <c r="F238">
        <f>INDEX(tbl_fert_adolescent[2017],MATCH(B238,tbl_fert_adolescent[Country Code],0))</f>
        <v>43.754576149964976</v>
      </c>
      <c r="G238">
        <f>INDEX(tbl_fert_all[2017],MATCH(B238,tbl_fert_all[Country Code],0))</f>
        <v>2.9067451220219658</v>
      </c>
      <c r="H238">
        <f t="shared" si="3"/>
        <v>71.673167392322455</v>
      </c>
      <c r="L238">
        <v>2017</v>
      </c>
    </row>
    <row r="239" spans="1:12" x14ac:dyDescent="0.85">
      <c r="A239" t="s">
        <v>607</v>
      </c>
      <c r="B239" t="s">
        <v>588</v>
      </c>
      <c r="C239">
        <v>0</v>
      </c>
      <c r="D239">
        <v>2</v>
      </c>
      <c r="E239" t="s">
        <v>703</v>
      </c>
      <c r="F239">
        <f>INDEX(tbl_fert_adolescent[2017],MATCH(B239,tbl_fert_adolescent[Country Code],0))</f>
        <v>14.662000000000001</v>
      </c>
      <c r="G239">
        <f>INDEX(tbl_fert_all[2017],MATCH(B239,tbl_fert_all[Country Code],0))</f>
        <v>3.5950000000000002</v>
      </c>
      <c r="H239">
        <f t="shared" si="3"/>
        <v>88.643835616438366</v>
      </c>
      <c r="L239">
        <v>2017</v>
      </c>
    </row>
    <row r="240" spans="1:12" x14ac:dyDescent="0.85">
      <c r="A240" t="s">
        <v>9</v>
      </c>
      <c r="B240" t="s">
        <v>83</v>
      </c>
      <c r="C240">
        <v>0</v>
      </c>
      <c r="D240">
        <v>2</v>
      </c>
      <c r="E240" t="s">
        <v>703</v>
      </c>
      <c r="F240">
        <f>INDEX(tbl_fert_adolescent[2017],MATCH(B240,tbl_fert_adolescent[Country Code],0))</f>
        <v>25.584972419586983</v>
      </c>
      <c r="G240">
        <f>INDEX(tbl_fert_all[2017],MATCH(B240,tbl_fert_all[Country Code],0))</f>
        <v>2.4106174779557614</v>
      </c>
      <c r="H240">
        <f t="shared" si="3"/>
        <v>59.439883018087265</v>
      </c>
      <c r="L240">
        <v>2017</v>
      </c>
    </row>
    <row r="241" spans="1:12" x14ac:dyDescent="0.85">
      <c r="A241" t="s">
        <v>217</v>
      </c>
      <c r="B241" t="s">
        <v>470</v>
      </c>
      <c r="C241">
        <v>0</v>
      </c>
      <c r="D241">
        <v>2</v>
      </c>
      <c r="E241" t="s">
        <v>703</v>
      </c>
      <c r="F241">
        <f>INDEX(tbl_fert_adolescent[2017],MATCH(B241,tbl_fert_adolescent[Country Code],0))</f>
        <v>102.78858517576177</v>
      </c>
      <c r="G241">
        <f>INDEX(tbl_fert_all[2017],MATCH(B241,tbl_fert_all[Country Code],0))</f>
        <v>4.7653141251311535</v>
      </c>
      <c r="H241">
        <f t="shared" si="3"/>
        <v>117.50089623611062</v>
      </c>
      <c r="L241">
        <v>2017</v>
      </c>
    </row>
    <row r="242" spans="1:12" x14ac:dyDescent="0.85">
      <c r="A242" t="s">
        <v>625</v>
      </c>
      <c r="B242" t="s">
        <v>160</v>
      </c>
      <c r="C242">
        <v>0</v>
      </c>
      <c r="D242">
        <v>2</v>
      </c>
      <c r="E242" t="s">
        <v>703</v>
      </c>
      <c r="F242">
        <f>INDEX(tbl_fert_adolescent[2017],MATCH(B242,tbl_fert_adolescent[Country Code],0))</f>
        <v>30.09</v>
      </c>
      <c r="G242">
        <f>INDEX(tbl_fert_all[2017],MATCH(B242,tbl_fert_all[Country Code],0))</f>
        <v>1.7390000000000001</v>
      </c>
      <c r="H242">
        <f t="shared" si="3"/>
        <v>42.87945205479452</v>
      </c>
      <c r="L242">
        <v>2017</v>
      </c>
    </row>
    <row r="243" spans="1:12" x14ac:dyDescent="0.85">
      <c r="A243" t="s">
        <v>194</v>
      </c>
      <c r="B243" t="s">
        <v>21</v>
      </c>
      <c r="C243">
        <v>0</v>
      </c>
      <c r="D243">
        <v>2</v>
      </c>
      <c r="E243" t="s">
        <v>703</v>
      </c>
      <c r="F243">
        <f>INDEX(tbl_fert_adolescent[2017],MATCH(B243,tbl_fert_adolescent[Country Code],0))</f>
        <v>7.8410000000000002</v>
      </c>
      <c r="G243">
        <f>INDEX(tbl_fert_all[2017],MATCH(B243,tbl_fert_all[Country Code],0))</f>
        <v>2.2189999999999999</v>
      </c>
      <c r="H243">
        <f t="shared" si="3"/>
        <v>54.715068493150682</v>
      </c>
      <c r="L243">
        <v>2017</v>
      </c>
    </row>
    <row r="244" spans="1:12" x14ac:dyDescent="0.85">
      <c r="A244" t="s">
        <v>345</v>
      </c>
      <c r="B244" t="s">
        <v>402</v>
      </c>
      <c r="C244">
        <v>0</v>
      </c>
      <c r="D244">
        <v>2</v>
      </c>
      <c r="E244" t="s">
        <v>703</v>
      </c>
      <c r="F244">
        <f>INDEX(tbl_fert_adolescent[2017],MATCH(B244,tbl_fert_adolescent[Country Code],0))</f>
        <v>26.559000000000001</v>
      </c>
      <c r="G244">
        <f>INDEX(tbl_fert_all[2017],MATCH(B244,tbl_fert_all[Country Code],0))</f>
        <v>2.081</v>
      </c>
      <c r="H244">
        <f t="shared" si="3"/>
        <v>51.312328767123283</v>
      </c>
      <c r="L244">
        <v>2017</v>
      </c>
    </row>
    <row r="245" spans="1:12" x14ac:dyDescent="0.85">
      <c r="A245" t="s">
        <v>411</v>
      </c>
      <c r="B245" t="s">
        <v>90</v>
      </c>
      <c r="C245">
        <v>0</v>
      </c>
      <c r="D245">
        <v>2</v>
      </c>
      <c r="E245" t="s">
        <v>703</v>
      </c>
      <c r="F245">
        <f>INDEX(tbl_fert_adolescent[2017],MATCH(B245,tbl_fert_adolescent[Country Code],0))</f>
        <v>0</v>
      </c>
      <c r="G245">
        <f>INDEX(tbl_fert_all[2017],MATCH(B245,tbl_fert_all[Country Code],0))</f>
        <v>0</v>
      </c>
      <c r="H245">
        <f t="shared" si="3"/>
        <v>0</v>
      </c>
      <c r="L245">
        <v>2017</v>
      </c>
    </row>
    <row r="246" spans="1:12" x14ac:dyDescent="0.85">
      <c r="A246" t="s">
        <v>532</v>
      </c>
      <c r="B246" t="s">
        <v>435</v>
      </c>
      <c r="C246">
        <v>0</v>
      </c>
      <c r="D246">
        <v>2</v>
      </c>
      <c r="E246" t="s">
        <v>703</v>
      </c>
      <c r="F246">
        <f>INDEX(tbl_fert_adolescent[2017],MATCH(B246,tbl_fert_adolescent[Country Code],0))</f>
        <v>118.38500000000001</v>
      </c>
      <c r="G246">
        <f>INDEX(tbl_fert_all[2017],MATCH(B246,tbl_fert_all[Country Code],0))</f>
        <v>4.9530000000000003</v>
      </c>
      <c r="H246">
        <f t="shared" si="3"/>
        <v>122.12876712328767</v>
      </c>
      <c r="L246">
        <v>2017</v>
      </c>
    </row>
    <row r="247" spans="1:12" x14ac:dyDescent="0.85">
      <c r="A247" t="s">
        <v>653</v>
      </c>
      <c r="B247" t="s">
        <v>149</v>
      </c>
      <c r="C247">
        <v>0</v>
      </c>
      <c r="D247">
        <v>2</v>
      </c>
      <c r="E247" t="s">
        <v>703</v>
      </c>
      <c r="F247">
        <f>INDEX(tbl_fert_adolescent[2017],MATCH(B247,tbl_fert_adolescent[Country Code],0))</f>
        <v>118.836</v>
      </c>
      <c r="G247">
        <f>INDEX(tbl_fert_all[2017],MATCH(B247,tbl_fert_all[Country Code],0))</f>
        <v>5.0949999999999998</v>
      </c>
      <c r="H247">
        <f t="shared" si="3"/>
        <v>125.63013698630135</v>
      </c>
      <c r="L247">
        <v>2017</v>
      </c>
    </row>
    <row r="248" spans="1:12" x14ac:dyDescent="0.85">
      <c r="A248" t="s">
        <v>410</v>
      </c>
      <c r="B248" t="s">
        <v>475</v>
      </c>
      <c r="C248">
        <v>0</v>
      </c>
      <c r="D248">
        <v>2</v>
      </c>
      <c r="E248" t="s">
        <v>703</v>
      </c>
      <c r="F248">
        <f>INDEX(tbl_fert_adolescent[2017],MATCH(B248,tbl_fert_adolescent[Country Code],0))</f>
        <v>23.710999999999999</v>
      </c>
      <c r="G248">
        <f>INDEX(tbl_fert_all[2017],MATCH(B248,tbl_fert_all[Country Code],0))</f>
        <v>1.3740000000000001</v>
      </c>
      <c r="H248">
        <f t="shared" si="3"/>
        <v>33.87945205479452</v>
      </c>
      <c r="L248">
        <v>2017</v>
      </c>
    </row>
    <row r="249" spans="1:12" x14ac:dyDescent="0.85">
      <c r="A249" t="s">
        <v>152</v>
      </c>
      <c r="B249" t="s">
        <v>559</v>
      </c>
      <c r="C249">
        <v>0</v>
      </c>
      <c r="D249">
        <v>2</v>
      </c>
      <c r="E249" t="s">
        <v>703</v>
      </c>
      <c r="F249">
        <f>INDEX(tbl_fert_adolescent[2017],MATCH(B249,tbl_fert_adolescent[Country Code],0))</f>
        <v>30.72563351300137</v>
      </c>
      <c r="G249">
        <f>INDEX(tbl_fert_all[2017],MATCH(B249,tbl_fert_all[Country Code],0))</f>
        <v>1.8827970904162754</v>
      </c>
      <c r="H249">
        <f t="shared" si="3"/>
        <v>46.42513373629172</v>
      </c>
      <c r="L249">
        <v>2017</v>
      </c>
    </row>
    <row r="250" spans="1:12" x14ac:dyDescent="0.85">
      <c r="A250" t="s">
        <v>496</v>
      </c>
      <c r="B250" t="s">
        <v>681</v>
      </c>
      <c r="C250">
        <v>0</v>
      </c>
      <c r="D250">
        <v>2</v>
      </c>
      <c r="E250" t="s">
        <v>703</v>
      </c>
      <c r="F250">
        <f>INDEX(tbl_fert_adolescent[2017],MATCH(B250,tbl_fert_adolescent[Country Code],0))</f>
        <v>58.726999999999997</v>
      </c>
      <c r="G250">
        <f>INDEX(tbl_fert_all[2017],MATCH(B250,tbl_fert_all[Country Code],0))</f>
        <v>1.9830000000000001</v>
      </c>
      <c r="H250">
        <f t="shared" si="3"/>
        <v>48.895890410958906</v>
      </c>
      <c r="L250">
        <v>2017</v>
      </c>
    </row>
    <row r="251" spans="1:12" x14ac:dyDescent="0.85">
      <c r="A251" t="s">
        <v>377</v>
      </c>
      <c r="B251" t="s">
        <v>581</v>
      </c>
      <c r="C251">
        <v>0</v>
      </c>
      <c r="D251">
        <v>2</v>
      </c>
      <c r="E251" t="s">
        <v>703</v>
      </c>
      <c r="F251">
        <f>INDEX(tbl_fert_adolescent[2017],MATCH(B251,tbl_fert_adolescent[Country Code],0))</f>
        <v>19.86</v>
      </c>
      <c r="G251">
        <f>INDEX(tbl_fert_all[2017],MATCH(B251,tbl_fert_all[Country Code],0))</f>
        <v>1.7655000000000001</v>
      </c>
      <c r="H251">
        <f t="shared" si="3"/>
        <v>43.532876712328772</v>
      </c>
      <c r="L251">
        <v>2017</v>
      </c>
    </row>
    <row r="252" spans="1:12" x14ac:dyDescent="0.85">
      <c r="A252" t="s">
        <v>290</v>
      </c>
      <c r="B252" t="s">
        <v>145</v>
      </c>
      <c r="C252">
        <v>0</v>
      </c>
      <c r="D252">
        <v>2</v>
      </c>
      <c r="E252" t="s">
        <v>703</v>
      </c>
      <c r="F252">
        <f>INDEX(tbl_fert_adolescent[2017],MATCH(B252,tbl_fert_adolescent[Country Code],0))</f>
        <v>23.79</v>
      </c>
      <c r="G252">
        <f>INDEX(tbl_fert_all[2017],MATCH(B252,tbl_fert_all[Country Code],0))</f>
        <v>2.419</v>
      </c>
      <c r="H252">
        <f t="shared" si="3"/>
        <v>59.646575342465752</v>
      </c>
      <c r="L252">
        <v>2017</v>
      </c>
    </row>
    <row r="253" spans="1:12" x14ac:dyDescent="0.85">
      <c r="A253" t="s">
        <v>49</v>
      </c>
      <c r="B253" t="s">
        <v>96</v>
      </c>
      <c r="C253">
        <v>0</v>
      </c>
      <c r="D253">
        <v>2</v>
      </c>
      <c r="E253" t="s">
        <v>703</v>
      </c>
      <c r="F253">
        <f>INDEX(tbl_fert_adolescent[2017],MATCH(B253,tbl_fert_adolescent[Country Code],0))</f>
        <v>49.02</v>
      </c>
      <c r="G253">
        <f>INDEX(tbl_fert_all[2017],MATCH(B253,tbl_fert_all[Country Code],0))</f>
        <v>1.911</v>
      </c>
      <c r="H253">
        <f t="shared" si="3"/>
        <v>47.12054794520548</v>
      </c>
      <c r="L253">
        <v>2017</v>
      </c>
    </row>
    <row r="254" spans="1:12" x14ac:dyDescent="0.85">
      <c r="A254" t="s">
        <v>73</v>
      </c>
      <c r="B254" t="s">
        <v>300</v>
      </c>
      <c r="C254">
        <v>0</v>
      </c>
      <c r="D254">
        <v>2</v>
      </c>
      <c r="E254" t="s">
        <v>703</v>
      </c>
      <c r="F254">
        <f>INDEX(tbl_fert_adolescent[2017],MATCH(B254,tbl_fert_adolescent[Country Code],0))</f>
        <v>85.337000000000003</v>
      </c>
      <c r="G254">
        <f>INDEX(tbl_fert_all[2017],MATCH(B254,tbl_fert_all[Country Code],0))</f>
        <v>2.294</v>
      </c>
      <c r="H254">
        <f t="shared" si="3"/>
        <v>56.564383561643837</v>
      </c>
      <c r="L254">
        <v>2017</v>
      </c>
    </row>
    <row r="255" spans="1:12" x14ac:dyDescent="0.85">
      <c r="A255" t="s">
        <v>307</v>
      </c>
      <c r="B255" t="s">
        <v>560</v>
      </c>
      <c r="C255">
        <v>0</v>
      </c>
      <c r="D255">
        <v>2</v>
      </c>
      <c r="E255" t="s">
        <v>703</v>
      </c>
      <c r="F255">
        <f>INDEX(tbl_fert_adolescent[2017],MATCH(B255,tbl_fert_adolescent[Country Code],0))</f>
        <v>0</v>
      </c>
      <c r="G255">
        <f>INDEX(tbl_fert_all[2017],MATCH(B255,tbl_fert_all[Country Code],0))</f>
        <v>0</v>
      </c>
      <c r="H255">
        <f t="shared" si="3"/>
        <v>0</v>
      </c>
      <c r="L255">
        <v>2017</v>
      </c>
    </row>
    <row r="256" spans="1:12" x14ac:dyDescent="0.85">
      <c r="A256" t="s">
        <v>406</v>
      </c>
      <c r="B256" t="s">
        <v>127</v>
      </c>
      <c r="C256">
        <v>0</v>
      </c>
      <c r="D256">
        <v>2</v>
      </c>
      <c r="E256" t="s">
        <v>703</v>
      </c>
      <c r="F256">
        <f>INDEX(tbl_fert_adolescent[2017],MATCH(B256,tbl_fert_adolescent[Country Code],0))</f>
        <v>28.887</v>
      </c>
      <c r="G256">
        <f>INDEX(tbl_fert_all[2017],MATCH(B256,tbl_fert_all[Country Code],0))</f>
        <v>2.08</v>
      </c>
      <c r="H256">
        <f t="shared" si="3"/>
        <v>51.287671232876711</v>
      </c>
      <c r="L256">
        <v>2017</v>
      </c>
    </row>
    <row r="257" spans="1:12" x14ac:dyDescent="0.85">
      <c r="A257" t="s">
        <v>232</v>
      </c>
      <c r="B257" t="s">
        <v>597</v>
      </c>
      <c r="C257">
        <v>0</v>
      </c>
      <c r="D257">
        <v>2</v>
      </c>
      <c r="E257" t="s">
        <v>703</v>
      </c>
      <c r="F257">
        <f>INDEX(tbl_fert_adolescent[2017],MATCH(B257,tbl_fert_adolescent[Country Code],0))</f>
        <v>30.928999999999998</v>
      </c>
      <c r="G257">
        <f>INDEX(tbl_fert_all[2017],MATCH(B257,tbl_fert_all[Country Code],0))</f>
        <v>2.0419999999999998</v>
      </c>
      <c r="H257">
        <f t="shared" si="3"/>
        <v>50.350684931506841</v>
      </c>
      <c r="L257">
        <v>2017</v>
      </c>
    </row>
    <row r="258" spans="1:12" x14ac:dyDescent="0.85">
      <c r="A258" t="s">
        <v>595</v>
      </c>
      <c r="B258" t="s">
        <v>114</v>
      </c>
      <c r="C258">
        <v>0</v>
      </c>
      <c r="D258">
        <v>2</v>
      </c>
      <c r="E258" t="s">
        <v>703</v>
      </c>
      <c r="F258">
        <f>INDEX(tbl_fert_adolescent[2017],MATCH(B258,tbl_fert_adolescent[Country Code],0))</f>
        <v>49.436999999999998</v>
      </c>
      <c r="G258">
        <f>INDEX(tbl_fert_all[2017],MATCH(B258,tbl_fert_all[Country Code],0))</f>
        <v>3.82</v>
      </c>
      <c r="H258">
        <f t="shared" si="3"/>
        <v>94.191780821917803</v>
      </c>
      <c r="L258">
        <v>2017</v>
      </c>
    </row>
    <row r="259" spans="1:12" x14ac:dyDescent="0.85">
      <c r="A259" t="s">
        <v>555</v>
      </c>
      <c r="B259" t="s">
        <v>670</v>
      </c>
      <c r="C259">
        <v>0</v>
      </c>
      <c r="D259">
        <v>2</v>
      </c>
      <c r="E259" t="s">
        <v>703</v>
      </c>
      <c r="F259">
        <f>INDEX(tbl_fert_adolescent[2017],MATCH(B259,tbl_fert_adolescent[Country Code],0))</f>
        <v>42.455698999443008</v>
      </c>
      <c r="G259">
        <f>INDEX(tbl_fert_all[2017],MATCH(B259,tbl_fert_all[Country Code],0))</f>
        <v>2.4315846629315607</v>
      </c>
      <c r="H259">
        <f t="shared" ref="H259:H265" si="4">G259*(270/(365*30))*1000</f>
        <v>59.956882099682318</v>
      </c>
      <c r="L259">
        <v>2017</v>
      </c>
    </row>
    <row r="260" spans="1:12" x14ac:dyDescent="0.85">
      <c r="A260" t="s">
        <v>168</v>
      </c>
      <c r="B260" t="s">
        <v>456</v>
      </c>
      <c r="C260">
        <v>0</v>
      </c>
      <c r="D260">
        <v>2</v>
      </c>
      <c r="E260" t="s">
        <v>703</v>
      </c>
      <c r="F260">
        <f>INDEX(tbl_fert_adolescent[2017],MATCH(B260,tbl_fert_adolescent[Country Code],0))</f>
        <v>23.885999999999999</v>
      </c>
      <c r="G260">
        <f>INDEX(tbl_fert_all[2017],MATCH(B260,tbl_fert_all[Country Code],0))</f>
        <v>3.9260000000000002</v>
      </c>
      <c r="H260">
        <f t="shared" si="4"/>
        <v>96.805479452054797</v>
      </c>
      <c r="L260">
        <v>2017</v>
      </c>
    </row>
    <row r="261" spans="1:12" x14ac:dyDescent="0.85">
      <c r="A261" t="s">
        <v>409</v>
      </c>
      <c r="B261" t="s">
        <v>198</v>
      </c>
      <c r="C261">
        <v>0</v>
      </c>
      <c r="D261">
        <v>2</v>
      </c>
      <c r="E261" t="s">
        <v>703</v>
      </c>
      <c r="F261">
        <f>INDEX(tbl_fert_adolescent[2017],MATCH(B261,tbl_fert_adolescent[Country Code],0))</f>
        <v>0</v>
      </c>
      <c r="G261">
        <f>INDEX(tbl_fert_all[2017],MATCH(B261,tbl_fert_all[Country Code],0))</f>
        <v>2.02</v>
      </c>
      <c r="H261">
        <f t="shared" si="4"/>
        <v>49.80821917808219</v>
      </c>
      <c r="L261">
        <v>2017</v>
      </c>
    </row>
    <row r="262" spans="1:12" x14ac:dyDescent="0.85">
      <c r="A262" t="s">
        <v>657</v>
      </c>
      <c r="B262" t="s">
        <v>16</v>
      </c>
      <c r="C262">
        <v>0</v>
      </c>
      <c r="D262">
        <v>2</v>
      </c>
      <c r="E262" t="s">
        <v>703</v>
      </c>
      <c r="F262">
        <f>INDEX(tbl_fert_adolescent[2017],MATCH(B262,tbl_fert_adolescent[Country Code],0))</f>
        <v>60.351999999999997</v>
      </c>
      <c r="G262">
        <f>INDEX(tbl_fert_all[2017],MATCH(B262,tbl_fert_all[Country Code],0))</f>
        <v>3.89</v>
      </c>
      <c r="H262">
        <f t="shared" si="4"/>
        <v>95.917808219178085</v>
      </c>
      <c r="L262">
        <v>2017</v>
      </c>
    </row>
    <row r="263" spans="1:12" x14ac:dyDescent="0.85">
      <c r="A263" t="s">
        <v>458</v>
      </c>
      <c r="B263" t="s">
        <v>368</v>
      </c>
      <c r="C263">
        <v>0</v>
      </c>
      <c r="D263">
        <v>2</v>
      </c>
      <c r="E263" t="s">
        <v>703</v>
      </c>
      <c r="F263">
        <f>INDEX(tbl_fert_adolescent[2017],MATCH(B263,tbl_fert_adolescent[Country Code],0))</f>
        <v>67.908000000000001</v>
      </c>
      <c r="G263">
        <f>INDEX(tbl_fert_all[2017],MATCH(B263,tbl_fert_all[Country Code],0))</f>
        <v>2.4300000000000002</v>
      </c>
      <c r="H263">
        <f t="shared" si="4"/>
        <v>59.917808219178085</v>
      </c>
      <c r="L263">
        <v>2017</v>
      </c>
    </row>
    <row r="264" spans="1:12" x14ac:dyDescent="0.85">
      <c r="A264" t="s">
        <v>10</v>
      </c>
      <c r="B264" t="s">
        <v>407</v>
      </c>
      <c r="C264">
        <v>0</v>
      </c>
      <c r="D264">
        <v>2</v>
      </c>
      <c r="E264" t="s">
        <v>703</v>
      </c>
      <c r="F264">
        <f>INDEX(tbl_fert_adolescent[2017],MATCH(B264,tbl_fert_adolescent[Country Code],0))</f>
        <v>120.11199999999999</v>
      </c>
      <c r="G264">
        <f>INDEX(tbl_fert_all[2017],MATCH(B264,tbl_fert_all[Country Code],0))</f>
        <v>4.718</v>
      </c>
      <c r="H264">
        <f t="shared" si="4"/>
        <v>116.33424657534246</v>
      </c>
      <c r="L264">
        <v>2017</v>
      </c>
    </row>
    <row r="265" spans="1:12" x14ac:dyDescent="0.85">
      <c r="A265" t="s">
        <v>693</v>
      </c>
      <c r="B265" t="s">
        <v>324</v>
      </c>
      <c r="C265">
        <v>0</v>
      </c>
      <c r="D265">
        <v>2</v>
      </c>
      <c r="E265" t="s">
        <v>703</v>
      </c>
      <c r="F265">
        <f>INDEX(tbl_fert_adolescent[2017],MATCH(B265,tbl_fert_adolescent[Country Code],0))</f>
        <v>86.135000000000005</v>
      </c>
      <c r="G265">
        <f>INDEX(tbl_fert_all[2017],MATCH(B265,tbl_fert_all[Country Code],0))</f>
        <v>3.7069999999999999</v>
      </c>
      <c r="H265">
        <f t="shared" si="4"/>
        <v>91.405479452054792</v>
      </c>
      <c r="L265">
        <v>2017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268"/>
  <sheetViews>
    <sheetView topLeftCell="AY1" workbookViewId="0">
      <selection activeCell="A9" sqref="A5:BL268"/>
    </sheetView>
  </sheetViews>
  <sheetFormatPr defaultRowHeight="17.7" x14ac:dyDescent="0.85"/>
  <cols>
    <col min="1" max="1" width="44.046875" bestFit="1" customWidth="1"/>
    <col min="2" max="2" width="25.6640625" bestFit="1" customWidth="1"/>
    <col min="3" max="3" width="49.9492187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x14ac:dyDescent="0.85">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x14ac:dyDescent="0.85">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x14ac:dyDescent="0.85">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x14ac:dyDescent="0.85">
      <c r="A9" t="s">
        <v>325</v>
      </c>
      <c r="B9" t="s">
        <v>689</v>
      </c>
      <c r="C9" t="s">
        <v>691</v>
      </c>
      <c r="D9" t="s">
        <v>659</v>
      </c>
    </row>
    <row r="10" spans="1:64" x14ac:dyDescent="0.85">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x14ac:dyDescent="0.85">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x14ac:dyDescent="0.85">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x14ac:dyDescent="0.85">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x14ac:dyDescent="0.85">
      <c r="A14" t="s">
        <v>103</v>
      </c>
      <c r="B14" t="s">
        <v>333</v>
      </c>
      <c r="C14" t="s">
        <v>691</v>
      </c>
      <c r="D14" t="s">
        <v>659</v>
      </c>
    </row>
    <row r="15" spans="1:64" x14ac:dyDescent="0.85">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x14ac:dyDescent="0.85">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x14ac:dyDescent="0.85">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x14ac:dyDescent="0.85">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x14ac:dyDescent="0.85">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x14ac:dyDescent="0.85">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x14ac:dyDescent="0.85">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x14ac:dyDescent="0.85">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x14ac:dyDescent="0.85">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x14ac:dyDescent="0.85">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x14ac:dyDescent="0.85">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x14ac:dyDescent="0.85">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x14ac:dyDescent="0.85">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x14ac:dyDescent="0.85">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x14ac:dyDescent="0.85">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x14ac:dyDescent="0.85">
      <c r="A30" t="s">
        <v>353</v>
      </c>
      <c r="B30" t="s">
        <v>601</v>
      </c>
      <c r="C30" t="s">
        <v>691</v>
      </c>
      <c r="D30" t="s">
        <v>659</v>
      </c>
    </row>
    <row r="31" spans="1:63" x14ac:dyDescent="0.85">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x14ac:dyDescent="0.85">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x14ac:dyDescent="0.85">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x14ac:dyDescent="0.85">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x14ac:dyDescent="0.85">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x14ac:dyDescent="0.85">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x14ac:dyDescent="0.85">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x14ac:dyDescent="0.85">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x14ac:dyDescent="0.85">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x14ac:dyDescent="0.85">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x14ac:dyDescent="0.85">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x14ac:dyDescent="0.85">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x14ac:dyDescent="0.85">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x14ac:dyDescent="0.85">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x14ac:dyDescent="0.85">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x14ac:dyDescent="0.85">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x14ac:dyDescent="0.85">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x14ac:dyDescent="0.85">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x14ac:dyDescent="0.85">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x14ac:dyDescent="0.85">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x14ac:dyDescent="0.85">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x14ac:dyDescent="0.85">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x14ac:dyDescent="0.85">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x14ac:dyDescent="0.85">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x14ac:dyDescent="0.85">
      <c r="A55" t="s">
        <v>448</v>
      </c>
      <c r="B55" t="s">
        <v>612</v>
      </c>
      <c r="C55" t="s">
        <v>691</v>
      </c>
      <c r="D55" t="s">
        <v>659</v>
      </c>
    </row>
    <row r="56" spans="1:63" x14ac:dyDescent="0.85">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x14ac:dyDescent="0.85">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x14ac:dyDescent="0.85">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x14ac:dyDescent="0.85">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x14ac:dyDescent="0.85">
      <c r="A60" t="s">
        <v>650</v>
      </c>
      <c r="B60" t="s">
        <v>242</v>
      </c>
      <c r="C60" t="s">
        <v>691</v>
      </c>
      <c r="D60" t="s">
        <v>659</v>
      </c>
    </row>
    <row r="61" spans="1:63" x14ac:dyDescent="0.85">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x14ac:dyDescent="0.85">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x14ac:dyDescent="0.85">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x14ac:dyDescent="0.85">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x14ac:dyDescent="0.85">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x14ac:dyDescent="0.85">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x14ac:dyDescent="0.85">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x14ac:dyDescent="0.85">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x14ac:dyDescent="0.85">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x14ac:dyDescent="0.85">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x14ac:dyDescent="0.85">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x14ac:dyDescent="0.85">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x14ac:dyDescent="0.85">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x14ac:dyDescent="0.85">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x14ac:dyDescent="0.85">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x14ac:dyDescent="0.85">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x14ac:dyDescent="0.85">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x14ac:dyDescent="0.85">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x14ac:dyDescent="0.85">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x14ac:dyDescent="0.85">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x14ac:dyDescent="0.85">
      <c r="A81" t="s">
        <v>319</v>
      </c>
      <c r="B81" t="s">
        <v>441</v>
      </c>
      <c r="C81" t="s">
        <v>691</v>
      </c>
      <c r="D81" t="s">
        <v>659</v>
      </c>
    </row>
    <row r="82" spans="1:63" x14ac:dyDescent="0.85">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x14ac:dyDescent="0.85">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x14ac:dyDescent="0.85">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x14ac:dyDescent="0.85">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x14ac:dyDescent="0.85">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x14ac:dyDescent="0.85">
      <c r="A87" t="s">
        <v>120</v>
      </c>
      <c r="B87" t="s">
        <v>642</v>
      </c>
      <c r="C87" t="s">
        <v>691</v>
      </c>
      <c r="D87" t="s">
        <v>659</v>
      </c>
    </row>
    <row r="88" spans="1:63" x14ac:dyDescent="0.85">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x14ac:dyDescent="0.85">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x14ac:dyDescent="0.85">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x14ac:dyDescent="0.85">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x14ac:dyDescent="0.85">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x14ac:dyDescent="0.85">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x14ac:dyDescent="0.85">
      <c r="A94" t="s">
        <v>490</v>
      </c>
      <c r="B94" t="s">
        <v>623</v>
      </c>
      <c r="C94" t="s">
        <v>691</v>
      </c>
      <c r="D94" t="s">
        <v>659</v>
      </c>
    </row>
    <row r="95" spans="1:63" x14ac:dyDescent="0.85">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x14ac:dyDescent="0.85">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x14ac:dyDescent="0.85">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x14ac:dyDescent="0.85">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x14ac:dyDescent="0.85">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x14ac:dyDescent="0.85">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x14ac:dyDescent="0.85">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x14ac:dyDescent="0.85">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x14ac:dyDescent="0.85">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x14ac:dyDescent="0.85">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x14ac:dyDescent="0.85">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x14ac:dyDescent="0.85">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x14ac:dyDescent="0.85">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x14ac:dyDescent="0.85">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x14ac:dyDescent="0.85">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x14ac:dyDescent="0.85">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x14ac:dyDescent="0.85">
      <c r="A111" t="s">
        <v>277</v>
      </c>
      <c r="B111" t="s">
        <v>107</v>
      </c>
      <c r="C111" t="s">
        <v>691</v>
      </c>
      <c r="D111" t="s">
        <v>659</v>
      </c>
    </row>
    <row r="112" spans="1:63" x14ac:dyDescent="0.85">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x14ac:dyDescent="0.85">
      <c r="A113" t="s">
        <v>484</v>
      </c>
      <c r="B113" t="s">
        <v>349</v>
      </c>
      <c r="C113" t="s">
        <v>691</v>
      </c>
      <c r="D113" t="s">
        <v>659</v>
      </c>
    </row>
    <row r="114" spans="1:63" x14ac:dyDescent="0.85">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x14ac:dyDescent="0.85">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x14ac:dyDescent="0.85">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x14ac:dyDescent="0.85">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x14ac:dyDescent="0.85">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x14ac:dyDescent="0.85">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x14ac:dyDescent="0.85">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x14ac:dyDescent="0.85">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x14ac:dyDescent="0.85">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x14ac:dyDescent="0.85">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x14ac:dyDescent="0.85">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x14ac:dyDescent="0.85">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x14ac:dyDescent="0.85">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x14ac:dyDescent="0.85">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x14ac:dyDescent="0.85">
      <c r="A128" t="s">
        <v>154</v>
      </c>
      <c r="B128" t="s">
        <v>364</v>
      </c>
      <c r="C128" t="s">
        <v>691</v>
      </c>
      <c r="D128" t="s">
        <v>659</v>
      </c>
    </row>
    <row r="129" spans="1:63" x14ac:dyDescent="0.85">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x14ac:dyDescent="0.85">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x14ac:dyDescent="0.85">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x14ac:dyDescent="0.85">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x14ac:dyDescent="0.85">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x14ac:dyDescent="0.85">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x14ac:dyDescent="0.85">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x14ac:dyDescent="0.85">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x14ac:dyDescent="0.85">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x14ac:dyDescent="0.85">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x14ac:dyDescent="0.85">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x14ac:dyDescent="0.85">
      <c r="A140" t="s">
        <v>580</v>
      </c>
      <c r="B140" t="s">
        <v>328</v>
      </c>
      <c r="C140" t="s">
        <v>691</v>
      </c>
      <c r="D140" t="s">
        <v>659</v>
      </c>
    </row>
    <row r="141" spans="1:63" x14ac:dyDescent="0.85">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x14ac:dyDescent="0.85">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x14ac:dyDescent="0.85">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x14ac:dyDescent="0.85">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x14ac:dyDescent="0.85">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x14ac:dyDescent="0.85">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x14ac:dyDescent="0.85">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x14ac:dyDescent="0.85">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x14ac:dyDescent="0.85">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x14ac:dyDescent="0.85">
      <c r="A150" t="s">
        <v>375</v>
      </c>
      <c r="B150" t="s">
        <v>443</v>
      </c>
      <c r="C150" t="s">
        <v>691</v>
      </c>
      <c r="D150" t="s">
        <v>659</v>
      </c>
    </row>
    <row r="151" spans="1:63" x14ac:dyDescent="0.85">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x14ac:dyDescent="0.85">
      <c r="A152" t="s">
        <v>383</v>
      </c>
      <c r="B152" t="s">
        <v>6</v>
      </c>
      <c r="C152" t="s">
        <v>691</v>
      </c>
      <c r="D152" t="s">
        <v>659</v>
      </c>
    </row>
    <row r="153" spans="1:63" x14ac:dyDescent="0.85">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x14ac:dyDescent="0.85">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x14ac:dyDescent="0.85">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x14ac:dyDescent="0.85">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x14ac:dyDescent="0.85">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x14ac:dyDescent="0.85">
      <c r="A158" t="s">
        <v>664</v>
      </c>
      <c r="B158" t="s">
        <v>602</v>
      </c>
      <c r="C158" t="s">
        <v>691</v>
      </c>
      <c r="D158" t="s">
        <v>659</v>
      </c>
    </row>
    <row r="159" spans="1:63" x14ac:dyDescent="0.85">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x14ac:dyDescent="0.85">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x14ac:dyDescent="0.85">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x14ac:dyDescent="0.85">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x14ac:dyDescent="0.85">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x14ac:dyDescent="0.85">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x14ac:dyDescent="0.85">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x14ac:dyDescent="0.85">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x14ac:dyDescent="0.85">
      <c r="A167" t="s">
        <v>167</v>
      </c>
      <c r="B167" t="s">
        <v>578</v>
      </c>
      <c r="C167" t="s">
        <v>691</v>
      </c>
      <c r="D167" t="s">
        <v>659</v>
      </c>
    </row>
    <row r="168" spans="1:63" x14ac:dyDescent="0.85">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x14ac:dyDescent="0.85">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x14ac:dyDescent="0.85">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x14ac:dyDescent="0.85">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x14ac:dyDescent="0.85">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x14ac:dyDescent="0.85">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x14ac:dyDescent="0.85">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x14ac:dyDescent="0.85">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x14ac:dyDescent="0.85">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x14ac:dyDescent="0.85">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x14ac:dyDescent="0.85">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x14ac:dyDescent="0.85">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x14ac:dyDescent="0.85">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x14ac:dyDescent="0.85">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x14ac:dyDescent="0.85">
      <c r="A182" t="s">
        <v>97</v>
      </c>
      <c r="B182" t="s">
        <v>246</v>
      </c>
      <c r="C182" t="s">
        <v>691</v>
      </c>
      <c r="D182" t="s">
        <v>659</v>
      </c>
    </row>
    <row r="183" spans="1:63" x14ac:dyDescent="0.85">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x14ac:dyDescent="0.85">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x14ac:dyDescent="0.85">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x14ac:dyDescent="0.85">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x14ac:dyDescent="0.85">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x14ac:dyDescent="0.85">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x14ac:dyDescent="0.85">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x14ac:dyDescent="0.85">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x14ac:dyDescent="0.85">
      <c r="A191" t="s">
        <v>638</v>
      </c>
      <c r="B191" t="s">
        <v>357</v>
      </c>
      <c r="C191" t="s">
        <v>691</v>
      </c>
      <c r="D191" t="s">
        <v>659</v>
      </c>
    </row>
    <row r="192" spans="1:63" x14ac:dyDescent="0.85">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x14ac:dyDescent="0.85">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x14ac:dyDescent="0.85">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x14ac:dyDescent="0.85">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x14ac:dyDescent="0.85">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x14ac:dyDescent="0.85">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x14ac:dyDescent="0.85">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x14ac:dyDescent="0.85">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x14ac:dyDescent="0.85">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x14ac:dyDescent="0.85">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x14ac:dyDescent="0.85">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x14ac:dyDescent="0.85">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x14ac:dyDescent="0.85">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x14ac:dyDescent="0.85">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x14ac:dyDescent="0.85">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x14ac:dyDescent="0.85">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x14ac:dyDescent="0.85">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x14ac:dyDescent="0.85">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x14ac:dyDescent="0.85">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x14ac:dyDescent="0.85">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x14ac:dyDescent="0.85">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x14ac:dyDescent="0.85">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x14ac:dyDescent="0.85">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x14ac:dyDescent="0.85">
      <c r="A215" t="s">
        <v>424</v>
      </c>
      <c r="B215" t="s">
        <v>483</v>
      </c>
      <c r="C215" t="s">
        <v>691</v>
      </c>
      <c r="D215" t="s">
        <v>659</v>
      </c>
    </row>
    <row r="216" spans="1:63" x14ac:dyDescent="0.85">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x14ac:dyDescent="0.85">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x14ac:dyDescent="0.85">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x14ac:dyDescent="0.85">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x14ac:dyDescent="0.85">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x14ac:dyDescent="0.85">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x14ac:dyDescent="0.85">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x14ac:dyDescent="0.85">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x14ac:dyDescent="0.85">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x14ac:dyDescent="0.85">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x14ac:dyDescent="0.85">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x14ac:dyDescent="0.85">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x14ac:dyDescent="0.85">
      <c r="A228" t="s">
        <v>342</v>
      </c>
      <c r="B228" t="s">
        <v>387</v>
      </c>
      <c r="C228" t="s">
        <v>691</v>
      </c>
      <c r="D228" t="s">
        <v>659</v>
      </c>
    </row>
    <row r="229" spans="1:63" x14ac:dyDescent="0.85">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x14ac:dyDescent="0.85">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x14ac:dyDescent="0.85">
      <c r="A231" t="s">
        <v>113</v>
      </c>
      <c r="B231" t="s">
        <v>211</v>
      </c>
      <c r="C231" t="s">
        <v>691</v>
      </c>
      <c r="D231" t="s">
        <v>659</v>
      </c>
    </row>
    <row r="232" spans="1:63" x14ac:dyDescent="0.85">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x14ac:dyDescent="0.85">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x14ac:dyDescent="0.85">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x14ac:dyDescent="0.85">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x14ac:dyDescent="0.85">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x14ac:dyDescent="0.85">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x14ac:dyDescent="0.85">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x14ac:dyDescent="0.85">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x14ac:dyDescent="0.85">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x14ac:dyDescent="0.85">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x14ac:dyDescent="0.85">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x14ac:dyDescent="0.85">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x14ac:dyDescent="0.85">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x14ac:dyDescent="0.85">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x14ac:dyDescent="0.85">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x14ac:dyDescent="0.85">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x14ac:dyDescent="0.85">
      <c r="A248" t="s">
        <v>411</v>
      </c>
      <c r="B248" t="s">
        <v>90</v>
      </c>
      <c r="C248" t="s">
        <v>691</v>
      </c>
      <c r="D248" t="s">
        <v>659</v>
      </c>
    </row>
    <row r="249" spans="1:63" x14ac:dyDescent="0.85">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x14ac:dyDescent="0.85">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x14ac:dyDescent="0.85">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x14ac:dyDescent="0.85">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x14ac:dyDescent="0.85">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x14ac:dyDescent="0.85">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x14ac:dyDescent="0.85">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x14ac:dyDescent="0.85">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x14ac:dyDescent="0.85">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x14ac:dyDescent="0.85">
      <c r="A258" t="s">
        <v>307</v>
      </c>
      <c r="B258" t="s">
        <v>560</v>
      </c>
      <c r="C258" t="s">
        <v>691</v>
      </c>
      <c r="D258" t="s">
        <v>659</v>
      </c>
    </row>
    <row r="259" spans="1:63" x14ac:dyDescent="0.85">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x14ac:dyDescent="0.85">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x14ac:dyDescent="0.85">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x14ac:dyDescent="0.85">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x14ac:dyDescent="0.85">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x14ac:dyDescent="0.85">
      <c r="A264" t="s">
        <v>409</v>
      </c>
      <c r="B264" t="s">
        <v>198</v>
      </c>
      <c r="C264" t="s">
        <v>691</v>
      </c>
      <c r="D264" t="s">
        <v>659</v>
      </c>
    </row>
    <row r="265" spans="1:63" x14ac:dyDescent="0.85">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x14ac:dyDescent="0.85">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x14ac:dyDescent="0.85">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x14ac:dyDescent="0.85">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2"/>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268"/>
  <sheetViews>
    <sheetView topLeftCell="A267" workbookViewId="0">
      <selection activeCell="A5" sqref="A5:B268"/>
    </sheetView>
  </sheetViews>
  <sheetFormatPr defaultRowHeight="17.7" x14ac:dyDescent="0.85"/>
  <cols>
    <col min="1" max="1" width="44.046875" bestFit="1" customWidth="1"/>
    <col min="2" max="2" width="25.6640625" bestFit="1" customWidth="1"/>
    <col min="3" max="3" width="31.4726562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I2">
        <f>COUNTA(BI3:BI300)</f>
        <v>247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x14ac:dyDescent="0.85">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x14ac:dyDescent="0.85">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x14ac:dyDescent="0.85">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x14ac:dyDescent="0.85">
      <c r="A9" t="s">
        <v>325</v>
      </c>
      <c r="B9" t="s">
        <v>689</v>
      </c>
      <c r="C9" t="s">
        <v>695</v>
      </c>
      <c r="D9" t="s">
        <v>696</v>
      </c>
      <c r="AY9">
        <v>1.24</v>
      </c>
      <c r="AZ9">
        <v>1.18</v>
      </c>
      <c r="BA9">
        <v>1.25</v>
      </c>
      <c r="BB9">
        <v>1.19</v>
      </c>
      <c r="BC9">
        <v>1.27</v>
      </c>
    </row>
    <row r="10" spans="1:64" x14ac:dyDescent="0.85">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x14ac:dyDescent="0.85">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x14ac:dyDescent="0.85">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x14ac:dyDescent="0.85">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x14ac:dyDescent="0.85">
      <c r="A14" t="s">
        <v>103</v>
      </c>
      <c r="B14" t="s">
        <v>333</v>
      </c>
      <c r="C14" t="s">
        <v>695</v>
      </c>
      <c r="D14" t="s">
        <v>696</v>
      </c>
    </row>
    <row r="15" spans="1:64" x14ac:dyDescent="0.85">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x14ac:dyDescent="0.85">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x14ac:dyDescent="0.85">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x14ac:dyDescent="0.85">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x14ac:dyDescent="0.85">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x14ac:dyDescent="0.85">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x14ac:dyDescent="0.85">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x14ac:dyDescent="0.85">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x14ac:dyDescent="0.85">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x14ac:dyDescent="0.85">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x14ac:dyDescent="0.85">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x14ac:dyDescent="0.85">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x14ac:dyDescent="0.85">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x14ac:dyDescent="0.85">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x14ac:dyDescent="0.85">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x14ac:dyDescent="0.85">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x14ac:dyDescent="0.85">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x14ac:dyDescent="0.85">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x14ac:dyDescent="0.85">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x14ac:dyDescent="0.85">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x14ac:dyDescent="0.85">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x14ac:dyDescent="0.85">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x14ac:dyDescent="0.85">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x14ac:dyDescent="0.85">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x14ac:dyDescent="0.85">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x14ac:dyDescent="0.85">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x14ac:dyDescent="0.85">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x14ac:dyDescent="0.85">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x14ac:dyDescent="0.85">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x14ac:dyDescent="0.85">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x14ac:dyDescent="0.85">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x14ac:dyDescent="0.85">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x14ac:dyDescent="0.85">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x14ac:dyDescent="0.85">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x14ac:dyDescent="0.85">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x14ac:dyDescent="0.85">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x14ac:dyDescent="0.85">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x14ac:dyDescent="0.85">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x14ac:dyDescent="0.85">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x14ac:dyDescent="0.85">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x14ac:dyDescent="0.85">
      <c r="A55" t="s">
        <v>448</v>
      </c>
      <c r="B55" t="s">
        <v>612</v>
      </c>
      <c r="C55" t="s">
        <v>695</v>
      </c>
      <c r="D55" t="s">
        <v>696</v>
      </c>
    </row>
    <row r="56" spans="1:63" x14ac:dyDescent="0.85">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x14ac:dyDescent="0.85">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x14ac:dyDescent="0.85">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x14ac:dyDescent="0.85">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x14ac:dyDescent="0.85">
      <c r="A60" t="s">
        <v>650</v>
      </c>
      <c r="B60" t="s">
        <v>242</v>
      </c>
      <c r="C60" t="s">
        <v>695</v>
      </c>
      <c r="D60" t="s">
        <v>696</v>
      </c>
      <c r="Q60">
        <v>5.5</v>
      </c>
      <c r="AA60">
        <v>3.52</v>
      </c>
      <c r="AF60">
        <v>3</v>
      </c>
      <c r="AK60">
        <v>2.5</v>
      </c>
      <c r="AP60">
        <v>1.9</v>
      </c>
      <c r="AU60">
        <v>1.9</v>
      </c>
      <c r="AV60">
        <v>1.9</v>
      </c>
    </row>
    <row r="61" spans="1:63" x14ac:dyDescent="0.85">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x14ac:dyDescent="0.85">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x14ac:dyDescent="0.85">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x14ac:dyDescent="0.85">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x14ac:dyDescent="0.85">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x14ac:dyDescent="0.85">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x14ac:dyDescent="0.85">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x14ac:dyDescent="0.85">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x14ac:dyDescent="0.85">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x14ac:dyDescent="0.85">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x14ac:dyDescent="0.85">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x14ac:dyDescent="0.85">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x14ac:dyDescent="0.85">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x14ac:dyDescent="0.85">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x14ac:dyDescent="0.85">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x14ac:dyDescent="0.85">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x14ac:dyDescent="0.85">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x14ac:dyDescent="0.85">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x14ac:dyDescent="0.85">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x14ac:dyDescent="0.85">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x14ac:dyDescent="0.85">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x14ac:dyDescent="0.85">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x14ac:dyDescent="0.85">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x14ac:dyDescent="0.85">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x14ac:dyDescent="0.85">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x14ac:dyDescent="0.85">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x14ac:dyDescent="0.85">
      <c r="A87" t="s">
        <v>120</v>
      </c>
      <c r="B87" t="s">
        <v>642</v>
      </c>
      <c r="C87" t="s">
        <v>695</v>
      </c>
      <c r="D87" t="s">
        <v>696</v>
      </c>
    </row>
    <row r="88" spans="1:63" x14ac:dyDescent="0.85">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x14ac:dyDescent="0.85">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x14ac:dyDescent="0.85">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x14ac:dyDescent="0.85">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x14ac:dyDescent="0.85">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x14ac:dyDescent="0.85">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x14ac:dyDescent="0.85">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x14ac:dyDescent="0.85">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x14ac:dyDescent="0.85">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x14ac:dyDescent="0.85">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x14ac:dyDescent="0.85">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x14ac:dyDescent="0.85">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x14ac:dyDescent="0.85">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x14ac:dyDescent="0.85">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x14ac:dyDescent="0.85">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x14ac:dyDescent="0.85">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x14ac:dyDescent="0.85">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x14ac:dyDescent="0.85">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x14ac:dyDescent="0.85">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x14ac:dyDescent="0.85">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x14ac:dyDescent="0.85">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x14ac:dyDescent="0.85">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x14ac:dyDescent="0.85">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x14ac:dyDescent="0.85">
      <c r="A111" t="s">
        <v>277</v>
      </c>
      <c r="B111" t="s">
        <v>107</v>
      </c>
      <c r="C111" t="s">
        <v>695</v>
      </c>
      <c r="D111" t="s">
        <v>696</v>
      </c>
      <c r="F111">
        <v>2.7069999999999999</v>
      </c>
      <c r="AM111">
        <v>1.8</v>
      </c>
      <c r="AU111">
        <v>1.65</v>
      </c>
    </row>
    <row r="112" spans="1:63" x14ac:dyDescent="0.85">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x14ac:dyDescent="0.85">
      <c r="A113" t="s">
        <v>484</v>
      </c>
      <c r="B113" t="s">
        <v>349</v>
      </c>
      <c r="C113" t="s">
        <v>695</v>
      </c>
      <c r="D113" t="s">
        <v>696</v>
      </c>
    </row>
    <row r="114" spans="1:63" x14ac:dyDescent="0.85">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x14ac:dyDescent="0.85">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x14ac:dyDescent="0.85">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x14ac:dyDescent="0.85">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x14ac:dyDescent="0.85">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x14ac:dyDescent="0.85">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x14ac:dyDescent="0.85">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x14ac:dyDescent="0.85">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x14ac:dyDescent="0.85">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x14ac:dyDescent="0.85">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x14ac:dyDescent="0.85">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x14ac:dyDescent="0.85">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x14ac:dyDescent="0.85">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x14ac:dyDescent="0.85">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x14ac:dyDescent="0.85">
      <c r="A128" t="s">
        <v>154</v>
      </c>
      <c r="B128" t="s">
        <v>364</v>
      </c>
      <c r="C128" t="s">
        <v>695</v>
      </c>
      <c r="D128" t="s">
        <v>696</v>
      </c>
      <c r="Q128">
        <v>3.5</v>
      </c>
      <c r="AA128">
        <v>3.3</v>
      </c>
      <c r="AF128">
        <v>2.8</v>
      </c>
      <c r="AK128">
        <v>2.6</v>
      </c>
      <c r="AP128">
        <v>2.4</v>
      </c>
      <c r="AU128">
        <v>2.1070000000000002</v>
      </c>
    </row>
    <row r="129" spans="1:63" x14ac:dyDescent="0.85">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x14ac:dyDescent="0.85">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x14ac:dyDescent="0.85">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x14ac:dyDescent="0.85">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x14ac:dyDescent="0.85">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x14ac:dyDescent="0.85">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x14ac:dyDescent="0.85">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x14ac:dyDescent="0.85">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x14ac:dyDescent="0.85">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x14ac:dyDescent="0.85">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x14ac:dyDescent="0.85">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x14ac:dyDescent="0.85">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x14ac:dyDescent="0.85">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x14ac:dyDescent="0.85">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x14ac:dyDescent="0.85">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x14ac:dyDescent="0.85">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x14ac:dyDescent="0.85">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x14ac:dyDescent="0.85">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x14ac:dyDescent="0.85">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x14ac:dyDescent="0.85">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x14ac:dyDescent="0.85">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x14ac:dyDescent="0.85">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x14ac:dyDescent="0.85">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x14ac:dyDescent="0.85">
      <c r="A152" t="s">
        <v>383</v>
      </c>
      <c r="B152" t="s">
        <v>6</v>
      </c>
      <c r="C152" t="s">
        <v>695</v>
      </c>
      <c r="D152" t="s">
        <v>696</v>
      </c>
    </row>
    <row r="153" spans="1:63" x14ac:dyDescent="0.85">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x14ac:dyDescent="0.85">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x14ac:dyDescent="0.85">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x14ac:dyDescent="0.85">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x14ac:dyDescent="0.85">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x14ac:dyDescent="0.85">
      <c r="A158" t="s">
        <v>664</v>
      </c>
      <c r="B158" t="s">
        <v>602</v>
      </c>
      <c r="C158" t="s">
        <v>695</v>
      </c>
      <c r="D158" t="s">
        <v>696</v>
      </c>
      <c r="AF158">
        <v>5.9</v>
      </c>
      <c r="AR158">
        <v>5.71</v>
      </c>
      <c r="AX158">
        <v>4.5</v>
      </c>
      <c r="AY158">
        <v>4.5</v>
      </c>
      <c r="AZ158">
        <v>4.5</v>
      </c>
      <c r="BD158">
        <v>4.05</v>
      </c>
    </row>
    <row r="159" spans="1:63" x14ac:dyDescent="0.85">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x14ac:dyDescent="0.85">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x14ac:dyDescent="0.85">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x14ac:dyDescent="0.85">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x14ac:dyDescent="0.85">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x14ac:dyDescent="0.85">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x14ac:dyDescent="0.85">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x14ac:dyDescent="0.85">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x14ac:dyDescent="0.85">
      <c r="A167" t="s">
        <v>167</v>
      </c>
      <c r="B167" t="s">
        <v>578</v>
      </c>
      <c r="C167" t="s">
        <v>695</v>
      </c>
      <c r="D167" t="s">
        <v>696</v>
      </c>
    </row>
    <row r="168" spans="1:63" x14ac:dyDescent="0.85">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x14ac:dyDescent="0.85">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x14ac:dyDescent="0.85">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x14ac:dyDescent="0.85">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x14ac:dyDescent="0.85">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x14ac:dyDescent="0.85">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x14ac:dyDescent="0.85">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x14ac:dyDescent="0.85">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x14ac:dyDescent="0.85">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x14ac:dyDescent="0.85">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x14ac:dyDescent="0.85">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x14ac:dyDescent="0.85">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x14ac:dyDescent="0.85">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x14ac:dyDescent="0.85">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x14ac:dyDescent="0.85">
      <c r="A182" t="s">
        <v>97</v>
      </c>
      <c r="B182" t="s">
        <v>246</v>
      </c>
      <c r="C182" t="s">
        <v>695</v>
      </c>
      <c r="D182" t="s">
        <v>696</v>
      </c>
    </row>
    <row r="183" spans="1:63" x14ac:dyDescent="0.85">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x14ac:dyDescent="0.85">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x14ac:dyDescent="0.85">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x14ac:dyDescent="0.85">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x14ac:dyDescent="0.85">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x14ac:dyDescent="0.85">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x14ac:dyDescent="0.85">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x14ac:dyDescent="0.85">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x14ac:dyDescent="0.85">
      <c r="A191" t="s">
        <v>638</v>
      </c>
      <c r="B191" t="s">
        <v>357</v>
      </c>
      <c r="C191" t="s">
        <v>695</v>
      </c>
      <c r="D191" t="s">
        <v>696</v>
      </c>
      <c r="AI191">
        <v>2.84</v>
      </c>
      <c r="AN191">
        <v>2.33</v>
      </c>
      <c r="AS191">
        <v>1.83</v>
      </c>
      <c r="AX191">
        <v>2.02</v>
      </c>
      <c r="BE191">
        <v>2.23</v>
      </c>
      <c r="BH191">
        <v>2.21</v>
      </c>
    </row>
    <row r="192" spans="1:63" x14ac:dyDescent="0.85">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x14ac:dyDescent="0.85">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x14ac:dyDescent="0.85">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x14ac:dyDescent="0.85">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x14ac:dyDescent="0.85">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x14ac:dyDescent="0.85">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x14ac:dyDescent="0.85">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x14ac:dyDescent="0.85">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x14ac:dyDescent="0.85">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x14ac:dyDescent="0.85">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x14ac:dyDescent="0.85">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x14ac:dyDescent="0.85">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x14ac:dyDescent="0.85">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x14ac:dyDescent="0.85">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x14ac:dyDescent="0.85">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x14ac:dyDescent="0.85">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x14ac:dyDescent="0.85">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x14ac:dyDescent="0.85">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x14ac:dyDescent="0.85">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x14ac:dyDescent="0.85">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x14ac:dyDescent="0.85">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x14ac:dyDescent="0.85">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x14ac:dyDescent="0.85">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x14ac:dyDescent="0.85">
      <c r="A215" t="s">
        <v>424</v>
      </c>
      <c r="B215" t="s">
        <v>483</v>
      </c>
      <c r="C215" t="s">
        <v>695</v>
      </c>
      <c r="D215" t="s">
        <v>696</v>
      </c>
      <c r="BE215">
        <v>1.26</v>
      </c>
    </row>
    <row r="216" spans="1:63" x14ac:dyDescent="0.85">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x14ac:dyDescent="0.85">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x14ac:dyDescent="0.85">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x14ac:dyDescent="0.85">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x14ac:dyDescent="0.85">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x14ac:dyDescent="0.85">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x14ac:dyDescent="0.85">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x14ac:dyDescent="0.85">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x14ac:dyDescent="0.85">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x14ac:dyDescent="0.85">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x14ac:dyDescent="0.85">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x14ac:dyDescent="0.85">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x14ac:dyDescent="0.85">
      <c r="A228" t="s">
        <v>342</v>
      </c>
      <c r="B228" t="s">
        <v>387</v>
      </c>
      <c r="C228" t="s">
        <v>695</v>
      </c>
      <c r="D228" t="s">
        <v>696</v>
      </c>
      <c r="AK228">
        <v>2.0299999999999998</v>
      </c>
      <c r="AT228">
        <v>1.95</v>
      </c>
      <c r="AZ228">
        <v>1.5</v>
      </c>
      <c r="BA228">
        <v>1.7</v>
      </c>
      <c r="BB228">
        <v>1.7</v>
      </c>
      <c r="BD228">
        <v>2.0299999999999998</v>
      </c>
    </row>
    <row r="229" spans="1:63" x14ac:dyDescent="0.85">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x14ac:dyDescent="0.85">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x14ac:dyDescent="0.85">
      <c r="A231" t="s">
        <v>113</v>
      </c>
      <c r="B231" t="s">
        <v>211</v>
      </c>
      <c r="C231" t="s">
        <v>695</v>
      </c>
      <c r="D231" t="s">
        <v>696</v>
      </c>
    </row>
    <row r="232" spans="1:63" x14ac:dyDescent="0.85">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x14ac:dyDescent="0.85">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x14ac:dyDescent="0.85">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x14ac:dyDescent="0.85">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x14ac:dyDescent="0.85">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x14ac:dyDescent="0.85">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x14ac:dyDescent="0.85">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x14ac:dyDescent="0.85">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x14ac:dyDescent="0.85">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x14ac:dyDescent="0.85">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x14ac:dyDescent="0.85">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x14ac:dyDescent="0.85">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x14ac:dyDescent="0.85">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x14ac:dyDescent="0.85">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x14ac:dyDescent="0.85">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x14ac:dyDescent="0.85">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x14ac:dyDescent="0.85">
      <c r="A248" t="s">
        <v>411</v>
      </c>
      <c r="B248" t="s">
        <v>90</v>
      </c>
      <c r="C248" t="s">
        <v>695</v>
      </c>
      <c r="D248" t="s">
        <v>696</v>
      </c>
    </row>
    <row r="249" spans="1:63" x14ac:dyDescent="0.85">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x14ac:dyDescent="0.85">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x14ac:dyDescent="0.85">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x14ac:dyDescent="0.85">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x14ac:dyDescent="0.85">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x14ac:dyDescent="0.85">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x14ac:dyDescent="0.85">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x14ac:dyDescent="0.85">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x14ac:dyDescent="0.85">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x14ac:dyDescent="0.85">
      <c r="A258" t="s">
        <v>307</v>
      </c>
      <c r="B258" t="s">
        <v>560</v>
      </c>
      <c r="C258" t="s">
        <v>695</v>
      </c>
      <c r="D258" t="s">
        <v>696</v>
      </c>
    </row>
    <row r="259" spans="1:63" x14ac:dyDescent="0.85">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x14ac:dyDescent="0.85">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x14ac:dyDescent="0.85">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x14ac:dyDescent="0.85">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x14ac:dyDescent="0.85">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x14ac:dyDescent="0.85">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x14ac:dyDescent="0.85">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x14ac:dyDescent="0.85">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x14ac:dyDescent="0.85">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x14ac:dyDescent="0.85">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2"/>
  <pageMargins left="0.7" right="0.7" top="0.75" bottom="0.75" header="0.3" footer="0.3"/>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4"/>
  <sheetViews>
    <sheetView workbookViewId="0"/>
  </sheetViews>
  <sheetFormatPr defaultRowHeight="17.7" x14ac:dyDescent="0.85"/>
  <cols>
    <col min="1" max="5" width="17.5234375" customWidth="1"/>
  </cols>
  <sheetData>
    <row r="1" spans="1:5" x14ac:dyDescent="0.85">
      <c r="A1" t="s">
        <v>452</v>
      </c>
      <c r="B1" t="s">
        <v>594</v>
      </c>
      <c r="C1" t="s">
        <v>640</v>
      </c>
      <c r="D1" t="s">
        <v>630</v>
      </c>
      <c r="E1" t="s">
        <v>306</v>
      </c>
    </row>
    <row r="2" spans="1:5" x14ac:dyDescent="0.85">
      <c r="A2" t="s">
        <v>13</v>
      </c>
      <c r="B2" t="s">
        <v>570</v>
      </c>
      <c r="C2" t="s">
        <v>326</v>
      </c>
      <c r="E2" t="s">
        <v>493</v>
      </c>
    </row>
    <row r="3" spans="1:5" x14ac:dyDescent="0.85">
      <c r="A3" t="s">
        <v>591</v>
      </c>
      <c r="B3" t="s">
        <v>82</v>
      </c>
      <c r="C3" t="s">
        <v>610</v>
      </c>
      <c r="E3" t="s">
        <v>311</v>
      </c>
    </row>
    <row r="4" spans="1:5" x14ac:dyDescent="0.85">
      <c r="A4" t="s">
        <v>18</v>
      </c>
      <c r="B4" t="s">
        <v>288</v>
      </c>
      <c r="C4" t="s">
        <v>347</v>
      </c>
      <c r="E4" t="s">
        <v>301</v>
      </c>
    </row>
    <row r="5" spans="1:5" x14ac:dyDescent="0.85">
      <c r="A5" t="s">
        <v>429</v>
      </c>
      <c r="B5" t="s">
        <v>370</v>
      </c>
      <c r="C5" t="s">
        <v>152</v>
      </c>
      <c r="E5" t="s">
        <v>189</v>
      </c>
    </row>
    <row r="6" spans="1:5" x14ac:dyDescent="0.85">
      <c r="A6" t="s">
        <v>689</v>
      </c>
      <c r="B6" t="s">
        <v>370</v>
      </c>
      <c r="C6" t="s">
        <v>326</v>
      </c>
      <c r="E6" t="s">
        <v>325</v>
      </c>
    </row>
    <row r="7" spans="1:5" x14ac:dyDescent="0.85">
      <c r="A7" t="s">
        <v>582</v>
      </c>
      <c r="D7" t="s">
        <v>323</v>
      </c>
      <c r="E7" t="s">
        <v>105</v>
      </c>
    </row>
    <row r="8" spans="1:5" x14ac:dyDescent="0.85">
      <c r="A8" t="s">
        <v>197</v>
      </c>
      <c r="B8" t="s">
        <v>122</v>
      </c>
      <c r="C8" t="s">
        <v>326</v>
      </c>
      <c r="E8" t="s">
        <v>41</v>
      </c>
    </row>
    <row r="9" spans="1:5" x14ac:dyDescent="0.85">
      <c r="A9" t="s">
        <v>465</v>
      </c>
      <c r="B9" t="s">
        <v>570</v>
      </c>
      <c r="C9" t="s">
        <v>152</v>
      </c>
      <c r="E9" t="s">
        <v>293</v>
      </c>
    </row>
    <row r="10" spans="1:5" x14ac:dyDescent="0.85">
      <c r="A10" t="s">
        <v>266</v>
      </c>
      <c r="B10" t="s">
        <v>370</v>
      </c>
      <c r="C10" t="s">
        <v>152</v>
      </c>
      <c r="E10" t="s">
        <v>81</v>
      </c>
    </row>
    <row r="11" spans="1:5" x14ac:dyDescent="0.85">
      <c r="A11" t="s">
        <v>333</v>
      </c>
      <c r="B11" t="s">
        <v>455</v>
      </c>
      <c r="C11" t="s">
        <v>152</v>
      </c>
      <c r="E11" t="s">
        <v>103</v>
      </c>
    </row>
    <row r="12" spans="1:5" x14ac:dyDescent="0.85">
      <c r="A12" t="s">
        <v>464</v>
      </c>
      <c r="B12" t="s">
        <v>570</v>
      </c>
      <c r="C12" t="s">
        <v>326</v>
      </c>
      <c r="E12" t="s">
        <v>386</v>
      </c>
    </row>
    <row r="13" spans="1:5" x14ac:dyDescent="0.85">
      <c r="A13" t="s">
        <v>283</v>
      </c>
      <c r="B13" t="s">
        <v>455</v>
      </c>
      <c r="C13" t="s">
        <v>326</v>
      </c>
      <c r="D13" t="s">
        <v>572</v>
      </c>
      <c r="E13" t="s">
        <v>408</v>
      </c>
    </row>
    <row r="14" spans="1:5" x14ac:dyDescent="0.85">
      <c r="A14" t="s">
        <v>334</v>
      </c>
      <c r="B14" t="s">
        <v>370</v>
      </c>
      <c r="C14" t="s">
        <v>326</v>
      </c>
      <c r="D14" t="s">
        <v>611</v>
      </c>
      <c r="E14" t="s">
        <v>56</v>
      </c>
    </row>
    <row r="15" spans="1:5" x14ac:dyDescent="0.85">
      <c r="A15" t="s">
        <v>492</v>
      </c>
      <c r="B15" t="s">
        <v>370</v>
      </c>
      <c r="C15" t="s">
        <v>152</v>
      </c>
      <c r="E15" t="s">
        <v>501</v>
      </c>
    </row>
    <row r="16" spans="1:5" x14ac:dyDescent="0.85">
      <c r="A16" t="s">
        <v>513</v>
      </c>
      <c r="B16" t="s">
        <v>288</v>
      </c>
      <c r="C16" t="s">
        <v>610</v>
      </c>
      <c r="E16" t="s">
        <v>444</v>
      </c>
    </row>
    <row r="17" spans="1:5" x14ac:dyDescent="0.85">
      <c r="A17" t="s">
        <v>43</v>
      </c>
      <c r="B17" t="s">
        <v>370</v>
      </c>
      <c r="C17" t="s">
        <v>326</v>
      </c>
      <c r="D17" t="s">
        <v>442</v>
      </c>
      <c r="E17" t="s">
        <v>604</v>
      </c>
    </row>
    <row r="18" spans="1:5" x14ac:dyDescent="0.85">
      <c r="A18" t="s">
        <v>317</v>
      </c>
      <c r="B18" t="s">
        <v>288</v>
      </c>
      <c r="C18" t="s">
        <v>610</v>
      </c>
      <c r="E18" t="s">
        <v>592</v>
      </c>
    </row>
    <row r="19" spans="1:5" x14ac:dyDescent="0.85">
      <c r="A19" t="s">
        <v>430</v>
      </c>
      <c r="B19" t="s">
        <v>288</v>
      </c>
      <c r="C19" t="s">
        <v>610</v>
      </c>
      <c r="E19" t="s">
        <v>110</v>
      </c>
    </row>
    <row r="20" spans="1:5" x14ac:dyDescent="0.85">
      <c r="A20" t="s">
        <v>140</v>
      </c>
      <c r="B20" t="s">
        <v>82</v>
      </c>
      <c r="C20" t="s">
        <v>347</v>
      </c>
      <c r="D20" t="s">
        <v>572</v>
      </c>
      <c r="E20" t="s">
        <v>34</v>
      </c>
    </row>
    <row r="21" spans="1:5" x14ac:dyDescent="0.85">
      <c r="A21" t="s">
        <v>141</v>
      </c>
      <c r="B21" t="s">
        <v>370</v>
      </c>
      <c r="C21" t="s">
        <v>152</v>
      </c>
      <c r="E21" t="s">
        <v>573</v>
      </c>
    </row>
    <row r="22" spans="1:5" x14ac:dyDescent="0.85">
      <c r="A22" t="s">
        <v>64</v>
      </c>
      <c r="B22" t="s">
        <v>122</v>
      </c>
      <c r="C22" t="s">
        <v>326</v>
      </c>
      <c r="E22" t="s">
        <v>344</v>
      </c>
    </row>
    <row r="23" spans="1:5" x14ac:dyDescent="0.85">
      <c r="A23" t="s">
        <v>276</v>
      </c>
      <c r="B23" t="s">
        <v>570</v>
      </c>
      <c r="C23" t="s">
        <v>326</v>
      </c>
      <c r="E23" t="s">
        <v>155</v>
      </c>
    </row>
    <row r="24" spans="1:5" x14ac:dyDescent="0.85">
      <c r="A24" t="s">
        <v>519</v>
      </c>
      <c r="B24" t="s">
        <v>370</v>
      </c>
      <c r="C24" t="s">
        <v>152</v>
      </c>
      <c r="E24" t="s">
        <v>369</v>
      </c>
    </row>
    <row r="25" spans="1:5" x14ac:dyDescent="0.85">
      <c r="A25" t="s">
        <v>204</v>
      </c>
      <c r="B25" t="s">
        <v>370</v>
      </c>
      <c r="C25" t="s">
        <v>152</v>
      </c>
      <c r="D25" t="s">
        <v>472</v>
      </c>
      <c r="E25" t="s">
        <v>556</v>
      </c>
    </row>
    <row r="26" spans="1:5" x14ac:dyDescent="0.85">
      <c r="A26" t="s">
        <v>273</v>
      </c>
      <c r="B26" t="s">
        <v>570</v>
      </c>
      <c r="C26" t="s">
        <v>152</v>
      </c>
      <c r="E26" t="s">
        <v>298</v>
      </c>
    </row>
    <row r="27" spans="1:5" x14ac:dyDescent="0.85">
      <c r="A27" t="s">
        <v>601</v>
      </c>
      <c r="B27" t="s">
        <v>205</v>
      </c>
      <c r="C27" t="s">
        <v>326</v>
      </c>
      <c r="E27" t="s">
        <v>353</v>
      </c>
    </row>
    <row r="28" spans="1:5" x14ac:dyDescent="0.85">
      <c r="A28" t="s">
        <v>482</v>
      </c>
      <c r="B28" t="s">
        <v>570</v>
      </c>
      <c r="C28" t="s">
        <v>347</v>
      </c>
      <c r="E28" t="s">
        <v>50</v>
      </c>
    </row>
    <row r="29" spans="1:5" x14ac:dyDescent="0.85">
      <c r="A29" t="s">
        <v>315</v>
      </c>
      <c r="B29" t="s">
        <v>570</v>
      </c>
      <c r="C29" t="s">
        <v>152</v>
      </c>
      <c r="E29" t="s">
        <v>558</v>
      </c>
    </row>
    <row r="30" spans="1:5" x14ac:dyDescent="0.85">
      <c r="A30" t="s">
        <v>366</v>
      </c>
      <c r="B30" t="s">
        <v>570</v>
      </c>
      <c r="C30" t="s">
        <v>326</v>
      </c>
      <c r="E30" t="s">
        <v>526</v>
      </c>
    </row>
    <row r="31" spans="1:5" x14ac:dyDescent="0.85">
      <c r="A31" t="s">
        <v>117</v>
      </c>
      <c r="B31" t="s">
        <v>455</v>
      </c>
      <c r="C31" t="s">
        <v>326</v>
      </c>
      <c r="E31" t="s">
        <v>405</v>
      </c>
    </row>
    <row r="32" spans="1:5" x14ac:dyDescent="0.85">
      <c r="A32" t="s">
        <v>111</v>
      </c>
      <c r="B32" t="s">
        <v>82</v>
      </c>
      <c r="C32" t="s">
        <v>347</v>
      </c>
      <c r="E32" t="s">
        <v>535</v>
      </c>
    </row>
    <row r="33" spans="1:5" x14ac:dyDescent="0.85">
      <c r="A33" t="s">
        <v>371</v>
      </c>
      <c r="B33" t="s">
        <v>288</v>
      </c>
      <c r="C33" t="s">
        <v>152</v>
      </c>
      <c r="E33" t="s">
        <v>45</v>
      </c>
    </row>
    <row r="34" spans="1:5" x14ac:dyDescent="0.85">
      <c r="A34" t="s">
        <v>457</v>
      </c>
      <c r="B34" t="s">
        <v>288</v>
      </c>
      <c r="C34" t="s">
        <v>610</v>
      </c>
      <c r="E34" t="s">
        <v>172</v>
      </c>
    </row>
    <row r="35" spans="1:5" x14ac:dyDescent="0.85">
      <c r="A35" t="s">
        <v>527</v>
      </c>
      <c r="B35" t="s">
        <v>205</v>
      </c>
      <c r="C35" t="s">
        <v>326</v>
      </c>
      <c r="D35" t="s">
        <v>395</v>
      </c>
      <c r="E35" t="s">
        <v>186</v>
      </c>
    </row>
    <row r="36" spans="1:5" x14ac:dyDescent="0.85">
      <c r="A36" t="s">
        <v>216</v>
      </c>
      <c r="D36" t="s">
        <v>28</v>
      </c>
      <c r="E36" t="s">
        <v>412</v>
      </c>
    </row>
    <row r="37" spans="1:5" x14ac:dyDescent="0.85">
      <c r="A37" t="s">
        <v>609</v>
      </c>
      <c r="B37" t="s">
        <v>370</v>
      </c>
      <c r="C37" t="s">
        <v>326</v>
      </c>
      <c r="E37" t="s">
        <v>175</v>
      </c>
    </row>
    <row r="38" spans="1:5" x14ac:dyDescent="0.85">
      <c r="A38" t="s">
        <v>296</v>
      </c>
      <c r="B38" t="s">
        <v>370</v>
      </c>
      <c r="C38" t="s">
        <v>326</v>
      </c>
      <c r="E38" t="s">
        <v>367</v>
      </c>
    </row>
    <row r="39" spans="1:5" x14ac:dyDescent="0.85">
      <c r="A39" t="s">
        <v>616</v>
      </c>
      <c r="B39" t="s">
        <v>570</v>
      </c>
      <c r="C39" t="s">
        <v>326</v>
      </c>
      <c r="E39" t="s">
        <v>153</v>
      </c>
    </row>
    <row r="40" spans="1:5" x14ac:dyDescent="0.85">
      <c r="A40" t="s">
        <v>173</v>
      </c>
      <c r="B40" t="s">
        <v>455</v>
      </c>
      <c r="C40" t="s">
        <v>152</v>
      </c>
      <c r="D40" t="s">
        <v>677</v>
      </c>
      <c r="E40" t="s">
        <v>471</v>
      </c>
    </row>
    <row r="41" spans="1:5" x14ac:dyDescent="0.85">
      <c r="A41" t="s">
        <v>313</v>
      </c>
      <c r="B41" t="s">
        <v>288</v>
      </c>
      <c r="C41" t="s">
        <v>347</v>
      </c>
      <c r="E41" t="s">
        <v>132</v>
      </c>
    </row>
    <row r="42" spans="1:5" x14ac:dyDescent="0.85">
      <c r="A42" t="s">
        <v>71</v>
      </c>
      <c r="B42" t="s">
        <v>288</v>
      </c>
      <c r="C42" t="s">
        <v>347</v>
      </c>
      <c r="E42" t="s">
        <v>694</v>
      </c>
    </row>
    <row r="43" spans="1:5" x14ac:dyDescent="0.85">
      <c r="A43" t="s">
        <v>208</v>
      </c>
      <c r="B43" t="s">
        <v>288</v>
      </c>
      <c r="C43" t="s">
        <v>610</v>
      </c>
      <c r="E43" t="s">
        <v>463</v>
      </c>
    </row>
    <row r="44" spans="1:5" x14ac:dyDescent="0.85">
      <c r="A44" t="s">
        <v>380</v>
      </c>
      <c r="B44" t="s">
        <v>288</v>
      </c>
      <c r="C44" t="s">
        <v>347</v>
      </c>
      <c r="E44" t="s">
        <v>365</v>
      </c>
    </row>
    <row r="45" spans="1:5" x14ac:dyDescent="0.85">
      <c r="A45" t="s">
        <v>279</v>
      </c>
      <c r="B45" t="s">
        <v>570</v>
      </c>
      <c r="C45" t="s">
        <v>152</v>
      </c>
      <c r="E45" t="s">
        <v>522</v>
      </c>
    </row>
    <row r="46" spans="1:5" x14ac:dyDescent="0.85">
      <c r="A46" t="s">
        <v>330</v>
      </c>
      <c r="B46" t="s">
        <v>288</v>
      </c>
      <c r="C46" t="s">
        <v>347</v>
      </c>
      <c r="E46" t="s">
        <v>335</v>
      </c>
    </row>
    <row r="47" spans="1:5" x14ac:dyDescent="0.85">
      <c r="A47" t="s">
        <v>531</v>
      </c>
      <c r="B47" t="s">
        <v>288</v>
      </c>
      <c r="C47" t="s">
        <v>347</v>
      </c>
      <c r="E47" t="s">
        <v>461</v>
      </c>
    </row>
    <row r="48" spans="1:5" x14ac:dyDescent="0.85">
      <c r="A48" t="s">
        <v>12</v>
      </c>
      <c r="B48" t="s">
        <v>570</v>
      </c>
      <c r="C48" t="s">
        <v>152</v>
      </c>
      <c r="E48" t="s">
        <v>320</v>
      </c>
    </row>
    <row r="49" spans="1:5" x14ac:dyDescent="0.85">
      <c r="A49" t="s">
        <v>274</v>
      </c>
      <c r="E49" t="s">
        <v>321</v>
      </c>
    </row>
    <row r="50" spans="1:5" x14ac:dyDescent="0.85">
      <c r="A50" t="s">
        <v>234</v>
      </c>
      <c r="B50" t="s">
        <v>570</v>
      </c>
      <c r="C50" t="s">
        <v>152</v>
      </c>
      <c r="E50" t="s">
        <v>92</v>
      </c>
    </row>
    <row r="51" spans="1:5" x14ac:dyDescent="0.85">
      <c r="A51" t="s">
        <v>93</v>
      </c>
      <c r="B51" t="s">
        <v>570</v>
      </c>
      <c r="C51" t="s">
        <v>326</v>
      </c>
      <c r="E51" t="s">
        <v>378</v>
      </c>
    </row>
    <row r="52" spans="1:5" x14ac:dyDescent="0.85">
      <c r="A52" t="s">
        <v>612</v>
      </c>
      <c r="B52" t="s">
        <v>570</v>
      </c>
      <c r="C52" t="s">
        <v>326</v>
      </c>
      <c r="E52" t="s">
        <v>448</v>
      </c>
    </row>
    <row r="53" spans="1:5" x14ac:dyDescent="0.85">
      <c r="A53" t="s">
        <v>235</v>
      </c>
      <c r="B53" t="s">
        <v>370</v>
      </c>
      <c r="C53" t="s">
        <v>326</v>
      </c>
      <c r="D53" t="s">
        <v>423</v>
      </c>
      <c r="E53" t="s">
        <v>416</v>
      </c>
    </row>
    <row r="54" spans="1:5" x14ac:dyDescent="0.85">
      <c r="A54" t="s">
        <v>628</v>
      </c>
      <c r="B54" t="s">
        <v>370</v>
      </c>
      <c r="C54" t="s">
        <v>326</v>
      </c>
      <c r="E54" t="s">
        <v>163</v>
      </c>
    </row>
    <row r="55" spans="1:5" x14ac:dyDescent="0.85">
      <c r="A55" t="s">
        <v>453</v>
      </c>
      <c r="B55" t="s">
        <v>370</v>
      </c>
      <c r="C55" t="s">
        <v>326</v>
      </c>
      <c r="E55" t="s">
        <v>450</v>
      </c>
    </row>
    <row r="56" spans="1:5" x14ac:dyDescent="0.85">
      <c r="A56" t="s">
        <v>225</v>
      </c>
      <c r="B56" t="s">
        <v>122</v>
      </c>
      <c r="C56" t="s">
        <v>347</v>
      </c>
      <c r="E56" t="s">
        <v>22</v>
      </c>
    </row>
    <row r="57" spans="1:5" x14ac:dyDescent="0.85">
      <c r="A57" t="s">
        <v>242</v>
      </c>
      <c r="B57" t="s">
        <v>570</v>
      </c>
      <c r="C57" t="s">
        <v>152</v>
      </c>
      <c r="E57" t="s">
        <v>650</v>
      </c>
    </row>
    <row r="58" spans="1:5" x14ac:dyDescent="0.85">
      <c r="A58" t="s">
        <v>495</v>
      </c>
      <c r="B58" t="s">
        <v>370</v>
      </c>
      <c r="C58" t="s">
        <v>326</v>
      </c>
      <c r="E58" t="s">
        <v>287</v>
      </c>
    </row>
    <row r="59" spans="1:5" x14ac:dyDescent="0.85">
      <c r="A59" t="s">
        <v>668</v>
      </c>
      <c r="B59" t="s">
        <v>570</v>
      </c>
      <c r="C59" t="s">
        <v>152</v>
      </c>
      <c r="E59" t="s">
        <v>392</v>
      </c>
    </row>
    <row r="60" spans="1:5" x14ac:dyDescent="0.85">
      <c r="A60" t="s">
        <v>29</v>
      </c>
      <c r="B60" t="s">
        <v>122</v>
      </c>
      <c r="C60" t="s">
        <v>152</v>
      </c>
      <c r="E60" t="s">
        <v>649</v>
      </c>
    </row>
    <row r="61" spans="1:5" x14ac:dyDescent="0.85">
      <c r="A61" t="s">
        <v>218</v>
      </c>
      <c r="D61" t="s">
        <v>431</v>
      </c>
      <c r="E61" t="s">
        <v>193</v>
      </c>
    </row>
    <row r="62" spans="1:5" x14ac:dyDescent="0.85">
      <c r="A62" t="s">
        <v>336</v>
      </c>
      <c r="D62" t="s">
        <v>620</v>
      </c>
      <c r="E62" t="s">
        <v>652</v>
      </c>
    </row>
    <row r="63" spans="1:5" x14ac:dyDescent="0.85">
      <c r="A63" t="s">
        <v>550</v>
      </c>
      <c r="D63" t="s">
        <v>7</v>
      </c>
      <c r="E63" t="s">
        <v>455</v>
      </c>
    </row>
    <row r="64" spans="1:5" x14ac:dyDescent="0.85">
      <c r="A64" t="s">
        <v>303</v>
      </c>
      <c r="D64" t="s">
        <v>294</v>
      </c>
      <c r="E64" t="s">
        <v>252</v>
      </c>
    </row>
    <row r="65" spans="1:5" x14ac:dyDescent="0.85">
      <c r="A65" t="s">
        <v>549</v>
      </c>
      <c r="D65" t="s">
        <v>510</v>
      </c>
      <c r="E65" t="s">
        <v>370</v>
      </c>
    </row>
    <row r="66" spans="1:5" x14ac:dyDescent="0.85">
      <c r="A66" t="s">
        <v>102</v>
      </c>
      <c r="B66" t="s">
        <v>570</v>
      </c>
      <c r="C66" t="s">
        <v>152</v>
      </c>
      <c r="E66" t="s">
        <v>226</v>
      </c>
    </row>
    <row r="67" spans="1:5" x14ac:dyDescent="0.85">
      <c r="A67" t="s">
        <v>632</v>
      </c>
      <c r="B67" t="s">
        <v>122</v>
      </c>
      <c r="C67" t="s">
        <v>347</v>
      </c>
      <c r="E67" t="s">
        <v>240</v>
      </c>
    </row>
    <row r="68" spans="1:5" x14ac:dyDescent="0.85">
      <c r="A68" t="s">
        <v>379</v>
      </c>
      <c r="D68" t="s">
        <v>263</v>
      </c>
      <c r="E68" t="s">
        <v>133</v>
      </c>
    </row>
    <row r="69" spans="1:5" x14ac:dyDescent="0.85">
      <c r="A69" t="s">
        <v>157</v>
      </c>
      <c r="B69" t="s">
        <v>288</v>
      </c>
      <c r="C69" t="s">
        <v>610</v>
      </c>
      <c r="E69" t="s">
        <v>676</v>
      </c>
    </row>
    <row r="70" spans="1:5" x14ac:dyDescent="0.85">
      <c r="A70" t="s">
        <v>233</v>
      </c>
      <c r="B70" t="s">
        <v>370</v>
      </c>
      <c r="C70" t="s">
        <v>326</v>
      </c>
      <c r="D70" t="s">
        <v>341</v>
      </c>
      <c r="E70" t="s">
        <v>74</v>
      </c>
    </row>
    <row r="71" spans="1:5" x14ac:dyDescent="0.85">
      <c r="A71" t="s">
        <v>618</v>
      </c>
      <c r="B71" t="s">
        <v>370</v>
      </c>
      <c r="C71" t="s">
        <v>326</v>
      </c>
      <c r="D71" t="s">
        <v>478</v>
      </c>
      <c r="E71" t="s">
        <v>480</v>
      </c>
    </row>
    <row r="72" spans="1:5" x14ac:dyDescent="0.85">
      <c r="A72" t="s">
        <v>95</v>
      </c>
      <c r="B72" t="s">
        <v>288</v>
      </c>
      <c r="C72" t="s">
        <v>610</v>
      </c>
      <c r="D72" t="s">
        <v>586</v>
      </c>
      <c r="E72" t="s">
        <v>147</v>
      </c>
    </row>
    <row r="73" spans="1:5" x14ac:dyDescent="0.85">
      <c r="A73" t="s">
        <v>662</v>
      </c>
      <c r="D73" t="s">
        <v>272</v>
      </c>
      <c r="E73" t="s">
        <v>37</v>
      </c>
    </row>
    <row r="74" spans="1:5" ht="409.5" x14ac:dyDescent="0.85">
      <c r="A74" t="s">
        <v>332</v>
      </c>
      <c r="D74" s="2" t="s">
        <v>146</v>
      </c>
      <c r="E74" t="s">
        <v>201</v>
      </c>
    </row>
    <row r="75" spans="1:5" x14ac:dyDescent="0.85">
      <c r="A75" t="s">
        <v>26</v>
      </c>
      <c r="B75" t="s">
        <v>370</v>
      </c>
      <c r="C75" t="s">
        <v>326</v>
      </c>
      <c r="D75" t="s">
        <v>229</v>
      </c>
      <c r="E75" t="s">
        <v>48</v>
      </c>
    </row>
    <row r="76" spans="1:5" x14ac:dyDescent="0.85">
      <c r="A76" t="s">
        <v>363</v>
      </c>
      <c r="B76" t="s">
        <v>455</v>
      </c>
      <c r="C76" t="s">
        <v>152</v>
      </c>
      <c r="E76" t="s">
        <v>138</v>
      </c>
    </row>
    <row r="77" spans="1:5" x14ac:dyDescent="0.85">
      <c r="A77" t="s">
        <v>590</v>
      </c>
      <c r="B77" t="s">
        <v>370</v>
      </c>
      <c r="C77" t="s">
        <v>326</v>
      </c>
      <c r="D77" t="s">
        <v>584</v>
      </c>
      <c r="E77" t="s">
        <v>354</v>
      </c>
    </row>
    <row r="78" spans="1:5" x14ac:dyDescent="0.85">
      <c r="A78" t="s">
        <v>441</v>
      </c>
      <c r="B78" t="s">
        <v>370</v>
      </c>
      <c r="C78" t="s">
        <v>326</v>
      </c>
      <c r="E78" t="s">
        <v>319</v>
      </c>
    </row>
    <row r="79" spans="1:5" x14ac:dyDescent="0.85">
      <c r="A79" t="s">
        <v>259</v>
      </c>
      <c r="B79" t="s">
        <v>455</v>
      </c>
      <c r="C79" t="s">
        <v>347</v>
      </c>
      <c r="D79" t="s">
        <v>8</v>
      </c>
      <c r="E79" t="s">
        <v>361</v>
      </c>
    </row>
    <row r="80" spans="1:5" x14ac:dyDescent="0.85">
      <c r="A80" t="s">
        <v>346</v>
      </c>
      <c r="B80" t="s">
        <v>288</v>
      </c>
      <c r="C80" t="s">
        <v>152</v>
      </c>
      <c r="E80" t="s">
        <v>466</v>
      </c>
    </row>
    <row r="81" spans="1:5" x14ac:dyDescent="0.85">
      <c r="A81" t="s">
        <v>551</v>
      </c>
      <c r="B81" t="s">
        <v>370</v>
      </c>
      <c r="C81" t="s">
        <v>326</v>
      </c>
      <c r="E81" t="s">
        <v>629</v>
      </c>
    </row>
    <row r="82" spans="1:5" x14ac:dyDescent="0.85">
      <c r="A82" t="s">
        <v>436</v>
      </c>
      <c r="B82" t="s">
        <v>370</v>
      </c>
      <c r="C82" t="s">
        <v>152</v>
      </c>
      <c r="D82" t="s">
        <v>533</v>
      </c>
      <c r="E82" t="s">
        <v>583</v>
      </c>
    </row>
    <row r="83" spans="1:5" x14ac:dyDescent="0.85">
      <c r="A83" t="s">
        <v>514</v>
      </c>
      <c r="B83" t="s">
        <v>288</v>
      </c>
      <c r="C83" t="s">
        <v>347</v>
      </c>
      <c r="E83" t="s">
        <v>156</v>
      </c>
    </row>
    <row r="84" spans="1:5" x14ac:dyDescent="0.85">
      <c r="A84" t="s">
        <v>642</v>
      </c>
      <c r="B84" t="s">
        <v>370</v>
      </c>
      <c r="C84" t="s">
        <v>326</v>
      </c>
      <c r="E84" t="s">
        <v>120</v>
      </c>
    </row>
    <row r="85" spans="1:5" x14ac:dyDescent="0.85">
      <c r="A85" t="s">
        <v>534</v>
      </c>
      <c r="B85" t="s">
        <v>288</v>
      </c>
      <c r="C85" t="s">
        <v>610</v>
      </c>
      <c r="E85" t="s">
        <v>539</v>
      </c>
    </row>
    <row r="86" spans="1:5" x14ac:dyDescent="0.85">
      <c r="A86" t="s">
        <v>77</v>
      </c>
      <c r="B86" t="s">
        <v>288</v>
      </c>
      <c r="C86" t="s">
        <v>610</v>
      </c>
      <c r="E86" t="s">
        <v>25</v>
      </c>
    </row>
    <row r="87" spans="1:5" x14ac:dyDescent="0.85">
      <c r="A87" t="s">
        <v>150</v>
      </c>
      <c r="B87" t="s">
        <v>288</v>
      </c>
      <c r="C87" t="s">
        <v>610</v>
      </c>
      <c r="E87" t="s">
        <v>545</v>
      </c>
    </row>
    <row r="88" spans="1:5" x14ac:dyDescent="0.85">
      <c r="A88" t="s">
        <v>212</v>
      </c>
      <c r="B88" t="s">
        <v>288</v>
      </c>
      <c r="C88" t="s">
        <v>152</v>
      </c>
      <c r="E88" t="s">
        <v>606</v>
      </c>
    </row>
    <row r="89" spans="1:5" x14ac:dyDescent="0.85">
      <c r="A89" t="s">
        <v>508</v>
      </c>
      <c r="B89" t="s">
        <v>370</v>
      </c>
      <c r="C89" t="s">
        <v>326</v>
      </c>
      <c r="D89" t="s">
        <v>396</v>
      </c>
      <c r="E89" t="s">
        <v>651</v>
      </c>
    </row>
    <row r="90" spans="1:5" x14ac:dyDescent="0.85">
      <c r="A90" t="s">
        <v>565</v>
      </c>
      <c r="B90" t="s">
        <v>570</v>
      </c>
      <c r="C90" t="s">
        <v>152</v>
      </c>
      <c r="E90" t="s">
        <v>70</v>
      </c>
    </row>
    <row r="91" spans="1:5" x14ac:dyDescent="0.85">
      <c r="A91" t="s">
        <v>623</v>
      </c>
      <c r="B91" t="s">
        <v>370</v>
      </c>
      <c r="C91" t="s">
        <v>326</v>
      </c>
      <c r="E91" t="s">
        <v>490</v>
      </c>
    </row>
    <row r="92" spans="1:5" x14ac:dyDescent="0.85">
      <c r="A92" t="s">
        <v>129</v>
      </c>
      <c r="B92" t="s">
        <v>570</v>
      </c>
      <c r="C92" t="s">
        <v>152</v>
      </c>
      <c r="E92" t="s">
        <v>244</v>
      </c>
    </row>
    <row r="93" spans="1:5" x14ac:dyDescent="0.85">
      <c r="A93" t="s">
        <v>36</v>
      </c>
      <c r="B93" t="s">
        <v>455</v>
      </c>
      <c r="C93" t="s">
        <v>326</v>
      </c>
      <c r="E93" t="s">
        <v>687</v>
      </c>
    </row>
    <row r="94" spans="1:5" x14ac:dyDescent="0.85">
      <c r="A94" t="s">
        <v>497</v>
      </c>
      <c r="B94" t="s">
        <v>570</v>
      </c>
      <c r="C94" t="s">
        <v>152</v>
      </c>
      <c r="E94" t="s">
        <v>338</v>
      </c>
    </row>
    <row r="95" spans="1:5" x14ac:dyDescent="0.85">
      <c r="A95" t="s">
        <v>498</v>
      </c>
      <c r="D95" t="s">
        <v>425</v>
      </c>
      <c r="E95" t="s">
        <v>326</v>
      </c>
    </row>
    <row r="96" spans="1:5" x14ac:dyDescent="0.85">
      <c r="A96" t="s">
        <v>316</v>
      </c>
      <c r="B96" t="s">
        <v>455</v>
      </c>
      <c r="C96" t="s">
        <v>326</v>
      </c>
      <c r="D96" t="s">
        <v>684</v>
      </c>
      <c r="E96" t="s">
        <v>248</v>
      </c>
    </row>
    <row r="97" spans="1:5" x14ac:dyDescent="0.85">
      <c r="A97" t="s">
        <v>58</v>
      </c>
      <c r="B97" t="s">
        <v>570</v>
      </c>
      <c r="C97" t="s">
        <v>347</v>
      </c>
      <c r="E97" t="s">
        <v>515</v>
      </c>
    </row>
    <row r="98" spans="1:5" x14ac:dyDescent="0.85">
      <c r="A98" t="s">
        <v>148</v>
      </c>
      <c r="D98" t="s">
        <v>564</v>
      </c>
      <c r="E98" t="s">
        <v>644</v>
      </c>
    </row>
    <row r="99" spans="1:5" x14ac:dyDescent="0.85">
      <c r="A99" t="s">
        <v>589</v>
      </c>
      <c r="B99" t="s">
        <v>370</v>
      </c>
      <c r="C99" t="s">
        <v>326</v>
      </c>
      <c r="E99" t="s">
        <v>485</v>
      </c>
    </row>
    <row r="100" spans="1:5" x14ac:dyDescent="0.85">
      <c r="A100" t="s">
        <v>86</v>
      </c>
      <c r="B100" t="s">
        <v>570</v>
      </c>
      <c r="C100" t="s">
        <v>610</v>
      </c>
      <c r="D100" t="s">
        <v>85</v>
      </c>
      <c r="E100" t="s">
        <v>5</v>
      </c>
    </row>
    <row r="101" spans="1:5" x14ac:dyDescent="0.85">
      <c r="A101" t="s">
        <v>598</v>
      </c>
      <c r="B101" t="s">
        <v>370</v>
      </c>
      <c r="C101" t="s">
        <v>326</v>
      </c>
      <c r="E101" t="s">
        <v>47</v>
      </c>
    </row>
    <row r="102" spans="1:5" x14ac:dyDescent="0.85">
      <c r="A102" t="s">
        <v>134</v>
      </c>
      <c r="D102" t="s">
        <v>350</v>
      </c>
      <c r="E102" t="s">
        <v>669</v>
      </c>
    </row>
    <row r="103" spans="1:5" x14ac:dyDescent="0.85">
      <c r="A103" t="s">
        <v>251</v>
      </c>
      <c r="D103" t="s">
        <v>14</v>
      </c>
      <c r="E103" t="s">
        <v>72</v>
      </c>
    </row>
    <row r="104" spans="1:5" x14ac:dyDescent="0.85">
      <c r="A104" t="s">
        <v>512</v>
      </c>
      <c r="D104" t="s">
        <v>230</v>
      </c>
      <c r="E104" t="s">
        <v>688</v>
      </c>
    </row>
    <row r="105" spans="1:5" x14ac:dyDescent="0.85">
      <c r="A105" t="s">
        <v>1</v>
      </c>
      <c r="D105" t="s">
        <v>419</v>
      </c>
      <c r="E105" t="s">
        <v>468</v>
      </c>
    </row>
    <row r="106" spans="1:5" x14ac:dyDescent="0.85">
      <c r="A106" t="s">
        <v>445</v>
      </c>
      <c r="B106" t="s">
        <v>455</v>
      </c>
      <c r="C106" t="s">
        <v>347</v>
      </c>
      <c r="D106" t="s">
        <v>108</v>
      </c>
      <c r="E106" t="s">
        <v>440</v>
      </c>
    </row>
    <row r="107" spans="1:5" x14ac:dyDescent="0.85">
      <c r="A107" t="s">
        <v>635</v>
      </c>
      <c r="D107" t="s">
        <v>219</v>
      </c>
      <c r="E107" t="s">
        <v>683</v>
      </c>
    </row>
    <row r="108" spans="1:5" x14ac:dyDescent="0.85">
      <c r="A108" t="s">
        <v>107</v>
      </c>
      <c r="B108" t="s">
        <v>370</v>
      </c>
      <c r="C108" t="s">
        <v>326</v>
      </c>
      <c r="E108" t="s">
        <v>277</v>
      </c>
    </row>
    <row r="109" spans="1:5" x14ac:dyDescent="0.85">
      <c r="A109" t="s">
        <v>561</v>
      </c>
      <c r="B109" t="s">
        <v>82</v>
      </c>
      <c r="C109" t="s">
        <v>347</v>
      </c>
      <c r="D109" t="s">
        <v>331</v>
      </c>
      <c r="E109" t="s">
        <v>190</v>
      </c>
    </row>
    <row r="110" spans="1:5" x14ac:dyDescent="0.85">
      <c r="A110" t="s">
        <v>51</v>
      </c>
      <c r="B110" t="s">
        <v>370</v>
      </c>
      <c r="C110" t="s">
        <v>326</v>
      </c>
      <c r="D110" t="s">
        <v>84</v>
      </c>
      <c r="E110" t="s">
        <v>98</v>
      </c>
    </row>
    <row r="111" spans="1:5" x14ac:dyDescent="0.85">
      <c r="A111" t="s">
        <v>166</v>
      </c>
      <c r="B111" t="s">
        <v>122</v>
      </c>
      <c r="C111" t="s">
        <v>152</v>
      </c>
      <c r="D111" t="s">
        <v>553</v>
      </c>
      <c r="E111" t="s">
        <v>390</v>
      </c>
    </row>
    <row r="112" spans="1:5" x14ac:dyDescent="0.85">
      <c r="A112" t="s">
        <v>504</v>
      </c>
      <c r="B112" t="s">
        <v>122</v>
      </c>
      <c r="C112" t="s">
        <v>152</v>
      </c>
      <c r="E112" t="s">
        <v>0</v>
      </c>
    </row>
    <row r="113" spans="1:5" x14ac:dyDescent="0.85">
      <c r="A113" t="s">
        <v>135</v>
      </c>
      <c r="B113" t="s">
        <v>370</v>
      </c>
      <c r="C113" t="s">
        <v>326</v>
      </c>
      <c r="E113" t="s">
        <v>27</v>
      </c>
    </row>
    <row r="114" spans="1:5" x14ac:dyDescent="0.85">
      <c r="A114" t="s">
        <v>631</v>
      </c>
      <c r="B114" t="s">
        <v>122</v>
      </c>
      <c r="C114" t="s">
        <v>326</v>
      </c>
      <c r="E114" t="s">
        <v>451</v>
      </c>
    </row>
    <row r="115" spans="1:5" x14ac:dyDescent="0.85">
      <c r="A115" t="s">
        <v>528</v>
      </c>
      <c r="B115" t="s">
        <v>370</v>
      </c>
      <c r="C115" t="s">
        <v>326</v>
      </c>
      <c r="D115" t="s">
        <v>35</v>
      </c>
      <c r="E115" t="s">
        <v>159</v>
      </c>
    </row>
    <row r="116" spans="1:5" x14ac:dyDescent="0.85">
      <c r="A116" t="s">
        <v>660</v>
      </c>
      <c r="B116" t="s">
        <v>570</v>
      </c>
      <c r="C116" t="s">
        <v>152</v>
      </c>
      <c r="E116" t="s">
        <v>116</v>
      </c>
    </row>
    <row r="117" spans="1:5" x14ac:dyDescent="0.85">
      <c r="A117" t="s">
        <v>285</v>
      </c>
      <c r="B117" t="s">
        <v>122</v>
      </c>
      <c r="C117" t="s">
        <v>152</v>
      </c>
      <c r="E117" t="s">
        <v>538</v>
      </c>
    </row>
    <row r="118" spans="1:5" x14ac:dyDescent="0.85">
      <c r="A118" t="s">
        <v>529</v>
      </c>
      <c r="B118" t="s">
        <v>455</v>
      </c>
      <c r="C118" t="s">
        <v>326</v>
      </c>
      <c r="D118" t="s">
        <v>395</v>
      </c>
      <c r="E118" t="s">
        <v>686</v>
      </c>
    </row>
    <row r="119" spans="1:5" x14ac:dyDescent="0.85">
      <c r="A119" t="s">
        <v>265</v>
      </c>
      <c r="B119" t="s">
        <v>370</v>
      </c>
      <c r="C119" t="s">
        <v>152</v>
      </c>
      <c r="E119" t="s">
        <v>76</v>
      </c>
    </row>
    <row r="120" spans="1:5" x14ac:dyDescent="0.85">
      <c r="A120" t="s">
        <v>655</v>
      </c>
      <c r="B120" t="s">
        <v>288</v>
      </c>
      <c r="C120" t="s">
        <v>347</v>
      </c>
      <c r="D120" t="s">
        <v>641</v>
      </c>
      <c r="E120" t="s">
        <v>690</v>
      </c>
    </row>
    <row r="121" spans="1:5" x14ac:dyDescent="0.85">
      <c r="A121" t="s">
        <v>393</v>
      </c>
      <c r="B121" t="s">
        <v>370</v>
      </c>
      <c r="C121" t="s">
        <v>347</v>
      </c>
      <c r="E121" t="s">
        <v>438</v>
      </c>
    </row>
    <row r="122" spans="1:5" x14ac:dyDescent="0.85">
      <c r="A122" t="s">
        <v>665</v>
      </c>
      <c r="B122" t="s">
        <v>455</v>
      </c>
      <c r="C122" t="s">
        <v>347</v>
      </c>
      <c r="E122" t="s">
        <v>634</v>
      </c>
    </row>
    <row r="123" spans="1:5" x14ac:dyDescent="0.85">
      <c r="A123" t="s">
        <v>491</v>
      </c>
      <c r="B123" t="s">
        <v>455</v>
      </c>
      <c r="C123" t="s">
        <v>347</v>
      </c>
      <c r="E123" t="s">
        <v>596</v>
      </c>
    </row>
    <row r="124" spans="1:5" x14ac:dyDescent="0.85">
      <c r="A124" t="s">
        <v>364</v>
      </c>
      <c r="B124" t="s">
        <v>570</v>
      </c>
      <c r="C124" t="s">
        <v>326</v>
      </c>
      <c r="E124" t="s">
        <v>154</v>
      </c>
    </row>
    <row r="125" spans="1:5" x14ac:dyDescent="0.85">
      <c r="A125" t="s">
        <v>627</v>
      </c>
      <c r="B125" t="s">
        <v>455</v>
      </c>
      <c r="C125" t="s">
        <v>326</v>
      </c>
      <c r="E125" t="s">
        <v>182</v>
      </c>
    </row>
    <row r="126" spans="1:5" x14ac:dyDescent="0.85">
      <c r="A126" t="s">
        <v>474</v>
      </c>
      <c r="B126" t="s">
        <v>122</v>
      </c>
      <c r="C126" t="s">
        <v>326</v>
      </c>
      <c r="E126" t="s">
        <v>675</v>
      </c>
    </row>
    <row r="127" spans="1:5" x14ac:dyDescent="0.85">
      <c r="A127" t="s">
        <v>486</v>
      </c>
      <c r="E127" t="s">
        <v>260</v>
      </c>
    </row>
    <row r="128" spans="1:5" x14ac:dyDescent="0.85">
      <c r="A128" t="s">
        <v>220</v>
      </c>
      <c r="B128" t="s">
        <v>455</v>
      </c>
      <c r="C128" t="s">
        <v>347</v>
      </c>
      <c r="E128" t="s">
        <v>537</v>
      </c>
    </row>
    <row r="129" spans="1:5" x14ac:dyDescent="0.85">
      <c r="A129" t="s">
        <v>241</v>
      </c>
      <c r="B129" t="s">
        <v>122</v>
      </c>
      <c r="C129" t="s">
        <v>152</v>
      </c>
      <c r="E129" t="s">
        <v>414</v>
      </c>
    </row>
    <row r="130" spans="1:5" x14ac:dyDescent="0.85">
      <c r="A130" t="s">
        <v>622</v>
      </c>
      <c r="B130" t="s">
        <v>288</v>
      </c>
      <c r="C130" t="s">
        <v>610</v>
      </c>
      <c r="D130" t="s">
        <v>164</v>
      </c>
      <c r="E130" t="s">
        <v>223</v>
      </c>
    </row>
    <row r="131" spans="1:5" x14ac:dyDescent="0.85">
      <c r="A131" t="s">
        <v>626</v>
      </c>
      <c r="B131" t="s">
        <v>122</v>
      </c>
      <c r="C131" t="s">
        <v>152</v>
      </c>
      <c r="E131" t="s">
        <v>518</v>
      </c>
    </row>
    <row r="132" spans="1:5" x14ac:dyDescent="0.85">
      <c r="A132" t="s">
        <v>356</v>
      </c>
      <c r="B132" t="s">
        <v>570</v>
      </c>
      <c r="C132" t="s">
        <v>152</v>
      </c>
      <c r="E132" t="s">
        <v>479</v>
      </c>
    </row>
    <row r="133" spans="1:5" x14ac:dyDescent="0.85">
      <c r="A133" t="s">
        <v>161</v>
      </c>
      <c r="E133" t="s">
        <v>570</v>
      </c>
    </row>
    <row r="134" spans="1:5" x14ac:dyDescent="0.85">
      <c r="A134" t="s">
        <v>554</v>
      </c>
      <c r="E134" t="s">
        <v>257</v>
      </c>
    </row>
    <row r="135" spans="1:5" x14ac:dyDescent="0.85">
      <c r="A135" t="s">
        <v>63</v>
      </c>
      <c r="E135" t="s">
        <v>610</v>
      </c>
    </row>
    <row r="136" spans="1:5" x14ac:dyDescent="0.85">
      <c r="A136" t="s">
        <v>328</v>
      </c>
      <c r="B136" t="s">
        <v>370</v>
      </c>
      <c r="C136" t="s">
        <v>326</v>
      </c>
      <c r="E136" t="s">
        <v>580</v>
      </c>
    </row>
    <row r="137" spans="1:5" x14ac:dyDescent="0.85">
      <c r="A137" t="s">
        <v>647</v>
      </c>
      <c r="B137" t="s">
        <v>82</v>
      </c>
      <c r="C137" t="s">
        <v>152</v>
      </c>
      <c r="E137" t="s">
        <v>3</v>
      </c>
    </row>
    <row r="138" spans="1:5" x14ac:dyDescent="0.85">
      <c r="A138" t="s">
        <v>203</v>
      </c>
      <c r="E138" t="s">
        <v>347</v>
      </c>
    </row>
    <row r="139" spans="1:5" x14ac:dyDescent="0.85">
      <c r="A139" t="s">
        <v>280</v>
      </c>
      <c r="E139" t="s">
        <v>304</v>
      </c>
    </row>
    <row r="140" spans="1:5" x14ac:dyDescent="0.85">
      <c r="A140" t="s">
        <v>236</v>
      </c>
      <c r="B140" t="s">
        <v>288</v>
      </c>
      <c r="C140" t="s">
        <v>347</v>
      </c>
      <c r="D140" t="s">
        <v>395</v>
      </c>
      <c r="E140" t="s">
        <v>467</v>
      </c>
    </row>
    <row r="141" spans="1:5" x14ac:dyDescent="0.85">
      <c r="A141" t="s">
        <v>673</v>
      </c>
      <c r="E141" t="s">
        <v>385</v>
      </c>
    </row>
    <row r="142" spans="1:5" x14ac:dyDescent="0.85">
      <c r="A142" t="s">
        <v>104</v>
      </c>
      <c r="B142" t="s">
        <v>370</v>
      </c>
      <c r="C142" t="s">
        <v>326</v>
      </c>
      <c r="D142" t="s">
        <v>600</v>
      </c>
      <c r="E142" t="s">
        <v>394</v>
      </c>
    </row>
    <row r="143" spans="1:5" x14ac:dyDescent="0.85">
      <c r="A143" t="s">
        <v>509</v>
      </c>
      <c r="B143" t="s">
        <v>370</v>
      </c>
      <c r="C143" t="s">
        <v>326</v>
      </c>
      <c r="D143" t="s">
        <v>340</v>
      </c>
      <c r="E143" t="s">
        <v>275</v>
      </c>
    </row>
    <row r="144" spans="1:5" x14ac:dyDescent="0.85">
      <c r="A144" t="s">
        <v>439</v>
      </c>
      <c r="B144" t="s">
        <v>370</v>
      </c>
      <c r="C144" t="s">
        <v>326</v>
      </c>
      <c r="D144" t="s">
        <v>322</v>
      </c>
      <c r="E144" t="s">
        <v>250</v>
      </c>
    </row>
    <row r="145" spans="1:5" x14ac:dyDescent="0.85">
      <c r="A145" t="s">
        <v>281</v>
      </c>
      <c r="B145" t="s">
        <v>455</v>
      </c>
      <c r="C145" t="s">
        <v>326</v>
      </c>
      <c r="D145" t="s">
        <v>67</v>
      </c>
      <c r="E145" t="s">
        <v>542</v>
      </c>
    </row>
    <row r="146" spans="1:5" x14ac:dyDescent="0.85">
      <c r="A146" t="s">
        <v>443</v>
      </c>
      <c r="B146" t="s">
        <v>570</v>
      </c>
      <c r="C146" t="s">
        <v>326</v>
      </c>
      <c r="E146" t="s">
        <v>375</v>
      </c>
    </row>
    <row r="147" spans="1:5" x14ac:dyDescent="0.85">
      <c r="A147" t="s">
        <v>188</v>
      </c>
      <c r="B147" t="s">
        <v>122</v>
      </c>
      <c r="C147" t="s">
        <v>347</v>
      </c>
      <c r="E147" t="s">
        <v>32</v>
      </c>
    </row>
    <row r="148" spans="1:5" x14ac:dyDescent="0.85">
      <c r="A148" t="s">
        <v>6</v>
      </c>
      <c r="B148" t="s">
        <v>370</v>
      </c>
      <c r="C148" t="s">
        <v>326</v>
      </c>
      <c r="E148" t="s">
        <v>383</v>
      </c>
    </row>
    <row r="149" spans="1:5" x14ac:dyDescent="0.85">
      <c r="A149" t="s">
        <v>79</v>
      </c>
      <c r="B149" t="s">
        <v>370</v>
      </c>
      <c r="C149" t="s">
        <v>347</v>
      </c>
      <c r="D149" t="s">
        <v>358</v>
      </c>
      <c r="E149" t="s">
        <v>449</v>
      </c>
    </row>
    <row r="150" spans="1:5" x14ac:dyDescent="0.85">
      <c r="A150" t="s">
        <v>17</v>
      </c>
      <c r="B150" t="s">
        <v>288</v>
      </c>
      <c r="C150" t="s">
        <v>610</v>
      </c>
      <c r="E150" t="s">
        <v>397</v>
      </c>
    </row>
    <row r="151" spans="1:5" x14ac:dyDescent="0.85">
      <c r="A151" t="s">
        <v>89</v>
      </c>
      <c r="B151" t="s">
        <v>82</v>
      </c>
      <c r="C151" t="s">
        <v>152</v>
      </c>
      <c r="E151" t="s">
        <v>206</v>
      </c>
    </row>
    <row r="152" spans="1:5" x14ac:dyDescent="0.85">
      <c r="A152" t="s">
        <v>151</v>
      </c>
      <c r="D152" t="s">
        <v>267</v>
      </c>
      <c r="E152" t="s">
        <v>122</v>
      </c>
    </row>
    <row r="153" spans="1:5" x14ac:dyDescent="0.85">
      <c r="A153" t="s">
        <v>284</v>
      </c>
      <c r="B153" t="s">
        <v>570</v>
      </c>
      <c r="C153" t="s">
        <v>152</v>
      </c>
      <c r="E153" t="s">
        <v>221</v>
      </c>
    </row>
    <row r="154" spans="1:5" x14ac:dyDescent="0.85">
      <c r="A154" t="s">
        <v>602</v>
      </c>
      <c r="B154" t="s">
        <v>455</v>
      </c>
      <c r="C154" t="s">
        <v>152</v>
      </c>
      <c r="D154" t="s">
        <v>256</v>
      </c>
      <c r="E154" t="s">
        <v>664</v>
      </c>
    </row>
    <row r="155" spans="1:5" x14ac:dyDescent="0.85">
      <c r="A155" t="s">
        <v>566</v>
      </c>
      <c r="D155" t="s">
        <v>494</v>
      </c>
      <c r="E155" t="s">
        <v>426</v>
      </c>
    </row>
    <row r="156" spans="1:5" x14ac:dyDescent="0.85">
      <c r="A156" t="s">
        <v>615</v>
      </c>
      <c r="B156" t="s">
        <v>370</v>
      </c>
      <c r="C156" t="s">
        <v>152</v>
      </c>
      <c r="E156" t="s">
        <v>112</v>
      </c>
    </row>
    <row r="157" spans="1:5" x14ac:dyDescent="0.85">
      <c r="A157" t="s">
        <v>577</v>
      </c>
      <c r="B157" t="s">
        <v>288</v>
      </c>
      <c r="C157" t="s">
        <v>610</v>
      </c>
      <c r="E157" t="s">
        <v>329</v>
      </c>
    </row>
    <row r="158" spans="1:5" x14ac:dyDescent="0.85">
      <c r="A158" t="s">
        <v>109</v>
      </c>
      <c r="B158" t="s">
        <v>122</v>
      </c>
      <c r="C158" t="s">
        <v>326</v>
      </c>
      <c r="D158" t="s">
        <v>69</v>
      </c>
      <c r="E158" t="s">
        <v>376</v>
      </c>
    </row>
    <row r="159" spans="1:5" x14ac:dyDescent="0.85">
      <c r="A159" t="s">
        <v>62</v>
      </c>
      <c r="B159" t="s">
        <v>455</v>
      </c>
      <c r="C159" t="s">
        <v>347</v>
      </c>
      <c r="D159" t="s">
        <v>331</v>
      </c>
      <c r="E159" t="s">
        <v>403</v>
      </c>
    </row>
    <row r="160" spans="1:5" x14ac:dyDescent="0.85">
      <c r="A160" t="s">
        <v>516</v>
      </c>
      <c r="E160" t="s">
        <v>91</v>
      </c>
    </row>
    <row r="161" spans="1:5" x14ac:dyDescent="0.85">
      <c r="A161" t="s">
        <v>185</v>
      </c>
      <c r="B161" t="s">
        <v>370</v>
      </c>
      <c r="C161" t="s">
        <v>152</v>
      </c>
      <c r="D161" t="s">
        <v>195</v>
      </c>
      <c r="E161" t="s">
        <v>381</v>
      </c>
    </row>
    <row r="162" spans="1:5" x14ac:dyDescent="0.85">
      <c r="A162" t="s">
        <v>447</v>
      </c>
      <c r="B162" t="s">
        <v>455</v>
      </c>
      <c r="C162" t="s">
        <v>347</v>
      </c>
      <c r="E162" t="s">
        <v>374</v>
      </c>
    </row>
    <row r="163" spans="1:5" x14ac:dyDescent="0.85">
      <c r="A163" t="s">
        <v>578</v>
      </c>
      <c r="B163" t="s">
        <v>455</v>
      </c>
      <c r="C163" t="s">
        <v>326</v>
      </c>
      <c r="E163" t="s">
        <v>167</v>
      </c>
    </row>
    <row r="164" spans="1:5" x14ac:dyDescent="0.85">
      <c r="A164" t="s">
        <v>130</v>
      </c>
      <c r="B164" t="s">
        <v>288</v>
      </c>
      <c r="C164" t="s">
        <v>610</v>
      </c>
      <c r="E164" t="s">
        <v>571</v>
      </c>
    </row>
    <row r="165" spans="1:5" x14ac:dyDescent="0.85">
      <c r="A165" t="s">
        <v>388</v>
      </c>
      <c r="B165" t="s">
        <v>288</v>
      </c>
      <c r="C165" t="s">
        <v>347</v>
      </c>
      <c r="D165" t="s">
        <v>499</v>
      </c>
      <c r="E165" t="s">
        <v>52</v>
      </c>
    </row>
    <row r="166" spans="1:5" x14ac:dyDescent="0.85">
      <c r="A166" t="s">
        <v>399</v>
      </c>
      <c r="B166" t="s">
        <v>288</v>
      </c>
      <c r="C166" t="s">
        <v>152</v>
      </c>
      <c r="E166" t="s">
        <v>46</v>
      </c>
    </row>
    <row r="167" spans="1:5" x14ac:dyDescent="0.85">
      <c r="A167" t="s">
        <v>222</v>
      </c>
      <c r="B167" t="s">
        <v>288</v>
      </c>
      <c r="C167" t="s">
        <v>610</v>
      </c>
      <c r="E167" t="s">
        <v>506</v>
      </c>
    </row>
    <row r="168" spans="1:5" x14ac:dyDescent="0.85">
      <c r="A168" t="s">
        <v>552</v>
      </c>
      <c r="B168" t="s">
        <v>455</v>
      </c>
      <c r="C168" t="s">
        <v>152</v>
      </c>
      <c r="E168" t="s">
        <v>420</v>
      </c>
    </row>
    <row r="169" spans="1:5" x14ac:dyDescent="0.85">
      <c r="A169" t="s">
        <v>624</v>
      </c>
      <c r="D169" t="s">
        <v>228</v>
      </c>
      <c r="E169" t="s">
        <v>205</v>
      </c>
    </row>
    <row r="170" spans="1:5" x14ac:dyDescent="0.85">
      <c r="A170" t="s">
        <v>245</v>
      </c>
      <c r="B170" t="s">
        <v>288</v>
      </c>
      <c r="C170" t="s">
        <v>152</v>
      </c>
      <c r="D170" t="s">
        <v>395</v>
      </c>
      <c r="E170" t="s">
        <v>144</v>
      </c>
    </row>
    <row r="171" spans="1:5" x14ac:dyDescent="0.85">
      <c r="A171" t="s">
        <v>183</v>
      </c>
      <c r="B171" t="s">
        <v>455</v>
      </c>
      <c r="C171" t="s">
        <v>326</v>
      </c>
      <c r="E171" t="s">
        <v>674</v>
      </c>
    </row>
    <row r="172" spans="1:5" x14ac:dyDescent="0.85">
      <c r="A172" t="s">
        <v>131</v>
      </c>
      <c r="B172" t="s">
        <v>288</v>
      </c>
      <c r="C172" t="s">
        <v>610</v>
      </c>
      <c r="E172" t="s">
        <v>165</v>
      </c>
    </row>
    <row r="173" spans="1:5" x14ac:dyDescent="0.85">
      <c r="A173" t="s">
        <v>645</v>
      </c>
      <c r="B173" t="s">
        <v>288</v>
      </c>
      <c r="C173" t="s">
        <v>347</v>
      </c>
      <c r="E173" t="s">
        <v>278</v>
      </c>
    </row>
    <row r="174" spans="1:5" x14ac:dyDescent="0.85">
      <c r="A174" t="s">
        <v>200</v>
      </c>
      <c r="B174" t="s">
        <v>570</v>
      </c>
      <c r="C174" t="s">
        <v>347</v>
      </c>
      <c r="E174" t="s">
        <v>569</v>
      </c>
    </row>
    <row r="175" spans="1:5" x14ac:dyDescent="0.85">
      <c r="A175" t="s">
        <v>481</v>
      </c>
      <c r="B175" t="s">
        <v>370</v>
      </c>
      <c r="C175" t="s">
        <v>326</v>
      </c>
      <c r="D175" t="s">
        <v>500</v>
      </c>
      <c r="E175" t="s">
        <v>15</v>
      </c>
    </row>
    <row r="176" spans="1:5" x14ac:dyDescent="0.85">
      <c r="A176" t="s">
        <v>562</v>
      </c>
      <c r="B176" t="s">
        <v>370</v>
      </c>
      <c r="C176" t="s">
        <v>326</v>
      </c>
      <c r="E176" t="s">
        <v>639</v>
      </c>
    </row>
    <row r="177" spans="1:5" x14ac:dyDescent="0.85">
      <c r="A177" t="s">
        <v>672</v>
      </c>
      <c r="B177" t="s">
        <v>82</v>
      </c>
      <c r="C177" t="s">
        <v>610</v>
      </c>
      <c r="D177" t="s">
        <v>305</v>
      </c>
      <c r="E177" t="s">
        <v>196</v>
      </c>
    </row>
    <row r="178" spans="1:5" x14ac:dyDescent="0.85">
      <c r="A178" t="s">
        <v>246</v>
      </c>
      <c r="B178" t="s">
        <v>455</v>
      </c>
      <c r="C178" t="s">
        <v>152</v>
      </c>
      <c r="D178" t="s">
        <v>572</v>
      </c>
      <c r="E178" t="s">
        <v>97</v>
      </c>
    </row>
    <row r="179" spans="1:5" x14ac:dyDescent="0.85">
      <c r="A179" t="s">
        <v>269</v>
      </c>
      <c r="B179" t="s">
        <v>455</v>
      </c>
      <c r="C179" t="s">
        <v>326</v>
      </c>
      <c r="D179" t="s">
        <v>395</v>
      </c>
      <c r="E179" t="s">
        <v>525</v>
      </c>
    </row>
    <row r="180" spans="1:5" x14ac:dyDescent="0.85">
      <c r="A180" t="s">
        <v>614</v>
      </c>
      <c r="D180" t="s">
        <v>389</v>
      </c>
      <c r="E180" t="s">
        <v>318</v>
      </c>
    </row>
    <row r="181" spans="1:5" x14ac:dyDescent="0.85">
      <c r="A181" t="s">
        <v>530</v>
      </c>
      <c r="B181" t="s">
        <v>122</v>
      </c>
      <c r="C181" t="s">
        <v>326</v>
      </c>
      <c r="E181" t="s">
        <v>656</v>
      </c>
    </row>
    <row r="182" spans="1:5" x14ac:dyDescent="0.85">
      <c r="A182" t="s">
        <v>391</v>
      </c>
      <c r="E182" t="s">
        <v>654</v>
      </c>
    </row>
    <row r="183" spans="1:5" x14ac:dyDescent="0.85">
      <c r="A183" t="s">
        <v>123</v>
      </c>
      <c r="B183" t="s">
        <v>82</v>
      </c>
      <c r="C183" t="s">
        <v>347</v>
      </c>
      <c r="D183" t="s">
        <v>572</v>
      </c>
      <c r="E183" t="s">
        <v>692</v>
      </c>
    </row>
    <row r="184" spans="1:5" x14ac:dyDescent="0.85">
      <c r="A184" t="s">
        <v>433</v>
      </c>
      <c r="B184" t="s">
        <v>570</v>
      </c>
      <c r="C184" t="s">
        <v>326</v>
      </c>
      <c r="E184" t="s">
        <v>505</v>
      </c>
    </row>
    <row r="185" spans="1:5" x14ac:dyDescent="0.85">
      <c r="A185" t="s">
        <v>270</v>
      </c>
      <c r="B185" t="s">
        <v>570</v>
      </c>
      <c r="C185" t="s">
        <v>152</v>
      </c>
      <c r="E185" t="s">
        <v>460</v>
      </c>
    </row>
    <row r="186" spans="1:5" x14ac:dyDescent="0.85">
      <c r="A186" t="s">
        <v>544</v>
      </c>
      <c r="B186" t="s">
        <v>455</v>
      </c>
      <c r="C186" t="s">
        <v>347</v>
      </c>
      <c r="E186" t="s">
        <v>258</v>
      </c>
    </row>
    <row r="187" spans="1:5" x14ac:dyDescent="0.85">
      <c r="A187" t="s">
        <v>357</v>
      </c>
      <c r="B187" t="s">
        <v>455</v>
      </c>
      <c r="C187" t="s">
        <v>326</v>
      </c>
      <c r="D187" t="s">
        <v>256</v>
      </c>
      <c r="E187" t="s">
        <v>638</v>
      </c>
    </row>
    <row r="188" spans="1:5" x14ac:dyDescent="0.85">
      <c r="A188" t="s">
        <v>239</v>
      </c>
      <c r="B188" t="s">
        <v>455</v>
      </c>
      <c r="C188" t="s">
        <v>347</v>
      </c>
      <c r="E188" t="s">
        <v>422</v>
      </c>
    </row>
    <row r="189" spans="1:5" x14ac:dyDescent="0.85">
      <c r="A189" t="s">
        <v>38</v>
      </c>
      <c r="B189" t="s">
        <v>370</v>
      </c>
      <c r="C189" t="s">
        <v>326</v>
      </c>
      <c r="E189" t="s">
        <v>68</v>
      </c>
    </row>
    <row r="190" spans="1:5" x14ac:dyDescent="0.85">
      <c r="A190" t="s">
        <v>268</v>
      </c>
      <c r="D190" t="s">
        <v>4</v>
      </c>
      <c r="E190" t="s">
        <v>214</v>
      </c>
    </row>
    <row r="191" spans="1:5" x14ac:dyDescent="0.85">
      <c r="A191" t="s">
        <v>646</v>
      </c>
      <c r="B191" t="s">
        <v>570</v>
      </c>
      <c r="C191" t="s">
        <v>326</v>
      </c>
      <c r="D191" t="s">
        <v>572</v>
      </c>
      <c r="E191" t="s">
        <v>523</v>
      </c>
    </row>
    <row r="192" spans="1:5" x14ac:dyDescent="0.85">
      <c r="A192" t="s">
        <v>53</v>
      </c>
      <c r="B192" t="s">
        <v>455</v>
      </c>
      <c r="C192" t="s">
        <v>610</v>
      </c>
      <c r="E192" t="s">
        <v>489</v>
      </c>
    </row>
    <row r="193" spans="1:5" x14ac:dyDescent="0.85">
      <c r="A193" t="s">
        <v>176</v>
      </c>
      <c r="B193" t="s">
        <v>370</v>
      </c>
      <c r="C193" t="s">
        <v>326</v>
      </c>
      <c r="D193" t="s">
        <v>421</v>
      </c>
      <c r="E193" t="s">
        <v>404</v>
      </c>
    </row>
    <row r="194" spans="1:5" x14ac:dyDescent="0.85">
      <c r="A194" t="s">
        <v>65</v>
      </c>
      <c r="B194" t="s">
        <v>570</v>
      </c>
      <c r="C194" t="s">
        <v>152</v>
      </c>
      <c r="E194" t="s">
        <v>459</v>
      </c>
    </row>
    <row r="195" spans="1:5" x14ac:dyDescent="0.85">
      <c r="A195" t="s">
        <v>184</v>
      </c>
      <c r="B195" t="s">
        <v>122</v>
      </c>
      <c r="C195" t="s">
        <v>347</v>
      </c>
      <c r="E195" t="s">
        <v>78</v>
      </c>
    </row>
    <row r="196" spans="1:5" x14ac:dyDescent="0.85">
      <c r="A196" t="s">
        <v>191</v>
      </c>
      <c r="D196" t="s">
        <v>100</v>
      </c>
      <c r="E196" t="s">
        <v>119</v>
      </c>
    </row>
    <row r="197" spans="1:5" x14ac:dyDescent="0.85">
      <c r="A197" t="s">
        <v>253</v>
      </c>
      <c r="D197" t="s">
        <v>271</v>
      </c>
      <c r="E197" t="s">
        <v>557</v>
      </c>
    </row>
    <row r="198" spans="1:5" x14ac:dyDescent="0.85">
      <c r="A198" t="s">
        <v>541</v>
      </c>
      <c r="B198" t="s">
        <v>455</v>
      </c>
      <c r="C198" t="s">
        <v>326</v>
      </c>
      <c r="E198" t="s">
        <v>337</v>
      </c>
    </row>
    <row r="199" spans="1:5" x14ac:dyDescent="0.85">
      <c r="A199" t="s">
        <v>24</v>
      </c>
      <c r="B199" t="s">
        <v>122</v>
      </c>
      <c r="C199" t="s">
        <v>326</v>
      </c>
      <c r="E199" t="s">
        <v>579</v>
      </c>
    </row>
    <row r="200" spans="1:5" x14ac:dyDescent="0.85">
      <c r="A200" t="s">
        <v>308</v>
      </c>
      <c r="B200" t="s">
        <v>370</v>
      </c>
      <c r="C200" t="s">
        <v>152</v>
      </c>
      <c r="E200" t="s">
        <v>517</v>
      </c>
    </row>
    <row r="201" spans="1:5" x14ac:dyDescent="0.85">
      <c r="A201" t="s">
        <v>327</v>
      </c>
      <c r="B201" t="s">
        <v>370</v>
      </c>
      <c r="C201" t="s">
        <v>152</v>
      </c>
      <c r="E201" t="s">
        <v>2</v>
      </c>
    </row>
    <row r="202" spans="1:5" x14ac:dyDescent="0.85">
      <c r="A202" t="s">
        <v>87</v>
      </c>
      <c r="B202" t="s">
        <v>288</v>
      </c>
      <c r="C202" t="s">
        <v>610</v>
      </c>
      <c r="E202" t="s">
        <v>247</v>
      </c>
    </row>
    <row r="203" spans="1:5" x14ac:dyDescent="0.85">
      <c r="A203" t="s">
        <v>115</v>
      </c>
      <c r="E203" t="s">
        <v>82</v>
      </c>
    </row>
    <row r="204" spans="1:5" x14ac:dyDescent="0.85">
      <c r="A204" t="s">
        <v>224</v>
      </c>
      <c r="B204" t="s">
        <v>122</v>
      </c>
      <c r="C204" t="s">
        <v>326</v>
      </c>
      <c r="E204" t="s">
        <v>446</v>
      </c>
    </row>
    <row r="205" spans="1:5" x14ac:dyDescent="0.85">
      <c r="A205" t="s">
        <v>434</v>
      </c>
      <c r="B205" t="s">
        <v>288</v>
      </c>
      <c r="C205" t="s">
        <v>347</v>
      </c>
      <c r="E205" t="s">
        <v>210</v>
      </c>
    </row>
    <row r="206" spans="1:5" x14ac:dyDescent="0.85">
      <c r="A206" t="s">
        <v>524</v>
      </c>
      <c r="B206" t="s">
        <v>288</v>
      </c>
      <c r="C206" t="s">
        <v>347</v>
      </c>
      <c r="E206" t="s">
        <v>31</v>
      </c>
    </row>
    <row r="207" spans="1:5" x14ac:dyDescent="0.85">
      <c r="A207" t="s">
        <v>75</v>
      </c>
      <c r="B207" t="s">
        <v>455</v>
      </c>
      <c r="C207" t="s">
        <v>326</v>
      </c>
      <c r="D207" t="s">
        <v>395</v>
      </c>
      <c r="E207" t="s">
        <v>473</v>
      </c>
    </row>
    <row r="208" spans="1:5" x14ac:dyDescent="0.85">
      <c r="A208" t="s">
        <v>291</v>
      </c>
      <c r="B208" t="s">
        <v>455</v>
      </c>
      <c r="C208" t="s">
        <v>347</v>
      </c>
      <c r="E208" t="s">
        <v>94</v>
      </c>
    </row>
    <row r="209" spans="1:5" x14ac:dyDescent="0.85">
      <c r="A209" t="s">
        <v>605</v>
      </c>
      <c r="B209" t="s">
        <v>288</v>
      </c>
      <c r="C209" t="s">
        <v>610</v>
      </c>
      <c r="E209" t="s">
        <v>661</v>
      </c>
    </row>
    <row r="210" spans="1:5" x14ac:dyDescent="0.85">
      <c r="A210" t="s">
        <v>88</v>
      </c>
      <c r="B210" t="s">
        <v>570</v>
      </c>
      <c r="C210" t="s">
        <v>347</v>
      </c>
      <c r="E210" t="s">
        <v>536</v>
      </c>
    </row>
    <row r="211" spans="1:5" x14ac:dyDescent="0.85">
      <c r="A211" t="s">
        <v>483</v>
      </c>
      <c r="B211" t="s">
        <v>370</v>
      </c>
      <c r="C211" t="s">
        <v>326</v>
      </c>
      <c r="E211" t="s">
        <v>424</v>
      </c>
    </row>
    <row r="212" spans="1:5" x14ac:dyDescent="0.85">
      <c r="A212" t="s">
        <v>30</v>
      </c>
      <c r="B212" t="s">
        <v>288</v>
      </c>
      <c r="C212" t="s">
        <v>610</v>
      </c>
      <c r="E212" t="s">
        <v>502</v>
      </c>
    </row>
    <row r="213" spans="1:5" x14ac:dyDescent="0.85">
      <c r="A213" t="s">
        <v>413</v>
      </c>
      <c r="B213" t="s">
        <v>370</v>
      </c>
      <c r="C213" t="s">
        <v>152</v>
      </c>
      <c r="D213" t="s">
        <v>503</v>
      </c>
      <c r="E213" t="s">
        <v>297</v>
      </c>
    </row>
    <row r="214" spans="1:5" x14ac:dyDescent="0.85">
      <c r="A214" t="s">
        <v>427</v>
      </c>
      <c r="D214" t="s">
        <v>80</v>
      </c>
      <c r="E214" t="s">
        <v>54</v>
      </c>
    </row>
    <row r="215" spans="1:5" x14ac:dyDescent="0.85">
      <c r="A215" t="s">
        <v>57</v>
      </c>
      <c r="B215" t="s">
        <v>288</v>
      </c>
      <c r="C215" t="s">
        <v>610</v>
      </c>
      <c r="E215" t="s">
        <v>261</v>
      </c>
    </row>
    <row r="216" spans="1:5" x14ac:dyDescent="0.85">
      <c r="A216" t="s">
        <v>171</v>
      </c>
      <c r="D216" t="s">
        <v>355</v>
      </c>
      <c r="E216" t="s">
        <v>288</v>
      </c>
    </row>
    <row r="217" spans="1:5" x14ac:dyDescent="0.85">
      <c r="A217" t="s">
        <v>181</v>
      </c>
      <c r="D217" t="s">
        <v>143</v>
      </c>
      <c r="E217" t="s">
        <v>39</v>
      </c>
    </row>
    <row r="218" spans="1:5" x14ac:dyDescent="0.85">
      <c r="A218" t="s">
        <v>417</v>
      </c>
      <c r="B218" t="s">
        <v>288</v>
      </c>
      <c r="C218" t="s">
        <v>347</v>
      </c>
      <c r="D218" t="s">
        <v>567</v>
      </c>
      <c r="E218" t="s">
        <v>401</v>
      </c>
    </row>
    <row r="219" spans="1:5" x14ac:dyDescent="0.85">
      <c r="A219" t="s">
        <v>61</v>
      </c>
      <c r="B219" t="s">
        <v>570</v>
      </c>
      <c r="C219" t="s">
        <v>152</v>
      </c>
      <c r="E219" t="s">
        <v>476</v>
      </c>
    </row>
    <row r="220" spans="1:5" x14ac:dyDescent="0.85">
      <c r="A220" t="s">
        <v>139</v>
      </c>
      <c r="B220" t="s">
        <v>370</v>
      </c>
      <c r="C220" t="s">
        <v>326</v>
      </c>
      <c r="D220" t="s">
        <v>587</v>
      </c>
      <c r="E220" t="s">
        <v>359</v>
      </c>
    </row>
    <row r="221" spans="1:5" x14ac:dyDescent="0.85">
      <c r="A221" t="s">
        <v>310</v>
      </c>
      <c r="B221" t="s">
        <v>370</v>
      </c>
      <c r="C221" t="s">
        <v>326</v>
      </c>
      <c r="D221" t="s">
        <v>400</v>
      </c>
      <c r="E221" t="s">
        <v>351</v>
      </c>
    </row>
    <row r="222" spans="1:5" x14ac:dyDescent="0.85">
      <c r="A222" t="s">
        <v>264</v>
      </c>
      <c r="B222" t="s">
        <v>370</v>
      </c>
      <c r="C222" t="s">
        <v>326</v>
      </c>
      <c r="D222" t="s">
        <v>641</v>
      </c>
      <c r="E222" t="s">
        <v>66</v>
      </c>
    </row>
    <row r="223" spans="1:5" x14ac:dyDescent="0.85">
      <c r="A223" t="s">
        <v>128</v>
      </c>
      <c r="B223" t="s">
        <v>288</v>
      </c>
      <c r="C223" t="s">
        <v>347</v>
      </c>
      <c r="D223" t="s">
        <v>314</v>
      </c>
      <c r="E223" t="s">
        <v>617</v>
      </c>
    </row>
    <row r="224" spans="1:5" x14ac:dyDescent="0.85">
      <c r="A224" t="s">
        <v>387</v>
      </c>
      <c r="B224" t="s">
        <v>570</v>
      </c>
      <c r="C224" t="s">
        <v>326</v>
      </c>
      <c r="E224" t="s">
        <v>342</v>
      </c>
    </row>
    <row r="225" spans="1:5" x14ac:dyDescent="0.85">
      <c r="A225" t="s">
        <v>142</v>
      </c>
      <c r="B225" t="s">
        <v>288</v>
      </c>
      <c r="C225" t="s">
        <v>326</v>
      </c>
      <c r="E225" t="s">
        <v>469</v>
      </c>
    </row>
    <row r="226" spans="1:5" x14ac:dyDescent="0.85">
      <c r="A226" t="s">
        <v>202</v>
      </c>
      <c r="B226" t="s">
        <v>122</v>
      </c>
      <c r="C226" t="s">
        <v>610</v>
      </c>
      <c r="E226" t="s">
        <v>162</v>
      </c>
    </row>
    <row r="227" spans="1:5" x14ac:dyDescent="0.85">
      <c r="A227" t="s">
        <v>211</v>
      </c>
      <c r="B227" t="s">
        <v>570</v>
      </c>
      <c r="C227" t="s">
        <v>326</v>
      </c>
      <c r="E227" t="s">
        <v>113</v>
      </c>
    </row>
    <row r="228" spans="1:5" x14ac:dyDescent="0.85">
      <c r="A228" t="s">
        <v>546</v>
      </c>
      <c r="B228" t="s">
        <v>288</v>
      </c>
      <c r="C228" t="s">
        <v>610</v>
      </c>
      <c r="E228" t="s">
        <v>574</v>
      </c>
    </row>
    <row r="229" spans="1:5" x14ac:dyDescent="0.85">
      <c r="A229" t="s">
        <v>352</v>
      </c>
      <c r="D229" t="s">
        <v>292</v>
      </c>
      <c r="E229" t="s">
        <v>11</v>
      </c>
    </row>
    <row r="230" spans="1:5" x14ac:dyDescent="0.85">
      <c r="A230" t="s">
        <v>477</v>
      </c>
      <c r="D230" t="s">
        <v>174</v>
      </c>
      <c r="E230" t="s">
        <v>199</v>
      </c>
    </row>
    <row r="231" spans="1:5" x14ac:dyDescent="0.85">
      <c r="A231" t="s">
        <v>360</v>
      </c>
      <c r="B231" t="s">
        <v>288</v>
      </c>
      <c r="C231" t="s">
        <v>610</v>
      </c>
      <c r="E231" t="s">
        <v>237</v>
      </c>
    </row>
    <row r="232" spans="1:5" x14ac:dyDescent="0.85">
      <c r="A232" t="s">
        <v>418</v>
      </c>
      <c r="B232" t="s">
        <v>455</v>
      </c>
      <c r="C232" t="s">
        <v>152</v>
      </c>
      <c r="D232" t="s">
        <v>302</v>
      </c>
      <c r="E232" t="s">
        <v>520</v>
      </c>
    </row>
    <row r="233" spans="1:5" x14ac:dyDescent="0.85">
      <c r="A233" t="s">
        <v>44</v>
      </c>
      <c r="B233" t="s">
        <v>370</v>
      </c>
      <c r="C233" t="s">
        <v>610</v>
      </c>
      <c r="E233" t="s">
        <v>42</v>
      </c>
    </row>
    <row r="234" spans="1:5" x14ac:dyDescent="0.85">
      <c r="A234" t="s">
        <v>243</v>
      </c>
      <c r="B234" t="s">
        <v>370</v>
      </c>
      <c r="C234" t="s">
        <v>152</v>
      </c>
      <c r="E234" t="s">
        <v>488</v>
      </c>
    </row>
    <row r="235" spans="1:5" x14ac:dyDescent="0.85">
      <c r="A235" t="s">
        <v>576</v>
      </c>
      <c r="D235" t="s">
        <v>428</v>
      </c>
      <c r="E235" t="s">
        <v>289</v>
      </c>
    </row>
    <row r="236" spans="1:5" x14ac:dyDescent="0.85">
      <c r="A236" t="s">
        <v>262</v>
      </c>
      <c r="B236" t="s">
        <v>455</v>
      </c>
      <c r="C236" t="s">
        <v>347</v>
      </c>
      <c r="E236" t="s">
        <v>633</v>
      </c>
    </row>
    <row r="237" spans="1:5" x14ac:dyDescent="0.85">
      <c r="A237" t="s">
        <v>437</v>
      </c>
      <c r="D237" t="s">
        <v>540</v>
      </c>
      <c r="E237" t="s">
        <v>682</v>
      </c>
    </row>
    <row r="238" spans="1:5" x14ac:dyDescent="0.85">
      <c r="A238" t="s">
        <v>588</v>
      </c>
      <c r="B238" t="s">
        <v>455</v>
      </c>
      <c r="C238" t="s">
        <v>152</v>
      </c>
      <c r="E238" t="s">
        <v>607</v>
      </c>
    </row>
    <row r="239" spans="1:5" x14ac:dyDescent="0.85">
      <c r="A239" t="s">
        <v>83</v>
      </c>
      <c r="D239" t="s">
        <v>339</v>
      </c>
      <c r="E239" t="s">
        <v>9</v>
      </c>
    </row>
    <row r="240" spans="1:5" x14ac:dyDescent="0.85">
      <c r="A240" t="s">
        <v>470</v>
      </c>
      <c r="D240" t="s">
        <v>384</v>
      </c>
      <c r="E240" t="s">
        <v>20</v>
      </c>
    </row>
    <row r="241" spans="1:5" x14ac:dyDescent="0.85">
      <c r="A241" t="s">
        <v>160</v>
      </c>
      <c r="B241" t="s">
        <v>570</v>
      </c>
      <c r="C241" t="s">
        <v>326</v>
      </c>
      <c r="E241" t="s">
        <v>625</v>
      </c>
    </row>
    <row r="242" spans="1:5" x14ac:dyDescent="0.85">
      <c r="A242" t="s">
        <v>21</v>
      </c>
      <c r="B242" t="s">
        <v>122</v>
      </c>
      <c r="C242" t="s">
        <v>347</v>
      </c>
      <c r="E242" t="s">
        <v>194</v>
      </c>
    </row>
    <row r="243" spans="1:5" x14ac:dyDescent="0.85">
      <c r="A243" t="s">
        <v>402</v>
      </c>
      <c r="B243" t="s">
        <v>370</v>
      </c>
      <c r="C243" t="s">
        <v>152</v>
      </c>
      <c r="E243" t="s">
        <v>345</v>
      </c>
    </row>
    <row r="244" spans="1:5" x14ac:dyDescent="0.85">
      <c r="A244" t="s">
        <v>90</v>
      </c>
      <c r="B244" t="s">
        <v>455</v>
      </c>
      <c r="C244" t="s">
        <v>152</v>
      </c>
      <c r="E244" t="s">
        <v>411</v>
      </c>
    </row>
    <row r="245" spans="1:5" x14ac:dyDescent="0.85">
      <c r="A245" t="s">
        <v>435</v>
      </c>
      <c r="B245" t="s">
        <v>288</v>
      </c>
      <c r="C245" t="s">
        <v>610</v>
      </c>
      <c r="E245" t="s">
        <v>532</v>
      </c>
    </row>
    <row r="246" spans="1:5" x14ac:dyDescent="0.85">
      <c r="A246" t="s">
        <v>149</v>
      </c>
      <c r="B246" t="s">
        <v>288</v>
      </c>
      <c r="C246" t="s">
        <v>610</v>
      </c>
      <c r="D246" t="s">
        <v>572</v>
      </c>
      <c r="E246" t="s">
        <v>653</v>
      </c>
    </row>
    <row r="247" spans="1:5" x14ac:dyDescent="0.85">
      <c r="A247" t="s">
        <v>475</v>
      </c>
      <c r="B247" t="s">
        <v>370</v>
      </c>
      <c r="C247" t="s">
        <v>347</v>
      </c>
      <c r="E247" t="s">
        <v>410</v>
      </c>
    </row>
    <row r="248" spans="1:5" x14ac:dyDescent="0.85">
      <c r="A248" t="s">
        <v>559</v>
      </c>
      <c r="D248" t="s">
        <v>180</v>
      </c>
      <c r="E248" t="s">
        <v>152</v>
      </c>
    </row>
    <row r="249" spans="1:5" x14ac:dyDescent="0.85">
      <c r="A249" t="s">
        <v>681</v>
      </c>
      <c r="B249" t="s">
        <v>570</v>
      </c>
      <c r="C249" t="s">
        <v>326</v>
      </c>
      <c r="E249" t="s">
        <v>496</v>
      </c>
    </row>
    <row r="250" spans="1:5" x14ac:dyDescent="0.85">
      <c r="A250" t="s">
        <v>581</v>
      </c>
      <c r="B250" t="s">
        <v>205</v>
      </c>
      <c r="C250" t="s">
        <v>326</v>
      </c>
      <c r="E250" t="s">
        <v>377</v>
      </c>
    </row>
    <row r="251" spans="1:5" x14ac:dyDescent="0.85">
      <c r="A251" t="s">
        <v>145</v>
      </c>
      <c r="B251" t="s">
        <v>370</v>
      </c>
      <c r="C251" t="s">
        <v>347</v>
      </c>
      <c r="E251" t="s">
        <v>290</v>
      </c>
    </row>
    <row r="252" spans="1:5" x14ac:dyDescent="0.85">
      <c r="A252" t="s">
        <v>96</v>
      </c>
      <c r="B252" t="s">
        <v>570</v>
      </c>
      <c r="C252" t="s">
        <v>152</v>
      </c>
      <c r="E252" t="s">
        <v>49</v>
      </c>
    </row>
    <row r="253" spans="1:5" x14ac:dyDescent="0.85">
      <c r="A253" t="s">
        <v>300</v>
      </c>
      <c r="B253" t="s">
        <v>570</v>
      </c>
      <c r="C253" t="s">
        <v>152</v>
      </c>
      <c r="E253" t="s">
        <v>73</v>
      </c>
    </row>
    <row r="254" spans="1:5" x14ac:dyDescent="0.85">
      <c r="A254" t="s">
        <v>560</v>
      </c>
      <c r="B254" t="s">
        <v>570</v>
      </c>
      <c r="C254" t="s">
        <v>326</v>
      </c>
      <c r="E254" t="s">
        <v>307</v>
      </c>
    </row>
    <row r="255" spans="1:5" x14ac:dyDescent="0.85">
      <c r="A255" t="s">
        <v>127</v>
      </c>
      <c r="B255" t="s">
        <v>570</v>
      </c>
      <c r="C255" t="s">
        <v>326</v>
      </c>
      <c r="E255" t="s">
        <v>406</v>
      </c>
    </row>
    <row r="256" spans="1:5" x14ac:dyDescent="0.85">
      <c r="A256" t="s">
        <v>597</v>
      </c>
      <c r="B256" t="s">
        <v>455</v>
      </c>
      <c r="C256" t="s">
        <v>347</v>
      </c>
      <c r="E256" t="s">
        <v>232</v>
      </c>
    </row>
    <row r="257" spans="1:5" x14ac:dyDescent="0.85">
      <c r="A257" t="s">
        <v>114</v>
      </c>
      <c r="B257" t="s">
        <v>455</v>
      </c>
      <c r="C257" t="s">
        <v>347</v>
      </c>
      <c r="E257" t="s">
        <v>595</v>
      </c>
    </row>
    <row r="258" spans="1:5" x14ac:dyDescent="0.85">
      <c r="A258" t="s">
        <v>670</v>
      </c>
      <c r="D258" t="s">
        <v>170</v>
      </c>
      <c r="E258" t="s">
        <v>555</v>
      </c>
    </row>
    <row r="259" spans="1:5" x14ac:dyDescent="0.85">
      <c r="A259" t="s">
        <v>456</v>
      </c>
      <c r="B259" t="s">
        <v>455</v>
      </c>
      <c r="C259" t="s">
        <v>152</v>
      </c>
      <c r="D259" t="s">
        <v>643</v>
      </c>
      <c r="E259" t="s">
        <v>168</v>
      </c>
    </row>
    <row r="260" spans="1:5" x14ac:dyDescent="0.85">
      <c r="A260" t="s">
        <v>198</v>
      </c>
      <c r="B260" t="s">
        <v>370</v>
      </c>
      <c r="C260" t="s">
        <v>152</v>
      </c>
      <c r="E260" t="s">
        <v>409</v>
      </c>
    </row>
    <row r="261" spans="1:5" x14ac:dyDescent="0.85">
      <c r="A261" t="s">
        <v>16</v>
      </c>
      <c r="B261" t="s">
        <v>122</v>
      </c>
      <c r="C261" t="s">
        <v>610</v>
      </c>
      <c r="E261" t="s">
        <v>657</v>
      </c>
    </row>
    <row r="262" spans="1:5" x14ac:dyDescent="0.85">
      <c r="A262" t="s">
        <v>368</v>
      </c>
      <c r="B262" t="s">
        <v>288</v>
      </c>
      <c r="C262" t="s">
        <v>152</v>
      </c>
      <c r="D262" t="s">
        <v>395</v>
      </c>
      <c r="E262" t="s">
        <v>458</v>
      </c>
    </row>
    <row r="263" spans="1:5" x14ac:dyDescent="0.85">
      <c r="A263" t="s">
        <v>407</v>
      </c>
      <c r="B263" t="s">
        <v>288</v>
      </c>
      <c r="C263" t="s">
        <v>347</v>
      </c>
      <c r="D263" t="s">
        <v>462</v>
      </c>
      <c r="E263" t="s">
        <v>10</v>
      </c>
    </row>
    <row r="264" spans="1:5" x14ac:dyDescent="0.85">
      <c r="A264" t="s">
        <v>324</v>
      </c>
      <c r="B264" t="s">
        <v>288</v>
      </c>
      <c r="C264" t="s">
        <v>347</v>
      </c>
      <c r="E264" t="s">
        <v>693</v>
      </c>
    </row>
  </sheetData>
  <phoneticPr fontId="2"/>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defaultRowHeight="17.7" x14ac:dyDescent="0.85"/>
  <cols>
    <col min="1" max="1" width="15.5234375" bestFit="1" customWidth="1"/>
    <col min="2" max="2" width="49.94921875" bestFit="1" customWidth="1"/>
    <col min="3" max="3" width="62.94921875" bestFit="1" customWidth="1"/>
    <col min="4" max="4" width="52.80859375" bestFit="1" customWidth="1"/>
  </cols>
  <sheetData>
    <row r="1" spans="1:4" x14ac:dyDescent="0.85">
      <c r="A1" t="s">
        <v>207</v>
      </c>
      <c r="B1" t="s">
        <v>585</v>
      </c>
      <c r="C1" t="s">
        <v>373</v>
      </c>
      <c r="D1" t="s">
        <v>215</v>
      </c>
    </row>
    <row r="2" spans="1:4" x14ac:dyDescent="0.85">
      <c r="A2" t="s">
        <v>659</v>
      </c>
      <c r="B2" t="s">
        <v>691</v>
      </c>
      <c r="C2" t="s">
        <v>124</v>
      </c>
      <c r="D2" t="s">
        <v>547</v>
      </c>
    </row>
  </sheetData>
  <phoneticPr fontId="2"/>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summary_all</vt:lpstr>
      <vt:lpstr>10.summary_pop</vt:lpstr>
      <vt:lpstr>11.Rwanda</vt:lpstr>
      <vt:lpstr>12.Ethiopia</vt:lpstr>
      <vt:lpstr>20.summary_fertility</vt:lpstr>
      <vt:lpstr>21.adolescent fertility</vt:lpstr>
      <vt:lpstr>22.overall fertility</vt:lpstr>
      <vt:lpstr>23.Metadata - Countries</vt:lpstr>
      <vt:lpstr>24.Metadata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shunichi nakada</cp:lastModifiedBy>
  <dcterms:created xsi:type="dcterms:W3CDTF">2020-04-12T08:54:54Z</dcterms:created>
  <dcterms:modified xsi:type="dcterms:W3CDTF">2020-04-16T00:29:34Z</dcterms:modified>
</cp:coreProperties>
</file>